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0" yWindow="0" windowWidth="20460" windowHeight="7635"/>
  </bookViews>
  <sheets>
    <sheet name="تعليمات التسجيل" sheetId="14" r:id="rId1"/>
    <sheet name="إدخال البيانات" sheetId="13" r:id="rId2"/>
    <sheet name="اختيار المقررات" sheetId="5" r:id="rId3"/>
    <sheet name="الإستمارة" sheetId="11" r:id="rId4"/>
    <sheet name="السجل العام" sheetId="2" r:id="rId5"/>
    <sheet name="ورقة4" sheetId="10" state="hidden" r:id="rId6"/>
    <sheet name="ورقة2" sheetId="4" state="hidden" r:id="rId7"/>
    <sheet name="ورقة1" sheetId="6" state="hidden" r:id="rId8"/>
  </sheets>
  <externalReferences>
    <externalReference r:id="rId9"/>
  </externalReferences>
  <definedNames>
    <definedName name="_xlnm._FilterDatabase" localSheetId="6" hidden="1">ورقة2!$A$1504:$U$1504</definedName>
    <definedName name="_xlnm._FilterDatabase" localSheetId="5" hidden="1">ورقة4!$A$1:$AS$1</definedName>
    <definedName name="_xlnm.Print_Area" localSheetId="3">الإستمارة!$A$1:$Q$42</definedName>
  </definedNames>
  <calcPr calcId="124519"/>
</workbook>
</file>

<file path=xl/calcChain.xml><?xml version="1.0" encoding="utf-8"?>
<calcChain xmlns="http://schemas.openxmlformats.org/spreadsheetml/2006/main">
  <c r="AG19" i="5"/>
  <c r="Y19"/>
  <c r="Q19"/>
  <c r="I19"/>
  <c r="AG18"/>
  <c r="Y18"/>
  <c r="Q18"/>
  <c r="I18"/>
  <c r="AG17"/>
  <c r="Y17"/>
  <c r="Q17"/>
  <c r="I17"/>
  <c r="AG16"/>
  <c r="Y16"/>
  <c r="Q16"/>
  <c r="I16"/>
  <c r="AG15"/>
  <c r="Y15"/>
  <c r="Q15"/>
  <c r="I15"/>
  <c r="AG12"/>
  <c r="Y12"/>
  <c r="Q12"/>
  <c r="I12"/>
  <c r="AG11"/>
  <c r="Y11"/>
  <c r="Q11"/>
  <c r="I11"/>
  <c r="AG10"/>
  <c r="Y10"/>
  <c r="Q10"/>
  <c r="I10"/>
  <c r="AG9"/>
  <c r="Y9"/>
  <c r="Q9"/>
  <c r="I9"/>
  <c r="AG8"/>
  <c r="Y8"/>
  <c r="Q8"/>
  <c r="I8"/>
  <c r="D22" i="11" l="1"/>
  <c r="W4" i="5" l="1"/>
  <c r="Q3"/>
  <c r="A2" i="13" l="1"/>
  <c r="W25" i="5"/>
  <c r="AB5"/>
  <c r="D653" i="4" l="1"/>
  <c r="D22"/>
  <c r="D61"/>
  <c r="D75"/>
  <c r="D124"/>
  <c r="D128"/>
  <c r="D140"/>
  <c r="D149"/>
  <c r="D163"/>
  <c r="D238"/>
  <c r="D256"/>
  <c r="D293"/>
  <c r="D308"/>
  <c r="D335"/>
  <c r="D371"/>
  <c r="D388"/>
  <c r="D459"/>
  <c r="D479"/>
  <c r="D481"/>
  <c r="D493"/>
  <c r="D505"/>
  <c r="D524"/>
  <c r="D527"/>
  <c r="D553"/>
  <c r="D605"/>
  <c r="D612"/>
  <c r="D651"/>
  <c r="D660"/>
  <c r="D664"/>
  <c r="D764"/>
  <c r="D787"/>
  <c r="D800"/>
  <c r="D823"/>
  <c r="D832"/>
  <c r="D865"/>
  <c r="D58"/>
  <c r="D81"/>
  <c r="D87"/>
  <c r="D89"/>
  <c r="D105"/>
  <c r="D230"/>
  <c r="D241"/>
  <c r="D279"/>
  <c r="D290"/>
  <c r="D315"/>
  <c r="D377"/>
  <c r="D403"/>
  <c r="D413"/>
  <c r="D436"/>
  <c r="D445"/>
  <c r="D460"/>
  <c r="D464"/>
  <c r="D519"/>
  <c r="D552"/>
  <c r="D554"/>
  <c r="D588"/>
  <c r="D640"/>
  <c r="D648"/>
  <c r="D667"/>
  <c r="D677"/>
  <c r="D770"/>
  <c r="D782"/>
  <c r="D837"/>
  <c r="D26"/>
  <c r="D170"/>
  <c r="D172"/>
  <c r="D178"/>
  <c r="D199"/>
  <c r="D307"/>
  <c r="D313"/>
  <c r="D383"/>
  <c r="D397"/>
  <c r="D404"/>
  <c r="D406"/>
  <c r="D411"/>
  <c r="D507"/>
  <c r="D534"/>
  <c r="D571"/>
  <c r="D591"/>
  <c r="D604"/>
  <c r="D628"/>
  <c r="D688"/>
  <c r="D752"/>
  <c r="D767"/>
  <c r="D774"/>
  <c r="D776"/>
  <c r="D794"/>
  <c r="D805"/>
  <c r="D809"/>
  <c r="D816"/>
  <c r="D844"/>
  <c r="D860"/>
  <c r="D145"/>
  <c r="D152"/>
  <c r="D169"/>
  <c r="D231"/>
  <c r="D232"/>
  <c r="D261"/>
  <c r="D295"/>
  <c r="D326"/>
  <c r="D351"/>
  <c r="D386"/>
  <c r="D440"/>
  <c r="D455"/>
  <c r="D491"/>
  <c r="D535"/>
  <c r="D559"/>
  <c r="D569"/>
  <c r="D578"/>
  <c r="D611"/>
  <c r="D615"/>
  <c r="D618"/>
  <c r="D620"/>
  <c r="D632"/>
  <c r="D685"/>
  <c r="D731"/>
  <c r="D827"/>
  <c r="D306"/>
  <c r="D325"/>
  <c r="D353"/>
  <c r="D424"/>
  <c r="D478"/>
  <c r="D506"/>
  <c r="D548"/>
  <c r="D561"/>
  <c r="D570"/>
  <c r="D580"/>
  <c r="D621"/>
  <c r="D631"/>
  <c r="D749"/>
  <c r="D756"/>
  <c r="D768"/>
  <c r="D778"/>
  <c r="D779"/>
  <c r="D783"/>
  <c r="D323"/>
  <c r="D366"/>
  <c r="D435"/>
  <c r="D600"/>
  <c r="D730"/>
  <c r="D745"/>
  <c r="D784"/>
  <c r="D834"/>
  <c r="D601"/>
  <c r="D602"/>
  <c r="D821"/>
  <c r="C653"/>
  <c r="C22"/>
  <c r="C61"/>
  <c r="C75"/>
  <c r="C124"/>
  <c r="C128"/>
  <c r="C140"/>
  <c r="C149"/>
  <c r="C163"/>
  <c r="C238"/>
  <c r="C256"/>
  <c r="C293"/>
  <c r="C308"/>
  <c r="C335"/>
  <c r="C371"/>
  <c r="C388"/>
  <c r="C459"/>
  <c r="C479"/>
  <c r="C481"/>
  <c r="C493"/>
  <c r="C505"/>
  <c r="C524"/>
  <c r="C527"/>
  <c r="C553"/>
  <c r="C605"/>
  <c r="C612"/>
  <c r="C651"/>
  <c r="C660"/>
  <c r="C664"/>
  <c r="C764"/>
  <c r="C787"/>
  <c r="C800"/>
  <c r="C823"/>
  <c r="C832"/>
  <c r="C865"/>
  <c r="C58"/>
  <c r="C81"/>
  <c r="C87"/>
  <c r="C89"/>
  <c r="C105"/>
  <c r="C230"/>
  <c r="C241"/>
  <c r="C279"/>
  <c r="C290"/>
  <c r="C315"/>
  <c r="C377"/>
  <c r="C403"/>
  <c r="C413"/>
  <c r="C436"/>
  <c r="C445"/>
  <c r="C460"/>
  <c r="C464"/>
  <c r="C519"/>
  <c r="C552"/>
  <c r="C554"/>
  <c r="C588"/>
  <c r="C640"/>
  <c r="C648"/>
  <c r="C667"/>
  <c r="C677"/>
  <c r="C770"/>
  <c r="C782"/>
  <c r="C837"/>
  <c r="C26"/>
  <c r="C170"/>
  <c r="C172"/>
  <c r="C178"/>
  <c r="C199"/>
  <c r="C307"/>
  <c r="C313"/>
  <c r="C383"/>
  <c r="C397"/>
  <c r="C404"/>
  <c r="C406"/>
  <c r="C411"/>
  <c r="C507"/>
  <c r="C534"/>
  <c r="C571"/>
  <c r="C591"/>
  <c r="C604"/>
  <c r="C628"/>
  <c r="C688"/>
  <c r="C752"/>
  <c r="C767"/>
  <c r="C774"/>
  <c r="C776"/>
  <c r="C794"/>
  <c r="C805"/>
  <c r="C809"/>
  <c r="C816"/>
  <c r="C844"/>
  <c r="C860"/>
  <c r="C145"/>
  <c r="C152"/>
  <c r="C169"/>
  <c r="C231"/>
  <c r="C232"/>
  <c r="C261"/>
  <c r="C295"/>
  <c r="C326"/>
  <c r="C351"/>
  <c r="C386"/>
  <c r="C440"/>
  <c r="C455"/>
  <c r="C491"/>
  <c r="C535"/>
  <c r="C559"/>
  <c r="C569"/>
  <c r="C578"/>
  <c r="C611"/>
  <c r="C615"/>
  <c r="C618"/>
  <c r="C620"/>
  <c r="C632"/>
  <c r="C685"/>
  <c r="C731"/>
  <c r="C827"/>
  <c r="C306"/>
  <c r="C325"/>
  <c r="C353"/>
  <c r="C424"/>
  <c r="C478"/>
  <c r="C506"/>
  <c r="C548"/>
  <c r="C561"/>
  <c r="C570"/>
  <c r="C580"/>
  <c r="C621"/>
  <c r="C631"/>
  <c r="C749"/>
  <c r="C756"/>
  <c r="C768"/>
  <c r="C778"/>
  <c r="C779"/>
  <c r="C783"/>
  <c r="C323"/>
  <c r="C366"/>
  <c r="C435"/>
  <c r="C600"/>
  <c r="C730"/>
  <c r="C745"/>
  <c r="C784"/>
  <c r="C834"/>
  <c r="C601"/>
  <c r="C602"/>
  <c r="C821"/>
  <c r="B653"/>
  <c r="B22"/>
  <c r="B61"/>
  <c r="B75"/>
  <c r="B124"/>
  <c r="B128"/>
  <c r="B140"/>
  <c r="B149"/>
  <c r="B163"/>
  <c r="B238"/>
  <c r="B256"/>
  <c r="B293"/>
  <c r="B308"/>
  <c r="B335"/>
  <c r="B371"/>
  <c r="B388"/>
  <c r="B459"/>
  <c r="B479"/>
  <c r="B481"/>
  <c r="B493"/>
  <c r="B505"/>
  <c r="B524"/>
  <c r="B527"/>
  <c r="B553"/>
  <c r="B605"/>
  <c r="B612"/>
  <c r="B651"/>
  <c r="B660"/>
  <c r="B664"/>
  <c r="B764"/>
  <c r="B787"/>
  <c r="B800"/>
  <c r="B823"/>
  <c r="B832"/>
  <c r="B865"/>
  <c r="B58"/>
  <c r="B81"/>
  <c r="B87"/>
  <c r="B89"/>
  <c r="B105"/>
  <c r="B230"/>
  <c r="B241"/>
  <c r="B279"/>
  <c r="B290"/>
  <c r="B315"/>
  <c r="B377"/>
  <c r="B403"/>
  <c r="B413"/>
  <c r="B436"/>
  <c r="B445"/>
  <c r="B460"/>
  <c r="B464"/>
  <c r="B519"/>
  <c r="B552"/>
  <c r="B554"/>
  <c r="B588"/>
  <c r="B640"/>
  <c r="B648"/>
  <c r="B667"/>
  <c r="B677"/>
  <c r="B770"/>
  <c r="B782"/>
  <c r="B837"/>
  <c r="B26"/>
  <c r="B170"/>
  <c r="B172"/>
  <c r="B178"/>
  <c r="B199"/>
  <c r="B307"/>
  <c r="B313"/>
  <c r="B383"/>
  <c r="B397"/>
  <c r="B404"/>
  <c r="B406"/>
  <c r="B411"/>
  <c r="B507"/>
  <c r="B534"/>
  <c r="B571"/>
  <c r="B591"/>
  <c r="B604"/>
  <c r="B628"/>
  <c r="B688"/>
  <c r="B752"/>
  <c r="B767"/>
  <c r="B774"/>
  <c r="B776"/>
  <c r="B794"/>
  <c r="B805"/>
  <c r="B809"/>
  <c r="B816"/>
  <c r="B844"/>
  <c r="B860"/>
  <c r="B145"/>
  <c r="B152"/>
  <c r="B169"/>
  <c r="B231"/>
  <c r="B232"/>
  <c r="B261"/>
  <c r="B295"/>
  <c r="B326"/>
  <c r="B351"/>
  <c r="B386"/>
  <c r="B440"/>
  <c r="B455"/>
  <c r="B491"/>
  <c r="B535"/>
  <c r="B559"/>
  <c r="B569"/>
  <c r="B578"/>
  <c r="B611"/>
  <c r="B615"/>
  <c r="B618"/>
  <c r="B620"/>
  <c r="B632"/>
  <c r="B685"/>
  <c r="B731"/>
  <c r="B827"/>
  <c r="B306"/>
  <c r="B325"/>
  <c r="B353"/>
  <c r="B424"/>
  <c r="B478"/>
  <c r="B506"/>
  <c r="B548"/>
  <c r="B561"/>
  <c r="B570"/>
  <c r="B580"/>
  <c r="B621"/>
  <c r="B631"/>
  <c r="B749"/>
  <c r="B756"/>
  <c r="B768"/>
  <c r="B778"/>
  <c r="B779"/>
  <c r="B783"/>
  <c r="B323"/>
  <c r="B366"/>
  <c r="B435"/>
  <c r="B600"/>
  <c r="B730"/>
  <c r="B745"/>
  <c r="B784"/>
  <c r="B834"/>
  <c r="B601"/>
  <c r="B602"/>
  <c r="B821"/>
  <c r="DQ5" i="2" l="1"/>
  <c r="DP5"/>
  <c r="DO5"/>
  <c r="DN5"/>
  <c r="DG5" l="1"/>
  <c r="DD5"/>
  <c r="DC5"/>
  <c r="DB5"/>
  <c r="CW5"/>
  <c r="CV5"/>
  <c r="A5"/>
  <c r="AW25" i="5"/>
  <c r="AW26"/>
  <c r="AW28"/>
  <c r="AW29"/>
  <c r="AW21"/>
  <c r="AW22"/>
  <c r="AW23"/>
  <c r="AW24"/>
  <c r="AW20"/>
  <c r="AW16"/>
  <c r="AW17"/>
  <c r="AW18"/>
  <c r="AW19"/>
  <c r="AW15"/>
  <c r="AW11"/>
  <c r="AW12"/>
  <c r="AW13"/>
  <c r="AW14"/>
  <c r="AW10"/>
  <c r="AW6"/>
  <c r="AW7"/>
  <c r="AW8"/>
  <c r="AW9"/>
  <c r="AW5"/>
  <c r="L23" i="11" l="1"/>
  <c r="F23"/>
  <c r="D23"/>
  <c r="C24"/>
  <c r="J25"/>
  <c r="M4"/>
  <c r="I3"/>
  <c r="E3"/>
  <c r="C2"/>
  <c r="AX42" i="5" l="1"/>
  <c r="AX43"/>
  <c r="AX44"/>
  <c r="AX45"/>
  <c r="AX41"/>
  <c r="AX37"/>
  <c r="AX38"/>
  <c r="AX39"/>
  <c r="AX40"/>
  <c r="AX36"/>
  <c r="AX32"/>
  <c r="AX33"/>
  <c r="AX34"/>
  <c r="AX35"/>
  <c r="AX31"/>
  <c r="AX26"/>
  <c r="AX28"/>
  <c r="AX29"/>
  <c r="AX30"/>
  <c r="AX25"/>
  <c r="AX21"/>
  <c r="AX22"/>
  <c r="AX23"/>
  <c r="AX24"/>
  <c r="AX20"/>
  <c r="AX16"/>
  <c r="AX17"/>
  <c r="AX18"/>
  <c r="AX19"/>
  <c r="AX15"/>
  <c r="AX11"/>
  <c r="AX12"/>
  <c r="AX13"/>
  <c r="AX14"/>
  <c r="AX10"/>
  <c r="AX6"/>
  <c r="AX7"/>
  <c r="AX8"/>
  <c r="AX9"/>
  <c r="AX5"/>
  <c r="AW42"/>
  <c r="AW43"/>
  <c r="AW44"/>
  <c r="AW45"/>
  <c r="AW41"/>
  <c r="AW37"/>
  <c r="AW38"/>
  <c r="AW39"/>
  <c r="AW40"/>
  <c r="AW36"/>
  <c r="AW32"/>
  <c r="AW33"/>
  <c r="AW34"/>
  <c r="AW35"/>
  <c r="AW31"/>
  <c r="AW30"/>
  <c r="B11"/>
  <c r="AY24"/>
  <c r="AY23"/>
  <c r="AY22"/>
  <c r="AY21"/>
  <c r="AY20"/>
  <c r="AY19"/>
  <c r="AY18"/>
  <c r="AY17"/>
  <c r="AY16"/>
  <c r="AY15"/>
  <c r="K12"/>
  <c r="K10"/>
  <c r="AI5"/>
  <c r="AE5"/>
  <c r="E5"/>
  <c r="DA5" i="2" s="1"/>
  <c r="AE4" i="5"/>
  <c r="AB4"/>
  <c r="AE3"/>
  <c r="AB3"/>
  <c r="E2"/>
  <c r="L1"/>
  <c r="C4" i="13"/>
  <c r="M3" i="11" s="1"/>
  <c r="Q4" i="5"/>
  <c r="L5" i="2" l="1"/>
  <c r="C6" i="11"/>
  <c r="M5" i="2"/>
  <c r="C7" i="11"/>
  <c r="O5" i="2"/>
  <c r="J7" i="11"/>
  <c r="N5" i="2"/>
  <c r="G7" i="11"/>
  <c r="H5" i="2"/>
  <c r="G5" i="11"/>
  <c r="G5" i="2"/>
  <c r="J5" i="11"/>
  <c r="B5" i="2"/>
  <c r="G2" i="11"/>
  <c r="CX5" i="2"/>
  <c r="I22" i="11"/>
  <c r="S5" i="2"/>
  <c r="N25" i="5"/>
  <c r="C3" i="11"/>
  <c r="CY5" i="2"/>
  <c r="M22" i="11"/>
  <c r="CZ5" i="2"/>
  <c r="P22" i="11"/>
  <c r="Q13" i="5"/>
  <c r="R5" i="2"/>
  <c r="J6" i="11"/>
  <c r="AY39" i="5"/>
  <c r="S18"/>
  <c r="AY43"/>
  <c r="AA17"/>
  <c r="AY25"/>
  <c r="Y13"/>
  <c r="S8"/>
  <c r="AY30"/>
  <c r="S12"/>
  <c r="AY34"/>
  <c r="AA11"/>
  <c r="AY36"/>
  <c r="S15"/>
  <c r="AY40"/>
  <c r="S19"/>
  <c r="AY44"/>
  <c r="AA18"/>
  <c r="AY33"/>
  <c r="AA10"/>
  <c r="I13"/>
  <c r="H13"/>
  <c r="AY26"/>
  <c r="S9"/>
  <c r="AY31"/>
  <c r="AA8"/>
  <c r="AG13"/>
  <c r="AY35"/>
  <c r="AA12"/>
  <c r="AY37"/>
  <c r="S16"/>
  <c r="AY41"/>
  <c r="AA15"/>
  <c r="AY45"/>
  <c r="AA19"/>
  <c r="AY29"/>
  <c r="S11"/>
  <c r="AY28"/>
  <c r="S10"/>
  <c r="AY32"/>
  <c r="AA9"/>
  <c r="AY38"/>
  <c r="S17"/>
  <c r="AY42"/>
  <c r="AA16"/>
  <c r="AY6"/>
  <c r="B9"/>
  <c r="AY7"/>
  <c r="B10"/>
  <c r="AY10"/>
  <c r="K8"/>
  <c r="AY13"/>
  <c r="K11"/>
  <c r="AY11"/>
  <c r="K9"/>
  <c r="AY9"/>
  <c r="B12"/>
  <c r="AY8"/>
  <c r="AY12"/>
  <c r="AY5"/>
  <c r="B8"/>
  <c r="AY14"/>
  <c r="W1"/>
  <c r="L3"/>
  <c r="C5" i="11" s="1"/>
  <c r="AB1" i="5"/>
  <c r="AE1"/>
  <c r="E4"/>
  <c r="W3"/>
  <c r="L4"/>
  <c r="Q1"/>
  <c r="E3"/>
  <c r="B6"/>
  <c r="DE5" i="2" l="1"/>
  <c r="H24" i="11"/>
  <c r="C5" i="2"/>
  <c r="L2" i="11"/>
  <c r="E5" i="2"/>
  <c r="J4" i="11"/>
  <c r="D5" i="2"/>
  <c r="O2" i="11"/>
  <c r="Q5" i="2"/>
  <c r="O6" i="11"/>
  <c r="F5" i="2"/>
  <c r="G4" i="11"/>
  <c r="I5" i="2"/>
  <c r="C4" i="11"/>
  <c r="P5" i="2"/>
  <c r="G6" i="11"/>
  <c r="K5" i="2"/>
  <c r="O5" i="11"/>
  <c r="A16" i="5"/>
  <c r="AL19" s="1"/>
  <c r="J8"/>
  <c r="AL13" s="1"/>
  <c r="Z18" l="1"/>
  <c r="AL47" s="1"/>
  <c r="Z15"/>
  <c r="AL44" s="1"/>
  <c r="Z19"/>
  <c r="AL48" s="1"/>
  <c r="W5" i="2"/>
  <c r="Z17" i="5"/>
  <c r="AL46" s="1"/>
  <c r="A15"/>
  <c r="AL18" s="1"/>
  <c r="J18"/>
  <c r="AL26" s="1"/>
  <c r="R10"/>
  <c r="AL31" s="1"/>
  <c r="Z9"/>
  <c r="R15"/>
  <c r="AL39" s="1"/>
  <c r="R19"/>
  <c r="AL43" s="1"/>
  <c r="J10"/>
  <c r="AL15" s="1"/>
  <c r="J15"/>
  <c r="AL23" s="1"/>
  <c r="J19"/>
  <c r="AL28" s="1"/>
  <c r="R11"/>
  <c r="AL32" s="1"/>
  <c r="Z10"/>
  <c r="R16"/>
  <c r="AL40" s="1"/>
  <c r="A12"/>
  <c r="AL12" s="1"/>
  <c r="J16"/>
  <c r="AL24" s="1"/>
  <c r="R8"/>
  <c r="AL29" s="1"/>
  <c r="R12"/>
  <c r="AL33" s="1"/>
  <c r="Z11"/>
  <c r="R17"/>
  <c r="AL41" s="1"/>
  <c r="J9"/>
  <c r="AL14" s="1"/>
  <c r="A18"/>
  <c r="AL21" s="1"/>
  <c r="J17"/>
  <c r="AL25" s="1"/>
  <c r="R9"/>
  <c r="AL30" s="1"/>
  <c r="Z8"/>
  <c r="Z12"/>
  <c r="R18"/>
  <c r="AL42" s="1"/>
  <c r="A8"/>
  <c r="AL8" s="1"/>
  <c r="J11"/>
  <c r="AL16" s="1"/>
  <c r="A17"/>
  <c r="AL20" s="1"/>
  <c r="Z16"/>
  <c r="AL45" s="1"/>
  <c r="A9"/>
  <c r="AL9" s="1"/>
  <c r="J12"/>
  <c r="AL17" s="1"/>
  <c r="A10"/>
  <c r="AL10" s="1"/>
  <c r="A19"/>
  <c r="AL22" s="1"/>
  <c r="A11"/>
  <c r="AL11" s="1"/>
  <c r="AF20"/>
  <c r="AG20"/>
  <c r="AE20"/>
  <c r="Y20"/>
  <c r="W20"/>
  <c r="X20"/>
  <c r="P20"/>
  <c r="Q20"/>
  <c r="O20"/>
  <c r="I20"/>
  <c r="G20"/>
  <c r="H20"/>
  <c r="D34" i="11"/>
  <c r="D40" s="1"/>
  <c r="U31"/>
  <c r="U30"/>
  <c r="U29"/>
  <c r="U28"/>
  <c r="A1"/>
  <c r="AL37" i="5" l="1"/>
  <c r="AL38"/>
  <c r="AL35"/>
  <c r="AL34"/>
  <c r="AL36"/>
  <c r="U22" i="11" l="1"/>
  <c r="I17" s="1"/>
  <c r="U20"/>
  <c r="I16" s="1"/>
  <c r="O16" s="1"/>
  <c r="U23"/>
  <c r="A18" s="1"/>
  <c r="G18" s="1"/>
  <c r="U24"/>
  <c r="I18" s="1"/>
  <c r="J18" s="1"/>
  <c r="U14"/>
  <c r="I13" s="1"/>
  <c r="J13" s="1"/>
  <c r="U12"/>
  <c r="I12" s="1"/>
  <c r="J12" s="1"/>
  <c r="U18"/>
  <c r="I15" s="1"/>
  <c r="K15" s="1"/>
  <c r="U19"/>
  <c r="A16" s="1"/>
  <c r="B16" s="1"/>
  <c r="U16"/>
  <c r="I14" s="1"/>
  <c r="K14" s="1"/>
  <c r="U17"/>
  <c r="A15" s="1"/>
  <c r="G15" s="1"/>
  <c r="U15"/>
  <c r="A14" s="1"/>
  <c r="G14" s="1"/>
  <c r="U21"/>
  <c r="A17" s="1"/>
  <c r="G17" s="1"/>
  <c r="U11"/>
  <c r="A12" s="1"/>
  <c r="G12" s="1"/>
  <c r="U13"/>
  <c r="A13" s="1"/>
  <c r="B13" s="1"/>
  <c r="O15" l="1"/>
  <c r="C18"/>
  <c r="J16"/>
  <c r="K16"/>
  <c r="B14"/>
  <c r="H18"/>
  <c r="O18"/>
  <c r="C16"/>
  <c r="K18"/>
  <c r="G16"/>
  <c r="P18"/>
  <c r="C17"/>
  <c r="B17"/>
  <c r="C14"/>
  <c r="B18"/>
  <c r="J15"/>
  <c r="O14"/>
  <c r="H17"/>
  <c r="J14"/>
  <c r="B12"/>
  <c r="K13"/>
  <c r="C15"/>
  <c r="O12"/>
  <c r="C13"/>
  <c r="B15"/>
  <c r="K12"/>
  <c r="G13"/>
  <c r="O13"/>
  <c r="C12"/>
  <c r="J17"/>
  <c r="P17"/>
  <c r="O17"/>
  <c r="K17"/>
  <c r="T5" i="2" l="1"/>
  <c r="AV5"/>
  <c r="V5"/>
  <c r="CB5"/>
  <c r="CH5"/>
  <c r="AL5"/>
  <c r="X5"/>
  <c r="BD5"/>
  <c r="CJ5"/>
  <c r="AP5"/>
  <c r="BV5"/>
  <c r="BH5"/>
  <c r="CN5"/>
  <c r="AT5"/>
  <c r="AB5"/>
  <c r="BB5"/>
  <c r="AF5"/>
  <c r="BL5"/>
  <c r="CR5"/>
  <c r="AX5"/>
  <c r="CD5"/>
  <c r="BP5"/>
  <c r="AJ5"/>
  <c r="BJ5"/>
  <c r="AZ5"/>
  <c r="BR5"/>
  <c r="AN5"/>
  <c r="BT5"/>
  <c r="Z5"/>
  <c r="BF5"/>
  <c r="CL5"/>
  <c r="BX5"/>
  <c r="AR5"/>
  <c r="BZ5"/>
  <c r="AH5"/>
  <c r="BN5"/>
  <c r="CT5"/>
  <c r="CF5"/>
  <c r="AD5"/>
  <c r="CP5"/>
  <c r="H12" i="11"/>
  <c r="AC5" i="2" l="1"/>
  <c r="AW5"/>
  <c r="BQ5"/>
  <c r="CC5"/>
  <c r="P12" i="11"/>
  <c r="AK5" i="2"/>
  <c r="B16" i="5"/>
  <c r="AQ5" i="2"/>
  <c r="K18" i="5"/>
  <c r="BE5" i="2"/>
  <c r="BK5"/>
  <c r="BY5"/>
  <c r="CE5"/>
  <c r="CS5"/>
  <c r="AI5"/>
  <c r="K17" i="5"/>
  <c r="BC5" i="2"/>
  <c r="H15" i="11"/>
  <c r="BW5" i="2"/>
  <c r="CQ5"/>
  <c r="Y5"/>
  <c r="AE5"/>
  <c r="AM5"/>
  <c r="AS5"/>
  <c r="AY5"/>
  <c r="K19" i="5"/>
  <c r="BG5" i="2"/>
  <c r="BM5"/>
  <c r="BS5"/>
  <c r="CA5"/>
  <c r="CG5"/>
  <c r="CM5"/>
  <c r="CU5"/>
  <c r="AO5"/>
  <c r="H14" i="11"/>
  <c r="BI5" i="2"/>
  <c r="CK5"/>
  <c r="AA5"/>
  <c r="AG5"/>
  <c r="H13" i="11"/>
  <c r="B18" i="5"/>
  <c r="AU5" i="2"/>
  <c r="K16" i="5"/>
  <c r="BA5" i="2"/>
  <c r="P13" i="11"/>
  <c r="BO5" i="2"/>
  <c r="BU5"/>
  <c r="CI5"/>
  <c r="CO5"/>
  <c r="B19" i="5"/>
  <c r="B17"/>
  <c r="G13"/>
  <c r="AF13"/>
  <c r="AE13"/>
  <c r="X13"/>
  <c r="W13"/>
  <c r="P13"/>
  <c r="O13"/>
  <c r="B15"/>
  <c r="K15"/>
  <c r="P15" i="11" l="1"/>
  <c r="AA20" i="5"/>
  <c r="S20"/>
  <c r="AE28"/>
  <c r="K20"/>
  <c r="Y28"/>
  <c r="Q28"/>
  <c r="B20"/>
  <c r="S13"/>
  <c r="P14" i="11"/>
  <c r="H16"/>
  <c r="P16"/>
  <c r="AA13" i="5"/>
  <c r="K13"/>
  <c r="B13"/>
  <c r="T6"/>
  <c r="T21" l="1"/>
  <c r="N26" s="1"/>
  <c r="DF5" i="2" l="1"/>
  <c r="W26" i="5"/>
  <c r="DH5" i="2" s="1"/>
  <c r="U5"/>
  <c r="AE26" i="5" l="1"/>
  <c r="DI5" i="2" s="1"/>
  <c r="M33" i="11"/>
  <c r="L39" s="1"/>
  <c r="J5" i="2" l="1"/>
  <c r="DL5"/>
  <c r="Q21" i="11"/>
  <c r="E21"/>
  <c r="DJ5" i="2"/>
  <c r="K21" i="11"/>
  <c r="E25" l="1"/>
  <c r="DK5" i="2"/>
  <c r="DM5" s="1"/>
  <c r="E33" i="11" l="1"/>
  <c r="E39" s="1"/>
</calcChain>
</file>

<file path=xl/sharedStrings.xml><?xml version="1.0" encoding="utf-8"?>
<sst xmlns="http://schemas.openxmlformats.org/spreadsheetml/2006/main" count="63715" uniqueCount="5978">
  <si>
    <t>إعادة إرتباط</t>
  </si>
  <si>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</si>
  <si>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</si>
  <si>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</si>
  <si>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</si>
  <si>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</si>
  <si>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</si>
  <si>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</si>
  <si>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</si>
  <si>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</si>
  <si>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</si>
  <si>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</si>
  <si>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</si>
  <si>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</si>
  <si>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</si>
  <si>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</si>
  <si>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</si>
  <si>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</si>
  <si>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</si>
  <si>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</si>
  <si>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</si>
  <si>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</si>
  <si>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</si>
  <si>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</si>
  <si>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</si>
  <si>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</si>
  <si>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</si>
  <si>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</si>
  <si>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</si>
  <si>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</si>
  <si>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</si>
  <si>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</si>
  <si>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</si>
  <si>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</si>
  <si>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</si>
  <si>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</si>
  <si>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</si>
  <si>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</si>
  <si>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</si>
  <si>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</si>
  <si>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</si>
  <si>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</si>
  <si>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</si>
  <si>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</si>
  <si>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</si>
  <si>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</si>
  <si>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</si>
  <si>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</si>
  <si>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</si>
  <si>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</si>
  <si>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</si>
  <si>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</si>
  <si>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</si>
  <si>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</si>
  <si>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</si>
  <si>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</si>
  <si>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</si>
  <si>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</si>
  <si>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</si>
  <si>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</si>
  <si>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</si>
  <si>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</si>
  <si>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</si>
  <si>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الرقم الإمتحاني</t>
  </si>
  <si>
    <t>الاب</t>
  </si>
  <si>
    <t>الأم</t>
  </si>
  <si>
    <t>تاريخ الميلاد</t>
  </si>
  <si>
    <t>الرقم الوطني</t>
  </si>
  <si>
    <t>سنة الشهادة</t>
  </si>
  <si>
    <t>محافظ الشهادة</t>
  </si>
  <si>
    <t>العنوان الدائم</t>
  </si>
  <si>
    <t>الاسم والنسبه</t>
  </si>
  <si>
    <t>المحافظة</t>
  </si>
  <si>
    <t>ذوي الشهداء وجرحى الجيش العربي السوري</t>
  </si>
  <si>
    <t>حاملي وسام بطل الجمهورية وأولادهم</t>
  </si>
  <si>
    <t>رقم إعادة ارتباط</t>
  </si>
  <si>
    <t>تاريخ إعادة ارتباط</t>
  </si>
  <si>
    <t>رقم تدوير رسوم</t>
  </si>
  <si>
    <t>تاريخ تدوير رسوم</t>
  </si>
  <si>
    <t>هاشم</t>
  </si>
  <si>
    <t>ميشيل</t>
  </si>
  <si>
    <t>حسين</t>
  </si>
  <si>
    <t>الأولى</t>
  </si>
  <si>
    <t>صالح</t>
  </si>
  <si>
    <t>عمر</t>
  </si>
  <si>
    <t>حاتم</t>
  </si>
  <si>
    <t>محمود</t>
  </si>
  <si>
    <t>مروان</t>
  </si>
  <si>
    <t>جلال</t>
  </si>
  <si>
    <t>محمد</t>
  </si>
  <si>
    <t>عزت</t>
  </si>
  <si>
    <t>عدنان</t>
  </si>
  <si>
    <t>علي</t>
  </si>
  <si>
    <t>محمد جمال</t>
  </si>
  <si>
    <t>يوسف</t>
  </si>
  <si>
    <t>جمال</t>
  </si>
  <si>
    <t>صلاح</t>
  </si>
  <si>
    <t>كايد</t>
  </si>
  <si>
    <t>محمد علي</t>
  </si>
  <si>
    <t>سليمان</t>
  </si>
  <si>
    <t>محمد فايز</t>
  </si>
  <si>
    <t>سعدو</t>
  </si>
  <si>
    <t>تيسير</t>
  </si>
  <si>
    <t>اسماعيل</t>
  </si>
  <si>
    <t>عزيز</t>
  </si>
  <si>
    <t>فواز</t>
  </si>
  <si>
    <t>مهند</t>
  </si>
  <si>
    <t>ماهر</t>
  </si>
  <si>
    <t>بشير</t>
  </si>
  <si>
    <t>عبد الرحمن</t>
  </si>
  <si>
    <t>عز الدين</t>
  </si>
  <si>
    <t>محسن</t>
  </si>
  <si>
    <t>جميل</t>
  </si>
  <si>
    <t>جورج</t>
  </si>
  <si>
    <t>عطيه</t>
  </si>
  <si>
    <t>بسام</t>
  </si>
  <si>
    <t>محي الدين</t>
  </si>
  <si>
    <t>نجيب</t>
  </si>
  <si>
    <t>رفيق</t>
  </si>
  <si>
    <t>عقل</t>
  </si>
  <si>
    <t>وحيد</t>
  </si>
  <si>
    <t>غسان</t>
  </si>
  <si>
    <t>حسن</t>
  </si>
  <si>
    <t>عباس</t>
  </si>
  <si>
    <t>محمد عادل</t>
  </si>
  <si>
    <t>كامل</t>
  </si>
  <si>
    <t>عبد الرزاق</t>
  </si>
  <si>
    <t>خضر</t>
  </si>
  <si>
    <t>ابراهيم</t>
  </si>
  <si>
    <t>انور</t>
  </si>
  <si>
    <t>فيصل</t>
  </si>
  <si>
    <t>محمد خير</t>
  </si>
  <si>
    <t>زياد</t>
  </si>
  <si>
    <t>سلمان</t>
  </si>
  <si>
    <t>عيسى</t>
  </si>
  <si>
    <t>علي ابراهيم</t>
  </si>
  <si>
    <t>ناصر</t>
  </si>
  <si>
    <t>نايف</t>
  </si>
  <si>
    <t>عصام</t>
  </si>
  <si>
    <t>انيس</t>
  </si>
  <si>
    <t>توفيق</t>
  </si>
  <si>
    <t>بدر</t>
  </si>
  <si>
    <t>محمد المحمد</t>
  </si>
  <si>
    <t>موفق</t>
  </si>
  <si>
    <t>احمد</t>
  </si>
  <si>
    <t>نعمان</t>
  </si>
  <si>
    <t>يحيى</t>
  </si>
  <si>
    <t>خليل</t>
  </si>
  <si>
    <t>نذير</t>
  </si>
  <si>
    <t>منصور</t>
  </si>
  <si>
    <t>نزار</t>
  </si>
  <si>
    <t>فؤاد</t>
  </si>
  <si>
    <t>بشار</t>
  </si>
  <si>
    <t>حكمت</t>
  </si>
  <si>
    <t>صلاح الدين</t>
  </si>
  <si>
    <t>حامد</t>
  </si>
  <si>
    <t>نضال</t>
  </si>
  <si>
    <t>سعيد</t>
  </si>
  <si>
    <t>صباح</t>
  </si>
  <si>
    <t>خلف</t>
  </si>
  <si>
    <t>خالد</t>
  </si>
  <si>
    <t>عبد العزيز</t>
  </si>
  <si>
    <t>حمد</t>
  </si>
  <si>
    <t>فضل الله</t>
  </si>
  <si>
    <t>عبد الله</t>
  </si>
  <si>
    <t>عطا</t>
  </si>
  <si>
    <t>منذر</t>
  </si>
  <si>
    <t>حسام</t>
  </si>
  <si>
    <t>صبحي</t>
  </si>
  <si>
    <t>زكريا</t>
  </si>
  <si>
    <t>ماجد</t>
  </si>
  <si>
    <t>عبد المجيد</t>
  </si>
  <si>
    <t>اصف</t>
  </si>
  <si>
    <t>غالب</t>
  </si>
  <si>
    <t>مازن</t>
  </si>
  <si>
    <t>ايمن</t>
  </si>
  <si>
    <t>حمود</t>
  </si>
  <si>
    <t>منير</t>
  </si>
  <si>
    <t>عبده</t>
  </si>
  <si>
    <t>يونس</t>
  </si>
  <si>
    <t>مصطفى</t>
  </si>
  <si>
    <t>نبيل</t>
  </si>
  <si>
    <t>معن</t>
  </si>
  <si>
    <t>محمد حسين</t>
  </si>
  <si>
    <t>عماد</t>
  </si>
  <si>
    <t>محمد مروان</t>
  </si>
  <si>
    <t>رشيد</t>
  </si>
  <si>
    <t>هشام</t>
  </si>
  <si>
    <t>موسى</t>
  </si>
  <si>
    <t>مسعود</t>
  </si>
  <si>
    <t>محمد بشار</t>
  </si>
  <si>
    <t>نوفل</t>
  </si>
  <si>
    <t>محمد زهير</t>
  </si>
  <si>
    <t>نادر</t>
  </si>
  <si>
    <t>جمال الدين</t>
  </si>
  <si>
    <t>محمد شريف</t>
  </si>
  <si>
    <t>رضوان</t>
  </si>
  <si>
    <t>داود</t>
  </si>
  <si>
    <t>فريد</t>
  </si>
  <si>
    <t>وليد</t>
  </si>
  <si>
    <t>عبد الرؤوف</t>
  </si>
  <si>
    <t>محمد باسم</t>
  </si>
  <si>
    <t>سمير</t>
  </si>
  <si>
    <t>كمال</t>
  </si>
  <si>
    <t>ياسر</t>
  </si>
  <si>
    <t>قاسم</t>
  </si>
  <si>
    <t>عماد الدين</t>
  </si>
  <si>
    <t>نزيه</t>
  </si>
  <si>
    <t>غازي</t>
  </si>
  <si>
    <t>هايل</t>
  </si>
  <si>
    <t>محمد هشام</t>
  </si>
  <si>
    <t>عبدو</t>
  </si>
  <si>
    <t>محمد معتز</t>
  </si>
  <si>
    <t>ممدوح</t>
  </si>
  <si>
    <t>فايز</t>
  </si>
  <si>
    <t>نور الدين</t>
  </si>
  <si>
    <t>جابر</t>
  </si>
  <si>
    <t>عبد السلام</t>
  </si>
  <si>
    <t>معين</t>
  </si>
  <si>
    <t>رياض</t>
  </si>
  <si>
    <t>طه</t>
  </si>
  <si>
    <t>امين</t>
  </si>
  <si>
    <t>طالب</t>
  </si>
  <si>
    <t>فاروق</t>
  </si>
  <si>
    <t>بهجت</t>
  </si>
  <si>
    <t>عادل</t>
  </si>
  <si>
    <t>سليم</t>
  </si>
  <si>
    <t>نديم</t>
  </si>
  <si>
    <t>هيثم</t>
  </si>
  <si>
    <t>تركي</t>
  </si>
  <si>
    <t>رمضان</t>
  </si>
  <si>
    <t>عبد الحكيم</t>
  </si>
  <si>
    <t>شريف</t>
  </si>
  <si>
    <t>جاسم</t>
  </si>
  <si>
    <t>برجس</t>
  </si>
  <si>
    <t>ناجي</t>
  </si>
  <si>
    <t>نعيم</t>
  </si>
  <si>
    <t>مفيد</t>
  </si>
  <si>
    <t>عبد الناصر</t>
  </si>
  <si>
    <t>زهير</t>
  </si>
  <si>
    <t>محمد ايمن</t>
  </si>
  <si>
    <t>وجيه</t>
  </si>
  <si>
    <t>وفيق</t>
  </si>
  <si>
    <t>محمد مازن</t>
  </si>
  <si>
    <t>سهيل</t>
  </si>
  <si>
    <t>عطا الله</t>
  </si>
  <si>
    <t>جهاد</t>
  </si>
  <si>
    <t>جمعه</t>
  </si>
  <si>
    <t>مجيد</t>
  </si>
  <si>
    <t>عبد الكريم</t>
  </si>
  <si>
    <t>بديع</t>
  </si>
  <si>
    <t>عبد الفتاح</t>
  </si>
  <si>
    <t>نوري</t>
  </si>
  <si>
    <t>طلال</t>
  </si>
  <si>
    <t>محمد امين</t>
  </si>
  <si>
    <t>ركان</t>
  </si>
  <si>
    <t>فهد</t>
  </si>
  <si>
    <t>عوض</t>
  </si>
  <si>
    <t>عارف</t>
  </si>
  <si>
    <t>مرعي</t>
  </si>
  <si>
    <t>عبدالله</t>
  </si>
  <si>
    <t>هلال</t>
  </si>
  <si>
    <t>رضا</t>
  </si>
  <si>
    <t>عمار</t>
  </si>
  <si>
    <t>محمد خالد</t>
  </si>
  <si>
    <t>حسان</t>
  </si>
  <si>
    <t>محمد ابراهيم</t>
  </si>
  <si>
    <t>محمد العلي</t>
  </si>
  <si>
    <t>سامي</t>
  </si>
  <si>
    <t>عبد اللطيف</t>
  </si>
  <si>
    <t>حمزه</t>
  </si>
  <si>
    <t>نصر</t>
  </si>
  <si>
    <t>برهان</t>
  </si>
  <si>
    <t>صفوان</t>
  </si>
  <si>
    <t>خميس</t>
  </si>
  <si>
    <t>رسلان</t>
  </si>
  <si>
    <t>لؤي</t>
  </si>
  <si>
    <t>محمد رضوان</t>
  </si>
  <si>
    <t>احمد العلي</t>
  </si>
  <si>
    <t>اكرم</t>
  </si>
  <si>
    <t>شفيق</t>
  </si>
  <si>
    <t>عاطف</t>
  </si>
  <si>
    <t>محمد نبيل</t>
  </si>
  <si>
    <t>حافظ</t>
  </si>
  <si>
    <t>طاهر</t>
  </si>
  <si>
    <t>فادي</t>
  </si>
  <si>
    <t>عبد الرحيم</t>
  </si>
  <si>
    <t>محمد اسامه</t>
  </si>
  <si>
    <t>رامز</t>
  </si>
  <si>
    <t>غانم</t>
  </si>
  <si>
    <t>نواف</t>
  </si>
  <si>
    <t>محمد سليم</t>
  </si>
  <si>
    <t>حنا</t>
  </si>
  <si>
    <t>محمد بسام</t>
  </si>
  <si>
    <t>محمد ماهر</t>
  </si>
  <si>
    <t>حسام الدين</t>
  </si>
  <si>
    <t>فوزات</t>
  </si>
  <si>
    <t>انطون</t>
  </si>
  <si>
    <t>محمد زياد</t>
  </si>
  <si>
    <t>اسامه</t>
  </si>
  <si>
    <t>فوزي</t>
  </si>
  <si>
    <t>معتز</t>
  </si>
  <si>
    <t>عبد الغني</t>
  </si>
  <si>
    <t>محمد حسن</t>
  </si>
  <si>
    <t>محمد رفيق</t>
  </si>
  <si>
    <t>نسيب</t>
  </si>
  <si>
    <t>محمد طلال</t>
  </si>
  <si>
    <t>رفعت</t>
  </si>
  <si>
    <t>اسعد</t>
  </si>
  <si>
    <t>احسان</t>
  </si>
  <si>
    <t>باسل</t>
  </si>
  <si>
    <t>هاني</t>
  </si>
  <si>
    <t>معلا</t>
  </si>
  <si>
    <t>مجد</t>
  </si>
  <si>
    <t>محمد عدنان</t>
  </si>
  <si>
    <t>وائل</t>
  </si>
  <si>
    <t>نبيه</t>
  </si>
  <si>
    <t>محمد وليد</t>
  </si>
  <si>
    <t>نمر</t>
  </si>
  <si>
    <t>عثمان</t>
  </si>
  <si>
    <t>سامر</t>
  </si>
  <si>
    <t>عبد الجليل</t>
  </si>
  <si>
    <t>ميسر</t>
  </si>
  <si>
    <t>ياسين</t>
  </si>
  <si>
    <t>عبد المنعم</t>
  </si>
  <si>
    <t>شوكت</t>
  </si>
  <si>
    <t>حكمات</t>
  </si>
  <si>
    <t>نورس</t>
  </si>
  <si>
    <t>ايوب</t>
  </si>
  <si>
    <t>منال</t>
  </si>
  <si>
    <t>غياث</t>
  </si>
  <si>
    <t>غفران</t>
  </si>
  <si>
    <t>عفيف</t>
  </si>
  <si>
    <t>فريز</t>
  </si>
  <si>
    <t>محمد نزار</t>
  </si>
  <si>
    <t>اياد</t>
  </si>
  <si>
    <t>عمران</t>
  </si>
  <si>
    <t>عنان</t>
  </si>
  <si>
    <t>عبد الباسط</t>
  </si>
  <si>
    <t>طارق</t>
  </si>
  <si>
    <t>فارس</t>
  </si>
  <si>
    <t>حسن حسن</t>
  </si>
  <si>
    <t>محمد صياح</t>
  </si>
  <si>
    <t>شعبان</t>
  </si>
  <si>
    <t>محمد غازي</t>
  </si>
  <si>
    <t>امير</t>
  </si>
  <si>
    <t>مظهر</t>
  </si>
  <si>
    <t>بلال</t>
  </si>
  <si>
    <t>عبد الحميد</t>
  </si>
  <si>
    <t>انس</t>
  </si>
  <si>
    <t>عامر</t>
  </si>
  <si>
    <t>محمد صبحي</t>
  </si>
  <si>
    <t>محمد كامل</t>
  </si>
  <si>
    <t>محمد يوسف</t>
  </si>
  <si>
    <t>مطيع</t>
  </si>
  <si>
    <t>مهند محمد</t>
  </si>
  <si>
    <t>سجيع</t>
  </si>
  <si>
    <t>فياض</t>
  </si>
  <si>
    <t>عايد</t>
  </si>
  <si>
    <t>رشاد</t>
  </si>
  <si>
    <t>عابد</t>
  </si>
  <si>
    <t>محمد فواز</t>
  </si>
  <si>
    <t>عرفان</t>
  </si>
  <si>
    <t>فضل</t>
  </si>
  <si>
    <t>تحسين</t>
  </si>
  <si>
    <t>دريد</t>
  </si>
  <si>
    <t>اديب</t>
  </si>
  <si>
    <t>ناهي</t>
  </si>
  <si>
    <t>حمدي</t>
  </si>
  <si>
    <t>شمس الدين</t>
  </si>
  <si>
    <t>ثائر</t>
  </si>
  <si>
    <t>نجدت</t>
  </si>
  <si>
    <t>وجدي</t>
  </si>
  <si>
    <t>علي حسن</t>
  </si>
  <si>
    <t>محمد محي الدين</t>
  </si>
  <si>
    <t>باسم</t>
  </si>
  <si>
    <t>محمد نذير</t>
  </si>
  <si>
    <t>ديب</t>
  </si>
  <si>
    <t>رجب</t>
  </si>
  <si>
    <t>خلدون</t>
  </si>
  <si>
    <t>سهام</t>
  </si>
  <si>
    <t>نجم</t>
  </si>
  <si>
    <t>يامن حسن</t>
  </si>
  <si>
    <t>دهام</t>
  </si>
  <si>
    <t>محمد الخطيب</t>
  </si>
  <si>
    <t>محمد ديب</t>
  </si>
  <si>
    <t>بيان</t>
  </si>
  <si>
    <t>نهاد</t>
  </si>
  <si>
    <t>فرج</t>
  </si>
  <si>
    <t>محمد ياسر</t>
  </si>
  <si>
    <t>رافت</t>
  </si>
  <si>
    <t>ادوار</t>
  </si>
  <si>
    <t>صياح</t>
  </si>
  <si>
    <t>خير الدين</t>
  </si>
  <si>
    <t>محمود المصري</t>
  </si>
  <si>
    <t>وسيم</t>
  </si>
  <si>
    <t>محمد سليمان</t>
  </si>
  <si>
    <t>كلمة السر</t>
  </si>
  <si>
    <t>الاسم</t>
  </si>
  <si>
    <t>عمار سعيد</t>
  </si>
  <si>
    <t>نهاد الأحمر</t>
  </si>
  <si>
    <t>عمر الإمام</t>
  </si>
  <si>
    <t>اتبع الخطوات التالية:</t>
  </si>
  <si>
    <t>اضغط هنا</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</si>
  <si>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</si>
  <si>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</si>
  <si>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 xml:space="preserve">بعد الإنتهاء من عملية إختيار المقررات إنتقل إلى صفحة </t>
  </si>
  <si>
    <t>الموبايل</t>
  </si>
  <si>
    <t>الهاتف</t>
  </si>
  <si>
    <t>شعبة التجنيد</t>
  </si>
  <si>
    <t>العنوان :</t>
  </si>
  <si>
    <t>ر2</t>
  </si>
  <si>
    <t>ج</t>
  </si>
  <si>
    <t>ر1</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</si>
  <si>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</si>
  <si>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</si>
  <si>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</si>
  <si>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</si>
  <si>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</si>
  <si>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</si>
  <si>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</si>
  <si>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</si>
  <si>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</si>
  <si>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</si>
  <si>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رقم إعادة الإرتباط</t>
  </si>
  <si>
    <t>ليرة سورية فقط لا غير من الطالب</t>
  </si>
  <si>
    <t>نقابة المعلمين</t>
  </si>
  <si>
    <t>رسم إعادة ارتباط</t>
  </si>
  <si>
    <t>رسم تسجيل سنوي</t>
  </si>
  <si>
    <t>عدد المواد الراسبة للمرة الأولى</t>
  </si>
  <si>
    <t>عدد المواد الراسبة للمرة الثانية</t>
  </si>
  <si>
    <t>مها</t>
  </si>
  <si>
    <t>ايمان</t>
  </si>
  <si>
    <t>سلوى</t>
  </si>
  <si>
    <t>مرفت</t>
  </si>
  <si>
    <t>زريفه</t>
  </si>
  <si>
    <t>مريم</t>
  </si>
  <si>
    <t>خلود</t>
  </si>
  <si>
    <t>نبيها</t>
  </si>
  <si>
    <t>سناء</t>
  </si>
  <si>
    <t>كوثر</t>
  </si>
  <si>
    <t>نجيبه</t>
  </si>
  <si>
    <t>ناهيه</t>
  </si>
  <si>
    <t>وفاء</t>
  </si>
  <si>
    <t>ثناء</t>
  </si>
  <si>
    <t>يسرى</t>
  </si>
  <si>
    <t>ناديه</t>
  </si>
  <si>
    <t>رنده</t>
  </si>
  <si>
    <t>نزيهه</t>
  </si>
  <si>
    <t>فدوى</t>
  </si>
  <si>
    <t>علا علي</t>
  </si>
  <si>
    <t>ميسون</t>
  </si>
  <si>
    <t>فاديه</t>
  </si>
  <si>
    <t>حليمه</t>
  </si>
  <si>
    <t>يازي</t>
  </si>
  <si>
    <t>امال</t>
  </si>
  <si>
    <t>سميره</t>
  </si>
  <si>
    <t>هبه</t>
  </si>
  <si>
    <t>نجوى</t>
  </si>
  <si>
    <t>زبيده</t>
  </si>
  <si>
    <t>منى</t>
  </si>
  <si>
    <t>اديبه</t>
  </si>
  <si>
    <t>سمر</t>
  </si>
  <si>
    <t>جميله</t>
  </si>
  <si>
    <t>انعام</t>
  </si>
  <si>
    <t>عليا</t>
  </si>
  <si>
    <t>فاتنه</t>
  </si>
  <si>
    <t>خديجه</t>
  </si>
  <si>
    <t>رجاء</t>
  </si>
  <si>
    <t>هند</t>
  </si>
  <si>
    <t>سميه</t>
  </si>
  <si>
    <t>حنان</t>
  </si>
  <si>
    <t>فائده</t>
  </si>
  <si>
    <t>فاتن</t>
  </si>
  <si>
    <t>فردوس</t>
  </si>
  <si>
    <t>نوال</t>
  </si>
  <si>
    <t>احلام</t>
  </si>
  <si>
    <t>زينب</t>
  </si>
  <si>
    <t>ميساء</t>
  </si>
  <si>
    <t>وداد</t>
  </si>
  <si>
    <t>شيخه</t>
  </si>
  <si>
    <t>جمانه</t>
  </si>
  <si>
    <t>بسمه</t>
  </si>
  <si>
    <t>نديمه</t>
  </si>
  <si>
    <t>رويده</t>
  </si>
  <si>
    <t>هناء</t>
  </si>
  <si>
    <t>دلال</t>
  </si>
  <si>
    <t>فاطمه</t>
  </si>
  <si>
    <t>محاسن</t>
  </si>
  <si>
    <t>اميمه</t>
  </si>
  <si>
    <t>سلام</t>
  </si>
  <si>
    <t>عيده</t>
  </si>
  <si>
    <t>سحر</t>
  </si>
  <si>
    <t>منيره</t>
  </si>
  <si>
    <t>نجاح</t>
  </si>
  <si>
    <t>سهيلا</t>
  </si>
  <si>
    <t>قمر</t>
  </si>
  <si>
    <t>فهيمه</t>
  </si>
  <si>
    <t>ندى</t>
  </si>
  <si>
    <t>ماجده</t>
  </si>
  <si>
    <t>هيام</t>
  </si>
  <si>
    <t>كوكب</t>
  </si>
  <si>
    <t>بدريه</t>
  </si>
  <si>
    <t>سعاد</t>
  </si>
  <si>
    <t>سكينه</t>
  </si>
  <si>
    <t>محمد رمضان</t>
  </si>
  <si>
    <t>امينه</t>
  </si>
  <si>
    <t>سوسن</t>
  </si>
  <si>
    <t>حياه</t>
  </si>
  <si>
    <t>سميحه</t>
  </si>
  <si>
    <t>يعرب</t>
  </si>
  <si>
    <t>عبير</t>
  </si>
  <si>
    <t>صبحيه</t>
  </si>
  <si>
    <t>رغداء</t>
  </si>
  <si>
    <t>صبحه</t>
  </si>
  <si>
    <t>لمياء</t>
  </si>
  <si>
    <t>وسام</t>
  </si>
  <si>
    <t>غزوه</t>
  </si>
  <si>
    <t>اسماء</t>
  </si>
  <si>
    <t>هيفاء</t>
  </si>
  <si>
    <t>محمد خضور</t>
  </si>
  <si>
    <t>هنادي</t>
  </si>
  <si>
    <t>رتيبه</t>
  </si>
  <si>
    <t>فضه</t>
  </si>
  <si>
    <t>هدى</t>
  </si>
  <si>
    <t>نور الهدى</t>
  </si>
  <si>
    <t>مطيعه</t>
  </si>
  <si>
    <t>هاله</t>
  </si>
  <si>
    <t>هزاع</t>
  </si>
  <si>
    <t>اعتدال</t>
  </si>
  <si>
    <t>عنود</t>
  </si>
  <si>
    <t>زهره</t>
  </si>
  <si>
    <t>انتصار</t>
  </si>
  <si>
    <t>بديعه</t>
  </si>
  <si>
    <t>نعيمه</t>
  </si>
  <si>
    <t>اميره</t>
  </si>
  <si>
    <t>مزيد</t>
  </si>
  <si>
    <t>دنيا</t>
  </si>
  <si>
    <t>زكيه</t>
  </si>
  <si>
    <t>غاده</t>
  </si>
  <si>
    <t>لطيفه</t>
  </si>
  <si>
    <t>ربيعه</t>
  </si>
  <si>
    <t>صفاء</t>
  </si>
  <si>
    <t>مفيده</t>
  </si>
  <si>
    <t>وزيره</t>
  </si>
  <si>
    <t>باسمه</t>
  </si>
  <si>
    <t>ريما</t>
  </si>
  <si>
    <t>ابتسام</t>
  </si>
  <si>
    <t>سهيله</t>
  </si>
  <si>
    <t>فهميه</t>
  </si>
  <si>
    <t>الهام</t>
  </si>
  <si>
    <t>عائشه</t>
  </si>
  <si>
    <t>خوله</t>
  </si>
  <si>
    <t>بشرى</t>
  </si>
  <si>
    <t>رويدا</t>
  </si>
  <si>
    <t>هلا</t>
  </si>
  <si>
    <t>ليلى</t>
  </si>
  <si>
    <t>اكتمال</t>
  </si>
  <si>
    <t>لينا</t>
  </si>
  <si>
    <t>نبيله</t>
  </si>
  <si>
    <t>سعده</t>
  </si>
  <si>
    <t>فطوم</t>
  </si>
  <si>
    <t>عبيد</t>
  </si>
  <si>
    <t>اسما</t>
  </si>
  <si>
    <t>فايزه</t>
  </si>
  <si>
    <t>هديه</t>
  </si>
  <si>
    <t>بهيجه</t>
  </si>
  <si>
    <t>شاميه</t>
  </si>
  <si>
    <t>نهلا</t>
  </si>
  <si>
    <t>حمده</t>
  </si>
  <si>
    <t>امل</t>
  </si>
  <si>
    <t>ناديا</t>
  </si>
  <si>
    <t>حميده</t>
  </si>
  <si>
    <t>شما</t>
  </si>
  <si>
    <t>ورده</t>
  </si>
  <si>
    <t>هدله</t>
  </si>
  <si>
    <t>محمد مامون</t>
  </si>
  <si>
    <t>رزان</t>
  </si>
  <si>
    <t>رئيفه</t>
  </si>
  <si>
    <t>فلك</t>
  </si>
  <si>
    <t>عزيزه</t>
  </si>
  <si>
    <t>محمود الخطيب</t>
  </si>
  <si>
    <t>ملك</t>
  </si>
  <si>
    <t>ختام</t>
  </si>
  <si>
    <t>عليه</t>
  </si>
  <si>
    <t>امنه</t>
  </si>
  <si>
    <t>سليمه</t>
  </si>
  <si>
    <t>فيروز</t>
  </si>
  <si>
    <t>عبيده</t>
  </si>
  <si>
    <t>هويده</t>
  </si>
  <si>
    <t>مياده</t>
  </si>
  <si>
    <t>خالديه</t>
  </si>
  <si>
    <t>حسنه</t>
  </si>
  <si>
    <t>بارعه</t>
  </si>
  <si>
    <t>شاديه</t>
  </si>
  <si>
    <t>مي</t>
  </si>
  <si>
    <t>احمد محمود</t>
  </si>
  <si>
    <t>جاد الله</t>
  </si>
  <si>
    <t>مؤمنات</t>
  </si>
  <si>
    <t>تركيه</t>
  </si>
  <si>
    <t>هنا</t>
  </si>
  <si>
    <t>ناريمان</t>
  </si>
  <si>
    <t>سميا</t>
  </si>
  <si>
    <t>روضه</t>
  </si>
  <si>
    <t>ناهده</t>
  </si>
  <si>
    <t>خالد العلي</t>
  </si>
  <si>
    <t>فريال</t>
  </si>
  <si>
    <t>جرجس</t>
  </si>
  <si>
    <t>رانيه</t>
  </si>
  <si>
    <t>محمد عامر</t>
  </si>
  <si>
    <t>وضحه</t>
  </si>
  <si>
    <t>رمزيه</t>
  </si>
  <si>
    <t>رانيا</t>
  </si>
  <si>
    <t>فداء</t>
  </si>
  <si>
    <t>سهير</t>
  </si>
  <si>
    <t>لطفيه</t>
  </si>
  <si>
    <t>ساميه</t>
  </si>
  <si>
    <t>نورما</t>
  </si>
  <si>
    <t>كفاح</t>
  </si>
  <si>
    <t>راغده</t>
  </si>
  <si>
    <t>دعد</t>
  </si>
  <si>
    <t>مامون</t>
  </si>
  <si>
    <t>شذى</t>
  </si>
  <si>
    <t>منتهى</t>
  </si>
  <si>
    <t>رحاب</t>
  </si>
  <si>
    <t>شمسه</t>
  </si>
  <si>
    <t>نهله</t>
  </si>
  <si>
    <t>انصاف</t>
  </si>
  <si>
    <t>غصون</t>
  </si>
  <si>
    <t>محمد حسان</t>
  </si>
  <si>
    <t>حفيظه</t>
  </si>
  <si>
    <t>مؤمنه</t>
  </si>
  <si>
    <t>رولا</t>
  </si>
  <si>
    <t>فرح</t>
  </si>
  <si>
    <t>منيفه</t>
  </si>
  <si>
    <t>اسمهان</t>
  </si>
  <si>
    <t>كرم</t>
  </si>
  <si>
    <t>فاديا</t>
  </si>
  <si>
    <t>مشهور</t>
  </si>
  <si>
    <t>فطمه</t>
  </si>
  <si>
    <t>يارا ابراهيم</t>
  </si>
  <si>
    <t>جوهينا</t>
  </si>
  <si>
    <t>روعه</t>
  </si>
  <si>
    <t>مهى</t>
  </si>
  <si>
    <t>رنا</t>
  </si>
  <si>
    <t>ريمه</t>
  </si>
  <si>
    <t>عروبه</t>
  </si>
  <si>
    <t>صبا</t>
  </si>
  <si>
    <t>جومانا</t>
  </si>
  <si>
    <t>نسيمه</t>
  </si>
  <si>
    <t>رحمه</t>
  </si>
  <si>
    <t>خيريه</t>
  </si>
  <si>
    <t>فتحيه</t>
  </si>
  <si>
    <t>عائده</t>
  </si>
  <si>
    <t>جان</t>
  </si>
  <si>
    <t>عهد</t>
  </si>
  <si>
    <t>غاليه</t>
  </si>
  <si>
    <t>وفيقه</t>
  </si>
  <si>
    <t>فتون</t>
  </si>
  <si>
    <t>هاجر</t>
  </si>
  <si>
    <t>ريم</t>
  </si>
  <si>
    <t>ماري</t>
  </si>
  <si>
    <t>سوزان</t>
  </si>
  <si>
    <t>جهينه</t>
  </si>
  <si>
    <t>عفاف</t>
  </si>
  <si>
    <t>عدله</t>
  </si>
  <si>
    <t>عوش</t>
  </si>
  <si>
    <t>فرح يوسف</t>
  </si>
  <si>
    <t>فريزه</t>
  </si>
  <si>
    <t>نسرين</t>
  </si>
  <si>
    <t>ليندا</t>
  </si>
  <si>
    <t>محمد العمر</t>
  </si>
  <si>
    <t>ناهد</t>
  </si>
  <si>
    <t>امونه</t>
  </si>
  <si>
    <t>غازيه</t>
  </si>
  <si>
    <t>هناده</t>
  </si>
  <si>
    <t>اكرام</t>
  </si>
  <si>
    <t>حمديه</t>
  </si>
  <si>
    <t>هويدا</t>
  </si>
  <si>
    <t>ربى</t>
  </si>
  <si>
    <t>مديحه</t>
  </si>
  <si>
    <t>اروى</t>
  </si>
  <si>
    <t>زهر</t>
  </si>
  <si>
    <t>لميس</t>
  </si>
  <si>
    <t>سفيره</t>
  </si>
  <si>
    <t>نور علي</t>
  </si>
  <si>
    <t>نوره</t>
  </si>
  <si>
    <t>بثينه</t>
  </si>
  <si>
    <t>ايلين</t>
  </si>
  <si>
    <t>ندوه</t>
  </si>
  <si>
    <t>عبدالسلام</t>
  </si>
  <si>
    <t>سوريا</t>
  </si>
  <si>
    <t>روزه</t>
  </si>
  <si>
    <t>عبدالرحمن</t>
  </si>
  <si>
    <t>جوزيف</t>
  </si>
  <si>
    <t>سهى</t>
  </si>
  <si>
    <t>بتول علي</t>
  </si>
  <si>
    <t>سوريه</t>
  </si>
  <si>
    <t>بنان</t>
  </si>
  <si>
    <t>ميرفت</t>
  </si>
  <si>
    <t>هنديه</t>
  </si>
  <si>
    <t>محمد ممتاز</t>
  </si>
  <si>
    <t>ليلا</t>
  </si>
  <si>
    <t>ساره النابلسي</t>
  </si>
  <si>
    <t>عبدالمنعم</t>
  </si>
  <si>
    <t>ندوى</t>
  </si>
  <si>
    <t>سماح</t>
  </si>
  <si>
    <t>رغده</t>
  </si>
  <si>
    <t>ازدهار</t>
  </si>
  <si>
    <t>مهنا</t>
  </si>
  <si>
    <t>انطوانيت</t>
  </si>
  <si>
    <t>غنوه</t>
  </si>
  <si>
    <t>تبارك</t>
  </si>
  <si>
    <t>بتول</t>
  </si>
  <si>
    <t>محمد الاسدي</t>
  </si>
  <si>
    <t>محسنه</t>
  </si>
  <si>
    <t>نور السعودي</t>
  </si>
  <si>
    <t>رشا</t>
  </si>
  <si>
    <t>رائده</t>
  </si>
  <si>
    <t>سعيده</t>
  </si>
  <si>
    <t>فالنتينا</t>
  </si>
  <si>
    <t>رسميه</t>
  </si>
  <si>
    <t>رجا</t>
  </si>
  <si>
    <t>بشيره</t>
  </si>
  <si>
    <t>فتاه</t>
  </si>
  <si>
    <t>لينده</t>
  </si>
  <si>
    <t>فضيه</t>
  </si>
  <si>
    <t>لميا</t>
  </si>
  <si>
    <t>نادره</t>
  </si>
  <si>
    <t>بدور</t>
  </si>
  <si>
    <t>سماهر</t>
  </si>
  <si>
    <t>عواطف</t>
  </si>
  <si>
    <t>ثلجه</t>
  </si>
  <si>
    <t>زينب محمد</t>
  </si>
  <si>
    <t>جانيت</t>
  </si>
  <si>
    <t>زيدان</t>
  </si>
  <si>
    <t>حسناء</t>
  </si>
  <si>
    <t>علياء</t>
  </si>
  <si>
    <t>كامله</t>
  </si>
  <si>
    <t>فاطمه الشامي</t>
  </si>
  <si>
    <t>يمنه</t>
  </si>
  <si>
    <t>صالحه</t>
  </si>
  <si>
    <t>محمد خيري</t>
  </si>
  <si>
    <t>جيهان</t>
  </si>
  <si>
    <t>حبسه</t>
  </si>
  <si>
    <t>رقيه</t>
  </si>
  <si>
    <t>شيراز</t>
  </si>
  <si>
    <t>زينه</t>
  </si>
  <si>
    <t>هاديه</t>
  </si>
  <si>
    <t>كريمه</t>
  </si>
  <si>
    <t>اتحاد</t>
  </si>
  <si>
    <t>محمد سالم</t>
  </si>
  <si>
    <t>ظهيره</t>
  </si>
  <si>
    <t>ريتا</t>
  </si>
  <si>
    <t>افتكار</t>
  </si>
  <si>
    <t>احمد احمد</t>
  </si>
  <si>
    <t>مياس</t>
  </si>
  <si>
    <t>ميسم</t>
  </si>
  <si>
    <t>فوز</t>
  </si>
  <si>
    <t>نعمات</t>
  </si>
  <si>
    <t>الاء الخطيب</t>
  </si>
  <si>
    <t>الاء صالح</t>
  </si>
  <si>
    <t>مرشده</t>
  </si>
  <si>
    <t>ملكه</t>
  </si>
  <si>
    <t>فيليب</t>
  </si>
  <si>
    <t>ايناس</t>
  </si>
  <si>
    <t>شهيره</t>
  </si>
  <si>
    <t>بيان الحاج</t>
  </si>
  <si>
    <t>نهال</t>
  </si>
  <si>
    <t>هنيدي</t>
  </si>
  <si>
    <t>حسام غزيل</t>
  </si>
  <si>
    <t>وزنه</t>
  </si>
  <si>
    <t>محمد حيدر</t>
  </si>
  <si>
    <t>محمد حازم</t>
  </si>
  <si>
    <t>دانيه المصري</t>
  </si>
  <si>
    <t>ثريا</t>
  </si>
  <si>
    <t>كميليا</t>
  </si>
  <si>
    <t>نوار</t>
  </si>
  <si>
    <t>ديما عبيد</t>
  </si>
  <si>
    <t>محمد منصور</t>
  </si>
  <si>
    <t>راما البكري</t>
  </si>
  <si>
    <t>لما</t>
  </si>
  <si>
    <t>نور</t>
  </si>
  <si>
    <t>ديبه</t>
  </si>
  <si>
    <t>رشا ابراهيم</t>
  </si>
  <si>
    <t>رشا دسوقي</t>
  </si>
  <si>
    <t>زوها</t>
  </si>
  <si>
    <t>رهام الصباغ</t>
  </si>
  <si>
    <t>لمعه</t>
  </si>
  <si>
    <t>ليلاء</t>
  </si>
  <si>
    <t>عاليه</t>
  </si>
  <si>
    <t>ساره سليمان</t>
  </si>
  <si>
    <t>خجو</t>
  </si>
  <si>
    <t>اسيمه</t>
  </si>
  <si>
    <t>كاسر</t>
  </si>
  <si>
    <t>وصفيه</t>
  </si>
  <si>
    <t>اماني</t>
  </si>
  <si>
    <t>محمد غياث</t>
  </si>
  <si>
    <t>علي اسعد</t>
  </si>
  <si>
    <t>ثراء</t>
  </si>
  <si>
    <t>علي نصر</t>
  </si>
  <si>
    <t>الفه</t>
  </si>
  <si>
    <t>فادي الخوري</t>
  </si>
  <si>
    <t>مرهف</t>
  </si>
  <si>
    <t>خالده</t>
  </si>
  <si>
    <t>زائده</t>
  </si>
  <si>
    <t>فيفيان</t>
  </si>
  <si>
    <t>مايا الحسين</t>
  </si>
  <si>
    <t>خضره</t>
  </si>
  <si>
    <t>يسرا</t>
  </si>
  <si>
    <t>محمد عبد الله</t>
  </si>
  <si>
    <t>حسنا</t>
  </si>
  <si>
    <t>محمد منير</t>
  </si>
  <si>
    <t>عريفه</t>
  </si>
  <si>
    <t>جمانا</t>
  </si>
  <si>
    <t>نور الحمصي</t>
  </si>
  <si>
    <t>نور محمد</t>
  </si>
  <si>
    <t>العبد</t>
  </si>
  <si>
    <t>همام علي</t>
  </si>
  <si>
    <t>بهيره</t>
  </si>
  <si>
    <t>يارا حسن</t>
  </si>
  <si>
    <t>مخلص</t>
  </si>
  <si>
    <t>زين العابدين</t>
  </si>
  <si>
    <t>كارولين</t>
  </si>
  <si>
    <t>ناجيه</t>
  </si>
  <si>
    <t>مهيدي</t>
  </si>
  <si>
    <t>مسلم</t>
  </si>
  <si>
    <t>خزنه</t>
  </si>
  <si>
    <t>وليده</t>
  </si>
  <si>
    <t>عبدالرزاق</t>
  </si>
  <si>
    <t>رضيه</t>
  </si>
  <si>
    <t>علا حسن</t>
  </si>
  <si>
    <t>عبدالعزيز</t>
  </si>
  <si>
    <t>فراس</t>
  </si>
  <si>
    <t>حليم</t>
  </si>
  <si>
    <t>عدويه</t>
  </si>
  <si>
    <t>فصل</t>
  </si>
  <si>
    <t>حسيبه</t>
  </si>
  <si>
    <t>ريم زيدان</t>
  </si>
  <si>
    <t>نجود</t>
  </si>
  <si>
    <t>زلخه</t>
  </si>
  <si>
    <t>فضيله</t>
  </si>
  <si>
    <t>شمه</t>
  </si>
  <si>
    <t>محمد الحجي</t>
  </si>
  <si>
    <t>المقرر المسجل للمرة الأولى</t>
  </si>
  <si>
    <t>المقرر المسجل للمرة الثانية</t>
  </si>
  <si>
    <t>المقرر المسجل لاكثر من مرة</t>
  </si>
  <si>
    <t>شهناز</t>
  </si>
  <si>
    <t>محمد شاكر</t>
  </si>
  <si>
    <t>ضيا</t>
  </si>
  <si>
    <t>الاء عثمان</t>
  </si>
  <si>
    <t>مزنه</t>
  </si>
  <si>
    <t>سعديه</t>
  </si>
  <si>
    <t>نور ادريس</t>
  </si>
  <si>
    <t>احمد عرابي</t>
  </si>
  <si>
    <t>عبدالكريم</t>
  </si>
  <si>
    <t>محمد جمعه</t>
  </si>
  <si>
    <t>عبد الكريم النوفل</t>
  </si>
  <si>
    <t>علا احمد</t>
  </si>
  <si>
    <t>حماد</t>
  </si>
  <si>
    <t>يارا علي</t>
  </si>
  <si>
    <t>شاش</t>
  </si>
  <si>
    <t>ساره الحلبي</t>
  </si>
  <si>
    <t>دريه</t>
  </si>
  <si>
    <t>محمدعدنان</t>
  </si>
  <si>
    <t>محمدامين</t>
  </si>
  <si>
    <t>محمدنادر</t>
  </si>
  <si>
    <t>فيصل بله</t>
  </si>
  <si>
    <t>نورالدين</t>
  </si>
  <si>
    <t>عبدالقادر</t>
  </si>
  <si>
    <t>راجحه</t>
  </si>
  <si>
    <t>ازهار</t>
  </si>
  <si>
    <t>الطاف</t>
  </si>
  <si>
    <t>سكنه</t>
  </si>
  <si>
    <t>راما</t>
  </si>
  <si>
    <t>ماهر شاشيط</t>
  </si>
  <si>
    <t>ساره الخطيب</t>
  </si>
  <si>
    <t>هنوف</t>
  </si>
  <si>
    <t>محمد الكيالي</t>
  </si>
  <si>
    <t>ليليان ابراهيم</t>
  </si>
  <si>
    <t>لجين الحاجي</t>
  </si>
  <si>
    <t>كوسر</t>
  </si>
  <si>
    <t>عبدالحليم</t>
  </si>
  <si>
    <t>صابر</t>
  </si>
  <si>
    <t>علي محمد</t>
  </si>
  <si>
    <t>رهف حسن</t>
  </si>
  <si>
    <t/>
  </si>
  <si>
    <t>نيرمين محلى</t>
  </si>
  <si>
    <t>نمير</t>
  </si>
  <si>
    <t>مصعب</t>
  </si>
  <si>
    <t>بشرى بلال</t>
  </si>
  <si>
    <t>الين الابيض</t>
  </si>
  <si>
    <t>ضحى عماشي</t>
  </si>
  <si>
    <t>صفا</t>
  </si>
  <si>
    <t>مرسل</t>
  </si>
  <si>
    <t>تركمان</t>
  </si>
  <si>
    <t>ريم شاهين</t>
  </si>
  <si>
    <t>رشا سليمان</t>
  </si>
  <si>
    <t>رنوه السيروان</t>
  </si>
  <si>
    <t>شفاء</t>
  </si>
  <si>
    <t>زانه</t>
  </si>
  <si>
    <t>محمد طاهر</t>
  </si>
  <si>
    <t>فرنجيه</t>
  </si>
  <si>
    <t>محمد بكر</t>
  </si>
  <si>
    <t>الارقم</t>
  </si>
  <si>
    <t>عالمه</t>
  </si>
  <si>
    <t>هبه سعيد</t>
  </si>
  <si>
    <t>شبلي</t>
  </si>
  <si>
    <t>مهاء</t>
  </si>
  <si>
    <t>صبيحه</t>
  </si>
  <si>
    <t>اريج</t>
  </si>
  <si>
    <t>نوى</t>
  </si>
  <si>
    <t>ايمان محمد</t>
  </si>
  <si>
    <t>احمد زياد</t>
  </si>
  <si>
    <t>وسيله</t>
  </si>
  <si>
    <t>سعادت</t>
  </si>
  <si>
    <t>مصطفى محمد</t>
  </si>
  <si>
    <t>عبد الرحمن الشماط</t>
  </si>
  <si>
    <t>place of birth</t>
  </si>
  <si>
    <t>Mother Name</t>
  </si>
  <si>
    <t>Father Name</t>
  </si>
  <si>
    <t>Full Name</t>
  </si>
  <si>
    <t>مكان ورقم القيد</t>
  </si>
  <si>
    <t>لا</t>
  </si>
  <si>
    <t>نعم</t>
  </si>
  <si>
    <t>دمشق</t>
  </si>
  <si>
    <t>علمي</t>
  </si>
  <si>
    <t>ريف دمشق</t>
  </si>
  <si>
    <t>الاسم باللغة الإنكليزية</t>
  </si>
  <si>
    <t>النسبة باللغة الإنكليزية</t>
  </si>
  <si>
    <t>الاسم الكامل باللغة الإنكليزية</t>
  </si>
  <si>
    <t>اسم الأب باللغة الإنكليزية</t>
  </si>
  <si>
    <t>اسم الأم باللغة الإنكليزية</t>
  </si>
  <si>
    <t>مكان الميلاد باللغة الإنكليزية</t>
  </si>
  <si>
    <t>حلب</t>
  </si>
  <si>
    <t>حمص</t>
  </si>
  <si>
    <t>حماة</t>
  </si>
  <si>
    <t>اللاذقية</t>
  </si>
  <si>
    <t>رقم الموبايل</t>
  </si>
  <si>
    <t>طرطوس</t>
  </si>
  <si>
    <t>إدلب</t>
  </si>
  <si>
    <t>نوع الشهادة الثانوية</t>
  </si>
  <si>
    <t>سنة الشهادة الثانوية</t>
  </si>
  <si>
    <t>محافظ الشهادة الثانوية</t>
  </si>
  <si>
    <t>السويداء</t>
  </si>
  <si>
    <t>القنيطرة</t>
  </si>
  <si>
    <t>لن يتم التسجيل إذا لم يتم ملئ جميع هذه الحقول بالمعلومات الصحيحة دون أي نقص</t>
  </si>
  <si>
    <t>درعا</t>
  </si>
  <si>
    <t>للذهاب لاختيار المواد</t>
  </si>
  <si>
    <t>للرجوع إلى تعليمات التسجيل</t>
  </si>
  <si>
    <t>الحسكة</t>
  </si>
  <si>
    <t>دير الزور</t>
  </si>
  <si>
    <t>الرقة</t>
  </si>
  <si>
    <t>ذكر</t>
  </si>
  <si>
    <t>أنثى</t>
  </si>
  <si>
    <t>العربية السورية</t>
  </si>
  <si>
    <t>اريحا</t>
  </si>
  <si>
    <t>رقم الهاتف الثابت</t>
  </si>
  <si>
    <t>أدبي</t>
  </si>
  <si>
    <t xml:space="preserve">                                          المقررات المسجلة في الفصل الأول للعام الدراسي 2019/ 2020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</si>
  <si>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مقدمة في الصحافة</t>
  </si>
  <si>
    <t xml:space="preserve">مقدمة في الفنون  الاذاعية والسمعبصرية </t>
  </si>
  <si>
    <t xml:space="preserve">مقدمة في الاعلان </t>
  </si>
  <si>
    <t xml:space="preserve">مقدمة في العلاقات العامة </t>
  </si>
  <si>
    <t xml:space="preserve">مادة اعلامية باللغة الأجنبية (1) </t>
  </si>
  <si>
    <t>الترجمة الاعلامية (1)</t>
  </si>
  <si>
    <t xml:space="preserve">اللغة الاعلامية </t>
  </si>
  <si>
    <t xml:space="preserve">مقدمة في مناهج البحث الاعلامي </t>
  </si>
  <si>
    <t xml:space="preserve">فن الاعلان الصحفي </t>
  </si>
  <si>
    <t xml:space="preserve">الاخبار الاذاعية والتلفزيونية </t>
  </si>
  <si>
    <t xml:space="preserve">الراي العام </t>
  </si>
  <si>
    <t xml:space="preserve">تشريعات الاعلام واخلاقياته </t>
  </si>
  <si>
    <t xml:space="preserve">تكنلوجيا الاتصال والمعلومات </t>
  </si>
  <si>
    <t>الترجمة الاعلامية (2)</t>
  </si>
  <si>
    <t xml:space="preserve">التحرير الصحفي </t>
  </si>
  <si>
    <t>مادة اعلامية بلغة اجنبية (2)</t>
  </si>
  <si>
    <t xml:space="preserve">الكتابة للإذاعة والتلفزيون </t>
  </si>
  <si>
    <t xml:space="preserve">ادارة الاعلان واقتصادياته </t>
  </si>
  <si>
    <t xml:space="preserve">ادارة وتخطيط العلاقات العامة </t>
  </si>
  <si>
    <t xml:space="preserve">نظرية الاتصال </t>
  </si>
  <si>
    <t xml:space="preserve">الإعلام الدولي </t>
  </si>
  <si>
    <t xml:space="preserve">التخطيط الاعلامي </t>
  </si>
  <si>
    <t xml:space="preserve">الاخراج الصحفي </t>
  </si>
  <si>
    <t>الترجمة الاعلامية  (3)</t>
  </si>
  <si>
    <t xml:space="preserve">الاخراج الاذاعي والتلفزيوني </t>
  </si>
  <si>
    <t xml:space="preserve">البرامج التعليمية والثقافية </t>
  </si>
  <si>
    <t xml:space="preserve">فن الاعلان  </t>
  </si>
  <si>
    <t xml:space="preserve">العلاقات العامة في المجال التطبيقي </t>
  </si>
  <si>
    <t xml:space="preserve">ادارة الصحف واقتصادياتها </t>
  </si>
  <si>
    <t>مادة اعلامية بلغة اجنبية (3)</t>
  </si>
  <si>
    <t xml:space="preserve">مادة اعلامية بلغة اجنبية </t>
  </si>
  <si>
    <t xml:space="preserve">موضوع خاص في الصحافة </t>
  </si>
  <si>
    <t xml:space="preserve">الصحافة المتخصصة </t>
  </si>
  <si>
    <t>الترجمة الاعلامية  (4)</t>
  </si>
  <si>
    <t xml:space="preserve">الافلام الوثائقية والبرامج التسجيلية </t>
  </si>
  <si>
    <t xml:space="preserve">موضوع خاص في الاذاعة </t>
  </si>
  <si>
    <t xml:space="preserve">الاعلان الاذاعي والتلفزيوني </t>
  </si>
  <si>
    <t xml:space="preserve">مشروع اصدار جريدة او مجلة </t>
  </si>
  <si>
    <t xml:space="preserve">تخطيط الحملات الاعلامية </t>
  </si>
  <si>
    <t xml:space="preserve">فن العلاقات العامة </t>
  </si>
  <si>
    <t>رائد السليم</t>
  </si>
  <si>
    <t>محمد بيان</t>
  </si>
  <si>
    <t>اسعد نخله</t>
  </si>
  <si>
    <t>يارا صالح</t>
  </si>
  <si>
    <t>عبدالحسيب</t>
  </si>
  <si>
    <t>دنيا حلاق</t>
  </si>
  <si>
    <t>فايز المحمد</t>
  </si>
  <si>
    <t>لينا اليونس</t>
  </si>
  <si>
    <t>دلال الحمد</t>
  </si>
  <si>
    <t>نفوعه</t>
  </si>
  <si>
    <t>دلال العبد</t>
  </si>
  <si>
    <t>رشده</t>
  </si>
  <si>
    <t>عبد العزيز الاحمد</t>
  </si>
  <si>
    <t>مي بيطار</t>
  </si>
  <si>
    <t>بشار الجفال</t>
  </si>
  <si>
    <t>نرمين النابلسي</t>
  </si>
  <si>
    <t>مجدي نصر الدين</t>
  </si>
  <si>
    <t>سوزان خطار</t>
  </si>
  <si>
    <t>رودينا</t>
  </si>
  <si>
    <t>نتلي الياس</t>
  </si>
  <si>
    <t>هاشم خداج</t>
  </si>
  <si>
    <t>رزان الحسنيه</t>
  </si>
  <si>
    <t>وفاء بارودي</t>
  </si>
  <si>
    <t>محمد اكرم</t>
  </si>
  <si>
    <t>راما عمران</t>
  </si>
  <si>
    <t>عنان المالح</t>
  </si>
  <si>
    <t>مروه درزيه</t>
  </si>
  <si>
    <t>اسلام جمعه</t>
  </si>
  <si>
    <t>محمد ابو شام</t>
  </si>
  <si>
    <t>قصي نعال</t>
  </si>
  <si>
    <t>هديل رضا</t>
  </si>
  <si>
    <t>تغريد ابيل</t>
  </si>
  <si>
    <t>ديانا الخضري</t>
  </si>
  <si>
    <t>محمد صمصام</t>
  </si>
  <si>
    <t>جودي الخالدي</t>
  </si>
  <si>
    <t>نور الكلاس</t>
  </si>
  <si>
    <t>عبد الله نضر</t>
  </si>
  <si>
    <t>احمد وحيد</t>
  </si>
  <si>
    <t>اسامه طربين</t>
  </si>
  <si>
    <t>سعاد الخليل</t>
  </si>
  <si>
    <t>ياسمين بدوي</t>
  </si>
  <si>
    <t>بتول بدوي</t>
  </si>
  <si>
    <t>لين امون</t>
  </si>
  <si>
    <t>دانا الطيان</t>
  </si>
  <si>
    <t>نور ابو الذهب</t>
  </si>
  <si>
    <t>رنا مريدن</t>
  </si>
  <si>
    <t>ولاء هواري</t>
  </si>
  <si>
    <t>علي غره</t>
  </si>
  <si>
    <t>براءه رشوان</t>
  </si>
  <si>
    <t>دعاء طعمه</t>
  </si>
  <si>
    <t>غدير طعمه</t>
  </si>
  <si>
    <t>لين الحمصي</t>
  </si>
  <si>
    <t>اسراء جوعانه</t>
  </si>
  <si>
    <t>سوزان رحمه</t>
  </si>
  <si>
    <t>دانا عتمه</t>
  </si>
  <si>
    <t>هبه عليق</t>
  </si>
  <si>
    <t>ديما نزها</t>
  </si>
  <si>
    <t>تسنيم عميره</t>
  </si>
  <si>
    <t>عمار مصطفى</t>
  </si>
  <si>
    <t>محمد ادهم الملا</t>
  </si>
  <si>
    <t>محمد اديب عربوا</t>
  </si>
  <si>
    <t>ساره مصطفى</t>
  </si>
  <si>
    <t>رزان تحسين بك</t>
  </si>
  <si>
    <t>رنيم شروف</t>
  </si>
  <si>
    <t>محمد مؤيد العصيري</t>
  </si>
  <si>
    <t>رؤى كريم</t>
  </si>
  <si>
    <t>عنوان</t>
  </si>
  <si>
    <t>صفاء حمود</t>
  </si>
  <si>
    <t>فاتن عكرمه</t>
  </si>
  <si>
    <t>لورد</t>
  </si>
  <si>
    <t>محمد خلف</t>
  </si>
  <si>
    <t>فرح القضماني</t>
  </si>
  <si>
    <t>رهف الحمصي</t>
  </si>
  <si>
    <t>محمد عبيد</t>
  </si>
  <si>
    <t>جمانه تقوى</t>
  </si>
  <si>
    <t>رنيم الصفدي</t>
  </si>
  <si>
    <t>اسونتا عبود</t>
  </si>
  <si>
    <t>نورشان المخللاتي النبكي</t>
  </si>
  <si>
    <t>نارمان</t>
  </si>
  <si>
    <t>حياه الاغواني</t>
  </si>
  <si>
    <t>احمد السيجمي الموصلي</t>
  </si>
  <si>
    <t>المنذر الدمني</t>
  </si>
  <si>
    <t>عمار عبد الحميد</t>
  </si>
  <si>
    <t>الين هواري</t>
  </si>
  <si>
    <t>هيام الخضري</t>
  </si>
  <si>
    <t>علا الخياط</t>
  </si>
  <si>
    <t>محمد رضوان الحمصي</t>
  </si>
  <si>
    <t>الاء ليلى</t>
  </si>
  <si>
    <t>احمد اليمني</t>
  </si>
  <si>
    <t>بتول فياض</t>
  </si>
  <si>
    <t>عباده الشماع</t>
  </si>
  <si>
    <t>ماريان زنبقه</t>
  </si>
  <si>
    <t>استير</t>
  </si>
  <si>
    <t>مايا عرقسوسي</t>
  </si>
  <si>
    <t>رغد ناصر</t>
  </si>
  <si>
    <t>بتول الطباع</t>
  </si>
  <si>
    <t>ناديا شاهين</t>
  </si>
  <si>
    <t>علاء مسكي</t>
  </si>
  <si>
    <t>دانيه شيخ البساتنه</t>
  </si>
  <si>
    <t>ماجده نويلاتي</t>
  </si>
  <si>
    <t>احمد غازي</t>
  </si>
  <si>
    <t>هيفاء الداري</t>
  </si>
  <si>
    <t>مستو</t>
  </si>
  <si>
    <t>محمد رشاد الغبره</t>
  </si>
  <si>
    <t>بسشار</t>
  </si>
  <si>
    <t>دلال البزره</t>
  </si>
  <si>
    <t>ياسمين الجاجه</t>
  </si>
  <si>
    <t>ميريلا اصطفان</t>
  </si>
  <si>
    <t>هيام سكاف</t>
  </si>
  <si>
    <t>راميه دوبا</t>
  </si>
  <si>
    <t>زهور عابده</t>
  </si>
  <si>
    <t>اصطلاح</t>
  </si>
  <si>
    <t>مهاب المصري</t>
  </si>
  <si>
    <t>امان</t>
  </si>
  <si>
    <t>محمد حسين نظام</t>
  </si>
  <si>
    <t>ريتا حداد</t>
  </si>
  <si>
    <t>دانيا الفلاح</t>
  </si>
  <si>
    <t>مرام عظمه</t>
  </si>
  <si>
    <t>رنيم صوفيه</t>
  </si>
  <si>
    <t>ماجد سروجي</t>
  </si>
  <si>
    <t>مارييلا خوام</t>
  </si>
  <si>
    <t>لويزا</t>
  </si>
  <si>
    <t>عماد صوفيه</t>
  </si>
  <si>
    <t>ديما نويصر</t>
  </si>
  <si>
    <t>عبد العزيز شويكي</t>
  </si>
  <si>
    <t>محمد صلاح ابو ذراع</t>
  </si>
  <si>
    <t>معن الوتار</t>
  </si>
  <si>
    <t>نور حميدان</t>
  </si>
  <si>
    <t>ريم قطنا</t>
  </si>
  <si>
    <t>محمد باسل عبيد</t>
  </si>
  <si>
    <t>قمر الزمان مارديني</t>
  </si>
  <si>
    <t>سلام الحمصي</t>
  </si>
  <si>
    <t>علا قضماني</t>
  </si>
  <si>
    <t>نجاح سلوم</t>
  </si>
  <si>
    <t>بدور العصيري الشهيربالحبوب</t>
  </si>
  <si>
    <t>علا الايوبي</t>
  </si>
  <si>
    <t>جان بول دوه جي</t>
  </si>
  <si>
    <t>زينب وسوف</t>
  </si>
  <si>
    <t>عيسى احمد</t>
  </si>
  <si>
    <t>رشا الحسيني</t>
  </si>
  <si>
    <t>احمد وليد</t>
  </si>
  <si>
    <t>ديما بكر زهدي</t>
  </si>
  <si>
    <t>ايمان الناعمه</t>
  </si>
  <si>
    <t>محمد ميمون</t>
  </si>
  <si>
    <t>نسرين الناعمه</t>
  </si>
  <si>
    <t>هانيبال بلال</t>
  </si>
  <si>
    <t>روان الطري</t>
  </si>
  <si>
    <t>محمد صفا</t>
  </si>
  <si>
    <t>لانا حقي</t>
  </si>
  <si>
    <t>محمد وائل يونس</t>
  </si>
  <si>
    <t>محمد سعيد الايوبي</t>
  </si>
  <si>
    <t>هديل الاعرج</t>
  </si>
  <si>
    <t>تاله نعال</t>
  </si>
  <si>
    <t>ديمه ازرق</t>
  </si>
  <si>
    <t>بشيره عبيدو</t>
  </si>
  <si>
    <t>رهام كبتول</t>
  </si>
  <si>
    <t>محمد نور النحاس</t>
  </si>
  <si>
    <t>محمد عمرو السمكري</t>
  </si>
  <si>
    <t>عمار بليق</t>
  </si>
  <si>
    <t>اماني راجحه</t>
  </si>
  <si>
    <t>ريمي الدبش</t>
  </si>
  <si>
    <t>غزل حمد</t>
  </si>
  <si>
    <t>فرح حمد</t>
  </si>
  <si>
    <t>عهود صداقي</t>
  </si>
  <si>
    <t>ندى الصباغ</t>
  </si>
  <si>
    <t>دانه الغريب</t>
  </si>
  <si>
    <t>حسام شرف</t>
  </si>
  <si>
    <t>محمد حسن كركرلي</t>
  </si>
  <si>
    <t>سناء نمر</t>
  </si>
  <si>
    <t>ايه الله قداح</t>
  </si>
  <si>
    <t>محمد طاهر حبش</t>
  </si>
  <si>
    <t>هيا عبد الحق</t>
  </si>
  <si>
    <t>محمد راغد</t>
  </si>
  <si>
    <t>محمد ملهم تاجا</t>
  </si>
  <si>
    <t>ليال اومري</t>
  </si>
  <si>
    <t>احمد قوطرش</t>
  </si>
  <si>
    <t>محمد دودكي</t>
  </si>
  <si>
    <t>احمد الحج</t>
  </si>
  <si>
    <t>محمد صبحي بارافي</t>
  </si>
  <si>
    <t>نور بكيه</t>
  </si>
  <si>
    <t>زينب البيرقدار</t>
  </si>
  <si>
    <t>امير الدين كفوزي</t>
  </si>
  <si>
    <t>ضياء الدين</t>
  </si>
  <si>
    <t>نورشان قره جولي</t>
  </si>
  <si>
    <t>علي معروف</t>
  </si>
  <si>
    <t>سما الخباز</t>
  </si>
  <si>
    <t>يارا حموده</t>
  </si>
  <si>
    <t>محمد جاويش</t>
  </si>
  <si>
    <t>رنا مدغمش</t>
  </si>
  <si>
    <t>احمد الحناوي</t>
  </si>
  <si>
    <t>امينه يورك</t>
  </si>
  <si>
    <t>بيان الحموي</t>
  </si>
  <si>
    <t>حسين الاشقر</t>
  </si>
  <si>
    <t>رؤشه</t>
  </si>
  <si>
    <t>عبير تللو</t>
  </si>
  <si>
    <t>باسمه الحمصي</t>
  </si>
  <si>
    <t>روضه الكوا</t>
  </si>
  <si>
    <t>محمد ابراهيم العقله</t>
  </si>
  <si>
    <t>رؤى عاشور</t>
  </si>
  <si>
    <t>لينا ظريفه</t>
  </si>
  <si>
    <t>محمد ياسر قاروط</t>
  </si>
  <si>
    <t>فاطمه الايوبي</t>
  </si>
  <si>
    <t>شيرين بدليس</t>
  </si>
  <si>
    <t>نانسي الحلاق</t>
  </si>
  <si>
    <t>ادهم عجميه</t>
  </si>
  <si>
    <t>محمدغياث</t>
  </si>
  <si>
    <t>احمد ادلبي</t>
  </si>
  <si>
    <t>نور الحاج صالح سليمان</t>
  </si>
  <si>
    <t>دعاء المصري</t>
  </si>
  <si>
    <t>احمد نعيم</t>
  </si>
  <si>
    <t>فداء دحمان</t>
  </si>
  <si>
    <t>احمد امغار</t>
  </si>
  <si>
    <t>احمد زكريا</t>
  </si>
  <si>
    <t>وسام النجار</t>
  </si>
  <si>
    <t>عنايه القده</t>
  </si>
  <si>
    <t>محمود عيسى</t>
  </si>
  <si>
    <t>ريم نويدر</t>
  </si>
  <si>
    <t>الهام الملاح</t>
  </si>
  <si>
    <t>ساره الجمال</t>
  </si>
  <si>
    <t>محمد تواتي</t>
  </si>
  <si>
    <t>سناء الهبره</t>
  </si>
  <si>
    <t>سدره المهايني</t>
  </si>
  <si>
    <t>محمد الحمصي</t>
  </si>
  <si>
    <t>هبه عرابي الطحان</t>
  </si>
  <si>
    <t>محمد همام ابوجيب</t>
  </si>
  <si>
    <t>حنان العلبي</t>
  </si>
  <si>
    <t>محمد براء الحرش</t>
  </si>
  <si>
    <t>محمد انس عجاج</t>
  </si>
  <si>
    <t>فكرات</t>
  </si>
  <si>
    <t>نور دقماق</t>
  </si>
  <si>
    <t>اشرف عثمان</t>
  </si>
  <si>
    <t>عنايا</t>
  </si>
  <si>
    <t>جورج العباس</t>
  </si>
  <si>
    <t>كرم دوماني</t>
  </si>
  <si>
    <t>مرهف شومان</t>
  </si>
  <si>
    <t>معتزبالله</t>
  </si>
  <si>
    <t>محمد كمال</t>
  </si>
  <si>
    <t>محمد امجد ريحان</t>
  </si>
  <si>
    <t>احمد العجه</t>
  </si>
  <si>
    <t>ولاء خذها</t>
  </si>
  <si>
    <t>الاء الحموي</t>
  </si>
  <si>
    <t>اماني فتال يبرودي</t>
  </si>
  <si>
    <t>مازن الهندي</t>
  </si>
  <si>
    <t>رحمه شعلان</t>
  </si>
  <si>
    <t>محمد صفوه</t>
  </si>
  <si>
    <t>محمد مجد الحبال</t>
  </si>
  <si>
    <t>نهلا اللو</t>
  </si>
  <si>
    <t>عبد الرحمن دبوره</t>
  </si>
  <si>
    <t>محمد نور اللبابيدي</t>
  </si>
  <si>
    <t>ماري زينيه</t>
  </si>
  <si>
    <t>محي الدين عكاشه</t>
  </si>
  <si>
    <t>فايزه قطان</t>
  </si>
  <si>
    <t>لجين الحجار</t>
  </si>
  <si>
    <t>هديل قويدر</t>
  </si>
  <si>
    <t>محمد فلاحه</t>
  </si>
  <si>
    <t>اسراء رمضان</t>
  </si>
  <si>
    <t>الاميره بتول صرصر</t>
  </si>
  <si>
    <t>مريم زهرا</t>
  </si>
  <si>
    <t>عبد العزيز الخانجي</t>
  </si>
  <si>
    <t>اماني مكيه</t>
  </si>
  <si>
    <t>هيا الشريف</t>
  </si>
  <si>
    <t>محمد منار السقر</t>
  </si>
  <si>
    <t>علا الحموي</t>
  </si>
  <si>
    <t>هبه الله الرفاعي</t>
  </si>
  <si>
    <t>حسان جبري</t>
  </si>
  <si>
    <t>محمد خير ايتوني</t>
  </si>
  <si>
    <t>عبد العزيز الكردي</t>
  </si>
  <si>
    <t>كريم كلاس</t>
  </si>
  <si>
    <t>ثريا عوض</t>
  </si>
  <si>
    <t>ابي العلبي</t>
  </si>
  <si>
    <t>رامي سليق</t>
  </si>
  <si>
    <t>خالد الساطي</t>
  </si>
  <si>
    <t>عز الدين قدور</t>
  </si>
  <si>
    <t>مهدات</t>
  </si>
  <si>
    <t>رنيم سمسميه</t>
  </si>
  <si>
    <t>قمر الجلاد</t>
  </si>
  <si>
    <t>عبد الرحيم الشربجي</t>
  </si>
  <si>
    <t>ميسره</t>
  </si>
  <si>
    <t>يزن عثمان</t>
  </si>
  <si>
    <t>مرام الشماط</t>
  </si>
  <si>
    <t>يسر حموش</t>
  </si>
  <si>
    <t>فنن سعد الدين</t>
  </si>
  <si>
    <t>ضحى السلق</t>
  </si>
  <si>
    <t>نورهان البيرملي</t>
  </si>
  <si>
    <t>غنا طحان</t>
  </si>
  <si>
    <t>فاطمه الجولق</t>
  </si>
  <si>
    <t>حامد طعمه</t>
  </si>
  <si>
    <t>لمى الزعيم</t>
  </si>
  <si>
    <t>مجد الصفدي</t>
  </si>
  <si>
    <t>ابتسام الحمصي</t>
  </si>
  <si>
    <t>اريج الحصري</t>
  </si>
  <si>
    <t>نواره وزان</t>
  </si>
  <si>
    <t>محمد هاشم</t>
  </si>
  <si>
    <t>الاء خطاب</t>
  </si>
  <si>
    <t>محمد مهيار</t>
  </si>
  <si>
    <t>جود معاد</t>
  </si>
  <si>
    <t>يسرى سلوم</t>
  </si>
  <si>
    <t>رنيم عوض</t>
  </si>
  <si>
    <t>محمد الخباز</t>
  </si>
  <si>
    <t>ايه البغدادي</t>
  </si>
  <si>
    <t>محمد رامي الماوردي الحفار</t>
  </si>
  <si>
    <t>مهند كعدان الشالاتي</t>
  </si>
  <si>
    <t>بشرى الشنواني</t>
  </si>
  <si>
    <t>مجد طرابلسي</t>
  </si>
  <si>
    <t>فرح دللول</t>
  </si>
  <si>
    <t>زهراء سنوبر</t>
  </si>
  <si>
    <t>محمد بواب</t>
  </si>
  <si>
    <t>محمد المرستاني</t>
  </si>
  <si>
    <t>حلا قارح</t>
  </si>
  <si>
    <t>لمى الجزائرلي</t>
  </si>
  <si>
    <t>عبد الرحمن القباني</t>
  </si>
  <si>
    <t>نور الفقير</t>
  </si>
  <si>
    <t>محمد ايهم جبري</t>
  </si>
  <si>
    <t>محمد شخاشيرو</t>
  </si>
  <si>
    <t>شروق رحمه</t>
  </si>
  <si>
    <t>غفران حامد</t>
  </si>
  <si>
    <t>محمد طارق كسرواني</t>
  </si>
  <si>
    <t>مجدولين المقت</t>
  </si>
  <si>
    <t>سامر الشحاده</t>
  </si>
  <si>
    <t>ايه العربيد</t>
  </si>
  <si>
    <t>الاء المحاميد</t>
  </si>
  <si>
    <t>رحاب ملحم</t>
  </si>
  <si>
    <t>بشرى الابرص</t>
  </si>
  <si>
    <t>شيماء عضم</t>
  </si>
  <si>
    <t>ايه الله امينو</t>
  </si>
  <si>
    <t>محمد نور طراب</t>
  </si>
  <si>
    <t>رامي واعظ</t>
  </si>
  <si>
    <t>لانا جيجه</t>
  </si>
  <si>
    <t>تغريد سلمو</t>
  </si>
  <si>
    <t>قتيبه بيطار</t>
  </si>
  <si>
    <t>مادلين كوردي</t>
  </si>
  <si>
    <t>منى عبد الكريم</t>
  </si>
  <si>
    <t>جورجي</t>
  </si>
  <si>
    <t>كلمانس</t>
  </si>
  <si>
    <t>عزيزه فرعه</t>
  </si>
  <si>
    <t>ثروه</t>
  </si>
  <si>
    <t>محمود العلي</t>
  </si>
  <si>
    <t>ريا</t>
  </si>
  <si>
    <t>يارا طه</t>
  </si>
  <si>
    <t>عبدو البرهو</t>
  </si>
  <si>
    <t>احمد القدور</t>
  </si>
  <si>
    <t>مصطفى الكسار</t>
  </si>
  <si>
    <t>نعيمه البرهو</t>
  </si>
  <si>
    <t>شهاب العثمان</t>
  </si>
  <si>
    <t>نسرين العبود</t>
  </si>
  <si>
    <t>رهام مفضي</t>
  </si>
  <si>
    <t>معاني الخلف</t>
  </si>
  <si>
    <t>رهف شاهين</t>
  </si>
  <si>
    <t>منار محمد احمد</t>
  </si>
  <si>
    <t>شام حسين</t>
  </si>
  <si>
    <t>منى الشهاب</t>
  </si>
  <si>
    <t>مجتبى حمزه</t>
  </si>
  <si>
    <t>زينب مهدي</t>
  </si>
  <si>
    <t>زنوب</t>
  </si>
  <si>
    <t>زهراء مهدي</t>
  </si>
  <si>
    <t>شيرهات حسين</t>
  </si>
  <si>
    <t>هبه مصطفى</t>
  </si>
  <si>
    <t>الماز مصطفى</t>
  </si>
  <si>
    <t>كلى</t>
  </si>
  <si>
    <t>خديجه محمد</t>
  </si>
  <si>
    <t>حسن حمو</t>
  </si>
  <si>
    <t>غفران الحمصي</t>
  </si>
  <si>
    <t>فواز المحمد علي</t>
  </si>
  <si>
    <t>سوار محمد علي</t>
  </si>
  <si>
    <t>زيده</t>
  </si>
  <si>
    <t>راشد الحمد</t>
  </si>
  <si>
    <t>عصيدي</t>
  </si>
  <si>
    <t>محمد ياسر عريضه</t>
  </si>
  <si>
    <t>فايز حبوش</t>
  </si>
  <si>
    <t>مالك حبوش</t>
  </si>
  <si>
    <t>علا منصور</t>
  </si>
  <si>
    <t>حاتم حسابا</t>
  </si>
  <si>
    <t>بشار سريول</t>
  </si>
  <si>
    <t>شروق الحمدان</t>
  </si>
  <si>
    <t>فطوم عز الدين</t>
  </si>
  <si>
    <t>ولاء الحوري</t>
  </si>
  <si>
    <t>وحيده</t>
  </si>
  <si>
    <t>هدايا الكردي</t>
  </si>
  <si>
    <t>محمد حبيب</t>
  </si>
  <si>
    <t>وائل تكله</t>
  </si>
  <si>
    <t>رهف الزمريق</t>
  </si>
  <si>
    <t>احمد عز الدين نعمان</t>
  </si>
  <si>
    <t>وليد عرابي</t>
  </si>
  <si>
    <t>صخر اللافي</t>
  </si>
  <si>
    <t>شيمه</t>
  </si>
  <si>
    <t>انس عبد القادر</t>
  </si>
  <si>
    <t>محمد عثمان</t>
  </si>
  <si>
    <t>محمود زانه</t>
  </si>
  <si>
    <t>بدره</t>
  </si>
  <si>
    <t>ربيع المنيهي</t>
  </si>
  <si>
    <t>عبيده عبد الحق</t>
  </si>
  <si>
    <t>نورا صالح</t>
  </si>
  <si>
    <t>بلال الحبشي</t>
  </si>
  <si>
    <t>مهند صالح</t>
  </si>
  <si>
    <t>رقيه نابوش</t>
  </si>
  <si>
    <t>مزنه عوده</t>
  </si>
  <si>
    <t>سوزان فرانز</t>
  </si>
  <si>
    <t>زاهد</t>
  </si>
  <si>
    <t>يزن يوسف</t>
  </si>
  <si>
    <t>خالد الجوجو</t>
  </si>
  <si>
    <t>مايا الشامي</t>
  </si>
  <si>
    <t>سامي بيروتي</t>
  </si>
  <si>
    <t>رواد عجاج</t>
  </si>
  <si>
    <t>انس بيازيد</t>
  </si>
  <si>
    <t>عزه مصري</t>
  </si>
  <si>
    <t>رشا برغله</t>
  </si>
  <si>
    <t>شام شلهوم</t>
  </si>
  <si>
    <t>سيف الدين سيف</t>
  </si>
  <si>
    <t>اندرا الاحمر</t>
  </si>
  <si>
    <t>صونيا</t>
  </si>
  <si>
    <t>محمد دوكه</t>
  </si>
  <si>
    <t>انوار عبد المالك</t>
  </si>
  <si>
    <t>علاء سليمان خالد</t>
  </si>
  <si>
    <t>اميه عاشور</t>
  </si>
  <si>
    <t>عبد الرحمن البرتاوي</t>
  </si>
  <si>
    <t>روان قدوره</t>
  </si>
  <si>
    <t>احمد معتز</t>
  </si>
  <si>
    <t>محمد عامر شاكر</t>
  </si>
  <si>
    <t>مرح الخطيب</t>
  </si>
  <si>
    <t>ابراهيم العسلي</t>
  </si>
  <si>
    <t>رزان حموده</t>
  </si>
  <si>
    <t>حنين ابو خير</t>
  </si>
  <si>
    <t>روان ابو خير</t>
  </si>
  <si>
    <t>اسعد نصر</t>
  </si>
  <si>
    <t>فرح صقر</t>
  </si>
  <si>
    <t>ثائر صقر</t>
  </si>
  <si>
    <t>راشيل عبود</t>
  </si>
  <si>
    <t>غيث رزق</t>
  </si>
  <si>
    <t>مها الراشد</t>
  </si>
  <si>
    <t>منار شاهين</t>
  </si>
  <si>
    <t>غيداء شاهين</t>
  </si>
  <si>
    <t>خبصه</t>
  </si>
  <si>
    <t>مهند مجيد</t>
  </si>
  <si>
    <t>الاء البقاعي</t>
  </si>
  <si>
    <t>دانيا عبيد</t>
  </si>
  <si>
    <t>دانيا اللحام</t>
  </si>
  <si>
    <t>محمد البقاعي</t>
  </si>
  <si>
    <t>لين البحري</t>
  </si>
  <si>
    <t>عصام ميخائيل</t>
  </si>
  <si>
    <t>اناس</t>
  </si>
  <si>
    <t>سوزان طليعه</t>
  </si>
  <si>
    <t>هيا ابوحامد</t>
  </si>
  <si>
    <t>كريم طليعه</t>
  </si>
  <si>
    <t>عامر طليعه</t>
  </si>
  <si>
    <t>كلودا اتمت</t>
  </si>
  <si>
    <t>جمانه ابو حامد</t>
  </si>
  <si>
    <t>امنه ابوضاهر</t>
  </si>
  <si>
    <t>عامر ابو حامد</t>
  </si>
  <si>
    <t>سالي حامد</t>
  </si>
  <si>
    <t>نبيليا</t>
  </si>
  <si>
    <t>ياسمين الحلبي</t>
  </si>
  <si>
    <t>مجد عمار</t>
  </si>
  <si>
    <t>ثمر دبوس</t>
  </si>
  <si>
    <t>وسام مزهر</t>
  </si>
  <si>
    <t>مجد مارينا</t>
  </si>
  <si>
    <t>رنيم قاسم</t>
  </si>
  <si>
    <t>سجيعه</t>
  </si>
  <si>
    <t>غرام خلف</t>
  </si>
  <si>
    <t>محار عمر</t>
  </si>
  <si>
    <t>عفراء عبد الرحمن</t>
  </si>
  <si>
    <t>حسام بكر</t>
  </si>
  <si>
    <t>غروب</t>
  </si>
  <si>
    <t>ريام رؤوف</t>
  </si>
  <si>
    <t>مهند عبد العال</t>
  </si>
  <si>
    <t>فرح كنعان</t>
  </si>
  <si>
    <t>احمد السليم</t>
  </si>
  <si>
    <t>ركوه</t>
  </si>
  <si>
    <t>فاطمه عمشه</t>
  </si>
  <si>
    <t>رنده العلي</t>
  </si>
  <si>
    <t>بهجات</t>
  </si>
  <si>
    <t>ديالا هلال</t>
  </si>
  <si>
    <t>خالد حمود</t>
  </si>
  <si>
    <t>احمد جلال كريزان</t>
  </si>
  <si>
    <t>امور سلما</t>
  </si>
  <si>
    <t>حسين عريضه</t>
  </si>
  <si>
    <t>ديالا زيدان</t>
  </si>
  <si>
    <t>يوركوفا</t>
  </si>
  <si>
    <t>خالد قطيمان</t>
  </si>
  <si>
    <t>محمد صفوان</t>
  </si>
  <si>
    <t>سحاب دلول</t>
  </si>
  <si>
    <t>محمد الطويل</t>
  </si>
  <si>
    <t>فاطمه الجلاب</t>
  </si>
  <si>
    <t>نيفين الطويل</t>
  </si>
  <si>
    <t>نجوى مدخنه</t>
  </si>
  <si>
    <t>افرنجيه</t>
  </si>
  <si>
    <t>دانا بحبوح</t>
  </si>
  <si>
    <t>ميرهان حليمه</t>
  </si>
  <si>
    <t>النبك</t>
  </si>
  <si>
    <t>ايات الصدقه</t>
  </si>
  <si>
    <t>مصطفى غنوم</t>
  </si>
  <si>
    <t>روان شوكه</t>
  </si>
  <si>
    <t>ليا شوكه</t>
  </si>
  <si>
    <t>نتيله هبشه</t>
  </si>
  <si>
    <t>ريم بركه</t>
  </si>
  <si>
    <t>مياس مالك</t>
  </si>
  <si>
    <t>مؤيد سيف الدين</t>
  </si>
  <si>
    <t>رائد النفوري</t>
  </si>
  <si>
    <t>رنا شيخه</t>
  </si>
  <si>
    <t>نور دوبه</t>
  </si>
  <si>
    <t>مروه الشتره</t>
  </si>
  <si>
    <t>ماهر الحرفي</t>
  </si>
  <si>
    <t>احمد شيخ سليمان</t>
  </si>
  <si>
    <t>احمد زوكار</t>
  </si>
  <si>
    <t>سيلفا البطل</t>
  </si>
  <si>
    <t>كريته</t>
  </si>
  <si>
    <t>خالد عبسي</t>
  </si>
  <si>
    <t>اريج رعد</t>
  </si>
  <si>
    <t>اماره</t>
  </si>
  <si>
    <t>محمود الشمالي</t>
  </si>
  <si>
    <t>رزان الدالاتي</t>
  </si>
  <si>
    <t>ضياء البقاعي</t>
  </si>
  <si>
    <t>رشا الخوص</t>
  </si>
  <si>
    <t>هيا الغيبر</t>
  </si>
  <si>
    <t>عدي خيطو</t>
  </si>
  <si>
    <t>فاطمه السمره</t>
  </si>
  <si>
    <t>مروى المصري</t>
  </si>
  <si>
    <t>هيام الاغا</t>
  </si>
  <si>
    <t>لوسي داود</t>
  </si>
  <si>
    <t>مريانا غصن</t>
  </si>
  <si>
    <t>نور الحوري</t>
  </si>
  <si>
    <t>احمد زاهده</t>
  </si>
  <si>
    <t>شروق الهدى سلوم</t>
  </si>
  <si>
    <t>مديحه كنعان</t>
  </si>
  <si>
    <t>هلا عباس</t>
  </si>
  <si>
    <t>عطيه شعبان</t>
  </si>
  <si>
    <t>عمار عباس</t>
  </si>
  <si>
    <t>محمد خوام</t>
  </si>
  <si>
    <t>الاء عبد النبي</t>
  </si>
  <si>
    <t>لجين رستم</t>
  </si>
  <si>
    <t>محمد الجواد كمال الدين الشماط</t>
  </si>
  <si>
    <t>عقيد</t>
  </si>
  <si>
    <t>جادو</t>
  </si>
  <si>
    <t>محمد قاسم احمد</t>
  </si>
  <si>
    <t>نورشان الطواح</t>
  </si>
  <si>
    <t>جبران الطواح</t>
  </si>
  <si>
    <t>نده</t>
  </si>
  <si>
    <t>محمد مرعي</t>
  </si>
  <si>
    <t>لانا بدره</t>
  </si>
  <si>
    <t>سلام شحاده</t>
  </si>
  <si>
    <t>لمعه دلعين</t>
  </si>
  <si>
    <t>اسماء مناوي</t>
  </si>
  <si>
    <t>بسام الازوق</t>
  </si>
  <si>
    <t>انس عليان تبلو</t>
  </si>
  <si>
    <t>هبه صوان</t>
  </si>
  <si>
    <t>عبد الرحمن نتوف</t>
  </si>
  <si>
    <t>محمود صوان</t>
  </si>
  <si>
    <t>عبد الرحمن طقطق</t>
  </si>
  <si>
    <t>وعد داود</t>
  </si>
  <si>
    <t>محمود عرفه</t>
  </si>
  <si>
    <t>عبد الله جراده</t>
  </si>
  <si>
    <t>سماح الخطيب</t>
  </si>
  <si>
    <t>هلون</t>
  </si>
  <si>
    <t>هاني كشيك</t>
  </si>
  <si>
    <t>ندانين فرزان</t>
  </si>
  <si>
    <t>نغم زين</t>
  </si>
  <si>
    <t>روان سلامه</t>
  </si>
  <si>
    <t>رستم</t>
  </si>
  <si>
    <t>هديل الصفدي</t>
  </si>
  <si>
    <t>منيره الحلبي</t>
  </si>
  <si>
    <t>شام ورور</t>
  </si>
  <si>
    <t>ميرنا الحلبي</t>
  </si>
  <si>
    <t>تمام عربي</t>
  </si>
  <si>
    <t>فضيله خرنوب</t>
  </si>
  <si>
    <t>بشار شوفان</t>
  </si>
  <si>
    <t>محمد برادعي</t>
  </si>
  <si>
    <t>ثناء بكرو</t>
  </si>
  <si>
    <t>احمد فياض</t>
  </si>
  <si>
    <t>مها مدخنه</t>
  </si>
  <si>
    <t>عبد القادر شاهين</t>
  </si>
  <si>
    <t>هديل باره</t>
  </si>
  <si>
    <t>فاديا اندراوس</t>
  </si>
  <si>
    <t>مدلين</t>
  </si>
  <si>
    <t>عفراء شاهين</t>
  </si>
  <si>
    <t>نور الهدى باكير</t>
  </si>
  <si>
    <t>عبد الله صيبعه</t>
  </si>
  <si>
    <t>حليمه نداف</t>
  </si>
  <si>
    <t>عمر خلوف</t>
  </si>
  <si>
    <t>محمد امين عبد السلام</t>
  </si>
  <si>
    <t>جيانا سكر</t>
  </si>
  <si>
    <t>ايه عجاج</t>
  </si>
  <si>
    <t>صباح ديب</t>
  </si>
  <si>
    <t>كمال طيجون</t>
  </si>
  <si>
    <t>ايناس عصفور</t>
  </si>
  <si>
    <t>اكرام البرغل</t>
  </si>
  <si>
    <t>محمد العابد</t>
  </si>
  <si>
    <t>عمار الفارس</t>
  </si>
  <si>
    <t>عبد المجيد العايد</t>
  </si>
  <si>
    <t>مالك الطويل</t>
  </si>
  <si>
    <t>محمد شفيق</t>
  </si>
  <si>
    <t>فادي بكرو</t>
  </si>
  <si>
    <t>انس الخطيب</t>
  </si>
  <si>
    <t>زكريا قزموز</t>
  </si>
  <si>
    <t>محمود الهندي</t>
  </si>
  <si>
    <t>مصطفى الشنوان</t>
  </si>
  <si>
    <t>ساره ابوعمر</t>
  </si>
  <si>
    <t>ابراهيم البقاعي</t>
  </si>
  <si>
    <t>مهند عريشه</t>
  </si>
  <si>
    <t>محمد يمان الشلبي</t>
  </si>
  <si>
    <t>مجد شرف</t>
  </si>
  <si>
    <t>محمد علي موسى</t>
  </si>
  <si>
    <t>رزان اليسقي</t>
  </si>
  <si>
    <t>اخلاص كباره</t>
  </si>
  <si>
    <t>ياسمين القالش</t>
  </si>
  <si>
    <t>هبه عربينيه</t>
  </si>
  <si>
    <t>صفا قطط</t>
  </si>
  <si>
    <t>سليمان الحمصي</t>
  </si>
  <si>
    <t>امل درغام</t>
  </si>
  <si>
    <t>احمد بقاعي</t>
  </si>
  <si>
    <t>محمد هعمر</t>
  </si>
  <si>
    <t>دعاء خليل</t>
  </si>
  <si>
    <t>محمد الصالح</t>
  </si>
  <si>
    <t>مروه الدرويش الخطيب</t>
  </si>
  <si>
    <t>داني اللحام</t>
  </si>
  <si>
    <t>شادي</t>
  </si>
  <si>
    <t>غصان</t>
  </si>
  <si>
    <t>يارا زين الدين</t>
  </si>
  <si>
    <t>جنا رضوان</t>
  </si>
  <si>
    <t>ديالا شاهين</t>
  </si>
  <si>
    <t>رواد الريم</t>
  </si>
  <si>
    <t>تامر حمد السلمان</t>
  </si>
  <si>
    <t>ميساء الشدايده</t>
  </si>
  <si>
    <t>نور العريضي</t>
  </si>
  <si>
    <t>ليليان حمزه</t>
  </si>
  <si>
    <t>مايا مكارم</t>
  </si>
  <si>
    <t>رشا القباني</t>
  </si>
  <si>
    <t>هوناده</t>
  </si>
  <si>
    <t>روان العساف</t>
  </si>
  <si>
    <t>دولامه</t>
  </si>
  <si>
    <t>ضياء فاهمه</t>
  </si>
  <si>
    <t>حنين ابو شاش</t>
  </si>
  <si>
    <t>هبه مهنا</t>
  </si>
  <si>
    <t>نورما حمزه</t>
  </si>
  <si>
    <t>ديالا رزمه</t>
  </si>
  <si>
    <t>شيماء الكحيل</t>
  </si>
  <si>
    <t>ربا ابو حطب</t>
  </si>
  <si>
    <t>نضال راضي</t>
  </si>
  <si>
    <t>نزار كريكر</t>
  </si>
  <si>
    <t>علي رضوان</t>
  </si>
  <si>
    <t>سلاف</t>
  </si>
  <si>
    <t>ديانا بركات</t>
  </si>
  <si>
    <t>خلدون المصري</t>
  </si>
  <si>
    <t>لونه السقا</t>
  </si>
  <si>
    <t>عبدالمجيب</t>
  </si>
  <si>
    <t>سكينه السليمان</t>
  </si>
  <si>
    <t>عمر السباعي</t>
  </si>
  <si>
    <t>نغم النقري</t>
  </si>
  <si>
    <t>عبدو الاسعد</t>
  </si>
  <si>
    <t>ميس الاسكندر</t>
  </si>
  <si>
    <t>علا حمد</t>
  </si>
  <si>
    <t>لمى الدروبي</t>
  </si>
  <si>
    <t>عبد الكافي</t>
  </si>
  <si>
    <t>عبدو القزق</t>
  </si>
  <si>
    <t>وفاء داغستاني</t>
  </si>
  <si>
    <t>رامي يعقوب</t>
  </si>
  <si>
    <t>سهام زرقه</t>
  </si>
  <si>
    <t>رواحه</t>
  </si>
  <si>
    <t>عز الدين دبسون</t>
  </si>
  <si>
    <t>رائد ابراهيم</t>
  </si>
  <si>
    <t>مجد نصور</t>
  </si>
  <si>
    <t>براءه مخلوف</t>
  </si>
  <si>
    <t>موج النجم</t>
  </si>
  <si>
    <t>وحيدا</t>
  </si>
  <si>
    <t>هبه الخطيب</t>
  </si>
  <si>
    <t>محمد نور الشلحه</t>
  </si>
  <si>
    <t>احمد الهزاع</t>
  </si>
  <si>
    <t>عبد الكريم شحود الابراهيم</t>
  </si>
  <si>
    <t>منار شلاب</t>
  </si>
  <si>
    <t>ليان بيطار</t>
  </si>
  <si>
    <t>ادلين خولي</t>
  </si>
  <si>
    <t>ليليان ملص</t>
  </si>
  <si>
    <t>مخائيل مسوح</t>
  </si>
  <si>
    <t>لمعى</t>
  </si>
  <si>
    <t>مهند عيسى</t>
  </si>
  <si>
    <t>لمى ربيع</t>
  </si>
  <si>
    <t>براءه ابو عمشه</t>
  </si>
  <si>
    <t>ازدهار ورده</t>
  </si>
  <si>
    <t>الاء الخضر</t>
  </si>
  <si>
    <t>اسراء حمزه</t>
  </si>
  <si>
    <t>وضاح جروس</t>
  </si>
  <si>
    <t>نزها</t>
  </si>
  <si>
    <t>دعاء الابراهيم</t>
  </si>
  <si>
    <t>عبد الكريم الصالح</t>
  </si>
  <si>
    <t>عبد الكريم الحسن</t>
  </si>
  <si>
    <t>اسعد يوسف</t>
  </si>
  <si>
    <t>يزن الحسين</t>
  </si>
  <si>
    <t>صفيه الخطيب</t>
  </si>
  <si>
    <t>سمر حسن</t>
  </si>
  <si>
    <t>نادره الشاهين</t>
  </si>
  <si>
    <t>ايمن درغام</t>
  </si>
  <si>
    <t>وعد المحمود</t>
  </si>
  <si>
    <t>فاطمه عباس</t>
  </si>
  <si>
    <t>نورهان شبلي</t>
  </si>
  <si>
    <t>ندى ديب</t>
  </si>
  <si>
    <t>بحريه</t>
  </si>
  <si>
    <t>ثناء الابير</t>
  </si>
  <si>
    <t>حلا السقا</t>
  </si>
  <si>
    <t>مي الناعمه</t>
  </si>
  <si>
    <t>رشا براك</t>
  </si>
  <si>
    <t>محمد اليوسف</t>
  </si>
  <si>
    <t>حسن اللحام</t>
  </si>
  <si>
    <t>غدير الجاموس</t>
  </si>
  <si>
    <t>مؤيد باغوص</t>
  </si>
  <si>
    <t>امل البيطار</t>
  </si>
  <si>
    <t>سوريا السراج</t>
  </si>
  <si>
    <t>رهف الحسن</t>
  </si>
  <si>
    <t>ميسم حيص</t>
  </si>
  <si>
    <t>محمد معتصم</t>
  </si>
  <si>
    <t>احمد اسد خباز</t>
  </si>
  <si>
    <t>حسن الحمود</t>
  </si>
  <si>
    <t>لامه ارسلان</t>
  </si>
  <si>
    <t>رديف</t>
  </si>
  <si>
    <t>زين كحله</t>
  </si>
  <si>
    <t>رزان حوريه</t>
  </si>
  <si>
    <t>دنيا الشيحاوي</t>
  </si>
  <si>
    <t>تهامه</t>
  </si>
  <si>
    <t>عدي الاغا</t>
  </si>
  <si>
    <t>مهاد الحاج</t>
  </si>
  <si>
    <t>يزن الخطيب</t>
  </si>
  <si>
    <t>مريم اسماعيل</t>
  </si>
  <si>
    <t>شادي يعقوب</t>
  </si>
  <si>
    <t>الزهراء الاغا</t>
  </si>
  <si>
    <t>عبير البعريني</t>
  </si>
  <si>
    <t>نهله امين</t>
  </si>
  <si>
    <t>سالي شاهين</t>
  </si>
  <si>
    <t>تميم الحموي</t>
  </si>
  <si>
    <t>زينب العبود</t>
  </si>
  <si>
    <t>يارا الساحلي</t>
  </si>
  <si>
    <t>نورهان شحادي</t>
  </si>
  <si>
    <t>نرمين ثلجه</t>
  </si>
  <si>
    <t>رنيم الحسين</t>
  </si>
  <si>
    <t>خديجه معمار</t>
  </si>
  <si>
    <t>نغم الشمالي</t>
  </si>
  <si>
    <t>كارلا الاحمد</t>
  </si>
  <si>
    <t>محسن كفا</t>
  </si>
  <si>
    <t>مايا شاليش</t>
  </si>
  <si>
    <t>وفاء دلا</t>
  </si>
  <si>
    <t>خلود الحموي</t>
  </si>
  <si>
    <t>ايمان شبيب</t>
  </si>
  <si>
    <t>ولاء محفوض</t>
  </si>
  <si>
    <t>كبرياء</t>
  </si>
  <si>
    <t>يارا سالم</t>
  </si>
  <si>
    <t>رومه</t>
  </si>
  <si>
    <t>فرح العجي</t>
  </si>
  <si>
    <t>نور الخضور</t>
  </si>
  <si>
    <t>نور عليشه</t>
  </si>
  <si>
    <t>ايه علي شلي</t>
  </si>
  <si>
    <t>نور الشام ابراهيم</t>
  </si>
  <si>
    <t>بتول شيخ صالح</t>
  </si>
  <si>
    <t>ريما حسن</t>
  </si>
  <si>
    <t>مرح سقر</t>
  </si>
  <si>
    <t>خنساء عباس</t>
  </si>
  <si>
    <t>نيفين زرقه</t>
  </si>
  <si>
    <t>راياه</t>
  </si>
  <si>
    <t>وفاء زاهر</t>
  </si>
  <si>
    <t>مادلين حسن</t>
  </si>
  <si>
    <t>بانه شاهين</t>
  </si>
  <si>
    <t>ظلال علي</t>
  </si>
  <si>
    <t>ليلى ليلا</t>
  </si>
  <si>
    <t>نيبال</t>
  </si>
  <si>
    <t>رهف ربيع</t>
  </si>
  <si>
    <t>روليان سليمان</t>
  </si>
  <si>
    <t>هبه حبيب</t>
  </si>
  <si>
    <t>فداء محفوض</t>
  </si>
  <si>
    <t>وفيد</t>
  </si>
  <si>
    <t>ريم مسعود</t>
  </si>
  <si>
    <t>فضاء جعفر</t>
  </si>
  <si>
    <t>احلام بناوي</t>
  </si>
  <si>
    <t>طه شاهين</t>
  </si>
  <si>
    <t>بلسم</t>
  </si>
  <si>
    <t>ماهر كوسه</t>
  </si>
  <si>
    <t>فاطمه الزهراء باكير</t>
  </si>
  <si>
    <t>نور ناعم</t>
  </si>
  <si>
    <t>حلا شحود</t>
  </si>
  <si>
    <t>نور عباس</t>
  </si>
  <si>
    <t>ابراهيم زبيدي</t>
  </si>
  <si>
    <t>جلنار موسى</t>
  </si>
  <si>
    <t>عزام علي</t>
  </si>
  <si>
    <t>ليال عاصي</t>
  </si>
  <si>
    <t>زينب ابراهيم</t>
  </si>
  <si>
    <t>هزار احمد</t>
  </si>
  <si>
    <t>حنان خيربك</t>
  </si>
  <si>
    <t>حلا محمد</t>
  </si>
  <si>
    <t>دعاء المحمود</t>
  </si>
  <si>
    <t>ماري دنوره</t>
  </si>
  <si>
    <t>ايا بركات</t>
  </si>
  <si>
    <t>حلا اسعد</t>
  </si>
  <si>
    <t>لين بركات</t>
  </si>
  <si>
    <t>سيطه</t>
  </si>
  <si>
    <t>سهر النصار</t>
  </si>
  <si>
    <t>عبير المصطفى</t>
  </si>
  <si>
    <t>عمار رمضان</t>
  </si>
  <si>
    <t>نهله ديبو</t>
  </si>
  <si>
    <t>احمد الونوس</t>
  </si>
  <si>
    <t>هناء حسين</t>
  </si>
  <si>
    <t>محمود الخليل</t>
  </si>
  <si>
    <t>رفيدا</t>
  </si>
  <si>
    <t>هيا صالح</t>
  </si>
  <si>
    <t>هناء صالح</t>
  </si>
  <si>
    <t>يارا نعوس</t>
  </si>
  <si>
    <t>شهيده شلدح</t>
  </si>
  <si>
    <t>اسامه قاسم</t>
  </si>
  <si>
    <t>رماء شدود</t>
  </si>
  <si>
    <t>ساري عبد اللـه</t>
  </si>
  <si>
    <t>روني قاروط</t>
  </si>
  <si>
    <t>رهف محمد</t>
  </si>
  <si>
    <t>ساره شاهين</t>
  </si>
  <si>
    <t>بتول عبد الرحمن</t>
  </si>
  <si>
    <t>سلوى الحجل</t>
  </si>
  <si>
    <t>احمد يوسف</t>
  </si>
  <si>
    <t>ريم مرهج</t>
  </si>
  <si>
    <t>الاء هدله</t>
  </si>
  <si>
    <t>ساندي مخول</t>
  </si>
  <si>
    <t>هناء يوسف</t>
  </si>
  <si>
    <t>هبا كوسا</t>
  </si>
  <si>
    <t>مجد الابيض</t>
  </si>
  <si>
    <t>مريم الابيض</t>
  </si>
  <si>
    <t>رنيم ونوس</t>
  </si>
  <si>
    <t>مسيله</t>
  </si>
  <si>
    <t>يوسف يحي</t>
  </si>
  <si>
    <t>هلا محمد</t>
  </si>
  <si>
    <t>جميل حماد</t>
  </si>
  <si>
    <t>علي مخلوف</t>
  </si>
  <si>
    <t>راضي سلامه</t>
  </si>
  <si>
    <t>رؤى حسن</t>
  </si>
  <si>
    <t>محمد كريكش</t>
  </si>
  <si>
    <t>عمر الحمدان</t>
  </si>
  <si>
    <t>جميل قزلو</t>
  </si>
  <si>
    <t>زلفى بلول</t>
  </si>
  <si>
    <t>هديل حسام الدين</t>
  </si>
  <si>
    <t>لمى عطوني</t>
  </si>
  <si>
    <t>صديق</t>
  </si>
  <si>
    <t>لمى خليل</t>
  </si>
  <si>
    <t>لجين عثمان</t>
  </si>
  <si>
    <t>بتول الارمنازي</t>
  </si>
  <si>
    <t>شمس الدين مقلي</t>
  </si>
  <si>
    <t>وعد سليمان</t>
  </si>
  <si>
    <t>عبير كرمو</t>
  </si>
  <si>
    <t>علا طه</t>
  </si>
  <si>
    <t>اميما</t>
  </si>
  <si>
    <t>روءه حمدان</t>
  </si>
  <si>
    <t>احمد فاضل</t>
  </si>
  <si>
    <t>علا صبيحه</t>
  </si>
  <si>
    <t>جعفر صقور</t>
  </si>
  <si>
    <t>ناريمان خضور</t>
  </si>
  <si>
    <t>عيسى عيسى</t>
  </si>
  <si>
    <t>نجدات</t>
  </si>
  <si>
    <t>محاسن ديب</t>
  </si>
  <si>
    <t>حيدر بلول</t>
  </si>
  <si>
    <t>عمار احمد</t>
  </si>
  <si>
    <t>سيماء عكرم</t>
  </si>
  <si>
    <t>نور الجوري</t>
  </si>
  <si>
    <t>زين العابدين ابوعيسى</t>
  </si>
  <si>
    <t>فانز</t>
  </si>
  <si>
    <t>مناء</t>
  </si>
  <si>
    <t>مي علاء الدين</t>
  </si>
  <si>
    <t>المدثر</t>
  </si>
  <si>
    <t>ديما جريشه</t>
  </si>
  <si>
    <t>يارا ابوحسين</t>
  </si>
  <si>
    <t>ساره موسى</t>
  </si>
  <si>
    <t>هادر</t>
  </si>
  <si>
    <t>خديجه دريبي</t>
  </si>
  <si>
    <t>نيرمين زاهر</t>
  </si>
  <si>
    <t>الين علي</t>
  </si>
  <si>
    <t>رهام عباس</t>
  </si>
  <si>
    <t>ايناس ضاهر</t>
  </si>
  <si>
    <t>شمسين</t>
  </si>
  <si>
    <t>عبير جماهيري</t>
  </si>
  <si>
    <t>نور رسوق</t>
  </si>
  <si>
    <t>ليال صقر</t>
  </si>
  <si>
    <t>لما صالح</t>
  </si>
  <si>
    <t>علي زريقه</t>
  </si>
  <si>
    <t>حسن صبح</t>
  </si>
  <si>
    <t>حنين شريبا</t>
  </si>
  <si>
    <t>مبروك</t>
  </si>
  <si>
    <t>هبه الله سليمان</t>
  </si>
  <si>
    <t>ديانا شاهين</t>
  </si>
  <si>
    <t>فاطمه شاهين</t>
  </si>
  <si>
    <t>رغد عبد الحميد</t>
  </si>
  <si>
    <t>دارين عباس</t>
  </si>
  <si>
    <t>ريما محمود</t>
  </si>
  <si>
    <t>رزان احمد</t>
  </si>
  <si>
    <t>سكيبه</t>
  </si>
  <si>
    <t>منهل حسن</t>
  </si>
  <si>
    <t>سالي سلمان</t>
  </si>
  <si>
    <t>ساميلا</t>
  </si>
  <si>
    <t>زينب صالح</t>
  </si>
  <si>
    <t>جوليت اسماعيل</t>
  </si>
  <si>
    <t>كريستين يوسف</t>
  </si>
  <si>
    <t>عفراء محسن</t>
  </si>
  <si>
    <t>ميس محمود</t>
  </si>
  <si>
    <t>زينب محلا</t>
  </si>
  <si>
    <t>عدي عيسى</t>
  </si>
  <si>
    <t>محسن حسن</t>
  </si>
  <si>
    <t>يارا محمد</t>
  </si>
  <si>
    <t>ليندا يونس</t>
  </si>
  <si>
    <t>ريم دبول</t>
  </si>
  <si>
    <t>ندى احمد</t>
  </si>
  <si>
    <t>لبانه صالح</t>
  </si>
  <si>
    <t>حسن البشلاوي</t>
  </si>
  <si>
    <t>سراء</t>
  </si>
  <si>
    <t>علا السوسي</t>
  </si>
  <si>
    <t>يارا رجوب</t>
  </si>
  <si>
    <t>مالك حمد</t>
  </si>
  <si>
    <t>كفايه</t>
  </si>
  <si>
    <t>سولافه شحاده</t>
  </si>
  <si>
    <t>راما اسماعيل</t>
  </si>
  <si>
    <t>دانيال</t>
  </si>
  <si>
    <t>سجيره</t>
  </si>
  <si>
    <t>حسان مليكي</t>
  </si>
  <si>
    <t>تماضر شحود</t>
  </si>
  <si>
    <t>ثاقب</t>
  </si>
  <si>
    <t>ذو الفقار حميره</t>
  </si>
  <si>
    <t>لينا اسكندر خليل</t>
  </si>
  <si>
    <t>رشا حسن</t>
  </si>
  <si>
    <t>مرح الاسد</t>
  </si>
  <si>
    <t>ضحى اسماعيل</t>
  </si>
  <si>
    <t>رولا حاتم</t>
  </si>
  <si>
    <t>نبهان</t>
  </si>
  <si>
    <t>ايه صقر</t>
  </si>
  <si>
    <t>نور كنعان</t>
  </si>
  <si>
    <t>مايا علي</t>
  </si>
  <si>
    <t>ديانا جديد</t>
  </si>
  <si>
    <t>يارا اسعد</t>
  </si>
  <si>
    <t>ميادا</t>
  </si>
  <si>
    <t>زينه خيربك</t>
  </si>
  <si>
    <t>مريانا كناني</t>
  </si>
  <si>
    <t>عمار قيطازو</t>
  </si>
  <si>
    <t>حيدر مهنا</t>
  </si>
  <si>
    <t>منيره درويش</t>
  </si>
  <si>
    <t>ايناس سلوم</t>
  </si>
  <si>
    <t>حبوب</t>
  </si>
  <si>
    <t>ريم يوسف</t>
  </si>
  <si>
    <t>ديمه سليمان</t>
  </si>
  <si>
    <t>شروق بقلي</t>
  </si>
  <si>
    <t>هيا بيطار</t>
  </si>
  <si>
    <t>خزامه</t>
  </si>
  <si>
    <t>فاطمه خطيب</t>
  </si>
  <si>
    <t>شعوانه</t>
  </si>
  <si>
    <t>محمود عبد الله الخالد</t>
  </si>
  <si>
    <t>حسيب قصاب</t>
  </si>
  <si>
    <t>جيانا عباس</t>
  </si>
  <si>
    <t>رهام محيو</t>
  </si>
  <si>
    <t>قدور يسوف</t>
  </si>
  <si>
    <t>مازن اسود</t>
  </si>
  <si>
    <t>عباس العمر</t>
  </si>
  <si>
    <t>علي الشيخ</t>
  </si>
  <si>
    <t>روان الحاج موسى</t>
  </si>
  <si>
    <t>مصعب الابراهيم</t>
  </si>
  <si>
    <t>امجد الجمعه</t>
  </si>
  <si>
    <t>مريم الشعبان</t>
  </si>
  <si>
    <t>محمد اليحيى</t>
  </si>
  <si>
    <t>فاطمه الحليب</t>
  </si>
  <si>
    <t>حزينه</t>
  </si>
  <si>
    <t>منى اللطميني</t>
  </si>
  <si>
    <t>لمى عبد المعطي</t>
  </si>
  <si>
    <t>محمد قره دامور</t>
  </si>
  <si>
    <t>احمد سعيد</t>
  </si>
  <si>
    <t>فاطمه الزهراء</t>
  </si>
  <si>
    <t>جوليانا اسد</t>
  </si>
  <si>
    <t>ساره رزق</t>
  </si>
  <si>
    <t>انعم الله</t>
  </si>
  <si>
    <t>عائشه عبد الغفور</t>
  </si>
  <si>
    <t>هيا خربوطلي</t>
  </si>
  <si>
    <t>محمد عبسي العمر</t>
  </si>
  <si>
    <t>احمد الراوي</t>
  </si>
  <si>
    <t>اخلاص دعبول</t>
  </si>
  <si>
    <t>محمد بكران</t>
  </si>
  <si>
    <t>ايلاف رحمون</t>
  </si>
  <si>
    <t>رشا محمود</t>
  </si>
  <si>
    <t>ليلى قاسم</t>
  </si>
  <si>
    <t>فاضل موسى</t>
  </si>
  <si>
    <t>احمد شيخ محمد</t>
  </si>
  <si>
    <t>صلوح</t>
  </si>
  <si>
    <t>علاء احمد</t>
  </si>
  <si>
    <t>ولاء تلاج</t>
  </si>
  <si>
    <t>امير بسيكي</t>
  </si>
  <si>
    <t>خديجه بري</t>
  </si>
  <si>
    <t>حلا مراد</t>
  </si>
  <si>
    <t>بشرى منصور</t>
  </si>
  <si>
    <t>حواس</t>
  </si>
  <si>
    <t>احمد رشو</t>
  </si>
  <si>
    <t>عفاف الهايس</t>
  </si>
  <si>
    <t>احمد الاحمد</t>
  </si>
  <si>
    <t>عبد الحليم الملحم</t>
  </si>
  <si>
    <t>خاتون الصبح</t>
  </si>
  <si>
    <t>ابراهيم اوهان</t>
  </si>
  <si>
    <t>لودي</t>
  </si>
  <si>
    <t>كيندا عبد الله</t>
  </si>
  <si>
    <t>ديانا قاسم</t>
  </si>
  <si>
    <t>علي الحميد</t>
  </si>
  <si>
    <t>عبدالخالق</t>
  </si>
  <si>
    <t>رانيه علي</t>
  </si>
  <si>
    <t>عادله</t>
  </si>
  <si>
    <t>اراس حمدو</t>
  </si>
  <si>
    <t>نوشين محمد</t>
  </si>
  <si>
    <t>سولين المرعي</t>
  </si>
  <si>
    <t>كيفخوش</t>
  </si>
  <si>
    <t>اسامه العلي</t>
  </si>
  <si>
    <t>احمد صوران</t>
  </si>
  <si>
    <t>محمد الموسو</t>
  </si>
  <si>
    <t>علا الشيخ</t>
  </si>
  <si>
    <t>زينه بعاج</t>
  </si>
  <si>
    <t>صبا الخضر</t>
  </si>
  <si>
    <t>اسماء الجلود العبد</t>
  </si>
  <si>
    <t>فاطمه اهويدي</t>
  </si>
  <si>
    <t>محمد مرشد الخلف</t>
  </si>
  <si>
    <t>عبد الرحمن الاحمد</t>
  </si>
  <si>
    <t>نشوه</t>
  </si>
  <si>
    <t>عدنان الرويلي</t>
  </si>
  <si>
    <t>هبه عبد الجليل</t>
  </si>
  <si>
    <t>محمد علي المحمد</t>
  </si>
  <si>
    <t>فادي الحاج تبن</t>
  </si>
  <si>
    <t>ريما الفتيح</t>
  </si>
  <si>
    <t>خديجه علي الحمد المفرج</t>
  </si>
  <si>
    <t>قثم</t>
  </si>
  <si>
    <t>المنذر الشخير</t>
  </si>
  <si>
    <t>حلا المحمد الشوحان</t>
  </si>
  <si>
    <t>ديمه السلامه</t>
  </si>
  <si>
    <t>محمود الحميده</t>
  </si>
  <si>
    <t>نعيمه الحمادي</t>
  </si>
  <si>
    <t>نوها</t>
  </si>
  <si>
    <t>لميس السليمان</t>
  </si>
  <si>
    <t>انس السيد</t>
  </si>
  <si>
    <t>مامون الحسين</t>
  </si>
  <si>
    <t>اريج العبد الله الحسين</t>
  </si>
  <si>
    <t>جهيده</t>
  </si>
  <si>
    <t>اسماء الاسعد</t>
  </si>
  <si>
    <t>كمره</t>
  </si>
  <si>
    <t>كنانه السليمان الناصر</t>
  </si>
  <si>
    <t>محمد الفصيح</t>
  </si>
  <si>
    <t>وسمه</t>
  </si>
  <si>
    <t>ريم خليوي</t>
  </si>
  <si>
    <t>سعاد العويد</t>
  </si>
  <si>
    <t>هاني الحاج موسى</t>
  </si>
  <si>
    <t>عمر الدخيل</t>
  </si>
  <si>
    <t>حربيه</t>
  </si>
  <si>
    <t>افراح الدهش</t>
  </si>
  <si>
    <t>عبد الرحمن ابراهيم الموسى</t>
  </si>
  <si>
    <t>منى الحسوني</t>
  </si>
  <si>
    <t>رهف السيد شعيبي</t>
  </si>
  <si>
    <t>صفا العبد الله</t>
  </si>
  <si>
    <t>ساره النايف</t>
  </si>
  <si>
    <t>اسماء العبود الصالح</t>
  </si>
  <si>
    <t>نور الهدى محيمد النايف البرجس</t>
  </si>
  <si>
    <t>عماد عبد الفتاح</t>
  </si>
  <si>
    <t>رهام العمري</t>
  </si>
  <si>
    <t>يارا غانم</t>
  </si>
  <si>
    <t>ايه عثمان</t>
  </si>
  <si>
    <t>اروى يونس</t>
  </si>
  <si>
    <t>سلمى محمد</t>
  </si>
  <si>
    <t>رهام سليمان</t>
  </si>
  <si>
    <t>اليسار عيسى</t>
  </si>
  <si>
    <t>علام داؤد</t>
  </si>
  <si>
    <t>محمد بلال</t>
  </si>
  <si>
    <t>سول مقدسي</t>
  </si>
  <si>
    <t>اوسكار</t>
  </si>
  <si>
    <t>ديانا علي</t>
  </si>
  <si>
    <t>انتصار حلوم</t>
  </si>
  <si>
    <t>نيرمين حماد</t>
  </si>
  <si>
    <t>نورا فندي</t>
  </si>
  <si>
    <t>حلا موسى</t>
  </si>
  <si>
    <t>ساره نيوف</t>
  </si>
  <si>
    <t>تالا نيوف</t>
  </si>
  <si>
    <t>ريم ميهوب</t>
  </si>
  <si>
    <t>يزن ميا</t>
  </si>
  <si>
    <t>يزن شدود</t>
  </si>
  <si>
    <t>رهام زيدان</t>
  </si>
  <si>
    <t>ايمان حبيب</t>
  </si>
  <si>
    <t>لجين حمود</t>
  </si>
  <si>
    <t>يارا صقير</t>
  </si>
  <si>
    <t>نوار يونس</t>
  </si>
  <si>
    <t>لبنى خضر</t>
  </si>
  <si>
    <t>لونا غازي</t>
  </si>
  <si>
    <t>مرح حمود</t>
  </si>
  <si>
    <t>علي حسين</t>
  </si>
  <si>
    <t>جناه</t>
  </si>
  <si>
    <t>نور حبقه</t>
  </si>
  <si>
    <t>وسيلا</t>
  </si>
  <si>
    <t>رنيم محمد</t>
  </si>
  <si>
    <t>فاتن محمد</t>
  </si>
  <si>
    <t>محمد عدنان محي الدين</t>
  </si>
  <si>
    <t>انيا علي</t>
  </si>
  <si>
    <t>ماريروز مخائيل</t>
  </si>
  <si>
    <t>سجا خليل</t>
  </si>
  <si>
    <t>يزن معلا</t>
  </si>
  <si>
    <t>مجد ديب</t>
  </si>
  <si>
    <t>عبد الله وسوف</t>
  </si>
  <si>
    <t>هيا ديوب</t>
  </si>
  <si>
    <t>انس احمد</t>
  </si>
  <si>
    <t>عبير حسن</t>
  </si>
  <si>
    <t>ايه حمود</t>
  </si>
  <si>
    <t>يحي</t>
  </si>
  <si>
    <t>زينب يوسف</t>
  </si>
  <si>
    <t>رهف شعار</t>
  </si>
  <si>
    <t>حنان عباس</t>
  </si>
  <si>
    <t>سلام احمد</t>
  </si>
  <si>
    <t>داليا اسماعيل</t>
  </si>
  <si>
    <t>وئام اسماعيل</t>
  </si>
  <si>
    <t>جعفر سليم</t>
  </si>
  <si>
    <t>غسان يوسف</t>
  </si>
  <si>
    <t>عبير عمران</t>
  </si>
  <si>
    <t>نجيده</t>
  </si>
  <si>
    <t>شروق حمود</t>
  </si>
  <si>
    <t>علي صافي</t>
  </si>
  <si>
    <t>لؤي حسن</t>
  </si>
  <si>
    <t>دعاء سليمان</t>
  </si>
  <si>
    <t>ساطع</t>
  </si>
  <si>
    <t>عبد الله العفنان</t>
  </si>
  <si>
    <t>احمد الشيخ سليمان</t>
  </si>
  <si>
    <t>شيماء الخليل الجلد</t>
  </si>
  <si>
    <t>حسينه</t>
  </si>
  <si>
    <t>علي سليم</t>
  </si>
  <si>
    <t>جدوع</t>
  </si>
  <si>
    <t>ايهم خضر</t>
  </si>
  <si>
    <t>احمد فحل</t>
  </si>
  <si>
    <t>عقبه حمود</t>
  </si>
  <si>
    <t>باسل البردي</t>
  </si>
  <si>
    <t>بردي</t>
  </si>
  <si>
    <t>فادي العيسى</t>
  </si>
  <si>
    <t>زهره الجاسم</t>
  </si>
  <si>
    <t>رحمه التمر</t>
  </si>
  <si>
    <t>زهره الحسن المحمد الجاسم</t>
  </si>
  <si>
    <t>باسل الكدرو الحماده</t>
  </si>
  <si>
    <t>محمد الحمد</t>
  </si>
  <si>
    <t>يمن الكانف</t>
  </si>
  <si>
    <t>جلال العبيد</t>
  </si>
  <si>
    <t>علاء حجي اسماعيل</t>
  </si>
  <si>
    <t>مرح الجردي</t>
  </si>
  <si>
    <t>هانيا</t>
  </si>
  <si>
    <t>دعاء ابو نبوت</t>
  </si>
  <si>
    <t>هنادي المحاميد</t>
  </si>
  <si>
    <t>نرمين العاقل</t>
  </si>
  <si>
    <t>كلجن</t>
  </si>
  <si>
    <t>ضياء محمد احمد</t>
  </si>
  <si>
    <t>هيثم الزعبي</t>
  </si>
  <si>
    <t>رغد ظاهر</t>
  </si>
  <si>
    <t>هاله عبد الكريم</t>
  </si>
  <si>
    <t>عمار الصمادي</t>
  </si>
  <si>
    <t>ديمه الاحمد</t>
  </si>
  <si>
    <t>سفانه</t>
  </si>
  <si>
    <t>محمد ابو حوران</t>
  </si>
  <si>
    <t>سليمان الاحمد</t>
  </si>
  <si>
    <t>بشرى عنعن</t>
  </si>
  <si>
    <t>رامي عويضه</t>
  </si>
  <si>
    <t>عماد البقيرات</t>
  </si>
  <si>
    <t>خالد عميان</t>
  </si>
  <si>
    <t>ايمان ابو حلاوه</t>
  </si>
  <si>
    <t>اشرف</t>
  </si>
  <si>
    <t>اماني الغزاوي</t>
  </si>
  <si>
    <t>سحوم</t>
  </si>
  <si>
    <t>لارا الشريف</t>
  </si>
  <si>
    <t>ولاء الملحم</t>
  </si>
  <si>
    <t>احلام العاسمي</t>
  </si>
  <si>
    <t>وجدان النابلسي</t>
  </si>
  <si>
    <t>ايلي شليويط</t>
  </si>
  <si>
    <t>سونيا النصر الله</t>
  </si>
  <si>
    <t>الاء الصيص</t>
  </si>
  <si>
    <t>وعد الحريري</t>
  </si>
  <si>
    <t>ساره الغيث</t>
  </si>
  <si>
    <t>مشيل</t>
  </si>
  <si>
    <t>ساندي الغيث</t>
  </si>
  <si>
    <t>عبد الله البلخي</t>
  </si>
  <si>
    <t>يارا زيتونه</t>
  </si>
  <si>
    <t>لؤي الجهماني</t>
  </si>
  <si>
    <t>احمد الضيا</t>
  </si>
  <si>
    <t>احمد البنا</t>
  </si>
  <si>
    <t>علا المذيب</t>
  </si>
  <si>
    <t>مضر الجنادي</t>
  </si>
  <si>
    <t>نهال ابو خروب</t>
  </si>
  <si>
    <t>رحاب المذيب</t>
  </si>
  <si>
    <t>محمد خالد القداح</t>
  </si>
  <si>
    <t>سفيان الزعبي</t>
  </si>
  <si>
    <t>هاني المحاسنه</t>
  </si>
  <si>
    <t>الهيجاء الزرازره</t>
  </si>
  <si>
    <t>القاسم الحمد</t>
  </si>
  <si>
    <t>شعبان الغزالي</t>
  </si>
  <si>
    <t>ناريمان الغزالي</t>
  </si>
  <si>
    <t>هديل الشناعه</t>
  </si>
  <si>
    <t>رهف القبلان</t>
  </si>
  <si>
    <t>ربا الذياب</t>
  </si>
  <si>
    <t>ناريمان المهنا</t>
  </si>
  <si>
    <t>انفصال</t>
  </si>
  <si>
    <t>هيا مياله</t>
  </si>
  <si>
    <t>محمد فروخ</t>
  </si>
  <si>
    <t>رضوه الرحال</t>
  </si>
  <si>
    <t>محمد القصير</t>
  </si>
  <si>
    <t>ماريا الحارثي</t>
  </si>
  <si>
    <t>سماح شحاداه</t>
  </si>
  <si>
    <t>همام الشتار</t>
  </si>
  <si>
    <t>احمد السيبراني</t>
  </si>
  <si>
    <t>ولاء سالم</t>
  </si>
  <si>
    <t>شفاء البليلي</t>
  </si>
  <si>
    <t>ملاك الزعبي</t>
  </si>
  <si>
    <t>عبد الله الرفاعي</t>
  </si>
  <si>
    <t>وعد البقاعي</t>
  </si>
  <si>
    <t>ايهاب النعيمي</t>
  </si>
  <si>
    <t>ليليان الناقولا اليوسف</t>
  </si>
  <si>
    <t>ميرنا الناقولا</t>
  </si>
  <si>
    <t>ليلى رحال</t>
  </si>
  <si>
    <t>عواطف الناصر</t>
  </si>
  <si>
    <t>مجد المعزر</t>
  </si>
  <si>
    <t>مرام الباروكي</t>
  </si>
  <si>
    <t>تيما العشعوش</t>
  </si>
  <si>
    <t>مونده</t>
  </si>
  <si>
    <t>شذى نعيم</t>
  </si>
  <si>
    <t>رنده الخطيب ابوفخر</t>
  </si>
  <si>
    <t>لبانه بلان</t>
  </si>
  <si>
    <t>ليال العباس</t>
  </si>
  <si>
    <t>لين الخطيب</t>
  </si>
  <si>
    <t>ريان شنان</t>
  </si>
  <si>
    <t>انوار</t>
  </si>
  <si>
    <t>بدر حمزه</t>
  </si>
  <si>
    <t>هند حمايل</t>
  </si>
  <si>
    <t>رنده فراج الشوفي</t>
  </si>
  <si>
    <t>منهال</t>
  </si>
  <si>
    <t>دانا عبد الباقي</t>
  </si>
  <si>
    <t>حسن زرزور</t>
  </si>
  <si>
    <t>ياسمين الغوطاني</t>
  </si>
  <si>
    <t>ياره خضير</t>
  </si>
  <si>
    <t>وسام سلوم</t>
  </si>
  <si>
    <t>لانا الاعور</t>
  </si>
  <si>
    <t>هديل حامد</t>
  </si>
  <si>
    <t>حبيبه</t>
  </si>
  <si>
    <t>محمد الحلبي</t>
  </si>
  <si>
    <t>راما رضوان</t>
  </si>
  <si>
    <t>عتاب ابو اسماعيل</t>
  </si>
  <si>
    <t>ريمه الحلبي</t>
  </si>
  <si>
    <t>غيث الدعيبس</t>
  </si>
  <si>
    <t>الاء الديك</t>
  </si>
  <si>
    <t>نغم السماره</t>
  </si>
  <si>
    <t>قاسم بو سعد</t>
  </si>
  <si>
    <t>شيم ابو فخر</t>
  </si>
  <si>
    <t>حكمه</t>
  </si>
  <si>
    <t>جوليت</t>
  </si>
  <si>
    <t>هديل ابوخير</t>
  </si>
  <si>
    <t>خالد هنيدي</t>
  </si>
  <si>
    <t>عبير صلاح الدين</t>
  </si>
  <si>
    <t>انسام ابو فخر</t>
  </si>
  <si>
    <t>بدر حاتم</t>
  </si>
  <si>
    <t>رامي ابومحمود</t>
  </si>
  <si>
    <t>دعاء نصر</t>
  </si>
  <si>
    <t>وهاج النجم عزام</t>
  </si>
  <si>
    <t>هيلين الشوفي</t>
  </si>
  <si>
    <t>مجدولين غانم</t>
  </si>
  <si>
    <t>مرهف الشاعر</t>
  </si>
  <si>
    <t>شعاع ابو عمار</t>
  </si>
  <si>
    <t>عمر الجباعي</t>
  </si>
  <si>
    <t>نور الحسين</t>
  </si>
  <si>
    <t>عمر الريشاني</t>
  </si>
  <si>
    <t>راغب الحج</t>
  </si>
  <si>
    <t>ولاء باكير</t>
  </si>
  <si>
    <t>هزار نصار</t>
  </si>
  <si>
    <t>غالب ناصر</t>
  </si>
  <si>
    <t>ميس عزام</t>
  </si>
  <si>
    <t>مرح قرعوني</t>
  </si>
  <si>
    <t>لبنا عامر</t>
  </si>
  <si>
    <t>ديما الحلبي</t>
  </si>
  <si>
    <t>هيفاء الاوس</t>
  </si>
  <si>
    <t>ريم المغوش</t>
  </si>
  <si>
    <t>سلام عز الدين</t>
  </si>
  <si>
    <t>الياس السماره</t>
  </si>
  <si>
    <t>حنا الناقولا</t>
  </si>
  <si>
    <t>دانا عزام</t>
  </si>
  <si>
    <t>رنا جنبلاط</t>
  </si>
  <si>
    <t>مهند ابو علي</t>
  </si>
  <si>
    <t>ايه درويش</t>
  </si>
  <si>
    <t>ميرنا القنطار</t>
  </si>
  <si>
    <t>طليع</t>
  </si>
  <si>
    <t>ساره الصفدي</t>
  </si>
  <si>
    <t>ادهم عزام</t>
  </si>
  <si>
    <t>سحر الجرمقاني</t>
  </si>
  <si>
    <t>راغده عبود</t>
  </si>
  <si>
    <t>سلام ملاك</t>
  </si>
  <si>
    <t>هاجر الحجار</t>
  </si>
  <si>
    <t>مثقال</t>
  </si>
  <si>
    <t>يارا بالي</t>
  </si>
  <si>
    <t>فتون المقت</t>
  </si>
  <si>
    <t>غزل الحاصباني</t>
  </si>
  <si>
    <t>هبه البني</t>
  </si>
  <si>
    <t>حنان الشعار</t>
  </si>
  <si>
    <t>سميره الشوفي</t>
  </si>
  <si>
    <t>رشا اللهياني</t>
  </si>
  <si>
    <t>رافت كمال</t>
  </si>
  <si>
    <t>مهدي عبد الصمد</t>
  </si>
  <si>
    <t>ماهر الجغامي</t>
  </si>
  <si>
    <t>روان رزق</t>
  </si>
  <si>
    <t>انس الرمحين</t>
  </si>
  <si>
    <t>صفوان الرمحين</t>
  </si>
  <si>
    <t>كرم مفرج</t>
  </si>
  <si>
    <t>ديانا شقير</t>
  </si>
  <si>
    <t>ريتا النجم</t>
  </si>
  <si>
    <t>رهف فرج</t>
  </si>
  <si>
    <t>ايه ابو شاهين</t>
  </si>
  <si>
    <t>نيروز ابوحمدان</t>
  </si>
  <si>
    <t>راما ابو محمود</t>
  </si>
  <si>
    <t>خالد حساني</t>
  </si>
  <si>
    <t>امجد قانقوش</t>
  </si>
  <si>
    <t>مروه عثمان</t>
  </si>
  <si>
    <t>دانا عبد الكريم</t>
  </si>
  <si>
    <t>كوشان</t>
  </si>
  <si>
    <t>جوليانا جلاحج</t>
  </si>
  <si>
    <t>نور جاسم</t>
  </si>
  <si>
    <t>اسراء منور</t>
  </si>
  <si>
    <t>شهد الشريفي</t>
  </si>
  <si>
    <t>دانا زنداقي</t>
  </si>
  <si>
    <t>انجيلا</t>
  </si>
  <si>
    <t>لجين الداغستاني</t>
  </si>
  <si>
    <t>عمار نمر</t>
  </si>
  <si>
    <t>مجد شريف</t>
  </si>
  <si>
    <t>غازي السيد عبيد</t>
  </si>
  <si>
    <t>مضر رباح</t>
  </si>
  <si>
    <t>نصرى</t>
  </si>
  <si>
    <t>الاء العيسى</t>
  </si>
  <si>
    <t>صباح عبد القادر</t>
  </si>
  <si>
    <t>خلايج</t>
  </si>
  <si>
    <t>هبه ثلجي</t>
  </si>
  <si>
    <t>عبد الله حسين</t>
  </si>
  <si>
    <t>بنان تللو</t>
  </si>
  <si>
    <t>عزيز شحاده</t>
  </si>
  <si>
    <t>نهله طويل</t>
  </si>
  <si>
    <t>حنان اللكود</t>
  </si>
  <si>
    <t>ازهار حيمود</t>
  </si>
  <si>
    <t>لانا ذياب</t>
  </si>
  <si>
    <t>فراس الخالد</t>
  </si>
  <si>
    <t>هزار ركاب</t>
  </si>
  <si>
    <t>يقظان الزويد</t>
  </si>
  <si>
    <t>محمد غانم</t>
  </si>
  <si>
    <t>ايه الديب</t>
  </si>
  <si>
    <t>محمد حيمود</t>
  </si>
  <si>
    <t>بريا</t>
  </si>
  <si>
    <t>احمد بوده</t>
  </si>
  <si>
    <t>قصي علي</t>
  </si>
  <si>
    <t>عمار فارس</t>
  </si>
  <si>
    <t>حكيمه</t>
  </si>
  <si>
    <t>رحاب العبيد</t>
  </si>
  <si>
    <t>خالد فرج</t>
  </si>
  <si>
    <t>الاء العبد الله</t>
  </si>
  <si>
    <t>امل خصابه</t>
  </si>
  <si>
    <t>رغده العلي</t>
  </si>
  <si>
    <t>رهف العلي</t>
  </si>
  <si>
    <t>رحمه محمود</t>
  </si>
  <si>
    <t>فاطمه الفهد</t>
  </si>
  <si>
    <t>معاذ الندى</t>
  </si>
  <si>
    <t>ناريمان السالم</t>
  </si>
  <si>
    <t>خالد ياسين</t>
  </si>
  <si>
    <t>هبا الخميس</t>
  </si>
  <si>
    <t>صاطي</t>
  </si>
  <si>
    <t>سامي عمر</t>
  </si>
  <si>
    <t>حسن الخطيب</t>
  </si>
  <si>
    <t>عبد الهادي الخطيب</t>
  </si>
  <si>
    <t>ساره محسن</t>
  </si>
  <si>
    <t>حسن اسعد علي</t>
  </si>
  <si>
    <t>ايه الحسين</t>
  </si>
  <si>
    <t>لارا ناصر</t>
  </si>
  <si>
    <t>نورس الحسين</t>
  </si>
  <si>
    <t>اليسار يوسف</t>
  </si>
  <si>
    <t>زكريا ذيب</t>
  </si>
  <si>
    <t>مناف شحاده</t>
  </si>
  <si>
    <t>مرح رضوان</t>
  </si>
  <si>
    <t>كليمن</t>
  </si>
  <si>
    <t>جولي منذر</t>
  </si>
  <si>
    <t>ميرنا خلوف</t>
  </si>
  <si>
    <t>ميراث</t>
  </si>
  <si>
    <t>دانيال صالح</t>
  </si>
  <si>
    <t>روان طه</t>
  </si>
  <si>
    <t>دانيه مصطفى</t>
  </si>
  <si>
    <t>نورس المصطفى</t>
  </si>
  <si>
    <t>محمد الحوري</t>
  </si>
  <si>
    <t>بيلسان اللافي</t>
  </si>
  <si>
    <t>منتهى مطلق</t>
  </si>
  <si>
    <t>مرح الحامد</t>
  </si>
  <si>
    <t>طارق الخياط</t>
  </si>
  <si>
    <t>ادهم عدوان</t>
  </si>
  <si>
    <t>وائل الفاعور</t>
  </si>
  <si>
    <t>محمد عوده</t>
  </si>
  <si>
    <t>نادين الحسن</t>
  </si>
  <si>
    <t>ريم الحسن</t>
  </si>
  <si>
    <t>دريد الرحال</t>
  </si>
  <si>
    <t>يسر عبد الله</t>
  </si>
  <si>
    <t>رهبان</t>
  </si>
  <si>
    <t>حلا ابو ليل</t>
  </si>
  <si>
    <t>حليمه الذياب</t>
  </si>
  <si>
    <t>حفيضه شحاده</t>
  </si>
  <si>
    <t>تركيه النواد</t>
  </si>
  <si>
    <t>هند اليوسف</t>
  </si>
  <si>
    <t>ولاء الحميدي</t>
  </si>
  <si>
    <t>وسام محمد</t>
  </si>
  <si>
    <t>سوسن المصطفى</t>
  </si>
  <si>
    <t>ديالا الدامس</t>
  </si>
  <si>
    <t>صبحا</t>
  </si>
  <si>
    <t>بشرى حسن</t>
  </si>
  <si>
    <t>بسمه موسى</t>
  </si>
  <si>
    <t>ميسم فارس</t>
  </si>
  <si>
    <t>رانيه الحاج عيسى</t>
  </si>
  <si>
    <t>رهف الكردي</t>
  </si>
  <si>
    <t>خالد عسود</t>
  </si>
  <si>
    <t>رهام منصور</t>
  </si>
  <si>
    <t>ربيع كساب</t>
  </si>
  <si>
    <t>فادي قاسم</t>
  </si>
  <si>
    <t>نبيل القاسم</t>
  </si>
  <si>
    <t>عبدالحفيظ</t>
  </si>
  <si>
    <t>نور دكاكني</t>
  </si>
  <si>
    <t>اريج حلبي</t>
  </si>
  <si>
    <t>مالك عبد الحميد</t>
  </si>
  <si>
    <t>وسميه</t>
  </si>
  <si>
    <t>ابراهيم محمد</t>
  </si>
  <si>
    <t>مليكا</t>
  </si>
  <si>
    <t>يحيى الكردي</t>
  </si>
  <si>
    <t>ماهر عيسى</t>
  </si>
  <si>
    <t>صفاء حسن</t>
  </si>
  <si>
    <t>مرام عشماوي</t>
  </si>
  <si>
    <t>سوزان عشماوي</t>
  </si>
  <si>
    <t>ايات محمد</t>
  </si>
  <si>
    <t>محمد خير اسماعيل</t>
  </si>
  <si>
    <t>دعاء سلامه</t>
  </si>
  <si>
    <t>رؤى اللمداني</t>
  </si>
  <si>
    <t>ربى السعدي</t>
  </si>
  <si>
    <t>مجد عثمان</t>
  </si>
  <si>
    <t>كاترين سعديه</t>
  </si>
  <si>
    <t>فاطمه حسين</t>
  </si>
  <si>
    <t>غفران الاسود</t>
  </si>
  <si>
    <t>بهيه السعدي</t>
  </si>
  <si>
    <t>يسرى بدوي</t>
  </si>
  <si>
    <t>صهيب شامي الشلبي</t>
  </si>
  <si>
    <t>سولافه</t>
  </si>
  <si>
    <t>عادل صوان</t>
  </si>
  <si>
    <t>بشر الحاج عيسى</t>
  </si>
  <si>
    <t>غالي</t>
  </si>
  <si>
    <t>طارق الشيخ</t>
  </si>
  <si>
    <t>محمد شحاده عمره</t>
  </si>
  <si>
    <t>محمد طارق حميده</t>
  </si>
  <si>
    <t>علا مرعي</t>
  </si>
  <si>
    <t>قتيبه خلايلي</t>
  </si>
  <si>
    <t>ابراهيم عبد الكريم</t>
  </si>
  <si>
    <t>نغم ايوب</t>
  </si>
  <si>
    <t>نور رحمه</t>
  </si>
  <si>
    <t>غفران زيد</t>
  </si>
  <si>
    <t>مايا السعدوني</t>
  </si>
  <si>
    <t>مريم كنيري</t>
  </si>
  <si>
    <t>ديانا صالح</t>
  </si>
  <si>
    <t>محمد ابو عواد</t>
  </si>
  <si>
    <t>نيروز النقيز</t>
  </si>
  <si>
    <t>لينا العبد هويمل</t>
  </si>
  <si>
    <t>حمزه السقا</t>
  </si>
  <si>
    <t>زينه بيبي</t>
  </si>
  <si>
    <t>يامن عبد الرحيم</t>
  </si>
  <si>
    <t>محمد قزويني</t>
  </si>
  <si>
    <t>حسين الخفاجي</t>
  </si>
  <si>
    <t>غيث الطوالبه</t>
  </si>
  <si>
    <t>ليليان رمضان</t>
  </si>
  <si>
    <t>حسين ابورفيع</t>
  </si>
  <si>
    <t>عبدالكريم محمد</t>
  </si>
  <si>
    <t>ماهر حامد رجب</t>
  </si>
  <si>
    <t>مجدي ابراهيم</t>
  </si>
  <si>
    <t>احمد عوض</t>
  </si>
  <si>
    <t>حسام سليمان</t>
  </si>
  <si>
    <t>عبد العزيز الجادر</t>
  </si>
  <si>
    <t>سعدعبدالعزيز</t>
  </si>
  <si>
    <t>السيدة زينب</t>
  </si>
  <si>
    <t>الصلاليه</t>
  </si>
  <si>
    <t>الشعفه</t>
  </si>
  <si>
    <t>المصلخة</t>
  </si>
  <si>
    <t>محكان</t>
  </si>
  <si>
    <t>قطنا</t>
  </si>
  <si>
    <t>البطار</t>
  </si>
  <si>
    <t>الشقرانية</t>
  </si>
  <si>
    <t>ابوظبي</t>
  </si>
  <si>
    <t>حينه</t>
  </si>
  <si>
    <t>اللاذقيه</t>
  </si>
  <si>
    <t>مصياف</t>
  </si>
  <si>
    <t>زملكا</t>
  </si>
  <si>
    <t>مشفى دوما</t>
  </si>
  <si>
    <t>الكويت</t>
  </si>
  <si>
    <t>القامشلي</t>
  </si>
  <si>
    <t>شق</t>
  </si>
  <si>
    <t>أبو ظبي</t>
  </si>
  <si>
    <t>مخيم اليرموك</t>
  </si>
  <si>
    <t>دمش</t>
  </si>
  <si>
    <t>حرستا</t>
  </si>
  <si>
    <t>شام</t>
  </si>
  <si>
    <t>منين</t>
  </si>
  <si>
    <t>كويت</t>
  </si>
  <si>
    <t>دبي</t>
  </si>
  <si>
    <t>الرياض</t>
  </si>
  <si>
    <t>جرمانا</t>
  </si>
  <si>
    <t>برزه</t>
  </si>
  <si>
    <t>دوما</t>
  </si>
  <si>
    <t>حوش عرب</t>
  </si>
  <si>
    <t>الحجر الاسود</t>
  </si>
  <si>
    <t>قبر الست</t>
  </si>
  <si>
    <t>اليرموك</t>
  </si>
  <si>
    <t>جدة</t>
  </si>
  <si>
    <t>سيدي مقداد</t>
  </si>
  <si>
    <t>سويداء</t>
  </si>
  <si>
    <t>دير البخت</t>
  </si>
  <si>
    <t>مصاد</t>
  </si>
  <si>
    <t>مشفى درعا</t>
  </si>
  <si>
    <t>معضمية</t>
  </si>
  <si>
    <t>الزربة</t>
  </si>
  <si>
    <t>ره عزه</t>
  </si>
  <si>
    <t>الباب</t>
  </si>
  <si>
    <t>سفلانية</t>
  </si>
  <si>
    <t>بزاعه</t>
  </si>
  <si>
    <t>نصر الله</t>
  </si>
  <si>
    <t>الرقه</t>
  </si>
  <si>
    <t>خربه كيار</t>
  </si>
  <si>
    <t>جيرود</t>
  </si>
  <si>
    <t>جبعدين</t>
  </si>
  <si>
    <t>اعزاز</t>
  </si>
  <si>
    <t>مزرعة شاهين</t>
  </si>
  <si>
    <t>نبل</t>
  </si>
  <si>
    <t>الزهراء</t>
  </si>
  <si>
    <t>عفرين</t>
  </si>
  <si>
    <t>الطبقة</t>
  </si>
  <si>
    <t>المروية</t>
  </si>
  <si>
    <t>عين ترما</t>
  </si>
  <si>
    <t>منبح</t>
  </si>
  <si>
    <t>منبج</t>
  </si>
  <si>
    <t>مرج السلطان</t>
  </si>
  <si>
    <t>حرستا البصل</t>
  </si>
  <si>
    <t>مسرابا</t>
  </si>
  <si>
    <t>بادية الضمير</t>
  </si>
  <si>
    <t>عتيبه</t>
  </si>
  <si>
    <t>غزلانية</t>
  </si>
  <si>
    <t>غسوله</t>
  </si>
  <si>
    <t>التل</t>
  </si>
  <si>
    <t>حرنه</t>
  </si>
  <si>
    <t>معرونه</t>
  </si>
  <si>
    <t>عين منين</t>
  </si>
  <si>
    <t>الدمام</t>
  </si>
  <si>
    <t>صيدنايا</t>
  </si>
  <si>
    <t>رنكوس</t>
  </si>
  <si>
    <t>عرطوز</t>
  </si>
  <si>
    <t>بقعسم</t>
  </si>
  <si>
    <t>جديدة عرطوز</t>
  </si>
  <si>
    <t>صبورة</t>
  </si>
  <si>
    <t>صبوره</t>
  </si>
  <si>
    <t>جديده</t>
  </si>
  <si>
    <t>خربة السودا</t>
  </si>
  <si>
    <t>المقروصة</t>
  </si>
  <si>
    <t>حرفا</t>
  </si>
  <si>
    <t>بيت جن</t>
  </si>
  <si>
    <t>صحنايا</t>
  </si>
  <si>
    <t>تواني</t>
  </si>
  <si>
    <t>قطيفة</t>
  </si>
  <si>
    <t>معضميه</t>
  </si>
  <si>
    <t>بغداد</t>
  </si>
  <si>
    <t>عطنه</t>
  </si>
  <si>
    <t>العطنة</t>
  </si>
  <si>
    <t>شبعا</t>
  </si>
  <si>
    <t>رحيبة</t>
  </si>
  <si>
    <t>نبك</t>
  </si>
  <si>
    <t>السعودية</t>
  </si>
  <si>
    <t>دير عطية</t>
  </si>
  <si>
    <t>قاره</t>
  </si>
  <si>
    <t>دير عطيه</t>
  </si>
  <si>
    <t>زبداني</t>
  </si>
  <si>
    <t>عين الفيجة</t>
  </si>
  <si>
    <t>الحسينيه</t>
  </si>
  <si>
    <t>افره</t>
  </si>
  <si>
    <t>سوق وادي بردى</t>
  </si>
  <si>
    <t>السوق</t>
  </si>
  <si>
    <t>سرغايا</t>
  </si>
  <si>
    <t xml:space="preserve">سرغايا </t>
  </si>
  <si>
    <t>داريا</t>
  </si>
  <si>
    <t>اشرفية صحنايا</t>
  </si>
  <si>
    <t>اشرفيه صحنايا</t>
  </si>
  <si>
    <t>يبرود</t>
  </si>
  <si>
    <t>راس المعرة</t>
  </si>
  <si>
    <t>بلاط</t>
  </si>
  <si>
    <t>عسال الورد</t>
  </si>
  <si>
    <t>دير علي</t>
  </si>
  <si>
    <t>حرجله</t>
  </si>
  <si>
    <t>كسوه</t>
  </si>
  <si>
    <t>الكسوة</t>
  </si>
  <si>
    <t>دير خبيه</t>
  </si>
  <si>
    <t>عادليه</t>
  </si>
  <si>
    <t>يرموك</t>
  </si>
  <si>
    <t>كسوة</t>
  </si>
  <si>
    <t>خيارة</t>
  </si>
  <si>
    <t>حزه</t>
  </si>
  <si>
    <t>كفر بطنا</t>
  </si>
  <si>
    <t>جسرين</t>
  </si>
  <si>
    <t>ببيلا</t>
  </si>
  <si>
    <t>بيت سحم</t>
  </si>
  <si>
    <t>يلدا</t>
  </si>
  <si>
    <t>عربين</t>
  </si>
  <si>
    <t>دير العصافير</t>
  </si>
  <si>
    <t>مليحا</t>
  </si>
  <si>
    <t>حتيتة التركمان</t>
  </si>
  <si>
    <t>حتيته</t>
  </si>
  <si>
    <t>قدسيا</t>
  </si>
  <si>
    <t>اشرفية الوادي</t>
  </si>
  <si>
    <t>أشرفية الوادي</t>
  </si>
  <si>
    <t>هامة</t>
  </si>
  <si>
    <t>الهامة</t>
  </si>
  <si>
    <t>جديدة الوادي</t>
  </si>
  <si>
    <t>جمرايا</t>
  </si>
  <si>
    <t>معر تمصرين</t>
  </si>
  <si>
    <t>شهبا</t>
  </si>
  <si>
    <t>عين التينة</t>
  </si>
  <si>
    <t>كفرلاها</t>
  </si>
  <si>
    <t>دنحه</t>
  </si>
  <si>
    <t>خربة غازي</t>
  </si>
  <si>
    <t>بهلونيه</t>
  </si>
  <si>
    <t>حبنمرة</t>
  </si>
  <si>
    <t>شين</t>
  </si>
  <si>
    <t>برشين</t>
  </si>
  <si>
    <t>الرستن</t>
  </si>
  <si>
    <t>هامه</t>
  </si>
  <si>
    <t>تلبيسه</t>
  </si>
  <si>
    <t>القصير</t>
  </si>
  <si>
    <t>دبين</t>
  </si>
  <si>
    <t>ربله</t>
  </si>
  <si>
    <t>تدمر</t>
  </si>
  <si>
    <t>سلميه</t>
  </si>
  <si>
    <t>باب الهوى</t>
  </si>
  <si>
    <t>حماه</t>
  </si>
  <si>
    <t>الصالحية</t>
  </si>
  <si>
    <t>مورك</t>
  </si>
  <si>
    <t>سلمية</t>
  </si>
  <si>
    <t>ظهر المغر</t>
  </si>
  <si>
    <t>مزيرعة</t>
  </si>
  <si>
    <t>الصبورة</t>
  </si>
  <si>
    <t>عقارب</t>
  </si>
  <si>
    <t>المبعوجه</t>
  </si>
  <si>
    <t>مبعوجه</t>
  </si>
  <si>
    <t>بري الشرقي</t>
  </si>
  <si>
    <t>المزيرعه</t>
  </si>
  <si>
    <t>نبع الطيب</t>
  </si>
  <si>
    <t>الحتان</t>
  </si>
  <si>
    <t>الشجر</t>
  </si>
  <si>
    <t>الخندق الغربي</t>
  </si>
  <si>
    <t>الجيد</t>
  </si>
  <si>
    <t>سلحب</t>
  </si>
  <si>
    <t>نهر البارد</t>
  </si>
  <si>
    <t>عدرا المدينة العمالية</t>
  </si>
  <si>
    <t>شطحه</t>
  </si>
  <si>
    <t>مرداش</t>
  </si>
  <si>
    <t>مشتى محفوض</t>
  </si>
  <si>
    <t>قامشلي</t>
  </si>
  <si>
    <t>دير ماما</t>
  </si>
  <si>
    <t>دمشق مزه</t>
  </si>
  <si>
    <t>البياضية</t>
  </si>
  <si>
    <t>خان ارنبة</t>
  </si>
  <si>
    <t>جب رمله</t>
  </si>
  <si>
    <t>المحروسه</t>
  </si>
  <si>
    <t>المحروسة</t>
  </si>
  <si>
    <t>قرين</t>
  </si>
  <si>
    <t>دير شميل</t>
  </si>
  <si>
    <t>الهزاني</t>
  </si>
  <si>
    <t>اصيله</t>
  </si>
  <si>
    <t>دير الشميل</t>
  </si>
  <si>
    <t>زور بعرين</t>
  </si>
  <si>
    <t>بعرين</t>
  </si>
  <si>
    <t>المشرفة</t>
  </si>
  <si>
    <t>بعمره</t>
  </si>
  <si>
    <t>جبلة</t>
  </si>
  <si>
    <t>بريزه</t>
  </si>
  <si>
    <t>وادي العيون</t>
  </si>
  <si>
    <t>قصيه</t>
  </si>
  <si>
    <t>القرداحه</t>
  </si>
  <si>
    <t>مشقيتا</t>
  </si>
  <si>
    <t>بيت علان</t>
  </si>
  <si>
    <t>المالكية</t>
  </si>
  <si>
    <t>جبله</t>
  </si>
  <si>
    <t>الكسوه</t>
  </si>
  <si>
    <t>ديروتان</t>
  </si>
  <si>
    <t>القرداحة</t>
  </si>
  <si>
    <t>القبو</t>
  </si>
  <si>
    <t>حصنان</t>
  </si>
  <si>
    <t>الحصنان</t>
  </si>
  <si>
    <t>قطيلبية</t>
  </si>
  <si>
    <t>قطيلبيه</t>
  </si>
  <si>
    <t>قرفيص</t>
  </si>
  <si>
    <t>بعبده</t>
  </si>
  <si>
    <t>دمشق برزة</t>
  </si>
  <si>
    <t>الدالية</t>
  </si>
  <si>
    <t>القلع</t>
  </si>
  <si>
    <t>عين غنام</t>
  </si>
  <si>
    <t>السيده زينب</t>
  </si>
  <si>
    <t>سعسع</t>
  </si>
  <si>
    <t>باب جنه</t>
  </si>
  <si>
    <t>قرداحه</t>
  </si>
  <si>
    <t>ازرع</t>
  </si>
  <si>
    <t>العراق</t>
  </si>
  <si>
    <t>ادلب</t>
  </si>
  <si>
    <t>افس</t>
  </si>
  <si>
    <t>كفتين</t>
  </si>
  <si>
    <t>معارة</t>
  </si>
  <si>
    <t>كفربني</t>
  </si>
  <si>
    <t>زردنا</t>
  </si>
  <si>
    <t>الفوعة</t>
  </si>
  <si>
    <t>الطلحية</t>
  </si>
  <si>
    <t>المعرة</t>
  </si>
  <si>
    <t>حاس</t>
  </si>
  <si>
    <t>معر تماتر</t>
  </si>
  <si>
    <t>كفر سجنه</t>
  </si>
  <si>
    <t>كفرتخاريم</t>
  </si>
  <si>
    <t>تلتيتا</t>
  </si>
  <si>
    <t>قلبلوزة</t>
  </si>
  <si>
    <t>سبينة</t>
  </si>
  <si>
    <t>البارة</t>
  </si>
  <si>
    <t>لاذقية</t>
  </si>
  <si>
    <t>دركوش</t>
  </si>
  <si>
    <t>تل</t>
  </si>
  <si>
    <t>الحسكه</t>
  </si>
  <si>
    <t>عامودا</t>
  </si>
  <si>
    <t>قحطانيه</t>
  </si>
  <si>
    <t>نبوعه</t>
  </si>
  <si>
    <t>قناة السويس</t>
  </si>
  <si>
    <t>المالكيه</t>
  </si>
  <si>
    <t>الجواديه</t>
  </si>
  <si>
    <t>حسكه</t>
  </si>
  <si>
    <t>راس العين</t>
  </si>
  <si>
    <t>رشيديه</t>
  </si>
  <si>
    <t>ديرالزور</t>
  </si>
  <si>
    <t>ضمان</t>
  </si>
  <si>
    <t>موحسن</t>
  </si>
  <si>
    <t>الحريجي</t>
  </si>
  <si>
    <t>البوكمال</t>
  </si>
  <si>
    <t>القطعة</t>
  </si>
  <si>
    <t>ميادين</t>
  </si>
  <si>
    <t>العشاره</t>
  </si>
  <si>
    <t>عمان</t>
  </si>
  <si>
    <t>جديدة البحر</t>
  </si>
  <si>
    <t>تلسنون</t>
  </si>
  <si>
    <t>ضهر مطر</t>
  </si>
  <si>
    <t>غباغب</t>
  </si>
  <si>
    <t>متن الساحل</t>
  </si>
  <si>
    <t>خربة المعزة</t>
  </si>
  <si>
    <t>حريصون</t>
  </si>
  <si>
    <t>فارش كعبية</t>
  </si>
  <si>
    <t>ابتله</t>
  </si>
  <si>
    <t>كعبية عمار</t>
  </si>
  <si>
    <t>حمام واصل</t>
  </si>
  <si>
    <t>الطليعي</t>
  </si>
  <si>
    <t>دمقس</t>
  </si>
  <si>
    <t>حكر عين البارده</t>
  </si>
  <si>
    <t>جديده عبد الله</t>
  </si>
  <si>
    <t>البارقية</t>
  </si>
  <si>
    <t>حابا</t>
  </si>
  <si>
    <t>بصيرة</t>
  </si>
  <si>
    <t>عين التينه</t>
  </si>
  <si>
    <t>الشبوبية</t>
  </si>
  <si>
    <t>سريغس</t>
  </si>
  <si>
    <t>فجليت</t>
  </si>
  <si>
    <t>قليعات</t>
  </si>
  <si>
    <t>الصنمين</t>
  </si>
  <si>
    <t>الطراق</t>
  </si>
  <si>
    <t>سويدية كبيرة</t>
  </si>
  <si>
    <t>السبخه</t>
  </si>
  <si>
    <t>شنان</t>
  </si>
  <si>
    <t>الخميسية</t>
  </si>
  <si>
    <t>الكرامة</t>
  </si>
  <si>
    <t>صيدا</t>
  </si>
  <si>
    <t>الجيزة</t>
  </si>
  <si>
    <t>بصرى الشام</t>
  </si>
  <si>
    <t>خربة غزاله</t>
  </si>
  <si>
    <t>كويا</t>
  </si>
  <si>
    <t>تلشهاب</t>
  </si>
  <si>
    <t>داعل</t>
  </si>
  <si>
    <t>محجه</t>
  </si>
  <si>
    <t>المجيدل</t>
  </si>
  <si>
    <t>السبينة</t>
  </si>
  <si>
    <t>المليحة الشرقية</t>
  </si>
  <si>
    <t>شمسكين</t>
  </si>
  <si>
    <t>قرفا</t>
  </si>
  <si>
    <t>تبنه</t>
  </si>
  <si>
    <t>الحاره</t>
  </si>
  <si>
    <t>خبب</t>
  </si>
  <si>
    <t>عقربا</t>
  </si>
  <si>
    <t>عالقين</t>
  </si>
  <si>
    <t>شعاره</t>
  </si>
  <si>
    <t>لاغوس</t>
  </si>
  <si>
    <t>قنوات</t>
  </si>
  <si>
    <t>مشفى السويداء</t>
  </si>
  <si>
    <t>طرابلس العجيلات</t>
  </si>
  <si>
    <t>حبران</t>
  </si>
  <si>
    <t>المجدل</t>
  </si>
  <si>
    <t>ريمة اللحف</t>
  </si>
  <si>
    <t>بوسان</t>
  </si>
  <si>
    <t>الشبكي</t>
  </si>
  <si>
    <t>رضيمة اللواء</t>
  </si>
  <si>
    <t>ريف السويداء</t>
  </si>
  <si>
    <t>صلخد</t>
  </si>
  <si>
    <t>القبه</t>
  </si>
  <si>
    <t>موسكو</t>
  </si>
  <si>
    <t>القريا</t>
  </si>
  <si>
    <t>الغارية</t>
  </si>
  <si>
    <t>جباثا الخشب</t>
  </si>
  <si>
    <t>الكوم</t>
  </si>
  <si>
    <t>جباتا الخشب</t>
  </si>
  <si>
    <t>مساكن</t>
  </si>
  <si>
    <t>سويسه</t>
  </si>
  <si>
    <t>حسينيه</t>
  </si>
  <si>
    <t>مساكن دوما</t>
  </si>
  <si>
    <t>البطيحة</t>
  </si>
  <si>
    <t>سبها</t>
  </si>
  <si>
    <t>الخرطوم</t>
  </si>
  <si>
    <t>بيت عليان</t>
  </si>
  <si>
    <t>ليبيا</t>
  </si>
  <si>
    <t>الفلسطينية السورية</t>
  </si>
  <si>
    <t>اللبنانية</t>
  </si>
  <si>
    <t>الأردنية</t>
  </si>
  <si>
    <t>فلسطينية</t>
  </si>
  <si>
    <t>غير سوري</t>
  </si>
  <si>
    <t>الفلسطينية</t>
  </si>
  <si>
    <t>الإيرانية</t>
  </si>
  <si>
    <t>العراقية</t>
  </si>
  <si>
    <t>السودانية</t>
  </si>
  <si>
    <t>ادبي</t>
  </si>
  <si>
    <t xml:space="preserve">دمشق </t>
  </si>
  <si>
    <t xml:space="preserve">ريف دمشق </t>
  </si>
  <si>
    <t xml:space="preserve">اللاذقية </t>
  </si>
  <si>
    <t>2008</t>
  </si>
  <si>
    <t xml:space="preserve">حمص </t>
  </si>
  <si>
    <t xml:space="preserve">القنيطرة </t>
  </si>
  <si>
    <t>2016</t>
  </si>
  <si>
    <t xml:space="preserve">درعا </t>
  </si>
  <si>
    <t>2014</t>
  </si>
  <si>
    <t>2015</t>
  </si>
  <si>
    <t>2009</t>
  </si>
  <si>
    <t>غير سورية</t>
  </si>
  <si>
    <t>2017</t>
  </si>
  <si>
    <t>شرعية</t>
  </si>
  <si>
    <t>دمش ق</t>
  </si>
  <si>
    <t>سعودية</t>
  </si>
  <si>
    <t>الامارات</t>
  </si>
  <si>
    <t>2012</t>
  </si>
  <si>
    <t xml:space="preserve">دمش </t>
  </si>
  <si>
    <t>القنيطره</t>
  </si>
  <si>
    <t>2013</t>
  </si>
  <si>
    <t>2010</t>
  </si>
  <si>
    <t>2011</t>
  </si>
  <si>
    <t>2007</t>
  </si>
  <si>
    <t xml:space="preserve">سويداء </t>
  </si>
  <si>
    <t xml:space="preserve">حلب </t>
  </si>
  <si>
    <t>ريف مشق</t>
  </si>
  <si>
    <t xml:space="preserve">السعودية </t>
  </si>
  <si>
    <t>2003</t>
  </si>
  <si>
    <t>ريفد مشق</t>
  </si>
  <si>
    <t xml:space="preserve">حماة </t>
  </si>
  <si>
    <t xml:space="preserve">حماه </t>
  </si>
  <si>
    <t xml:space="preserve">الحسكة </t>
  </si>
  <si>
    <t xml:space="preserve">دير الزور </t>
  </si>
  <si>
    <t xml:space="preserve">ديرالزور </t>
  </si>
  <si>
    <t xml:space="preserve">طرطوس </t>
  </si>
  <si>
    <t>طرطو</t>
  </si>
  <si>
    <t xml:space="preserve">الرقة </t>
  </si>
  <si>
    <t xml:space="preserve">السويداء </t>
  </si>
  <si>
    <t xml:space="preserve">الكويت </t>
  </si>
  <si>
    <t>القتيطرة</t>
  </si>
  <si>
    <t>محمد الشيخ عبيد</t>
  </si>
  <si>
    <t>29/5/2019</t>
  </si>
  <si>
    <t>18/6/2019</t>
  </si>
  <si>
    <t>10000</t>
  </si>
  <si>
    <t>11900</t>
  </si>
  <si>
    <t>13/6/2019</t>
  </si>
  <si>
    <t>20/6/2019</t>
  </si>
  <si>
    <t>26/5/2019</t>
  </si>
  <si>
    <t>26900</t>
  </si>
  <si>
    <t>14000</t>
  </si>
  <si>
    <t>27/5/2019</t>
  </si>
  <si>
    <t>22/5/2019</t>
  </si>
  <si>
    <t>21900</t>
  </si>
  <si>
    <t>23/5/2019</t>
  </si>
  <si>
    <t>20500</t>
  </si>
  <si>
    <t>13400</t>
  </si>
  <si>
    <t>17/6/2019</t>
  </si>
  <si>
    <t>19000</t>
  </si>
  <si>
    <t>11500</t>
  </si>
  <si>
    <t>19/6/2019</t>
  </si>
  <si>
    <t>16/6/2019</t>
  </si>
  <si>
    <t>0</t>
  </si>
  <si>
    <t>21500</t>
  </si>
  <si>
    <t>10500</t>
  </si>
  <si>
    <t>30/5/2019</t>
  </si>
  <si>
    <t>30000</t>
  </si>
  <si>
    <t>1000</t>
  </si>
  <si>
    <t>29/8/2019</t>
  </si>
  <si>
    <t>15/9/2019</t>
  </si>
  <si>
    <t>26/8/2019</t>
  </si>
  <si>
    <t>17/9/2019</t>
  </si>
  <si>
    <t>27/8/2019</t>
  </si>
  <si>
    <t>28/8/2019</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</si>
  <si>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</si>
  <si>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</si>
  <si>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</si>
  <si>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</si>
  <si>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</si>
  <si>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</si>
  <si>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</si>
  <si>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المقررتضع بجانب اسم المقرر بالعمود الأزرق رقم /1/</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</si>
  <si>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</si>
  <si>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</si>
  <si>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</si>
  <si>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</si>
  <si>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1000 من رسم كل مقرر</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</si>
  <si>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</si>
  <si>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</si>
  <si>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</si>
  <si>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</si>
  <si>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</si>
  <si>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r>
      <t xml:space="preserve">ثم تسليم استمارة التسجيل مع إيصال المصرف إلى شؤون طلاب الإعلام - مركز التعليم المفتوح -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</si>
  <si>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إرسال ملف الإستمارة (Excel ) عبر البريد الإلكتروني إلى العنوان التالي :
med.ol1@damascusuniversity.edu.sy 
ويجب أن يكون موضوع الإيميل هو الرقم الإمتحاني للطالب</t>
  </si>
  <si>
    <t>إستمارة طالب برنامج الإعلام الفصل الأول للعام الدراسي 2020/2019</t>
  </si>
  <si>
    <t>الأولى حديث</t>
  </si>
  <si>
    <t>ابراهيم عباس</t>
  </si>
  <si>
    <t>اسامه حصوه</t>
  </si>
  <si>
    <t>اسد الفرحان</t>
  </si>
  <si>
    <t>المعتصم الفياض</t>
  </si>
  <si>
    <t xml:space="preserve">عدنان </t>
  </si>
  <si>
    <t>أنس المقداد</t>
  </si>
  <si>
    <t>شاكر</t>
  </si>
  <si>
    <t>حسام النجم</t>
  </si>
  <si>
    <t>فاضل</t>
  </si>
  <si>
    <t>حسين حسن</t>
  </si>
  <si>
    <t>حسين عفوف</t>
  </si>
  <si>
    <t>حكمت المحمد الحسن</t>
  </si>
  <si>
    <t>عبد الخالق</t>
  </si>
  <si>
    <t>نائله</t>
  </si>
  <si>
    <t>خلدون داود</t>
  </si>
  <si>
    <t>ديما صالح</t>
  </si>
  <si>
    <t>حبيب</t>
  </si>
  <si>
    <t>جومانه</t>
  </si>
  <si>
    <t>راما الصالح</t>
  </si>
  <si>
    <t>عزيزة</t>
  </si>
  <si>
    <t>رامي الحلبي</t>
  </si>
  <si>
    <t>مؤمن</t>
  </si>
  <si>
    <t>ربيع البيطار</t>
  </si>
  <si>
    <t>سامر الشوفي</t>
  </si>
  <si>
    <t>جميلة</t>
  </si>
  <si>
    <t>سعيد دعيبس</t>
  </si>
  <si>
    <t>عطاف</t>
  </si>
  <si>
    <t>صبري الحامد</t>
  </si>
  <si>
    <t>ربيع</t>
  </si>
  <si>
    <t>طارق ابو سمره</t>
  </si>
  <si>
    <t>حسني</t>
  </si>
  <si>
    <t>عابد خيو</t>
  </si>
  <si>
    <t>عبد القادر الافندي</t>
  </si>
  <si>
    <t>علاء الدين الفراج</t>
  </si>
  <si>
    <t>عماد داود</t>
  </si>
  <si>
    <t>سلامه</t>
  </si>
  <si>
    <t>عمار خرسه</t>
  </si>
  <si>
    <t>فادي العبد الله</t>
  </si>
  <si>
    <t xml:space="preserve">محمد </t>
  </si>
  <si>
    <t>فراس الحمود</t>
  </si>
  <si>
    <t>فرحان الحسن</t>
  </si>
  <si>
    <t>فهد الجاسم</t>
  </si>
  <si>
    <t>خديجة</t>
  </si>
  <si>
    <t>فواز عبد الله</t>
  </si>
  <si>
    <t>كمى وهبي</t>
  </si>
  <si>
    <t>لورين اتمت</t>
  </si>
  <si>
    <t>ليميه</t>
  </si>
  <si>
    <t>ليندا علي احمد</t>
  </si>
  <si>
    <t>اميرة</t>
  </si>
  <si>
    <t>مجد دنوره</t>
  </si>
  <si>
    <t xml:space="preserve">محسن الحسن </t>
  </si>
  <si>
    <t>فطومة</t>
  </si>
  <si>
    <t>محمد ماجد سلوم</t>
  </si>
  <si>
    <t>منال قرحيلي</t>
  </si>
  <si>
    <t>مي سبع</t>
  </si>
  <si>
    <t>ايفون</t>
  </si>
  <si>
    <t>نسرين الشاويش</t>
  </si>
  <si>
    <t>نعيما</t>
  </si>
  <si>
    <t>نور ابراهيم</t>
  </si>
  <si>
    <t>الياس</t>
  </si>
  <si>
    <t>مادلين</t>
  </si>
  <si>
    <t>هبه جزائرلي</t>
  </si>
  <si>
    <t>هدى الخليل</t>
  </si>
  <si>
    <t>هيلدا محمود</t>
  </si>
  <si>
    <t>ماريه</t>
  </si>
  <si>
    <t>راما سلامه</t>
  </si>
  <si>
    <t>صفاء شيخ عيد</t>
  </si>
  <si>
    <t>مهند الملاح</t>
  </si>
  <si>
    <t>زها</t>
  </si>
  <si>
    <t>وئام سبرطلي</t>
  </si>
  <si>
    <t>وردشان الجاسم</t>
  </si>
  <si>
    <t>دياب اسماعيل</t>
  </si>
  <si>
    <t xml:space="preserve">فداء حمدان </t>
  </si>
  <si>
    <t>جهينة نعيم</t>
  </si>
  <si>
    <t>هالة العبد الله</t>
  </si>
  <si>
    <t>حسين السلوم</t>
  </si>
  <si>
    <t>ديمه معتوق</t>
  </si>
  <si>
    <t>محمد منعم</t>
  </si>
  <si>
    <t>ريعان</t>
  </si>
  <si>
    <t>ريم العمري</t>
  </si>
  <si>
    <t xml:space="preserve">علا عزام </t>
  </si>
  <si>
    <t>منير درويش</t>
  </si>
  <si>
    <t>مها الطحان</t>
  </si>
  <si>
    <t>فوزه</t>
  </si>
  <si>
    <t>نور العلي الحويج</t>
  </si>
  <si>
    <t xml:space="preserve">غسان </t>
  </si>
  <si>
    <t>همام الديري</t>
  </si>
  <si>
    <t>يعرب مطاوع</t>
  </si>
  <si>
    <t xml:space="preserve">نبيل </t>
  </si>
  <si>
    <t>يوسف علي الشيخ</t>
  </si>
  <si>
    <t>ردسه</t>
  </si>
  <si>
    <t>مها مريدن</t>
  </si>
  <si>
    <t>منا</t>
  </si>
  <si>
    <t>ابراهيم برهم</t>
  </si>
  <si>
    <t>ايلي عيسى</t>
  </si>
  <si>
    <t>غادة</t>
  </si>
  <si>
    <t>صادق وقاص</t>
  </si>
  <si>
    <t>غنوه عيد</t>
  </si>
  <si>
    <t>فراس نعيم</t>
  </si>
  <si>
    <t>لانا العطاري</t>
  </si>
  <si>
    <t>شكران</t>
  </si>
  <si>
    <t>مايا العاقل</t>
  </si>
  <si>
    <t>مؤمنة</t>
  </si>
  <si>
    <t>مقدام فويتي</t>
  </si>
  <si>
    <t>اباء موسى</t>
  </si>
  <si>
    <t>ابراهيم حسن</t>
  </si>
  <si>
    <t>احمد الحميدي</t>
  </si>
  <si>
    <t>رابعه</t>
  </si>
  <si>
    <t>احمد تنزري</t>
  </si>
  <si>
    <t>اسامة</t>
  </si>
  <si>
    <t>احمد جمعه</t>
  </si>
  <si>
    <t>احمد رسلان</t>
  </si>
  <si>
    <t>انسه</t>
  </si>
  <si>
    <t>اغيد حبابه</t>
  </si>
  <si>
    <t>اكثم ابو فخر</t>
  </si>
  <si>
    <t>فهدي</t>
  </si>
  <si>
    <t>اكرام قبلان</t>
  </si>
  <si>
    <t>الاء مجركش</t>
  </si>
  <si>
    <t>امجد ابراهيم</t>
  </si>
  <si>
    <t>وسيلة</t>
  </si>
  <si>
    <t>اناس علاء الدين</t>
  </si>
  <si>
    <t>انجي سعد الدين</t>
  </si>
  <si>
    <t>عبد المالك</t>
  </si>
  <si>
    <t>انس الرحال</t>
  </si>
  <si>
    <t>انس دويري</t>
  </si>
  <si>
    <t>انس نصر</t>
  </si>
  <si>
    <t>ايمار العلي الطوير</t>
  </si>
  <si>
    <t>باسل خيو</t>
  </si>
  <si>
    <t>منجد</t>
  </si>
  <si>
    <t>بتول زينه</t>
  </si>
  <si>
    <t>بهاء الشعباني</t>
  </si>
  <si>
    <t xml:space="preserve">احمد </t>
  </si>
  <si>
    <t>اكابر</t>
  </si>
  <si>
    <t>ثائر خيت</t>
  </si>
  <si>
    <t>محمد شحاده</t>
  </si>
  <si>
    <t>ثبين خير بك</t>
  </si>
  <si>
    <t>جيني شليل</t>
  </si>
  <si>
    <t>جرجي</t>
  </si>
  <si>
    <t>حازم كليب</t>
  </si>
  <si>
    <t>حوريه</t>
  </si>
  <si>
    <t>حسان حبوباتي</t>
  </si>
  <si>
    <t>محمد نصوح</t>
  </si>
  <si>
    <t>حمزه الزعبي</t>
  </si>
  <si>
    <t>حمزه حسين الغازي</t>
  </si>
  <si>
    <t>راجح</t>
  </si>
  <si>
    <t>حنين السنيح</t>
  </si>
  <si>
    <t>حيدر مستل</t>
  </si>
  <si>
    <t>نبيلة</t>
  </si>
  <si>
    <t>خالد عبد الواحد</t>
  </si>
  <si>
    <t>خلود الجيرودي</t>
  </si>
  <si>
    <t>خليل خليل</t>
  </si>
  <si>
    <t>عائشة</t>
  </si>
  <si>
    <t>خولة الشلق</t>
  </si>
  <si>
    <t>محمد تيسير</t>
  </si>
  <si>
    <t>نجاة</t>
  </si>
  <si>
    <t>دارين حسين</t>
  </si>
  <si>
    <t>فايده</t>
  </si>
  <si>
    <t>داني الحسين</t>
  </si>
  <si>
    <t>دريد علي</t>
  </si>
  <si>
    <t>دعاء شيخ الارض</t>
  </si>
  <si>
    <t>محمد طريف</t>
  </si>
  <si>
    <t>دانا</t>
  </si>
  <si>
    <t>دعاء مراد</t>
  </si>
  <si>
    <t>نصر الدين</t>
  </si>
  <si>
    <t>ديالا العظم</t>
  </si>
  <si>
    <t>محمد مسعود</t>
  </si>
  <si>
    <t>ديرين عزام</t>
  </si>
  <si>
    <t>ديما باره</t>
  </si>
  <si>
    <t>ذياب الزعبي</t>
  </si>
  <si>
    <t>سلطانه</t>
  </si>
  <si>
    <t>راغب السليمان</t>
  </si>
  <si>
    <t>راما صدقي</t>
  </si>
  <si>
    <t>رامه خضر صهيوني</t>
  </si>
  <si>
    <t>طيب</t>
  </si>
  <si>
    <t>رامي حسن</t>
  </si>
  <si>
    <t>رحمة</t>
  </si>
  <si>
    <t>ربى زين الدين</t>
  </si>
  <si>
    <t>جنا</t>
  </si>
  <si>
    <t>رزان صالح</t>
  </si>
  <si>
    <t>رشا بربر</t>
  </si>
  <si>
    <t>حياة</t>
  </si>
  <si>
    <t>رغد العاقل</t>
  </si>
  <si>
    <t>رفاه شيخ الجبل</t>
  </si>
  <si>
    <t>خيرية</t>
  </si>
  <si>
    <t>رنيم معصب</t>
  </si>
  <si>
    <t>اسكندر</t>
  </si>
  <si>
    <t>رهام احمد</t>
  </si>
  <si>
    <t>جواهر</t>
  </si>
  <si>
    <t>روان الشامي</t>
  </si>
  <si>
    <t>محمد نور الدين</t>
  </si>
  <si>
    <t>رولا ديب</t>
  </si>
  <si>
    <t xml:space="preserve">حلمي </t>
  </si>
  <si>
    <t>ريم يعقوب</t>
  </si>
  <si>
    <t>رندة</t>
  </si>
  <si>
    <t>زها الخير</t>
  </si>
  <si>
    <t>سيف</t>
  </si>
  <si>
    <t>زينه رزق</t>
  </si>
  <si>
    <t>هيلين</t>
  </si>
  <si>
    <t>ساره ناصر</t>
  </si>
  <si>
    <t>سامر الحجي</t>
  </si>
  <si>
    <t>احمد مظفر</t>
  </si>
  <si>
    <t>امينة</t>
  </si>
  <si>
    <t>سامر الخطيب</t>
  </si>
  <si>
    <t>سربست كلش</t>
  </si>
  <si>
    <t>سلام الكسيري</t>
  </si>
  <si>
    <t>عزام</t>
  </si>
  <si>
    <t>سمعان مخائيل</t>
  </si>
  <si>
    <t>حنه</t>
  </si>
  <si>
    <t>سوزان ذياب</t>
  </si>
  <si>
    <t>سوسن عز الدين العقباني</t>
  </si>
  <si>
    <t>شادي طرابيشي</t>
  </si>
  <si>
    <t>شيخه عمر</t>
  </si>
  <si>
    <t>صفاء الجبان</t>
  </si>
  <si>
    <t>محمد غسان</t>
  </si>
  <si>
    <t>نبيلا</t>
  </si>
  <si>
    <t>صفوان كوسه</t>
  </si>
  <si>
    <t>طارق دواليبي</t>
  </si>
  <si>
    <t>محمد رشيد</t>
  </si>
  <si>
    <t>طالب عباس</t>
  </si>
  <si>
    <t>عاكف علي</t>
  </si>
  <si>
    <t>جازه</t>
  </si>
  <si>
    <t>عبد الرحمن التاجر</t>
  </si>
  <si>
    <t>وردة</t>
  </si>
  <si>
    <t>عبد العزيز حاج درويش</t>
  </si>
  <si>
    <t>عبله</t>
  </si>
  <si>
    <t>عبد الغني الحلاق</t>
  </si>
  <si>
    <t>عبد اللطيف مزكتلي</t>
  </si>
  <si>
    <t>عبد الله الجباوي</t>
  </si>
  <si>
    <t>عبد الله الخليف</t>
  </si>
  <si>
    <t>دعبول</t>
  </si>
  <si>
    <t>عبد الله السيد مطر</t>
  </si>
  <si>
    <t>عبد الله المرزوقي</t>
  </si>
  <si>
    <t>علاء الجوهري</t>
  </si>
  <si>
    <t>نوفه</t>
  </si>
  <si>
    <t>علاء ملوك</t>
  </si>
  <si>
    <t>علي شريقه</t>
  </si>
  <si>
    <t>آمال</t>
  </si>
  <si>
    <t>عمار رضوان</t>
  </si>
  <si>
    <t>غصن</t>
  </si>
  <si>
    <t>عمرو هاجر العمري</t>
  </si>
  <si>
    <t>غادة ابو الهيجاء</t>
  </si>
  <si>
    <t>فرحان</t>
  </si>
  <si>
    <t>فلسطين</t>
  </si>
  <si>
    <t>مفيدة</t>
  </si>
  <si>
    <t>غنوه ليشو</t>
  </si>
  <si>
    <t>سميرة</t>
  </si>
  <si>
    <t>غيا كنعان</t>
  </si>
  <si>
    <t>غياث قباقيبي</t>
  </si>
  <si>
    <t>غيداء الرافعي</t>
  </si>
  <si>
    <t>اجمد نبيل</t>
  </si>
  <si>
    <t>غيداء العودات</t>
  </si>
  <si>
    <t>فدوى الكلاس</t>
  </si>
  <si>
    <t>قاسم حمد</t>
  </si>
  <si>
    <t>سعدة</t>
  </si>
  <si>
    <t>قصي الفلاح</t>
  </si>
  <si>
    <t>كنانه الحمود</t>
  </si>
  <si>
    <t>راغب</t>
  </si>
  <si>
    <t>كيناز بركل</t>
  </si>
  <si>
    <t>لبانه شروف</t>
  </si>
  <si>
    <t>لجين سليمان</t>
  </si>
  <si>
    <t>سرى</t>
  </si>
  <si>
    <t>لما ايوب</t>
  </si>
  <si>
    <t>لمى الناصر</t>
  </si>
  <si>
    <t>لميس المصري</t>
  </si>
  <si>
    <t>محمد بشير</t>
  </si>
  <si>
    <t>ليسار ريا</t>
  </si>
  <si>
    <t>ليلى رمضان</t>
  </si>
  <si>
    <t>مالك البرغوث</t>
  </si>
  <si>
    <t>ماهر الاطرش</t>
  </si>
  <si>
    <t>مايا الخوري</t>
  </si>
  <si>
    <t>مجد المشكاوي</t>
  </si>
  <si>
    <t>نهاوند</t>
  </si>
  <si>
    <t>مجد لايقه</t>
  </si>
  <si>
    <t>فاتح</t>
  </si>
  <si>
    <t>محسن ديوب</t>
  </si>
  <si>
    <t>محمد الشحاده</t>
  </si>
  <si>
    <t>تركية</t>
  </si>
  <si>
    <t>محمد باسل ايوبي</t>
  </si>
  <si>
    <t>احمد منير</t>
  </si>
  <si>
    <t>محمد خالد المحاميد</t>
  </si>
  <si>
    <t>محمد رجب</t>
  </si>
  <si>
    <t>محمد شريف الوتار</t>
  </si>
  <si>
    <t>محمد وضاح</t>
  </si>
  <si>
    <t>محمد عطايا</t>
  </si>
  <si>
    <t>عبد الهادي</t>
  </si>
  <si>
    <t>محمد عمران عبد الحق</t>
  </si>
  <si>
    <t>محمد كريزان</t>
  </si>
  <si>
    <t>محمد مطاوع</t>
  </si>
  <si>
    <t>فاطمة</t>
  </si>
  <si>
    <t>محمود الحسون</t>
  </si>
  <si>
    <t>محي الدين رحيمه</t>
  </si>
  <si>
    <t>مرام الحبشي</t>
  </si>
  <si>
    <t>مرح فرحه</t>
  </si>
  <si>
    <t>مروى بيضون</t>
  </si>
  <si>
    <t>فتحي</t>
  </si>
  <si>
    <t>مريانا هيفا</t>
  </si>
  <si>
    <t>راجي</t>
  </si>
  <si>
    <t>منال خلف</t>
  </si>
  <si>
    <t>منى خير بك</t>
  </si>
  <si>
    <t>متعب</t>
  </si>
  <si>
    <t>خزنا</t>
  </si>
  <si>
    <t>مها جنود</t>
  </si>
  <si>
    <t>مها عيسى</t>
  </si>
  <si>
    <t>مي الحرويل</t>
  </si>
  <si>
    <t>ميس طرابلسي</t>
  </si>
  <si>
    <t>ميلاد حيدر</t>
  </si>
  <si>
    <t>عفراء</t>
  </si>
  <si>
    <t>نبيل ابو خير</t>
  </si>
  <si>
    <t>ادال</t>
  </si>
  <si>
    <t>نجوى حسن</t>
  </si>
  <si>
    <t>نايله</t>
  </si>
  <si>
    <t>نزار علي</t>
  </si>
  <si>
    <t>حجه</t>
  </si>
  <si>
    <t>نسرين الحكيم</t>
  </si>
  <si>
    <t>محمد مظهر</t>
  </si>
  <si>
    <t>نهوند احمد</t>
  </si>
  <si>
    <t>باسمة</t>
  </si>
  <si>
    <t>نوار قطرنجي</t>
  </si>
  <si>
    <t>نور الحلبي</t>
  </si>
  <si>
    <t>جودت</t>
  </si>
  <si>
    <t>نور العجيل</t>
  </si>
  <si>
    <t>هديل احمد</t>
  </si>
  <si>
    <t>امنة</t>
  </si>
  <si>
    <t>هند النجار</t>
  </si>
  <si>
    <t>محمد فاروق</t>
  </si>
  <si>
    <t>هنيده معقالي</t>
  </si>
  <si>
    <t>هيا محمد</t>
  </si>
  <si>
    <t>مجيده</t>
  </si>
  <si>
    <t>وجدان المقداد</t>
  </si>
  <si>
    <t>ورود صليبي</t>
  </si>
  <si>
    <t>نايفه</t>
  </si>
  <si>
    <t>وصال ابو راشد</t>
  </si>
  <si>
    <t>وعد اسماعيل</t>
  </si>
  <si>
    <t>وفاء ابو دقه</t>
  </si>
  <si>
    <t>وفاء شعبان</t>
  </si>
  <si>
    <t>جهينا</t>
  </si>
  <si>
    <t>وليد العسكر</t>
  </si>
  <si>
    <t>جازيه</t>
  </si>
  <si>
    <t>يارا الحصيني</t>
  </si>
  <si>
    <t>ضياء</t>
  </si>
  <si>
    <t>ياسر الجاسم</t>
  </si>
  <si>
    <t>ياسين الصويلح</t>
  </si>
  <si>
    <t>سراي</t>
  </si>
  <si>
    <t>يسرى علي</t>
  </si>
  <si>
    <t>جورج الحوراني</t>
  </si>
  <si>
    <t>جورجيت</t>
  </si>
  <si>
    <t>احمد النصيرات</t>
  </si>
  <si>
    <t>فيه</t>
  </si>
  <si>
    <t>ميرهام شمسي</t>
  </si>
  <si>
    <t>فوزية</t>
  </si>
  <si>
    <t>سيد مهدي مير خلفي</t>
  </si>
  <si>
    <t>سيد محمد باقر</t>
  </si>
  <si>
    <t>ايمن الطويل</t>
  </si>
  <si>
    <t xml:space="preserve">ايهاب القداح </t>
  </si>
  <si>
    <t>فائز</t>
  </si>
  <si>
    <t xml:space="preserve">ابراهيم </t>
  </si>
  <si>
    <t>ثراء سلهب</t>
  </si>
  <si>
    <t>سلمى</t>
  </si>
  <si>
    <t>خالد الحريري</t>
  </si>
  <si>
    <t>شاهين</t>
  </si>
  <si>
    <t xml:space="preserve">ديمه أبو خير </t>
  </si>
  <si>
    <t>بدر الدين</t>
  </si>
  <si>
    <t>ناهدة</t>
  </si>
  <si>
    <t>رامي عمر</t>
  </si>
  <si>
    <t>شحاده</t>
  </si>
  <si>
    <t>دينا</t>
  </si>
  <si>
    <t xml:space="preserve">رانيه دنيا </t>
  </si>
  <si>
    <t>روزيت حبو</t>
  </si>
  <si>
    <t>انطوان</t>
  </si>
  <si>
    <t>تيريز</t>
  </si>
  <si>
    <t>عبدو علي</t>
  </si>
  <si>
    <t>شكري</t>
  </si>
  <si>
    <t>علي المصري</t>
  </si>
  <si>
    <t>حربه</t>
  </si>
  <si>
    <t>فاديه القاضي</t>
  </si>
  <si>
    <t>شريفه</t>
  </si>
  <si>
    <t>فرهاد سليمان</t>
  </si>
  <si>
    <t>حزنه</t>
  </si>
  <si>
    <t>فهد عرجة</t>
  </si>
  <si>
    <t>بركات</t>
  </si>
  <si>
    <t>كمال خلف</t>
  </si>
  <si>
    <t>مايا قضماني</t>
  </si>
  <si>
    <t>محمد راتب الحلبي</t>
  </si>
  <si>
    <t>محمود الجدوع</t>
  </si>
  <si>
    <t>محمود رشدان</t>
  </si>
  <si>
    <t>رسمية</t>
  </si>
  <si>
    <t>نشأت الملحم</t>
  </si>
  <si>
    <t>خطار</t>
  </si>
  <si>
    <t>نعايم</t>
  </si>
  <si>
    <t>نغم الطويل</t>
  </si>
  <si>
    <t>وسام الحلبي</t>
  </si>
  <si>
    <t>وسام غزاله</t>
  </si>
  <si>
    <t>نصار</t>
  </si>
  <si>
    <t>عصام رباح</t>
  </si>
  <si>
    <t>ناضلة</t>
  </si>
  <si>
    <t>شاهين حسون</t>
  </si>
  <si>
    <t>عيدان</t>
  </si>
  <si>
    <t>نوال القوادري</t>
  </si>
  <si>
    <t>احمد اسماعيل</t>
  </si>
  <si>
    <t>احمد الجراد</t>
  </si>
  <si>
    <t>احمد السلمان</t>
  </si>
  <si>
    <t>زهرية</t>
  </si>
  <si>
    <t>احمد الصالح</t>
  </si>
  <si>
    <t>سعدى</t>
  </si>
  <si>
    <t>احمد الطعمه</t>
  </si>
  <si>
    <t>فيحاء</t>
  </si>
  <si>
    <t>احمد القصير</t>
  </si>
  <si>
    <t>وصفية</t>
  </si>
  <si>
    <t>احمد تدمري</t>
  </si>
  <si>
    <t>احمد حسن</t>
  </si>
  <si>
    <t>محمد سعيد</t>
  </si>
  <si>
    <t>احمد صالح</t>
  </si>
  <si>
    <t>فدوه</t>
  </si>
  <si>
    <t>احمد عيد</t>
  </si>
  <si>
    <t>شاهر</t>
  </si>
  <si>
    <t>حفيظة</t>
  </si>
  <si>
    <t>احمد فلاح</t>
  </si>
  <si>
    <t>احمد قنبس</t>
  </si>
  <si>
    <t>احمد منصور</t>
  </si>
  <si>
    <t>ادهم ابو حوى</t>
  </si>
  <si>
    <t>اديبه دركوش</t>
  </si>
  <si>
    <t>اسراء طحينه</t>
  </si>
  <si>
    <t>اشرف الريحاوي</t>
  </si>
  <si>
    <t>البراء البرديني</t>
  </si>
  <si>
    <t>الهام الخزام</t>
  </si>
  <si>
    <t>الهام بيلاني</t>
  </si>
  <si>
    <t>امجد الحزام</t>
  </si>
  <si>
    <t>امل الغصين</t>
  </si>
  <si>
    <t>امل محمد</t>
  </si>
  <si>
    <t>انا صليبي</t>
  </si>
  <si>
    <t>ايمان الكردي</t>
  </si>
  <si>
    <t>عبد الوهاب</t>
  </si>
  <si>
    <t>ايمان جيجان</t>
  </si>
  <si>
    <t>ايمان غصة</t>
  </si>
  <si>
    <t>نجم الدين</t>
  </si>
  <si>
    <t>ايهاب رشيد</t>
  </si>
  <si>
    <t>ايهاب سليمان</t>
  </si>
  <si>
    <t>ايهم صبيح</t>
  </si>
  <si>
    <t>شعلان</t>
  </si>
  <si>
    <t>رتيبة</t>
  </si>
  <si>
    <t>ايهم عيسى</t>
  </si>
  <si>
    <t>باسل احمد</t>
  </si>
  <si>
    <t>باسل الامير حسن</t>
  </si>
  <si>
    <t>احتفال</t>
  </si>
  <si>
    <t>باسل العلي</t>
  </si>
  <si>
    <t>باسل خليل</t>
  </si>
  <si>
    <t>منيفة</t>
  </si>
  <si>
    <t>بتول كنفش</t>
  </si>
  <si>
    <t>رفاق</t>
  </si>
  <si>
    <t>بديع بيازيد</t>
  </si>
  <si>
    <t>براء العثمان</t>
  </si>
  <si>
    <t>براءه اليساوي</t>
  </si>
  <si>
    <t>بسام حسن دندل</t>
  </si>
  <si>
    <t>مهدية</t>
  </si>
  <si>
    <t>بشار الكرفو</t>
  </si>
  <si>
    <t>بشرى عالولا</t>
  </si>
  <si>
    <t>بكر الجابر</t>
  </si>
  <si>
    <t>مهجه</t>
  </si>
  <si>
    <t>بلال الحمود</t>
  </si>
  <si>
    <t>بلال المحمد</t>
  </si>
  <si>
    <t>بهجات قاسم</t>
  </si>
  <si>
    <t>نعمه</t>
  </si>
  <si>
    <t>بيان حمزه العربيني</t>
  </si>
  <si>
    <t>بيير ابراهيم</t>
  </si>
  <si>
    <t>تالين عمو</t>
  </si>
  <si>
    <t>شيخموس</t>
  </si>
  <si>
    <t>تغريد السخني</t>
  </si>
  <si>
    <t>تغريد صافي</t>
  </si>
  <si>
    <t>محمد اديب</t>
  </si>
  <si>
    <t>تولين برازي</t>
  </si>
  <si>
    <t>ثابت اليونس</t>
  </si>
  <si>
    <t>عزة</t>
  </si>
  <si>
    <t>جمال الورعه</t>
  </si>
  <si>
    <t>ردمه</t>
  </si>
  <si>
    <t>جهاد فرحان</t>
  </si>
  <si>
    <t>جمعة</t>
  </si>
  <si>
    <t>جهاد نايف</t>
  </si>
  <si>
    <t>نهلة</t>
  </si>
  <si>
    <t>جولان الخليل</t>
  </si>
  <si>
    <t>هجر</t>
  </si>
  <si>
    <t>جيانا جديد</t>
  </si>
  <si>
    <t>حازم الاحمد</t>
  </si>
  <si>
    <t>معذى</t>
  </si>
  <si>
    <t>حبيب الخوري فلوح</t>
  </si>
  <si>
    <t>قيام</t>
  </si>
  <si>
    <t>حسام الزعبي</t>
  </si>
  <si>
    <t>حمود السليمان</t>
  </si>
  <si>
    <t>فطومه</t>
  </si>
  <si>
    <t>حميدي الحجي عبيد</t>
  </si>
  <si>
    <t>حيدر الشحاده</t>
  </si>
  <si>
    <t>خالد رمضان</t>
  </si>
  <si>
    <t>ساره</t>
  </si>
  <si>
    <t>خالد عواد</t>
  </si>
  <si>
    <t>خولة شفا عمري</t>
  </si>
  <si>
    <t>سعدية</t>
  </si>
  <si>
    <t>دانا شوكه</t>
  </si>
  <si>
    <t>رابعة</t>
  </si>
  <si>
    <t>دانا قويدر</t>
  </si>
  <si>
    <t>دانيال محمد</t>
  </si>
  <si>
    <t>أحمد</t>
  </si>
  <si>
    <t>آسيا الصالح</t>
  </si>
  <si>
    <t>داود السعدي</t>
  </si>
  <si>
    <t>عبد المطلب</t>
  </si>
  <si>
    <t>رجوة</t>
  </si>
  <si>
    <t>ذو الفقار لولو</t>
  </si>
  <si>
    <t>ذكية</t>
  </si>
  <si>
    <t>ربى مرتضى</t>
  </si>
  <si>
    <t>ربيع الرفاعي</t>
  </si>
  <si>
    <t>ربيع الغبرة</t>
  </si>
  <si>
    <t>ختونة</t>
  </si>
  <si>
    <t>ربيع الوني</t>
  </si>
  <si>
    <t>رضا قاسم</t>
  </si>
  <si>
    <t>رغد الشلي</t>
  </si>
  <si>
    <t>رفيف دسوقي</t>
  </si>
  <si>
    <t>رنيم الاكتع</t>
  </si>
  <si>
    <t>رنيم كيروان</t>
  </si>
  <si>
    <t>رهام الجبر</t>
  </si>
  <si>
    <t>هيلة</t>
  </si>
  <si>
    <t>رهام الرفاعي</t>
  </si>
  <si>
    <t>رهام موصللي</t>
  </si>
  <si>
    <t>رهف سيفو</t>
  </si>
  <si>
    <t>هيف</t>
  </si>
  <si>
    <t>فريحه</t>
  </si>
  <si>
    <t>رواء المعلولي</t>
  </si>
  <si>
    <t>رواد المنصور</t>
  </si>
  <si>
    <t>روان ظاظا</t>
  </si>
  <si>
    <t>روعة الزعبي</t>
  </si>
  <si>
    <t>رولا عمار</t>
  </si>
  <si>
    <t>ريم السيسي</t>
  </si>
  <si>
    <t>زكي صوفاناتي</t>
  </si>
  <si>
    <t>زوزان عبدو</t>
  </si>
  <si>
    <t>زياد احمد</t>
  </si>
  <si>
    <t>زياد العقله</t>
  </si>
  <si>
    <t>زيرين الشاهين</t>
  </si>
  <si>
    <t>لازكين</t>
  </si>
  <si>
    <t>هيفي</t>
  </si>
  <si>
    <t>زينب اللحام</t>
  </si>
  <si>
    <t>زينب جرجي</t>
  </si>
  <si>
    <t>زينب مصطو</t>
  </si>
  <si>
    <t>حزينة</t>
  </si>
  <si>
    <t>سالي احمد</t>
  </si>
  <si>
    <t>سالي النويلاتي</t>
  </si>
  <si>
    <t>ساما باره</t>
  </si>
  <si>
    <t>سامر علي</t>
  </si>
  <si>
    <t>كحلة</t>
  </si>
  <si>
    <t>سحر حسن</t>
  </si>
  <si>
    <t>نجاه</t>
  </si>
  <si>
    <t>سحر ناصر</t>
  </si>
  <si>
    <t>سنيه</t>
  </si>
  <si>
    <t>سلمى مليسان</t>
  </si>
  <si>
    <t>سماح الحلبوني</t>
  </si>
  <si>
    <t>سمر بربر</t>
  </si>
  <si>
    <t>سمر حداد</t>
  </si>
  <si>
    <t>سمر محمد</t>
  </si>
  <si>
    <t>تمام</t>
  </si>
  <si>
    <t>سمر موعد</t>
  </si>
  <si>
    <t>سمير زريقات</t>
  </si>
  <si>
    <t>سهر نسلي</t>
  </si>
  <si>
    <t>نها</t>
  </si>
  <si>
    <t>سوار العلي</t>
  </si>
  <si>
    <t>روعة سلوم</t>
  </si>
  <si>
    <t>حليمة</t>
  </si>
  <si>
    <t>سوسن علي</t>
  </si>
  <si>
    <t>سومر مسعود</t>
  </si>
  <si>
    <t>سيلفا الاسعد</t>
  </si>
  <si>
    <t>سديف</t>
  </si>
  <si>
    <t>شادي الطوالبه</t>
  </si>
  <si>
    <t>شرف الدين العبيدات</t>
  </si>
  <si>
    <t>وصال</t>
  </si>
  <si>
    <t>صالح العمر</t>
  </si>
  <si>
    <t>فطيم</t>
  </si>
  <si>
    <t>صالح النفوري</t>
  </si>
  <si>
    <t>سائر</t>
  </si>
  <si>
    <t>فتحية</t>
  </si>
  <si>
    <t>صفاء شتيان</t>
  </si>
  <si>
    <t xml:space="preserve">فايز </t>
  </si>
  <si>
    <t>ضياء ظاهر</t>
  </si>
  <si>
    <t>ملكة</t>
  </si>
  <si>
    <t>طارق حماد</t>
  </si>
  <si>
    <t>محمد قيس</t>
  </si>
  <si>
    <t>طاهر حرح</t>
  </si>
  <si>
    <t>طريف الدبيسات</t>
  </si>
  <si>
    <t>دليل</t>
  </si>
  <si>
    <t>طوني جاندري</t>
  </si>
  <si>
    <t>جاك</t>
  </si>
  <si>
    <t>طوني درويش</t>
  </si>
  <si>
    <t>عاليه مظلوم</t>
  </si>
  <si>
    <t>عبد الرؤف</t>
  </si>
  <si>
    <t>عامر حيدر</t>
  </si>
  <si>
    <t>عامر ويحا</t>
  </si>
  <si>
    <t>عباده نعمه</t>
  </si>
  <si>
    <t>عبد الاله كاظم</t>
  </si>
  <si>
    <t xml:space="preserve">خلود </t>
  </si>
  <si>
    <t>يازه</t>
  </si>
  <si>
    <t>عبد الرحمن العبد الحجي</t>
  </si>
  <si>
    <t>احمد فرحان</t>
  </si>
  <si>
    <t>نزهه</t>
  </si>
  <si>
    <t>عبد الكريم كميل</t>
  </si>
  <si>
    <t>عروبة</t>
  </si>
  <si>
    <t>عبد الله المصطفى</t>
  </si>
  <si>
    <t>عبد الهادي الفياض</t>
  </si>
  <si>
    <t>زكية</t>
  </si>
  <si>
    <t>عبد الوهاب الدوس</t>
  </si>
  <si>
    <t>عبد الوهاب ناقوح</t>
  </si>
  <si>
    <t>عبسي</t>
  </si>
  <si>
    <t>وهيبة</t>
  </si>
  <si>
    <t>عبير سلمان</t>
  </si>
  <si>
    <t>رقي</t>
  </si>
  <si>
    <t>عز الدين ساطع</t>
  </si>
  <si>
    <t>علا الشليان</t>
  </si>
  <si>
    <t>علا عللوه</t>
  </si>
  <si>
    <t>علاء الراجح</t>
  </si>
  <si>
    <t>علاء جبور</t>
  </si>
  <si>
    <t>سحاب</t>
  </si>
  <si>
    <t>علاء خلوف</t>
  </si>
  <si>
    <t>علي الصالح</t>
  </si>
  <si>
    <t>علي العموري</t>
  </si>
  <si>
    <t>علي سلامه</t>
  </si>
  <si>
    <t>علي عيسى</t>
  </si>
  <si>
    <t>عنايات</t>
  </si>
  <si>
    <t>عماد ابو جديع</t>
  </si>
  <si>
    <t>عمار السعود</t>
  </si>
  <si>
    <t>عجايب</t>
  </si>
  <si>
    <t>عمر الفتاح</t>
  </si>
  <si>
    <t>عموده</t>
  </si>
  <si>
    <t>عمر المغربي</t>
  </si>
  <si>
    <t>عمرو علاء الدين</t>
  </si>
  <si>
    <t>غاده حسين</t>
  </si>
  <si>
    <t>صبري</t>
  </si>
  <si>
    <t>جليله</t>
  </si>
  <si>
    <t>غصينه قطيش</t>
  </si>
  <si>
    <t>غفران الجهماني</t>
  </si>
  <si>
    <t>غياث البرماوي</t>
  </si>
  <si>
    <t>فادي عروب</t>
  </si>
  <si>
    <t>فاديه قويدر</t>
  </si>
  <si>
    <t>فارس حجيج</t>
  </si>
  <si>
    <t>تفاحه</t>
  </si>
  <si>
    <t>فاطمة معروف</t>
  </si>
  <si>
    <t>شفيقة</t>
  </si>
  <si>
    <t>فرات صقور</t>
  </si>
  <si>
    <t>فوزيه</t>
  </si>
  <si>
    <t>فراس الشيخه</t>
  </si>
  <si>
    <t>فرح الحوري</t>
  </si>
  <si>
    <t>فياض العبد الله</t>
  </si>
  <si>
    <t>قحطان القتو</t>
  </si>
  <si>
    <t>قصي حمود</t>
  </si>
  <si>
    <t>كريس نخله</t>
  </si>
  <si>
    <t>كمال ويحا</t>
  </si>
  <si>
    <t>عبد القادر</t>
  </si>
  <si>
    <t>ظريفة</t>
  </si>
  <si>
    <t>كندا الجباعي</t>
  </si>
  <si>
    <t>كنده العامود</t>
  </si>
  <si>
    <t>غانيه</t>
  </si>
  <si>
    <t>كيندا الشريقي</t>
  </si>
  <si>
    <t>فهيم</t>
  </si>
  <si>
    <t>لؤي الحافظ</t>
  </si>
  <si>
    <t>لارا عيزوقي</t>
  </si>
  <si>
    <t>لجين قشلان</t>
  </si>
  <si>
    <t>لمى المجاريش</t>
  </si>
  <si>
    <t>لميس بدور</t>
  </si>
  <si>
    <t>امتثال</t>
  </si>
  <si>
    <t>ليلى الرفاعي</t>
  </si>
  <si>
    <t>محمد وحيد</t>
  </si>
  <si>
    <t>لين عالولا</t>
  </si>
  <si>
    <t>لينا شيخ عيد</t>
  </si>
  <si>
    <t>لينه القرحلي</t>
  </si>
  <si>
    <t>مؤيد الزغبي</t>
  </si>
  <si>
    <t>ماجد ملحم</t>
  </si>
  <si>
    <t>مازن الشماس</t>
  </si>
  <si>
    <t>مالك الدرساني</t>
  </si>
  <si>
    <t>مالك برو</t>
  </si>
  <si>
    <t>مجد موسى</t>
  </si>
  <si>
    <t>محمد البيضة</t>
  </si>
  <si>
    <t>زنوبيا</t>
  </si>
  <si>
    <t>محمد الشبلي</t>
  </si>
  <si>
    <t>محمد العبد الرحيم</t>
  </si>
  <si>
    <t>محمد العتيلي</t>
  </si>
  <si>
    <t>محمد العمار</t>
  </si>
  <si>
    <t>خالدية</t>
  </si>
  <si>
    <t>محمد المحاميد</t>
  </si>
  <si>
    <t>محمد المسلم</t>
  </si>
  <si>
    <t>محمد المصري</t>
  </si>
  <si>
    <t>اعناد</t>
  </si>
  <si>
    <t>محمد المطلق</t>
  </si>
  <si>
    <t>محمد النخيلان</t>
  </si>
  <si>
    <t>عبد الحليم</t>
  </si>
  <si>
    <t>ثرية</t>
  </si>
  <si>
    <t>محمد حازم شوهدي</t>
  </si>
  <si>
    <t>عبد</t>
  </si>
  <si>
    <t>محمود حسن الشمري</t>
  </si>
  <si>
    <t>محمد حمزه العاجي</t>
  </si>
  <si>
    <t>كفاء</t>
  </si>
  <si>
    <t>محمد خالد الدالاتي</t>
  </si>
  <si>
    <t>محمد خليفة</t>
  </si>
  <si>
    <t>سوريا شاهين</t>
  </si>
  <si>
    <t>محمد رشوان رستم</t>
  </si>
  <si>
    <t>محمد رضا بركات</t>
  </si>
  <si>
    <t>محمد زاهر فليون</t>
  </si>
  <si>
    <t>محمد زاهر نحوي</t>
  </si>
  <si>
    <t>محمد سامر الدرويش</t>
  </si>
  <si>
    <t>محمد سعيد بسطاوي</t>
  </si>
  <si>
    <t>عاصم</t>
  </si>
  <si>
    <t>محمد سمير شورى</t>
  </si>
  <si>
    <t>محمد ضي بوارشي</t>
  </si>
  <si>
    <t>محمد ضياء خميس</t>
  </si>
  <si>
    <t>محمد عسكر</t>
  </si>
  <si>
    <t>محمد علي باشا</t>
  </si>
  <si>
    <t>محمد عيسى</t>
  </si>
  <si>
    <t>محمد منيب اليوسفي</t>
  </si>
  <si>
    <t>هائل</t>
  </si>
  <si>
    <t>محمد همام الذهب</t>
  </si>
  <si>
    <t>حماده</t>
  </si>
  <si>
    <t>محمود الحمود</t>
  </si>
  <si>
    <t>غزاله</t>
  </si>
  <si>
    <t>محمود الديري</t>
  </si>
  <si>
    <t>محمود المطر</t>
  </si>
  <si>
    <t>محمود سليماني</t>
  </si>
  <si>
    <t>مراد الناطور</t>
  </si>
  <si>
    <t>مروه ابو النصر</t>
  </si>
  <si>
    <t>مروه توتونجي</t>
  </si>
  <si>
    <t>محمد انور</t>
  </si>
  <si>
    <t>مصطفى وهبي</t>
  </si>
  <si>
    <t>معاويه خشفه</t>
  </si>
  <si>
    <t>ملاذ سقال</t>
  </si>
  <si>
    <t>ملاك حكيم</t>
  </si>
  <si>
    <t>ملك الحاج عبد الله</t>
  </si>
  <si>
    <t>مكية</t>
  </si>
  <si>
    <t>منال ابراهيم</t>
  </si>
  <si>
    <t>شفيقه</t>
  </si>
  <si>
    <t>منتصر ساري</t>
  </si>
  <si>
    <t>منى الديب</t>
  </si>
  <si>
    <t>منير حمزه</t>
  </si>
  <si>
    <t>مهند الحسن النبهان</t>
  </si>
  <si>
    <t>اسيا</t>
  </si>
  <si>
    <t>موسى القاسم</t>
  </si>
  <si>
    <t>مي البربور</t>
  </si>
  <si>
    <t>اقبال</t>
  </si>
  <si>
    <t>مي حمد</t>
  </si>
  <si>
    <t>ميساء العمار</t>
  </si>
  <si>
    <t>ناديا العقاد</t>
  </si>
  <si>
    <t>نارين بري</t>
  </si>
  <si>
    <t>نبيله السويد</t>
  </si>
  <si>
    <t>زهرة</t>
  </si>
  <si>
    <t>ندى الرفاعي</t>
  </si>
  <si>
    <t>نزيه عدله</t>
  </si>
  <si>
    <t>نسرين الفلاح</t>
  </si>
  <si>
    <t>نسرين سقور</t>
  </si>
  <si>
    <t>محي</t>
  </si>
  <si>
    <t>نسرين عيسى</t>
  </si>
  <si>
    <t>نسيم الزعبي</t>
  </si>
  <si>
    <t>نضال حسوني</t>
  </si>
  <si>
    <t>نعيم المصري</t>
  </si>
  <si>
    <t>تحرير</t>
  </si>
  <si>
    <t>نغم جديد</t>
  </si>
  <si>
    <t>نغم قطف</t>
  </si>
  <si>
    <t>نور الهدى خيتي</t>
  </si>
  <si>
    <t>نور بوبس</t>
  </si>
  <si>
    <t>نور جوجو</t>
  </si>
  <si>
    <t>نورهان اسعد</t>
  </si>
  <si>
    <t>روده</t>
  </si>
  <si>
    <t>نيرمين سعيد</t>
  </si>
  <si>
    <t>سروناز</t>
  </si>
  <si>
    <t>هاني العواد الملحم</t>
  </si>
  <si>
    <t>هاني غازي</t>
  </si>
  <si>
    <t>فيوليت</t>
  </si>
  <si>
    <t>هانيه عرفه</t>
  </si>
  <si>
    <t>محمد سمير</t>
  </si>
  <si>
    <t>هبة الحزواني</t>
  </si>
  <si>
    <t>هبه مسعود</t>
  </si>
  <si>
    <t>اسد</t>
  </si>
  <si>
    <t>هزار فنده</t>
  </si>
  <si>
    <t>هشام الحريري</t>
  </si>
  <si>
    <t>هشام الساير العنزي</t>
  </si>
  <si>
    <t>قرطبة</t>
  </si>
  <si>
    <t>هفل بنية</t>
  </si>
  <si>
    <t>هلبجار عوجه</t>
  </si>
  <si>
    <t>هارون</t>
  </si>
  <si>
    <t>همام معروف</t>
  </si>
  <si>
    <t>حيدر</t>
  </si>
  <si>
    <t>هناء الصحناوي</t>
  </si>
  <si>
    <t>هنادي الجميل</t>
  </si>
  <si>
    <t>هيا الفاعوري</t>
  </si>
  <si>
    <t>ورد القطلبي</t>
  </si>
  <si>
    <t>وسام سماره</t>
  </si>
  <si>
    <t>وسيم سمعان</t>
  </si>
  <si>
    <t>زخور</t>
  </si>
  <si>
    <t>وصال القداح</t>
  </si>
  <si>
    <t>سيده</t>
  </si>
  <si>
    <t>وفاء العوضي</t>
  </si>
  <si>
    <t>ولاء العودات</t>
  </si>
  <si>
    <t>عبد الغفار</t>
  </si>
  <si>
    <t>نصرة</t>
  </si>
  <si>
    <t>ولاء الكلاس</t>
  </si>
  <si>
    <t>محمد وائل</t>
  </si>
  <si>
    <t>يارا البرماوي</t>
  </si>
  <si>
    <t>يارا ديب</t>
  </si>
  <si>
    <t>سيف الدين</t>
  </si>
  <si>
    <t>عفاف يونس</t>
  </si>
  <si>
    <t>يارة دياب</t>
  </si>
  <si>
    <t>مالك</t>
  </si>
  <si>
    <t>ياسمين الظاهر</t>
  </si>
  <si>
    <t>ياسمين المحمد الدياب</t>
  </si>
  <si>
    <t>مشاعل</t>
  </si>
  <si>
    <t>ياسمين جوخدار</t>
  </si>
  <si>
    <t>ياسين المطرود</t>
  </si>
  <si>
    <t>يمن ابو خضر</t>
  </si>
  <si>
    <t>يوسف الصالح</t>
  </si>
  <si>
    <t>يوسف زهر الدين</t>
  </si>
  <si>
    <t>جابر الطه</t>
  </si>
  <si>
    <t>سكره</t>
  </si>
  <si>
    <t>الاء خباز</t>
  </si>
  <si>
    <t>رباح</t>
  </si>
  <si>
    <t>دعاء العلي</t>
  </si>
  <si>
    <t>بسام المحمد</t>
  </si>
  <si>
    <t>محمد حاجو</t>
  </si>
  <si>
    <t>مراد</t>
  </si>
  <si>
    <t>صاري</t>
  </si>
  <si>
    <t>خلود الحنيش</t>
  </si>
  <si>
    <t>جمال البحري</t>
  </si>
  <si>
    <t>احمد السبع</t>
  </si>
  <si>
    <t>ابراهيم الشيخ علي</t>
  </si>
  <si>
    <t>ابراهيم عروده</t>
  </si>
  <si>
    <t xml:space="preserve">حبيب </t>
  </si>
  <si>
    <t>صالحة</t>
  </si>
  <si>
    <t>احسان سره</t>
  </si>
  <si>
    <t>احمد ابراهيم</t>
  </si>
  <si>
    <t>احمد الشريده</t>
  </si>
  <si>
    <t>ذيب</t>
  </si>
  <si>
    <t>احمد العفيش</t>
  </si>
  <si>
    <t>سالم</t>
  </si>
  <si>
    <t>احمد دواليبي</t>
  </si>
  <si>
    <t>احمد رفاعي</t>
  </si>
  <si>
    <t>نعيمة</t>
  </si>
  <si>
    <t>احمد سفور</t>
  </si>
  <si>
    <t>زكي</t>
  </si>
  <si>
    <t>احمد سليط</t>
  </si>
  <si>
    <t>اديب الحلبي</t>
  </si>
  <si>
    <t>مثيه</t>
  </si>
  <si>
    <t>اريج احمد</t>
  </si>
  <si>
    <t>اريج حسن</t>
  </si>
  <si>
    <t>كاميل</t>
  </si>
  <si>
    <t>ازدشير مرهج</t>
  </si>
  <si>
    <t>اسامة خميس</t>
  </si>
  <si>
    <t>اسامه حمدان</t>
  </si>
  <si>
    <t>اسراء درويش</t>
  </si>
  <si>
    <t>اسلام الرجا</t>
  </si>
  <si>
    <t>لوفان</t>
  </si>
  <si>
    <t>اسيل صالح</t>
  </si>
  <si>
    <t>لبنى</t>
  </si>
  <si>
    <t>اشرف السالم</t>
  </si>
  <si>
    <t>الاء الصيدلي</t>
  </si>
  <si>
    <t>الاء القزاز</t>
  </si>
  <si>
    <t>السلطان الغزالي</t>
  </si>
  <si>
    <t>اماني الحاج</t>
  </si>
  <si>
    <t>اماني المحمود</t>
  </si>
  <si>
    <t>خضرة</t>
  </si>
  <si>
    <t>اماني جنيات</t>
  </si>
  <si>
    <t>امجد الغزالي</t>
  </si>
  <si>
    <t>امل محلي</t>
  </si>
  <si>
    <t>امير الحمصي</t>
  </si>
  <si>
    <t>نعمت</t>
  </si>
  <si>
    <t>ايهم ذيب</t>
  </si>
  <si>
    <t>ايهم نبهان الملقب دنوني</t>
  </si>
  <si>
    <t>آلاء زاكياني</t>
  </si>
  <si>
    <t>باسل شوباش</t>
  </si>
  <si>
    <t>بتول قدورة</t>
  </si>
  <si>
    <t>بحر طبيقي</t>
  </si>
  <si>
    <t>بدر العطار</t>
  </si>
  <si>
    <t>محمد فائز</t>
  </si>
  <si>
    <t>عبيدة</t>
  </si>
  <si>
    <t>بدران الكايد</t>
  </si>
  <si>
    <t>بسام الرومي</t>
  </si>
  <si>
    <t>بشار حسن</t>
  </si>
  <si>
    <t>بشرى معروف</t>
  </si>
  <si>
    <t>بلال الخبي</t>
  </si>
  <si>
    <t>يسره</t>
  </si>
  <si>
    <t>بيان الشعبي</t>
  </si>
  <si>
    <t>تاج المحاميد</t>
  </si>
  <si>
    <t>تامر عريج</t>
  </si>
  <si>
    <t>تغريد محمد</t>
  </si>
  <si>
    <t>توفيق خضر</t>
  </si>
  <si>
    <t>صبحية</t>
  </si>
  <si>
    <t>ثراء عطا</t>
  </si>
  <si>
    <t>ثريا حجازي</t>
  </si>
  <si>
    <t>جمال بقاعي</t>
  </si>
  <si>
    <t>ماجدة</t>
  </si>
  <si>
    <t>جمال جبر</t>
  </si>
  <si>
    <t>جينا</t>
  </si>
  <si>
    <t>جمعه السلوم</t>
  </si>
  <si>
    <t>جميل ابراهيم</t>
  </si>
  <si>
    <t>جهاد العمار</t>
  </si>
  <si>
    <t>جواد جنود</t>
  </si>
  <si>
    <t>جيزيل العجوري</t>
  </si>
  <si>
    <t>حذيفة الدالاتي</t>
  </si>
  <si>
    <t>حسام الحواصلي</t>
  </si>
  <si>
    <t>محمد انس</t>
  </si>
  <si>
    <t>حسام الدين الشيرازي الصباغ</t>
  </si>
  <si>
    <t>محمد ماجد</t>
  </si>
  <si>
    <t>حسام صبح</t>
  </si>
  <si>
    <t>معروف</t>
  </si>
  <si>
    <t>حسام علي</t>
  </si>
  <si>
    <t>حسن النجار</t>
  </si>
  <si>
    <t>حسين بركات</t>
  </si>
  <si>
    <t>حمزة ابو عجاج</t>
  </si>
  <si>
    <t>حمزه احمد</t>
  </si>
  <si>
    <t>نيروز</t>
  </si>
  <si>
    <t>غزه</t>
  </si>
  <si>
    <t>خالد القطلبي</t>
  </si>
  <si>
    <t>خالد ملوك</t>
  </si>
  <si>
    <t>خليل ابو عون</t>
  </si>
  <si>
    <t>دارين جوهره</t>
  </si>
  <si>
    <t>دانا القباني</t>
  </si>
  <si>
    <t>دانيال عبد الله</t>
  </si>
  <si>
    <t>لوبوف</t>
  </si>
  <si>
    <t>دعاء السيد</t>
  </si>
  <si>
    <t>سميح</t>
  </si>
  <si>
    <t>دعاء العينية</t>
  </si>
  <si>
    <t>دعاء رمضان</t>
  </si>
  <si>
    <t>دلال الحمصي</t>
  </si>
  <si>
    <t>دلامه جبر</t>
  </si>
  <si>
    <t>ديانا سعد</t>
  </si>
  <si>
    <t>منيرفا</t>
  </si>
  <si>
    <t>رافت الدوخي</t>
  </si>
  <si>
    <t>فهده</t>
  </si>
  <si>
    <t>راما القاق</t>
  </si>
  <si>
    <t>راما بوبس</t>
  </si>
  <si>
    <t>رامي العوض</t>
  </si>
  <si>
    <t>مجيدة</t>
  </si>
  <si>
    <t>رامي حاج احمد</t>
  </si>
  <si>
    <t>رامي عباس</t>
  </si>
  <si>
    <t>ربا الغجري</t>
  </si>
  <si>
    <t>ارجوان</t>
  </si>
  <si>
    <t>رحاب الأزروني</t>
  </si>
  <si>
    <t>نهيده</t>
  </si>
  <si>
    <t>إيمان</t>
  </si>
  <si>
    <t>رضوان ملبنجي</t>
  </si>
  <si>
    <t>رغداء عوض</t>
  </si>
  <si>
    <t>رقيه تركمان</t>
  </si>
  <si>
    <t>رلا عصاصه</t>
  </si>
  <si>
    <t>رمزي ابو عقل</t>
  </si>
  <si>
    <t>سلما</t>
  </si>
  <si>
    <t>رنا عويد</t>
  </si>
  <si>
    <t>رنوة دلعو</t>
  </si>
  <si>
    <t xml:space="preserve">محمد هيثم </t>
  </si>
  <si>
    <t>رنيم زيود</t>
  </si>
  <si>
    <t>روان عيسى</t>
  </si>
  <si>
    <t>رولا القباني</t>
  </si>
  <si>
    <t>محمد صفوح</t>
  </si>
  <si>
    <t>روي الكايد</t>
  </si>
  <si>
    <t>مارينا</t>
  </si>
  <si>
    <t>ريبان الحلبي</t>
  </si>
  <si>
    <t>ريم حسن</t>
  </si>
  <si>
    <t>ريم عرقاوي</t>
  </si>
  <si>
    <t>ريم قوقس</t>
  </si>
  <si>
    <t>زاهر حسيان</t>
  </si>
  <si>
    <t>زاهر ناصر عصيدة</t>
  </si>
  <si>
    <t>امورة</t>
  </si>
  <si>
    <t>زينب الاحمد</t>
  </si>
  <si>
    <t>سارة الحصان</t>
  </si>
  <si>
    <t>ظاهر</t>
  </si>
  <si>
    <t>سارة دواليبي</t>
  </si>
  <si>
    <t>ساره ارناؤط</t>
  </si>
  <si>
    <t>ساهر الاحمد</t>
  </si>
  <si>
    <t xml:space="preserve">سرمد سابا </t>
  </si>
  <si>
    <t>سلافه اسخيه</t>
  </si>
  <si>
    <t>سلوى المحمود السليمان</t>
  </si>
  <si>
    <t>سلوى غبرة</t>
  </si>
  <si>
    <t>ميادة</t>
  </si>
  <si>
    <t>سماح العطار</t>
  </si>
  <si>
    <t>سماح شلش</t>
  </si>
  <si>
    <t>سناء استنبولي</t>
  </si>
  <si>
    <t>متين</t>
  </si>
  <si>
    <t>سناء حمدان</t>
  </si>
  <si>
    <t>غصاب</t>
  </si>
  <si>
    <t>سندس مغيروني</t>
  </si>
  <si>
    <t>علا</t>
  </si>
  <si>
    <t>شادي بركات</t>
  </si>
  <si>
    <t>شاديه بركات</t>
  </si>
  <si>
    <t>شحادة زعفران</t>
  </si>
  <si>
    <t>شذى ابراهيم</t>
  </si>
  <si>
    <t>صفي الدين</t>
  </si>
  <si>
    <t>شعبان شاميه</t>
  </si>
  <si>
    <t>سعد</t>
  </si>
  <si>
    <t>شفاء البيرقدار</t>
  </si>
  <si>
    <t>غراس</t>
  </si>
  <si>
    <t>شيراز المسلم</t>
  </si>
  <si>
    <t>شيرين العسكر</t>
  </si>
  <si>
    <t>طاهر الشاعر</t>
  </si>
  <si>
    <t>طلال القتابي</t>
  </si>
  <si>
    <t>طريف</t>
  </si>
  <si>
    <t>عامر الحمد</t>
  </si>
  <si>
    <t>عبد الرحمن السلوم</t>
  </si>
  <si>
    <t>أمينه</t>
  </si>
  <si>
    <t>عبد الرحمن جريده</t>
  </si>
  <si>
    <t>عبد الرحمن دياب</t>
  </si>
  <si>
    <t>عبد السلام تنبكجي</t>
  </si>
  <si>
    <t>عبد الصمد موسى</t>
  </si>
  <si>
    <t>عبد الله المحارب</t>
  </si>
  <si>
    <t>عبد الله دلعو</t>
  </si>
  <si>
    <t>محمد ناصر</t>
  </si>
  <si>
    <t>عبد المنعم دلة</t>
  </si>
  <si>
    <t>عبير بلال</t>
  </si>
  <si>
    <t>عبير عصفورا</t>
  </si>
  <si>
    <t>جول</t>
  </si>
  <si>
    <t>اليس</t>
  </si>
  <si>
    <t>عبير ونوس</t>
  </si>
  <si>
    <t xml:space="preserve">محمود </t>
  </si>
  <si>
    <t>عدي الخميس</t>
  </si>
  <si>
    <t>عدي عباس</t>
  </si>
  <si>
    <t>اسعاف</t>
  </si>
  <si>
    <t>عزة شحود جرعتلي</t>
  </si>
  <si>
    <t>فريحة</t>
  </si>
  <si>
    <t>عفيف عبود</t>
  </si>
  <si>
    <t>عكيد عثمان</t>
  </si>
  <si>
    <t xml:space="preserve">علا احمد </t>
  </si>
  <si>
    <t>محمد عاصم</t>
  </si>
  <si>
    <t>علاء قسام</t>
  </si>
  <si>
    <t>علام الاغا</t>
  </si>
  <si>
    <t>علي اسماعيل</t>
  </si>
  <si>
    <t>علي الجندي</t>
  </si>
  <si>
    <t>علي الحاج يوسف</t>
  </si>
  <si>
    <t>داميه</t>
  </si>
  <si>
    <t>علي الماغوط</t>
  </si>
  <si>
    <t>كريمة</t>
  </si>
  <si>
    <t>علي سليط</t>
  </si>
  <si>
    <t>علي سليمان</t>
  </si>
  <si>
    <t>علي عجوب</t>
  </si>
  <si>
    <t>رائد</t>
  </si>
  <si>
    <t>علي نجم</t>
  </si>
  <si>
    <t>فكره</t>
  </si>
  <si>
    <t>عماد الدين بسطاطي</t>
  </si>
  <si>
    <t>محمد رشاد</t>
  </si>
  <si>
    <t>عماد الدين كوللي</t>
  </si>
  <si>
    <t>عمار الشوباش</t>
  </si>
  <si>
    <t>عمار القطيش</t>
  </si>
  <si>
    <t>عمار مسعود</t>
  </si>
  <si>
    <t>عمر الرشيد</t>
  </si>
  <si>
    <t>عمر الرويشدي</t>
  </si>
  <si>
    <t>عمر العرنوس</t>
  </si>
  <si>
    <t>عمر صواب</t>
  </si>
  <si>
    <t>عصمان</t>
  </si>
  <si>
    <t>عمرو الحامد الضويحي</t>
  </si>
  <si>
    <t>المامون</t>
  </si>
  <si>
    <t>عيد الاحمد</t>
  </si>
  <si>
    <t>أمونه</t>
  </si>
  <si>
    <t>غادة ابراهيم</t>
  </si>
  <si>
    <t>نهى</t>
  </si>
  <si>
    <t>غاده شعيب</t>
  </si>
  <si>
    <t>ذهبية</t>
  </si>
  <si>
    <t>غاليه الجاجه</t>
  </si>
  <si>
    <t>زبيدة</t>
  </si>
  <si>
    <t>غيداء المرجي</t>
  </si>
  <si>
    <t>فاتن الخضر</t>
  </si>
  <si>
    <t>محيميد</t>
  </si>
  <si>
    <t>فاتن اللحام</t>
  </si>
  <si>
    <t>فارس الخلف</t>
  </si>
  <si>
    <t>حميد</t>
  </si>
  <si>
    <t>فاطمة بناوي</t>
  </si>
  <si>
    <t>عواش</t>
  </si>
  <si>
    <t>فاطمه الفياض</t>
  </si>
  <si>
    <t>فراس سعد الدين</t>
  </si>
  <si>
    <t>فايزة</t>
  </si>
  <si>
    <t>فهد كايد</t>
  </si>
  <si>
    <t>زين</t>
  </si>
  <si>
    <t>منصوره</t>
  </si>
  <si>
    <t>قتيبة الهندي</t>
  </si>
  <si>
    <t>لطيفة</t>
  </si>
  <si>
    <t>قصي العابد</t>
  </si>
  <si>
    <t>قمر نور الدين</t>
  </si>
  <si>
    <t>محمد وجيه</t>
  </si>
  <si>
    <t>قيس قدور</t>
  </si>
  <si>
    <t>كاتيا اسكيف</t>
  </si>
  <si>
    <t>كارول مواس</t>
  </si>
  <si>
    <t>كارولين يعقوبيان</t>
  </si>
  <si>
    <t>اواديس</t>
  </si>
  <si>
    <t>كرم محمد</t>
  </si>
  <si>
    <t>محمد ميسر</t>
  </si>
  <si>
    <t>كريستين عنتر</t>
  </si>
  <si>
    <t>كريم عباس</t>
  </si>
  <si>
    <t>ضرار</t>
  </si>
  <si>
    <t>كمي كيوان</t>
  </si>
  <si>
    <t>صافي</t>
  </si>
  <si>
    <t>كنانه الشماط</t>
  </si>
  <si>
    <t>كوكب عقيد</t>
  </si>
  <si>
    <t>لؤي زباد</t>
  </si>
  <si>
    <t>لانا الشاهين</t>
  </si>
  <si>
    <t>لجين الشاهين</t>
  </si>
  <si>
    <t>لطفيه حموده</t>
  </si>
  <si>
    <t>لوليا حافظ</t>
  </si>
  <si>
    <t>ليال عياش</t>
  </si>
  <si>
    <t>لين نقار</t>
  </si>
  <si>
    <t>لينا عثمان</t>
  </si>
  <si>
    <t>ليندا القلعاني</t>
  </si>
  <si>
    <t>ماجد المحيمد</t>
  </si>
  <si>
    <t>ملحم</t>
  </si>
  <si>
    <t>ماريا كرش</t>
  </si>
  <si>
    <t>نغم</t>
  </si>
  <si>
    <t>ماريو البالوع</t>
  </si>
  <si>
    <t>دياب</t>
  </si>
  <si>
    <t>مثنى المنصور</t>
  </si>
  <si>
    <t>مجد الجردي</t>
  </si>
  <si>
    <t>نظيرة</t>
  </si>
  <si>
    <t>مجد الدين حيدر</t>
  </si>
  <si>
    <t>مجد السيد</t>
  </si>
  <si>
    <t>زهية</t>
  </si>
  <si>
    <t>مجد القدرو</t>
  </si>
  <si>
    <t>مجد طليعه</t>
  </si>
  <si>
    <t>مجد ناصر</t>
  </si>
  <si>
    <t>محمد اسماعيل</t>
  </si>
  <si>
    <t>احمد وديع</t>
  </si>
  <si>
    <t>نهوند</t>
  </si>
  <si>
    <t>محمد اكرم البغدادي</t>
  </si>
  <si>
    <t>محمد الشعيبي</t>
  </si>
  <si>
    <t>محمد الطوالبة</t>
  </si>
  <si>
    <t>محمد العبود</t>
  </si>
  <si>
    <t>محمد القدور</t>
  </si>
  <si>
    <t>محمد انس الصباغ</t>
  </si>
  <si>
    <t>محمد اوسي</t>
  </si>
  <si>
    <t>محمد اياد صوان</t>
  </si>
  <si>
    <t>محمد ايهم عيسى</t>
  </si>
  <si>
    <t>محمد جديد</t>
  </si>
  <si>
    <t>محمد خبيز</t>
  </si>
  <si>
    <t>محمد خير الحمادة</t>
  </si>
  <si>
    <t>عيشة</t>
  </si>
  <si>
    <t>محمد زلفو</t>
  </si>
  <si>
    <t>محمد سامر عبد الصمد</t>
  </si>
  <si>
    <t>محمد شحادة</t>
  </si>
  <si>
    <t>محمد صافي</t>
  </si>
  <si>
    <t>محمد صالح عرابي</t>
  </si>
  <si>
    <t>شذا</t>
  </si>
  <si>
    <t>محمد ضيغم وحود</t>
  </si>
  <si>
    <t>رهام</t>
  </si>
  <si>
    <t>محمد طارق الدوس</t>
  </si>
  <si>
    <t>محمد عمار</t>
  </si>
  <si>
    <t>محمد عبد المنعم</t>
  </si>
  <si>
    <t>محمد عدنان الحموي ممشوق</t>
  </si>
  <si>
    <t>محمد علاء الالشي</t>
  </si>
  <si>
    <t>محمد علاء قباقيبي</t>
  </si>
  <si>
    <t>محمد علي البوشي</t>
  </si>
  <si>
    <t>محمد عمر السبيني</t>
  </si>
  <si>
    <t>محمد عوني قدور</t>
  </si>
  <si>
    <t>محمد غيث جميل الحميد</t>
  </si>
  <si>
    <t>محمد فطايري</t>
  </si>
  <si>
    <t>جلاء</t>
  </si>
  <si>
    <t>محمد كردلي</t>
  </si>
  <si>
    <t>فكرت</t>
  </si>
  <si>
    <t>محمد مجد عطايا</t>
  </si>
  <si>
    <t>خانم</t>
  </si>
  <si>
    <t>محمد محمد</t>
  </si>
  <si>
    <t>محمد معتوق</t>
  </si>
  <si>
    <t>محمد نور عكاش</t>
  </si>
  <si>
    <t>محمد ياسر حبال</t>
  </si>
  <si>
    <t>محمود البرزاوي</t>
  </si>
  <si>
    <t>محمود الحمد</t>
  </si>
  <si>
    <t>خليفة</t>
  </si>
  <si>
    <t>محمود الواجع</t>
  </si>
  <si>
    <t>كطنه</t>
  </si>
  <si>
    <t>محمود عودة</t>
  </si>
  <si>
    <t>محمود غزال</t>
  </si>
  <si>
    <t>محمود محمود</t>
  </si>
  <si>
    <t>فخري</t>
  </si>
  <si>
    <t>رهيجة</t>
  </si>
  <si>
    <t>مرح الخالد</t>
  </si>
  <si>
    <t>مروه العبدي</t>
  </si>
  <si>
    <t>مزكين متيني</t>
  </si>
  <si>
    <t>مصطفى ابو حسن</t>
  </si>
  <si>
    <t>مصطفى الجاسم</t>
  </si>
  <si>
    <t>مضر زينو</t>
  </si>
  <si>
    <t>مضر عدره</t>
  </si>
  <si>
    <t>مضر مهنا</t>
  </si>
  <si>
    <t>معلا ديوب</t>
  </si>
  <si>
    <t>مقداد النقري</t>
  </si>
  <si>
    <t>ملحم الشماس</t>
  </si>
  <si>
    <t>منار العقله</t>
  </si>
  <si>
    <t>منذر عبد المهنه</t>
  </si>
  <si>
    <t>علاوي</t>
  </si>
  <si>
    <t>مهند الرفاعي</t>
  </si>
  <si>
    <t>موفق كحيل</t>
  </si>
  <si>
    <t>ميراي حيدر</t>
  </si>
  <si>
    <t>ميس الضحاك</t>
  </si>
  <si>
    <t>ميساء الحربي</t>
  </si>
  <si>
    <t>فارعه</t>
  </si>
  <si>
    <t>نادر حسان</t>
  </si>
  <si>
    <t>نادين الخطيب</t>
  </si>
  <si>
    <t>نبيل بنات</t>
  </si>
  <si>
    <t>مروه</t>
  </si>
  <si>
    <t>نبيه المقداد</t>
  </si>
  <si>
    <t>نجلاء تقي الدين</t>
  </si>
  <si>
    <t>نجلاء حمدان</t>
  </si>
  <si>
    <t>وديعه</t>
  </si>
  <si>
    <t>نجوى الطحان النعيمي</t>
  </si>
  <si>
    <t>عبد الاله</t>
  </si>
  <si>
    <t>شومه</t>
  </si>
  <si>
    <t xml:space="preserve">نجوى رمضان </t>
  </si>
  <si>
    <t>نداء جردي</t>
  </si>
  <si>
    <t>وزيرا</t>
  </si>
  <si>
    <t>نهى اليوسف</t>
  </si>
  <si>
    <t>محمد ايسر</t>
  </si>
  <si>
    <t>نوار الفقيه</t>
  </si>
  <si>
    <t>نور الاسدي</t>
  </si>
  <si>
    <t>نايفة</t>
  </si>
  <si>
    <t>نور الحيدر</t>
  </si>
  <si>
    <t>نور الشبلي</t>
  </si>
  <si>
    <t>حمره</t>
  </si>
  <si>
    <t>نور الهدى دواليبي</t>
  </si>
  <si>
    <t>نور ظاظا</t>
  </si>
  <si>
    <t>راويه</t>
  </si>
  <si>
    <t>نور عنقود</t>
  </si>
  <si>
    <t>نورا سلهب</t>
  </si>
  <si>
    <t>نورس شبلي</t>
  </si>
  <si>
    <t>نورهان النداف</t>
  </si>
  <si>
    <t>علاء الدين</t>
  </si>
  <si>
    <t>نيرمين الشعار</t>
  </si>
  <si>
    <t>سمره</t>
  </si>
  <si>
    <t>هاجر المخلف</t>
  </si>
  <si>
    <t>هاشم نزهه</t>
  </si>
  <si>
    <t>هاني لبيس</t>
  </si>
  <si>
    <t xml:space="preserve">زهير </t>
  </si>
  <si>
    <t>هبة العتال</t>
  </si>
  <si>
    <t>هبه السايس</t>
  </si>
  <si>
    <t>هبه العقاد</t>
  </si>
  <si>
    <t>هلا حجازي</t>
  </si>
  <si>
    <t>همام حاج صطوف</t>
  </si>
  <si>
    <t>همرين العباس</t>
  </si>
  <si>
    <t>محمد عطا</t>
  </si>
  <si>
    <t>هيا الوسي</t>
  </si>
  <si>
    <t>عاطفة</t>
  </si>
  <si>
    <t>هيفاء المحمد</t>
  </si>
  <si>
    <t>روجين</t>
  </si>
  <si>
    <t>وئام جردي</t>
  </si>
  <si>
    <t>وئام علي</t>
  </si>
  <si>
    <t>وحيد يزبك</t>
  </si>
  <si>
    <t>عانيه</t>
  </si>
  <si>
    <t>وسيم يوسف</t>
  </si>
  <si>
    <t>وضاح الحسن</t>
  </si>
  <si>
    <t>وعد حسن</t>
  </si>
  <si>
    <t>ولاء الدالاتي باصيل</t>
  </si>
  <si>
    <t>ولاء محمد</t>
  </si>
  <si>
    <t>وليد الخطيب</t>
  </si>
  <si>
    <t>يارا الهداد</t>
  </si>
  <si>
    <t>يارا زهر الدين</t>
  </si>
  <si>
    <t>كلثوم</t>
  </si>
  <si>
    <t>يارا عبد الله</t>
  </si>
  <si>
    <t>يامن ديب</t>
  </si>
  <si>
    <t>يحيى الرحمون</t>
  </si>
  <si>
    <t>يحيى حمادي</t>
  </si>
  <si>
    <t>يزن مهنا</t>
  </si>
  <si>
    <t>يوسف ابراهيم</t>
  </si>
  <si>
    <t>يوسف الجلدة</t>
  </si>
  <si>
    <t>يوسف المسالمة</t>
  </si>
  <si>
    <t xml:space="preserve">ملك شورة </t>
  </si>
  <si>
    <t>محفوض محفوض</t>
  </si>
  <si>
    <t>صطام الاطرش</t>
  </si>
  <si>
    <t>عاطف منصور</t>
  </si>
  <si>
    <t>عامر محمود</t>
  </si>
  <si>
    <t>عبد الله الخميس</t>
  </si>
  <si>
    <t>وسيم صبحا</t>
  </si>
  <si>
    <t>لبنى شلدح</t>
  </si>
  <si>
    <t>رضوان القدور</t>
  </si>
  <si>
    <t>قدور</t>
  </si>
  <si>
    <t>لمى لطفي</t>
  </si>
  <si>
    <t>سليمان محمد</t>
  </si>
  <si>
    <t>ايهم شبيب</t>
  </si>
  <si>
    <t>ابي المرابع</t>
  </si>
  <si>
    <t>محمد فهد</t>
  </si>
  <si>
    <t>احمد البقاعي</t>
  </si>
  <si>
    <t>احمد الحارس</t>
  </si>
  <si>
    <t>عبد النبي</t>
  </si>
  <si>
    <t>احمد الشهاب</t>
  </si>
  <si>
    <t>مليحان</t>
  </si>
  <si>
    <t>عايشه</t>
  </si>
  <si>
    <t>احمد الشيخه</t>
  </si>
  <si>
    <t>براءه</t>
  </si>
  <si>
    <t>احمد الطباع</t>
  </si>
  <si>
    <t>محمد يحيى</t>
  </si>
  <si>
    <t>احمد العيسى الزيدان</t>
  </si>
  <si>
    <t>احمد المارديني</t>
  </si>
  <si>
    <t>احمد المصطفى</t>
  </si>
  <si>
    <t>أمجد</t>
  </si>
  <si>
    <t>ساميا</t>
  </si>
  <si>
    <t>احمد اياد الاظن</t>
  </si>
  <si>
    <t>احمد بهلول</t>
  </si>
  <si>
    <t>احمد سعد باشو</t>
  </si>
  <si>
    <t>احمد شمس</t>
  </si>
  <si>
    <t>قادريه</t>
  </si>
  <si>
    <t>احمد ضياء الخطيب</t>
  </si>
  <si>
    <t>احمد ضياء شعيب</t>
  </si>
  <si>
    <t>احمد عبدو</t>
  </si>
  <si>
    <t>احمد عساف</t>
  </si>
  <si>
    <t>احمد عيسى</t>
  </si>
  <si>
    <t>احمد فحام</t>
  </si>
  <si>
    <t>احمد قاسم</t>
  </si>
  <si>
    <t>احمد كرحوت</t>
  </si>
  <si>
    <t>حسنة</t>
  </si>
  <si>
    <t>احمد محمد</t>
  </si>
  <si>
    <t>احمد مربيه</t>
  </si>
  <si>
    <t>احمد وانلي</t>
  </si>
  <si>
    <t>اخلاص دبين</t>
  </si>
  <si>
    <t>مجاهد</t>
  </si>
  <si>
    <t>ازدشير محفوض</t>
  </si>
  <si>
    <t>اسامه ابو اذان</t>
  </si>
  <si>
    <t>اسامه البدر</t>
  </si>
  <si>
    <t>نيله</t>
  </si>
  <si>
    <t>اسراء سويد</t>
  </si>
  <si>
    <t>اكرم المريعبي</t>
  </si>
  <si>
    <t>الاء الاكشر</t>
  </si>
  <si>
    <t>الاء سلعوس</t>
  </si>
  <si>
    <t>هيبه</t>
  </si>
  <si>
    <t>الاء يونس</t>
  </si>
  <si>
    <t>امنة الدهان</t>
  </si>
  <si>
    <t>انس الصباغ</t>
  </si>
  <si>
    <t>انس جراد</t>
  </si>
  <si>
    <t>عيوش</t>
  </si>
  <si>
    <t>انس حجازي</t>
  </si>
  <si>
    <t>انس حميد</t>
  </si>
  <si>
    <t>انس عمر</t>
  </si>
  <si>
    <t>انس عوده</t>
  </si>
  <si>
    <t>انس قسام</t>
  </si>
  <si>
    <t>سري</t>
  </si>
  <si>
    <t>رائدا</t>
  </si>
  <si>
    <t>انور الشماع</t>
  </si>
  <si>
    <t>اوس الشعار</t>
  </si>
  <si>
    <t>هزار</t>
  </si>
  <si>
    <t>اياد سمير</t>
  </si>
  <si>
    <t>ذياب</t>
  </si>
  <si>
    <t>نصره</t>
  </si>
  <si>
    <t>اياس سليمان</t>
  </si>
  <si>
    <t>حسنية</t>
  </si>
  <si>
    <t>اية معمو</t>
  </si>
  <si>
    <t>ايمن قيلي</t>
  </si>
  <si>
    <t>ايمن كلزيه</t>
  </si>
  <si>
    <t>ايناس نصر</t>
  </si>
  <si>
    <t>محاكم</t>
  </si>
  <si>
    <t>ايهاب بدر</t>
  </si>
  <si>
    <t>ايهاب داهود</t>
  </si>
  <si>
    <t>ايهم الرحيل</t>
  </si>
  <si>
    <t>باسل النجار</t>
  </si>
  <si>
    <t>باسل معلا</t>
  </si>
  <si>
    <t>باسم حمزة</t>
  </si>
  <si>
    <t>اكمال</t>
  </si>
  <si>
    <t>بتول النبكي</t>
  </si>
  <si>
    <t>بتول رستم آغا</t>
  </si>
  <si>
    <t>محمد منذر</t>
  </si>
  <si>
    <t>بدريه عساف</t>
  </si>
  <si>
    <t>بشار القلعاني</t>
  </si>
  <si>
    <t>بشار عباس</t>
  </si>
  <si>
    <t>بلال الدخاخني</t>
  </si>
  <si>
    <t>بلال مراد</t>
  </si>
  <si>
    <t>بنيامين بيرم</t>
  </si>
  <si>
    <t>قتيبه</t>
  </si>
  <si>
    <t>بيار حاجو</t>
  </si>
  <si>
    <t>بيان السيد احمد</t>
  </si>
  <si>
    <t>تسنيم الزامل</t>
  </si>
  <si>
    <t>تسنيم دبانه</t>
  </si>
  <si>
    <t>تماضر الجاجاني</t>
  </si>
  <si>
    <t>مضر</t>
  </si>
  <si>
    <t>حنيفة</t>
  </si>
  <si>
    <t>تماضر بدران</t>
  </si>
  <si>
    <t>ثائر دقدوق</t>
  </si>
  <si>
    <t>جانيت منصور</t>
  </si>
  <si>
    <t>جعفر برقوقي</t>
  </si>
  <si>
    <t>جمال الراعي</t>
  </si>
  <si>
    <t>جمان كعوش</t>
  </si>
  <si>
    <t>جميل ساميه</t>
  </si>
  <si>
    <t>جميل محمد</t>
  </si>
  <si>
    <t>وجيها</t>
  </si>
  <si>
    <t>جميله زهر</t>
  </si>
  <si>
    <t>جهاد المحمد البركات</t>
  </si>
  <si>
    <t>جود الاشقر</t>
  </si>
  <si>
    <t>جولان الابراهيم</t>
  </si>
  <si>
    <t>جون عجيله</t>
  </si>
  <si>
    <t>حسام الخوجة</t>
  </si>
  <si>
    <t>هالا</t>
  </si>
  <si>
    <t>حسام الدين نعامه</t>
  </si>
  <si>
    <t>حسام الدين نعمو</t>
  </si>
  <si>
    <t>حسان الحوراني</t>
  </si>
  <si>
    <t>حسن السيد ابراهيم</t>
  </si>
  <si>
    <t>حسن سلمان</t>
  </si>
  <si>
    <t>حسين فطايري</t>
  </si>
  <si>
    <t>حلا ابراهيم</t>
  </si>
  <si>
    <t>حلا حرفوش</t>
  </si>
  <si>
    <t>حلا درويش</t>
  </si>
  <si>
    <t>حلا رسود</t>
  </si>
  <si>
    <t>حلى منعم</t>
  </si>
  <si>
    <t>ماويه</t>
  </si>
  <si>
    <t>حميده العبد الرحيم</t>
  </si>
  <si>
    <t>حيان القنطار</t>
  </si>
  <si>
    <t>أكرم</t>
  </si>
  <si>
    <t>خالد الجمعه</t>
  </si>
  <si>
    <t>فاطم</t>
  </si>
  <si>
    <t>خالد جبر</t>
  </si>
  <si>
    <t>خالده حسن</t>
  </si>
  <si>
    <t>ختام حمد الخزام</t>
  </si>
  <si>
    <t>خليل الاحمر</t>
  </si>
  <si>
    <t>خليل شباره</t>
  </si>
  <si>
    <t>خليل عمران</t>
  </si>
  <si>
    <t>دانا كبتول</t>
  </si>
  <si>
    <t>زكاء</t>
  </si>
  <si>
    <t>دعاء العفاش</t>
  </si>
  <si>
    <t>دعاء ضبيان</t>
  </si>
  <si>
    <t>ديم اسعد</t>
  </si>
  <si>
    <t>ريحان</t>
  </si>
  <si>
    <t>تغريد</t>
  </si>
  <si>
    <t>رؤى اسحق</t>
  </si>
  <si>
    <t>رفاه</t>
  </si>
  <si>
    <t>رؤى بلال</t>
  </si>
  <si>
    <t>راتب الاحمد</t>
  </si>
  <si>
    <t>رافي جروج</t>
  </si>
  <si>
    <t>راما خير بك</t>
  </si>
  <si>
    <t>رامي حداد</t>
  </si>
  <si>
    <t>راويه المحمد</t>
  </si>
  <si>
    <t>نجيه</t>
  </si>
  <si>
    <t>ربا المصطفى</t>
  </si>
  <si>
    <t>رجا سالم</t>
  </si>
  <si>
    <t>رضا شيخ</t>
  </si>
  <si>
    <t>رمضان العقده</t>
  </si>
  <si>
    <t>رنا الرفاعي</t>
  </si>
  <si>
    <t>رنا حنا</t>
  </si>
  <si>
    <t>رنا شيحه</t>
  </si>
  <si>
    <t>رهام الضاهر</t>
  </si>
  <si>
    <t>رهام زرزور</t>
  </si>
  <si>
    <t>رهف الاغبر</t>
  </si>
  <si>
    <t>أسماء</t>
  </si>
  <si>
    <t>رهف عليجيه</t>
  </si>
  <si>
    <t>زاهر</t>
  </si>
  <si>
    <t>رهف مياسه</t>
  </si>
  <si>
    <t>رواد ابو عيسى</t>
  </si>
  <si>
    <t>رواد مزعل</t>
  </si>
  <si>
    <t>روان احمد</t>
  </si>
  <si>
    <t>روان شبابيبي</t>
  </si>
  <si>
    <t>روان شيخ عبدو</t>
  </si>
  <si>
    <t>روان قاووق</t>
  </si>
  <si>
    <t>روزين الخوري</t>
  </si>
  <si>
    <t>تريز</t>
  </si>
  <si>
    <t>رولا سلوم</t>
  </si>
  <si>
    <t>حنين</t>
  </si>
  <si>
    <t>كلود</t>
  </si>
  <si>
    <t>ريم الخضور</t>
  </si>
  <si>
    <t>كليمة</t>
  </si>
  <si>
    <t>ريم طالب</t>
  </si>
  <si>
    <t>ريم عساف</t>
  </si>
  <si>
    <t>رولى</t>
  </si>
  <si>
    <t>زيد النجار</t>
  </si>
  <si>
    <t>زين العابدين ابو عيد</t>
  </si>
  <si>
    <t>زينب البدر</t>
  </si>
  <si>
    <t>زينب غانم</t>
  </si>
  <si>
    <t>زينه زكره</t>
  </si>
  <si>
    <t>سوكينه</t>
  </si>
  <si>
    <t>ساره داود</t>
  </si>
  <si>
    <t>سلطان</t>
  </si>
  <si>
    <t>ساره شربجي</t>
  </si>
  <si>
    <t>ساره عماري</t>
  </si>
  <si>
    <t>ساره قرقور</t>
  </si>
  <si>
    <t>ساره ملص</t>
  </si>
  <si>
    <t>سالي العواد</t>
  </si>
  <si>
    <t>سعاد ملقي</t>
  </si>
  <si>
    <t>محمد سامر</t>
  </si>
  <si>
    <t>سعيد الحجلي</t>
  </si>
  <si>
    <t>سعيد بلان</t>
  </si>
  <si>
    <t>شيرين</t>
  </si>
  <si>
    <t>سليم علاوى</t>
  </si>
  <si>
    <t>سمره حسن</t>
  </si>
  <si>
    <t>سمير عيسى</t>
  </si>
  <si>
    <t>سناء الحسين</t>
  </si>
  <si>
    <t>سومر سعود</t>
  </si>
  <si>
    <t>المثنى</t>
  </si>
  <si>
    <t>منيرة</t>
  </si>
  <si>
    <t>شاديه العيسى</t>
  </si>
  <si>
    <t>عويد</t>
  </si>
  <si>
    <t>شذا الاغا</t>
  </si>
  <si>
    <t>شعيب عبد الله</t>
  </si>
  <si>
    <t>شيماء نصري</t>
  </si>
  <si>
    <t>محمد رياض</t>
  </si>
  <si>
    <t>صفا قنطار</t>
  </si>
  <si>
    <t>طارق الباشا</t>
  </si>
  <si>
    <t>نبيهه</t>
  </si>
  <si>
    <t>طارق بوطي</t>
  </si>
  <si>
    <t>طوني مارديني</t>
  </si>
  <si>
    <t>عادل الياسين</t>
  </si>
  <si>
    <t>زعل</t>
  </si>
  <si>
    <t>سبته</t>
  </si>
  <si>
    <t>عاشق هراطه</t>
  </si>
  <si>
    <t>هواش</t>
  </si>
  <si>
    <t>عبد الرحمن الحريري</t>
  </si>
  <si>
    <t>عبد الرحمن السعدي</t>
  </si>
  <si>
    <t>عبد الرحمن العيوير</t>
  </si>
  <si>
    <t>عبد اللطيف عبد الغني</t>
  </si>
  <si>
    <t>عبد الله المحمود</t>
  </si>
  <si>
    <t>عبد الله خطاب</t>
  </si>
  <si>
    <t>عبد الله مكيه</t>
  </si>
  <si>
    <t>عبدالرحمن الابراهيم</t>
  </si>
  <si>
    <t>نورية</t>
  </si>
  <si>
    <t>عدنان منصور</t>
  </si>
  <si>
    <t>نجلا</t>
  </si>
  <si>
    <t>عدي الابراهيم</t>
  </si>
  <si>
    <t>محمد عيد</t>
  </si>
  <si>
    <t>عدي البطال</t>
  </si>
  <si>
    <t>أسهمان</t>
  </si>
  <si>
    <t>عزام عبد اللطيف</t>
  </si>
  <si>
    <t>عزيز اسماعيل</t>
  </si>
  <si>
    <t>عطا العبيد</t>
  </si>
  <si>
    <t>عفراء زاهر</t>
  </si>
  <si>
    <t>عقاب الحلبي</t>
  </si>
  <si>
    <t>علا بكور الزيات</t>
  </si>
  <si>
    <t>علاء  زهر الدين</t>
  </si>
  <si>
    <t>منيب</t>
  </si>
  <si>
    <t>علاء الزخ</t>
  </si>
  <si>
    <t>علاء القاق</t>
  </si>
  <si>
    <t>نزار مسعود</t>
  </si>
  <si>
    <t>علاء المشحره</t>
  </si>
  <si>
    <t>يونان</t>
  </si>
  <si>
    <t>علاء المهدي</t>
  </si>
  <si>
    <t>علاء لطفي</t>
  </si>
  <si>
    <t>محمدسمير</t>
  </si>
  <si>
    <t>علي البشلاوي</t>
  </si>
  <si>
    <t>علي خوام</t>
  </si>
  <si>
    <t>عماد الشيحان</t>
  </si>
  <si>
    <t>حاجمه</t>
  </si>
  <si>
    <t>عمار الابراهيم</t>
  </si>
  <si>
    <t>عمار الدالاتي</t>
  </si>
  <si>
    <t>عمار زين</t>
  </si>
  <si>
    <t>عمر الخطيب</t>
  </si>
  <si>
    <t>عمر الظاهرعزام</t>
  </si>
  <si>
    <t>عمر برهمجي</t>
  </si>
  <si>
    <t>عمر بني المرجه</t>
  </si>
  <si>
    <t>عمر جقميره</t>
  </si>
  <si>
    <t>عمر شيخ عوض</t>
  </si>
  <si>
    <t>عمر عبود</t>
  </si>
  <si>
    <t>عمرو البقاعي</t>
  </si>
  <si>
    <t>عندليب يوسف</t>
  </si>
  <si>
    <t>عهد عنجاري</t>
  </si>
  <si>
    <t>نهيدة</t>
  </si>
  <si>
    <t>عيسى الفرج</t>
  </si>
  <si>
    <t>غادة مكي</t>
  </si>
  <si>
    <t>غالية العربي</t>
  </si>
  <si>
    <t>غاليه عجوب</t>
  </si>
  <si>
    <t>غيث الفاعور</t>
  </si>
  <si>
    <t>غيداء عبادي</t>
  </si>
  <si>
    <t>فادي النجم</t>
  </si>
  <si>
    <t>نينا</t>
  </si>
  <si>
    <t>فارس الحجلي</t>
  </si>
  <si>
    <t>كميل</t>
  </si>
  <si>
    <t>فاروق الراضي</t>
  </si>
  <si>
    <t>فاروق حميدان</t>
  </si>
  <si>
    <t>سمار</t>
  </si>
  <si>
    <t>فاطمة حزيريني</t>
  </si>
  <si>
    <t>فاطمه كنعان</t>
  </si>
  <si>
    <t>فرح العافص</t>
  </si>
  <si>
    <t>فرح جمعه</t>
  </si>
  <si>
    <t>بدرية</t>
  </si>
  <si>
    <t>قصي يوسف</t>
  </si>
  <si>
    <t>كفاح الصوان</t>
  </si>
  <si>
    <t>كنان المصيف</t>
  </si>
  <si>
    <t>محمدسليم</t>
  </si>
  <si>
    <t>كنان عرنوس</t>
  </si>
  <si>
    <t>كندا رشيد</t>
  </si>
  <si>
    <t>لؤي الدشر</t>
  </si>
  <si>
    <t>لندا كشيك</t>
  </si>
  <si>
    <t>ليلاس الباشا</t>
  </si>
  <si>
    <t>ليلاس محمد</t>
  </si>
  <si>
    <t>لين مشهور</t>
  </si>
  <si>
    <t>مادلين الحاج محمد</t>
  </si>
  <si>
    <t>مازن شيبان</t>
  </si>
  <si>
    <t>أيمن</t>
  </si>
  <si>
    <t>مالك الحسن</t>
  </si>
  <si>
    <t>ماهر الخطيب</t>
  </si>
  <si>
    <t>هدية</t>
  </si>
  <si>
    <t>ماهر العسافين</t>
  </si>
  <si>
    <t>ماهر المنزل</t>
  </si>
  <si>
    <t>مايا سلامه</t>
  </si>
  <si>
    <t>مجتبى عباس</t>
  </si>
  <si>
    <t>مجد ابوصبحة</t>
  </si>
  <si>
    <t>مجد ليلى</t>
  </si>
  <si>
    <t>محاسن ملحم</t>
  </si>
  <si>
    <t>محمد البيضاني</t>
  </si>
  <si>
    <t>نوفة</t>
  </si>
  <si>
    <t>محمد الخلف</t>
  </si>
  <si>
    <t>محمد السحار</t>
  </si>
  <si>
    <t>محمد عارف</t>
  </si>
  <si>
    <t>محمد السويداني</t>
  </si>
  <si>
    <t>محمد الشرع</t>
  </si>
  <si>
    <t>محمد الطيب</t>
  </si>
  <si>
    <t>محمد انيس</t>
  </si>
  <si>
    <t>محمد العاقل</t>
  </si>
  <si>
    <t>محمد العبد الله</t>
  </si>
  <si>
    <t>محمد العر</t>
  </si>
  <si>
    <t>محمد العقله</t>
  </si>
  <si>
    <t>محمد القلاب</t>
  </si>
  <si>
    <t>عايش</t>
  </si>
  <si>
    <t>محمد النعيمي</t>
  </si>
  <si>
    <t>محمد اياد الدهان</t>
  </si>
  <si>
    <t>محمد باسم حوريه</t>
  </si>
  <si>
    <t>هدلا</t>
  </si>
  <si>
    <t>محمد باكير</t>
  </si>
  <si>
    <t>محمد بديع عمار</t>
  </si>
  <si>
    <t>فاتنة</t>
  </si>
  <si>
    <t>محمد بصل</t>
  </si>
  <si>
    <t>عدبه</t>
  </si>
  <si>
    <t>محمد جبة</t>
  </si>
  <si>
    <t>أميرة</t>
  </si>
  <si>
    <t>سميعه</t>
  </si>
  <si>
    <t>محمد حسن موزي</t>
  </si>
  <si>
    <t>نورالهدى</t>
  </si>
  <si>
    <t>محمد حلاويك</t>
  </si>
  <si>
    <t>محمد خطيب</t>
  </si>
  <si>
    <t>أمل</t>
  </si>
  <si>
    <t>محمد خلدون سقباني</t>
  </si>
  <si>
    <t>محمد دبول</t>
  </si>
  <si>
    <t>محمد ذيب حسين</t>
  </si>
  <si>
    <t>محمد سرجون عبد الرحيم</t>
  </si>
  <si>
    <t>محمد سعيد علي</t>
  </si>
  <si>
    <t>سالمه</t>
  </si>
  <si>
    <t>محمد سيلان</t>
  </si>
  <si>
    <t>محمد شعبان</t>
  </si>
  <si>
    <t>لقمان</t>
  </si>
  <si>
    <t>محمد شنشو</t>
  </si>
  <si>
    <t>محمد صالح الكردى</t>
  </si>
  <si>
    <t>محمد طه</t>
  </si>
  <si>
    <t>اسيه</t>
  </si>
  <si>
    <t>محمد عباده الشربجي</t>
  </si>
  <si>
    <t>أماني</t>
  </si>
  <si>
    <t>محمد عبد العزيز</t>
  </si>
  <si>
    <t>بلهاء</t>
  </si>
  <si>
    <t>محمد عتيق</t>
  </si>
  <si>
    <t>محمد علي الضبيب</t>
  </si>
  <si>
    <t>محمد علي الطحان</t>
  </si>
  <si>
    <t>محمد علي عز الدين</t>
  </si>
  <si>
    <t>محمد عمران البوشي</t>
  </si>
  <si>
    <t>محمد غيث الحلواني</t>
  </si>
  <si>
    <t>محمد فرج ابراهيم</t>
  </si>
  <si>
    <t>محمد خليل</t>
  </si>
  <si>
    <t>فريده</t>
  </si>
  <si>
    <t>محمد فياض الشيخ محمد</t>
  </si>
  <si>
    <t>محمد كم نقش</t>
  </si>
  <si>
    <t>محمد ماجد السبيعي</t>
  </si>
  <si>
    <t>محمد فتحي</t>
  </si>
  <si>
    <t>محمد مازن العوفي</t>
  </si>
  <si>
    <t>محمد مرتضى طالب</t>
  </si>
  <si>
    <t>محمد مصطفى الخطيب</t>
  </si>
  <si>
    <t>محمد مطيط</t>
  </si>
  <si>
    <t>محمد موفق الكردي</t>
  </si>
  <si>
    <t>محمد ميسر الشلاح</t>
  </si>
  <si>
    <t>محمد مصباح</t>
  </si>
  <si>
    <t>محمد ناظم السبيعي</t>
  </si>
  <si>
    <t>محمد نجش</t>
  </si>
  <si>
    <t>أمير</t>
  </si>
  <si>
    <t>سمرة</t>
  </si>
  <si>
    <t>محمد نوح</t>
  </si>
  <si>
    <t>محمد نورالدين العلي</t>
  </si>
  <si>
    <t>محمد هادي الموقع</t>
  </si>
  <si>
    <t>محمد همام حمدان</t>
  </si>
  <si>
    <t>محمد هيثم الهندي</t>
  </si>
  <si>
    <t>محمد وسام سلوم</t>
  </si>
  <si>
    <t>محمد ياسر عياش</t>
  </si>
  <si>
    <t>محمد يحيى طليمات</t>
  </si>
  <si>
    <t>عائدة</t>
  </si>
  <si>
    <t>محمدخير العاتقي</t>
  </si>
  <si>
    <t>محمدكنان ايبش</t>
  </si>
  <si>
    <t>محمد فؤاد</t>
  </si>
  <si>
    <t>محمدكنان وانلي</t>
  </si>
  <si>
    <t>استيريا</t>
  </si>
  <si>
    <t>محمود اسماعيل</t>
  </si>
  <si>
    <t>محمود الحبال</t>
  </si>
  <si>
    <t>نديده</t>
  </si>
  <si>
    <t>محمود عليا</t>
  </si>
  <si>
    <t>محمود نوفلي</t>
  </si>
  <si>
    <t>محي الدين المصري</t>
  </si>
  <si>
    <t>عروب</t>
  </si>
  <si>
    <t>مراد المنجد</t>
  </si>
  <si>
    <t>مرام ضاهر</t>
  </si>
  <si>
    <t>مروان حاج عمر</t>
  </si>
  <si>
    <t>رافع</t>
  </si>
  <si>
    <t>مروه حماده</t>
  </si>
  <si>
    <t>مريم لويسه</t>
  </si>
  <si>
    <t>مزكينة فرحو</t>
  </si>
  <si>
    <t>مصطفى ابراهيم</t>
  </si>
  <si>
    <t>مضر عايدي</t>
  </si>
  <si>
    <t>معاذ خراط</t>
  </si>
  <si>
    <t>ملهم الترجمان</t>
  </si>
  <si>
    <t>مناف زكرور</t>
  </si>
  <si>
    <t>وحده</t>
  </si>
  <si>
    <t>منهل العوام</t>
  </si>
  <si>
    <t>مهند الوادي علي</t>
  </si>
  <si>
    <t>عيشه</t>
  </si>
  <si>
    <t>مهند دليقان</t>
  </si>
  <si>
    <t>أجود</t>
  </si>
  <si>
    <t>مهند فطوم</t>
  </si>
  <si>
    <t>رمال</t>
  </si>
  <si>
    <t>مهند محمود الحسن</t>
  </si>
  <si>
    <t>موفق ابو شامه</t>
  </si>
  <si>
    <t>محمد هيثم</t>
  </si>
  <si>
    <t>ميار الظفري</t>
  </si>
  <si>
    <t>محمدنبيل</t>
  </si>
  <si>
    <t>ميرنا محفوض</t>
  </si>
  <si>
    <t>ربيحه</t>
  </si>
  <si>
    <t>ميسون حسن</t>
  </si>
  <si>
    <t>نادين محمد شيخي</t>
  </si>
  <si>
    <t>نادين نظام الدين</t>
  </si>
  <si>
    <t>ندا البطل</t>
  </si>
  <si>
    <t>هالة</t>
  </si>
  <si>
    <t>ندى طراف</t>
  </si>
  <si>
    <t>ثابت</t>
  </si>
  <si>
    <t>نزار سليمان</t>
  </si>
  <si>
    <t>شفيعة</t>
  </si>
  <si>
    <t>نسرين حجله</t>
  </si>
  <si>
    <t>تامر</t>
  </si>
  <si>
    <t>نسرين سقال</t>
  </si>
  <si>
    <t>نسرين سوسق</t>
  </si>
  <si>
    <t>نهاد الشماط</t>
  </si>
  <si>
    <t>نور ابو الخير</t>
  </si>
  <si>
    <t>محمد فرحان</t>
  </si>
  <si>
    <t>نور احمد</t>
  </si>
  <si>
    <t>نور الدين خليفة</t>
  </si>
  <si>
    <t>نور الدين مكية</t>
  </si>
  <si>
    <t>نور العلي</t>
  </si>
  <si>
    <t>عبير عبد العزيز</t>
  </si>
  <si>
    <t>نور الهبول</t>
  </si>
  <si>
    <t>نهايه</t>
  </si>
  <si>
    <t>نور عيسى</t>
  </si>
  <si>
    <t xml:space="preserve">مميز </t>
  </si>
  <si>
    <t>نور مراد الرطل</t>
  </si>
  <si>
    <t>نورس حسن</t>
  </si>
  <si>
    <t>نورمان السيدا</t>
  </si>
  <si>
    <t>نيفين ناصيف</t>
  </si>
  <si>
    <t>نينار عثمان</t>
  </si>
  <si>
    <t>هادي رمضان</t>
  </si>
  <si>
    <t>هاشم الخليل</t>
  </si>
  <si>
    <t>مشايخ</t>
  </si>
  <si>
    <t>هبه الله العبيد</t>
  </si>
  <si>
    <t>هدى حرب</t>
  </si>
  <si>
    <t>هدى مصطفى</t>
  </si>
  <si>
    <t>هديل عبد الحي</t>
  </si>
  <si>
    <t>عبد الحي</t>
  </si>
  <si>
    <t>هزار نفاع</t>
  </si>
  <si>
    <t>هشام الزحيلي</t>
  </si>
  <si>
    <t>تميم</t>
  </si>
  <si>
    <t>هلا الشناعه</t>
  </si>
  <si>
    <t>هند الصالح القريش</t>
  </si>
  <si>
    <t>هند حسواني</t>
  </si>
  <si>
    <t>بهيج</t>
  </si>
  <si>
    <t>وائل اللبابيدي</t>
  </si>
  <si>
    <t>جنان</t>
  </si>
  <si>
    <t>وائل بيروتي</t>
  </si>
  <si>
    <t>وائل صوان</t>
  </si>
  <si>
    <t>مهيبا</t>
  </si>
  <si>
    <t>واثق غانم</t>
  </si>
  <si>
    <t>منيف</t>
  </si>
  <si>
    <t>وسام الجرف</t>
  </si>
  <si>
    <t>وسام معلا</t>
  </si>
  <si>
    <t>وفا نشاوي</t>
  </si>
  <si>
    <t>محمد جهاد</t>
  </si>
  <si>
    <t>وفاء برغوث</t>
  </si>
  <si>
    <t>ولاء الخلف</t>
  </si>
  <si>
    <t>يارا كركوكلي</t>
  </si>
  <si>
    <t>أنس</t>
  </si>
  <si>
    <t>ياسر الموسى الهنا</t>
  </si>
  <si>
    <t>ياسمين حسين الشلالده</t>
  </si>
  <si>
    <t>يامن حيدر</t>
  </si>
  <si>
    <t>يامن كيالي</t>
  </si>
  <si>
    <t>يزن الحلبي</t>
  </si>
  <si>
    <t>نورث</t>
  </si>
  <si>
    <t>يمام الحلاق</t>
  </si>
  <si>
    <t>رحب</t>
  </si>
  <si>
    <t>يمامة سعيد</t>
  </si>
  <si>
    <t>يمان المقداد</t>
  </si>
  <si>
    <t>عصام شوى</t>
  </si>
  <si>
    <t>ربا حموي</t>
  </si>
  <si>
    <t>محمد عياش</t>
  </si>
  <si>
    <t>ماهر عياش</t>
  </si>
  <si>
    <t>فريزة</t>
  </si>
  <si>
    <t>وضاح شاهين</t>
  </si>
  <si>
    <t>فراس الشعار</t>
  </si>
  <si>
    <t>روضة الخلف</t>
  </si>
  <si>
    <t>ابراهيم الخضر</t>
  </si>
  <si>
    <t>ابراهيم عرب</t>
  </si>
  <si>
    <t>محمد حكمة</t>
  </si>
  <si>
    <t>احسان سعد الله</t>
  </si>
  <si>
    <t>احمد اسعد</t>
  </si>
  <si>
    <t>احمد اغا</t>
  </si>
  <si>
    <t>احمد الجاسم</t>
  </si>
  <si>
    <t>احمد الحمود</t>
  </si>
  <si>
    <t>اسمه</t>
  </si>
  <si>
    <t>احمد كنهش</t>
  </si>
  <si>
    <t>احمد مرعي</t>
  </si>
  <si>
    <t>احمد موسى</t>
  </si>
  <si>
    <t>ترياق</t>
  </si>
  <si>
    <t>احمد نجار</t>
  </si>
  <si>
    <t>باشا</t>
  </si>
  <si>
    <t>بحرية</t>
  </si>
  <si>
    <t>احمدمعاذ الخولي</t>
  </si>
  <si>
    <t>اسامه جريس</t>
  </si>
  <si>
    <t>اسراء ابو مر</t>
  </si>
  <si>
    <t>بسمة</t>
  </si>
  <si>
    <t>اسراء الشباط</t>
  </si>
  <si>
    <t>اسراء مصطفى</t>
  </si>
  <si>
    <t>اسماء حامد</t>
  </si>
  <si>
    <t>جهادة</t>
  </si>
  <si>
    <t>اسماء شحاده</t>
  </si>
  <si>
    <t>اسماء موسى</t>
  </si>
  <si>
    <t>رويدة</t>
  </si>
  <si>
    <t>اسماعيل رزوق</t>
  </si>
  <si>
    <t>رزق</t>
  </si>
  <si>
    <t>اشرف فاضل</t>
  </si>
  <si>
    <t>اشواق سليمه</t>
  </si>
  <si>
    <t>كفا</t>
  </si>
  <si>
    <t>اكرم صالح</t>
  </si>
  <si>
    <t>الاء الزعيم</t>
  </si>
  <si>
    <t>الاء جريدة</t>
  </si>
  <si>
    <t>الاء طبش</t>
  </si>
  <si>
    <t>امجد العاتقي</t>
  </si>
  <si>
    <t>امنه السلامة</t>
  </si>
  <si>
    <t>انترانيك بارونيان</t>
  </si>
  <si>
    <t>اوهانس</t>
  </si>
  <si>
    <t>اني</t>
  </si>
  <si>
    <t>انس بيروتي</t>
  </si>
  <si>
    <t>انصاف سيروان</t>
  </si>
  <si>
    <t>انغام الاحمد</t>
  </si>
  <si>
    <t>اورنينا طالب</t>
  </si>
  <si>
    <t>اياد الهندي</t>
  </si>
  <si>
    <t>ايمن ابو ديكار</t>
  </si>
  <si>
    <t>ايمن الابراهيم</t>
  </si>
  <si>
    <t>ايناس محاميد</t>
  </si>
  <si>
    <t>حمودة</t>
  </si>
  <si>
    <t>باتيل يعقوبيان</t>
  </si>
  <si>
    <t>صونا</t>
  </si>
  <si>
    <t>باسل جحا</t>
  </si>
  <si>
    <t>باسل رحيمه</t>
  </si>
  <si>
    <t>باسل ريمه</t>
  </si>
  <si>
    <t>بتول الصوطري</t>
  </si>
  <si>
    <t>بتول لطف</t>
  </si>
  <si>
    <t>بثينه حسن</t>
  </si>
  <si>
    <t>تمره</t>
  </si>
  <si>
    <t>بدرالدين الكنج</t>
  </si>
  <si>
    <t>محمدرضا</t>
  </si>
  <si>
    <t>بديعه خوري</t>
  </si>
  <si>
    <t>بشار فضه</t>
  </si>
  <si>
    <t>بشير الحلاق</t>
  </si>
  <si>
    <t>بشير سيجري</t>
  </si>
  <si>
    <t>بهاء شحادة</t>
  </si>
  <si>
    <t>بثينة</t>
  </si>
  <si>
    <t>بيان مدينه</t>
  </si>
  <si>
    <t>تيماء العمري</t>
  </si>
  <si>
    <t>تيماء يوسف</t>
  </si>
  <si>
    <t>جمال الجاسم</t>
  </si>
  <si>
    <t>جمال المصطفى</t>
  </si>
  <si>
    <t>فطينة</t>
  </si>
  <si>
    <t>جودي القزاز</t>
  </si>
  <si>
    <t>حازم خازم</t>
  </si>
  <si>
    <t>حسن دكر</t>
  </si>
  <si>
    <t>حسين الحسين</t>
  </si>
  <si>
    <t>حسين بزال</t>
  </si>
  <si>
    <t>حنان زنبركجي</t>
  </si>
  <si>
    <t>محمد نوري</t>
  </si>
  <si>
    <t>حنين الشاذلي</t>
  </si>
  <si>
    <t>محمد مرسي</t>
  </si>
  <si>
    <t>حياة العصيري</t>
  </si>
  <si>
    <t>حيدر شاهين</t>
  </si>
  <si>
    <t>حيدرة علي</t>
  </si>
  <si>
    <t>ختام اتماز السباعي</t>
  </si>
  <si>
    <t>نشوى</t>
  </si>
  <si>
    <t>دانا طيفور</t>
  </si>
  <si>
    <t>دانيه الكرك</t>
  </si>
  <si>
    <t>دعاء بوظان</t>
  </si>
  <si>
    <t>هداية</t>
  </si>
  <si>
    <t>دعاء عيشونه</t>
  </si>
  <si>
    <t>ديانا ميا</t>
  </si>
  <si>
    <t>ديمة ابوالعينين</t>
  </si>
  <si>
    <t>ربحي</t>
  </si>
  <si>
    <t>ذو الفقار ابراهيم</t>
  </si>
  <si>
    <t>رؤى صالح</t>
  </si>
  <si>
    <t>راما بوشي</t>
  </si>
  <si>
    <t>أديبه</t>
  </si>
  <si>
    <t>راما فرج</t>
  </si>
  <si>
    <t>ربى حقوق</t>
  </si>
  <si>
    <t>ربيع القطريب</t>
  </si>
  <si>
    <t>ربيع سلوم</t>
  </si>
  <si>
    <t>رزان الخطيب</t>
  </si>
  <si>
    <t>رشا الحاج علي</t>
  </si>
  <si>
    <t>روضة</t>
  </si>
  <si>
    <t>رشا الحاج محمد</t>
  </si>
  <si>
    <t>رمضان البين</t>
  </si>
  <si>
    <t>رنا باطوس</t>
  </si>
  <si>
    <t>رند حنا</t>
  </si>
  <si>
    <t>ظافر</t>
  </si>
  <si>
    <t>رنيم مجركش</t>
  </si>
  <si>
    <t>رنين الناطور</t>
  </si>
  <si>
    <t>رهام رعد</t>
  </si>
  <si>
    <t>رهف اسبر</t>
  </si>
  <si>
    <t>وجيهه</t>
  </si>
  <si>
    <t>رهف النحاس الحمصي</t>
  </si>
  <si>
    <t>رهف بدر</t>
  </si>
  <si>
    <t>بندر</t>
  </si>
  <si>
    <t>روان ابراهيم</t>
  </si>
  <si>
    <t>روان بلال</t>
  </si>
  <si>
    <t>روان بوسعد</t>
  </si>
  <si>
    <t>روبا غزلان</t>
  </si>
  <si>
    <t>رولا حمد</t>
  </si>
  <si>
    <t>رولا عزو</t>
  </si>
  <si>
    <t>رونا شيخاني</t>
  </si>
  <si>
    <t>رياض نحاس</t>
  </si>
  <si>
    <t>عمرو</t>
  </si>
  <si>
    <t>ريم ابو حمدان</t>
  </si>
  <si>
    <t>ريم عبدالله</t>
  </si>
  <si>
    <t>رين نخله</t>
  </si>
  <si>
    <t>زينب جمعه</t>
  </si>
  <si>
    <t>رئيف</t>
  </si>
  <si>
    <t>ساره بركي</t>
  </si>
  <si>
    <t>ساري البيطار</t>
  </si>
  <si>
    <t>متروك</t>
  </si>
  <si>
    <t>لوسين</t>
  </si>
  <si>
    <t>سالي ارسوزي</t>
  </si>
  <si>
    <t>محمد نجيب</t>
  </si>
  <si>
    <t>سامح عبد الرحمن</t>
  </si>
  <si>
    <t>سامح محمد</t>
  </si>
  <si>
    <t>سامر الجرماني</t>
  </si>
  <si>
    <t>سامر خميس</t>
  </si>
  <si>
    <t>ساندرا عيسى</t>
  </si>
  <si>
    <t>غيداء</t>
  </si>
  <si>
    <t>سلطان المقداد</t>
  </si>
  <si>
    <t>سماء عباس</t>
  </si>
  <si>
    <t>سمر الكجك</t>
  </si>
  <si>
    <t>محمد خير الله</t>
  </si>
  <si>
    <t>سمير البقاعي</t>
  </si>
  <si>
    <t>سندريلا جعبري</t>
  </si>
  <si>
    <t>سندس يونس</t>
  </si>
  <si>
    <t>اسماعيل امين</t>
  </si>
  <si>
    <t>سوزان المحمد</t>
  </si>
  <si>
    <t>سوزان ديب</t>
  </si>
  <si>
    <t>سوسن جعفر</t>
  </si>
  <si>
    <t>سيليا الحاج</t>
  </si>
  <si>
    <t>شوق طافش</t>
  </si>
  <si>
    <t>ريمان</t>
  </si>
  <si>
    <t>صفاء القويدر</t>
  </si>
  <si>
    <t>صلاح الدين صبوره</t>
  </si>
  <si>
    <t>ضاهر ابوضاهر</t>
  </si>
  <si>
    <t>طارق حسيان</t>
  </si>
  <si>
    <t>طارق غنام</t>
  </si>
  <si>
    <t>طوني الخوري</t>
  </si>
  <si>
    <t>عائشه الخطيب</t>
  </si>
  <si>
    <t>عائشه الشعبي</t>
  </si>
  <si>
    <t>درويش</t>
  </si>
  <si>
    <t>عبد الرحمن عبيسي</t>
  </si>
  <si>
    <t>عبد الله السقا</t>
  </si>
  <si>
    <t>عبد الله العبد الله</t>
  </si>
  <si>
    <t>عبد المحسن القوتلي</t>
  </si>
  <si>
    <t>بشرىخانم</t>
  </si>
  <si>
    <t>عبد الهادي سلمان</t>
  </si>
  <si>
    <t>عبير شاليش</t>
  </si>
  <si>
    <t>عثمان شيخ عبدو</t>
  </si>
  <si>
    <t>عدنان قرصيفي</t>
  </si>
  <si>
    <t>عطية عوض</t>
  </si>
  <si>
    <t>علا الدبش</t>
  </si>
  <si>
    <t>علا الديوب</t>
  </si>
  <si>
    <t>علا جناد</t>
  </si>
  <si>
    <t>علا قزويني</t>
  </si>
  <si>
    <t>رقية</t>
  </si>
  <si>
    <t>علاء الديات</t>
  </si>
  <si>
    <t xml:space="preserve"> فاطمه</t>
  </si>
  <si>
    <t>علاء جرجس</t>
  </si>
  <si>
    <t>رافد</t>
  </si>
  <si>
    <t>علي عبود</t>
  </si>
  <si>
    <t>علي قليط</t>
  </si>
  <si>
    <t>علياء البيروتي</t>
  </si>
  <si>
    <t>علياء حسن</t>
  </si>
  <si>
    <t>عمار اسماعيل</t>
  </si>
  <si>
    <t>عمار السعيد</t>
  </si>
  <si>
    <t>عمر الاقرع</t>
  </si>
  <si>
    <t>عمر شومان</t>
  </si>
  <si>
    <t>عمر عز الدين</t>
  </si>
  <si>
    <t>عمران الطرودي</t>
  </si>
  <si>
    <t>عيد كوسى</t>
  </si>
  <si>
    <t>عيسى حاويه</t>
  </si>
  <si>
    <t>غدير شعبان</t>
  </si>
  <si>
    <t>غدير صقور</t>
  </si>
  <si>
    <t>غريب حمدو</t>
  </si>
  <si>
    <t>غسان عقل</t>
  </si>
  <si>
    <t>رونيه</t>
  </si>
  <si>
    <t>غيث ابوحطب</t>
  </si>
  <si>
    <t>فاتن الفروح</t>
  </si>
  <si>
    <t>نديمة</t>
  </si>
  <si>
    <t>فادي خياطة</t>
  </si>
  <si>
    <t>فاطمه الشيخ عطيه</t>
  </si>
  <si>
    <t>زياده</t>
  </si>
  <si>
    <t>فاطمه معجل</t>
  </si>
  <si>
    <t>مطيعة</t>
  </si>
  <si>
    <t>فداء نجم</t>
  </si>
  <si>
    <t>فراس البيطار</t>
  </si>
  <si>
    <t>فراس الهمن</t>
  </si>
  <si>
    <t>فراس بسو</t>
  </si>
  <si>
    <t>هاله حوريه</t>
  </si>
  <si>
    <t>فرج الحسن</t>
  </si>
  <si>
    <t>قمر الزعيم</t>
  </si>
  <si>
    <t>كاترين عزام</t>
  </si>
  <si>
    <t>صقر</t>
  </si>
  <si>
    <t>اوراس</t>
  </si>
  <si>
    <t>كارول البيطار</t>
  </si>
  <si>
    <t>كريستيا غازي</t>
  </si>
  <si>
    <t>كمال عجيل</t>
  </si>
  <si>
    <t>كنان السقا اميني</t>
  </si>
  <si>
    <t>بهاء الدين</t>
  </si>
  <si>
    <t>لؤي حليبيه</t>
  </si>
  <si>
    <t>لبنى الحجه</t>
  </si>
  <si>
    <t>لما مزعل</t>
  </si>
  <si>
    <t>لميس سميطة</t>
  </si>
  <si>
    <t>لوري محمود</t>
  </si>
  <si>
    <t>لورين عتيق</t>
  </si>
  <si>
    <t>ليث ابراهيم</t>
  </si>
  <si>
    <t>مرام</t>
  </si>
  <si>
    <t>ليث المردود</t>
  </si>
  <si>
    <t>ليث عبود</t>
  </si>
  <si>
    <t>لين الموصللي</t>
  </si>
  <si>
    <t>مرح</t>
  </si>
  <si>
    <t>لين خلف</t>
  </si>
  <si>
    <t>ماري ابراهيم</t>
  </si>
  <si>
    <t>ماسه زعيم</t>
  </si>
  <si>
    <t>نائلة</t>
  </si>
  <si>
    <t>ماهر التيناوي</t>
  </si>
  <si>
    <t>محمد مهند</t>
  </si>
  <si>
    <t>مجد الشبعاني</t>
  </si>
  <si>
    <t>مجد الصوطري</t>
  </si>
  <si>
    <t>مجدولين الابرش</t>
  </si>
  <si>
    <t>مجدولين الحلواني</t>
  </si>
  <si>
    <t>محمد الدندن</t>
  </si>
  <si>
    <t>محمد الزعبي</t>
  </si>
  <si>
    <t>منور</t>
  </si>
  <si>
    <t>محمد المغربي</t>
  </si>
  <si>
    <t>محمد ياسين</t>
  </si>
  <si>
    <t>أمنة</t>
  </si>
  <si>
    <t>محمد النايف</t>
  </si>
  <si>
    <t>محمد بشر ابو سمره</t>
  </si>
  <si>
    <t>محمد بلال البيطار</t>
  </si>
  <si>
    <t>محمد بلال القالش</t>
  </si>
  <si>
    <t>محمد جردو</t>
  </si>
  <si>
    <t>مزكين</t>
  </si>
  <si>
    <t>محمد رضا شيخ احمد</t>
  </si>
  <si>
    <t>محمد رياض الوتار</t>
  </si>
  <si>
    <t>محمد زين الاطرش</t>
  </si>
  <si>
    <t>محمد شاهين</t>
  </si>
  <si>
    <t>محمد علي خليل</t>
  </si>
  <si>
    <t>محمد عمار زند الحديد</t>
  </si>
  <si>
    <t>محمد فادي الشعابين</t>
  </si>
  <si>
    <t>لينه</t>
  </si>
  <si>
    <t>محمد كاظم المنجد</t>
  </si>
  <si>
    <t>محمد كنان النشواتي</t>
  </si>
  <si>
    <t>محمد مازن حافظ</t>
  </si>
  <si>
    <t>محمد ماهر غيبه</t>
  </si>
  <si>
    <t>محمد مصطفى تنباكجي</t>
  </si>
  <si>
    <t>محمد معن الحافظ</t>
  </si>
  <si>
    <t>محمد موفق</t>
  </si>
  <si>
    <t>محمد نجدت منديل</t>
  </si>
  <si>
    <t>محمد هشام دعبول</t>
  </si>
  <si>
    <t>محمد وسيم المصري</t>
  </si>
  <si>
    <t>مرح رجب</t>
  </si>
  <si>
    <t>مرح قيراطه</t>
  </si>
  <si>
    <t>عفيفه</t>
  </si>
  <si>
    <t>مرهف ابو حلا</t>
  </si>
  <si>
    <t>مرهف كيوان</t>
  </si>
  <si>
    <t>مروه الخطيب</t>
  </si>
  <si>
    <t>مروه الكومي</t>
  </si>
  <si>
    <t>وطفه</t>
  </si>
  <si>
    <t>مروه دقماق</t>
  </si>
  <si>
    <t xml:space="preserve">محمد ديب </t>
  </si>
  <si>
    <t>مصطفى بدران</t>
  </si>
  <si>
    <t>مصعب دكاك</t>
  </si>
  <si>
    <t>عبد الغفور</t>
  </si>
  <si>
    <t>معاذ الشيخاني</t>
  </si>
  <si>
    <t>معاذ القصار</t>
  </si>
  <si>
    <t>معتز خدام الجامع</t>
  </si>
  <si>
    <t>وليد محمد</t>
  </si>
  <si>
    <t>ملاذ بوشي</t>
  </si>
  <si>
    <t>منار عساف</t>
  </si>
  <si>
    <t>منال مرعب</t>
  </si>
  <si>
    <t>بدويه</t>
  </si>
  <si>
    <t>مهند عفيصه</t>
  </si>
  <si>
    <t>مهند كنيساوي</t>
  </si>
  <si>
    <t>بديعة</t>
  </si>
  <si>
    <t>مي تمرآغا</t>
  </si>
  <si>
    <t>ميان الحاج ابراهيم</t>
  </si>
  <si>
    <t>حيان</t>
  </si>
  <si>
    <t>ميرفت علي ديب</t>
  </si>
  <si>
    <t>سوسو</t>
  </si>
  <si>
    <t>ميريه عبود</t>
  </si>
  <si>
    <t>ميشلين سيار</t>
  </si>
  <si>
    <t>ناصر الماضي</t>
  </si>
  <si>
    <t>نبال صقور</t>
  </si>
  <si>
    <t>نتال محفوض</t>
  </si>
  <si>
    <t>نجود منصور</t>
  </si>
  <si>
    <t>نضال زقزق</t>
  </si>
  <si>
    <t>نعمت الحلاق</t>
  </si>
  <si>
    <t>نور الخطيب</t>
  </si>
  <si>
    <t>نور المسالمه</t>
  </si>
  <si>
    <t>نور الهدى اليونس</t>
  </si>
  <si>
    <t>نور درويش</t>
  </si>
  <si>
    <t>نور ديراني</t>
  </si>
  <si>
    <t>محمدحسان</t>
  </si>
  <si>
    <t>نور شمص</t>
  </si>
  <si>
    <t>يسرة</t>
  </si>
  <si>
    <t>نور صيرفي</t>
  </si>
  <si>
    <t>مضار</t>
  </si>
  <si>
    <t>رودنيا</t>
  </si>
  <si>
    <t>نورا زيدان</t>
  </si>
  <si>
    <t>نورس التاره</t>
  </si>
  <si>
    <t>أنور</t>
  </si>
  <si>
    <t>نوهاد ابراهيم</t>
  </si>
  <si>
    <t>شوافة</t>
  </si>
  <si>
    <t>هاني مارينا</t>
  </si>
  <si>
    <t>كارول</t>
  </si>
  <si>
    <t>هبه البصلة</t>
  </si>
  <si>
    <t>إنعام</t>
  </si>
  <si>
    <t>هبه العليوي</t>
  </si>
  <si>
    <t>هبه الله عجميه</t>
  </si>
  <si>
    <t>هبه المغربي</t>
  </si>
  <si>
    <t>فادية</t>
  </si>
  <si>
    <t>هدى حسن</t>
  </si>
  <si>
    <t>هديل السلمان</t>
  </si>
  <si>
    <t>هندي</t>
  </si>
  <si>
    <t>مانيا</t>
  </si>
  <si>
    <t>هزار الخطيب</t>
  </si>
  <si>
    <t>هلا النابلسي</t>
  </si>
  <si>
    <t>زاهره</t>
  </si>
  <si>
    <t>هلا الونوس</t>
  </si>
  <si>
    <t>هلال البيطار</t>
  </si>
  <si>
    <t>نبال</t>
  </si>
  <si>
    <t>هند الراضي</t>
  </si>
  <si>
    <t>راكان</t>
  </si>
  <si>
    <t>شيخة</t>
  </si>
  <si>
    <t>هند عمر</t>
  </si>
  <si>
    <t>هيا الحمصي</t>
  </si>
  <si>
    <t>وائل أبوليل</t>
  </si>
  <si>
    <t>وجيهه الحجار</t>
  </si>
  <si>
    <t>ورده بدر</t>
  </si>
  <si>
    <t>وعد خشيني</t>
  </si>
  <si>
    <t>وفيقة حربة</t>
  </si>
  <si>
    <t>محمدنذير</t>
  </si>
  <si>
    <t>وليد تعتوع</t>
  </si>
  <si>
    <t>وليم ابوحمرا</t>
  </si>
  <si>
    <t>مزهر</t>
  </si>
  <si>
    <t>ريوف</t>
  </si>
  <si>
    <t>يارا محفوظ</t>
  </si>
  <si>
    <t>ياسمين الصالح</t>
  </si>
  <si>
    <t>ياسمين شيخاني</t>
  </si>
  <si>
    <t>ياسين ياسين</t>
  </si>
  <si>
    <t xml:space="preserve"> نزيه</t>
  </si>
  <si>
    <t>يامن عز الدين</t>
  </si>
  <si>
    <t>عبد الحفيظ</t>
  </si>
  <si>
    <t>يزن غبره</t>
  </si>
  <si>
    <t>زيد</t>
  </si>
  <si>
    <t>يزن كمال الدين</t>
  </si>
  <si>
    <t>يزن معروف</t>
  </si>
  <si>
    <t>يوسف الخطيب</t>
  </si>
  <si>
    <t>يونس الخضر</t>
  </si>
  <si>
    <t>سماح قطرب</t>
  </si>
  <si>
    <t xml:space="preserve">غازي </t>
  </si>
  <si>
    <t>تالا العاقل</t>
  </si>
  <si>
    <t>فاطمة العيساوي</t>
  </si>
  <si>
    <t>منال الشواخ</t>
  </si>
  <si>
    <t>خضير</t>
  </si>
  <si>
    <t>صقر محيمد</t>
  </si>
  <si>
    <t xml:space="preserve">اسماعيل </t>
  </si>
  <si>
    <t>اسد سقور</t>
  </si>
  <si>
    <t>خليل وسوف</t>
  </si>
  <si>
    <t>مايا الحريري</t>
  </si>
  <si>
    <t>ابراهيم الكليب</t>
  </si>
  <si>
    <t>خود</t>
  </si>
  <si>
    <t>حمزه المنصور</t>
  </si>
  <si>
    <t>محمد الشعيب</t>
  </si>
  <si>
    <t>وسيم حسن</t>
  </si>
  <si>
    <t>رشا القدور</t>
  </si>
  <si>
    <t>اباء مزاحم الغبره</t>
  </si>
  <si>
    <t>ابتسام البرازي</t>
  </si>
  <si>
    <t>ابراهيم الراعي</t>
  </si>
  <si>
    <t>ابراهيم الشبلي المحمد</t>
  </si>
  <si>
    <t>عيد</t>
  </si>
  <si>
    <t>شاهه</t>
  </si>
  <si>
    <t>ابراهيم شلغين</t>
  </si>
  <si>
    <t>اثار السالم</t>
  </si>
  <si>
    <t>احلام عبد اللطيف</t>
  </si>
  <si>
    <t>احمد الخالد</t>
  </si>
  <si>
    <t>احمد الشحود</t>
  </si>
  <si>
    <t>احمد العبد الله الخلف</t>
  </si>
  <si>
    <t>احمد العبود</t>
  </si>
  <si>
    <t>مثيل</t>
  </si>
  <si>
    <t>احمد العبيدات</t>
  </si>
  <si>
    <t>جبر</t>
  </si>
  <si>
    <t>بلقيس</t>
  </si>
  <si>
    <t>احمد اوصمان</t>
  </si>
  <si>
    <t>عطية</t>
  </si>
  <si>
    <t>احمد حلاوة</t>
  </si>
  <si>
    <t>احمد شيبان</t>
  </si>
  <si>
    <t>احمد فهد</t>
  </si>
  <si>
    <t>احمد مجد الحديد</t>
  </si>
  <si>
    <t>احمد نظام</t>
  </si>
  <si>
    <t>احمد يوسف الطحان</t>
  </si>
  <si>
    <t>اروى العباس</t>
  </si>
  <si>
    <t>اريج ملحم</t>
  </si>
  <si>
    <t>اسامه القباني</t>
  </si>
  <si>
    <t>اسراء البكري</t>
  </si>
  <si>
    <t>اسراء الخالد</t>
  </si>
  <si>
    <t>هوله</t>
  </si>
  <si>
    <t>اسراء العبود</t>
  </si>
  <si>
    <t>إبتسام</t>
  </si>
  <si>
    <t>اسكندر ملحم</t>
  </si>
  <si>
    <t>افتكار العمري</t>
  </si>
  <si>
    <t>الاء عبيد</t>
  </si>
  <si>
    <t>الطاف حجي طه الناشد</t>
  </si>
  <si>
    <t>الهام زينو</t>
  </si>
  <si>
    <t>الياس الشاعر</t>
  </si>
  <si>
    <t>لبنة</t>
  </si>
  <si>
    <t>الياس المحمد</t>
  </si>
  <si>
    <t>اماني الحسن</t>
  </si>
  <si>
    <t>اماني جاسم</t>
  </si>
  <si>
    <t>املين حمود</t>
  </si>
  <si>
    <t>انس الجبر ابو فخر</t>
  </si>
  <si>
    <t>انس الحصري</t>
  </si>
  <si>
    <t>انس المما</t>
  </si>
  <si>
    <t xml:space="preserve">انس طه </t>
  </si>
  <si>
    <t>انس عباس</t>
  </si>
  <si>
    <t>انور الويش</t>
  </si>
  <si>
    <t>انيسه</t>
  </si>
  <si>
    <t>اويس زغلول</t>
  </si>
  <si>
    <t>اياد الميداني</t>
  </si>
  <si>
    <t>اية علي</t>
  </si>
  <si>
    <t>ايثار الخضر</t>
  </si>
  <si>
    <t>نبوغ</t>
  </si>
  <si>
    <t>ايمان الباش</t>
  </si>
  <si>
    <t>ايمان الحماد</t>
  </si>
  <si>
    <t>ايمان جمعه</t>
  </si>
  <si>
    <t>ايمان حمود</t>
  </si>
  <si>
    <t>نسيم</t>
  </si>
  <si>
    <t>غاديا</t>
  </si>
  <si>
    <t>ايمان عرفه</t>
  </si>
  <si>
    <t>ايه الحلاب</t>
  </si>
  <si>
    <t>ايه حسن</t>
  </si>
  <si>
    <t>ايه سكاوي</t>
  </si>
  <si>
    <t>ايه سماره</t>
  </si>
  <si>
    <t>ايه طويله</t>
  </si>
  <si>
    <t>ايهم الهجري</t>
  </si>
  <si>
    <t>ايهم عبد الستار</t>
  </si>
  <si>
    <t>باسل واوي</t>
  </si>
  <si>
    <t>باسم معلا</t>
  </si>
  <si>
    <t>باهيه دغمش</t>
  </si>
  <si>
    <t>بتول البكري</t>
  </si>
  <si>
    <t xml:space="preserve">عماد  </t>
  </si>
  <si>
    <t>سارة</t>
  </si>
  <si>
    <t>بتول عيوش</t>
  </si>
  <si>
    <t>بتول محمد</t>
  </si>
  <si>
    <t>بتول منصور</t>
  </si>
  <si>
    <t>بديعه الحمود</t>
  </si>
  <si>
    <t>براء نبكي</t>
  </si>
  <si>
    <t>بشرى زهيره</t>
  </si>
  <si>
    <t>بلال ذياب</t>
  </si>
  <si>
    <t>بلال عليا</t>
  </si>
  <si>
    <t>نسيبه</t>
  </si>
  <si>
    <t>بلقيس ابو ناصر</t>
  </si>
  <si>
    <t>اسية</t>
  </si>
  <si>
    <t>بيان القطمه</t>
  </si>
  <si>
    <t>تالا القدسي</t>
  </si>
  <si>
    <t>تمام دانون</t>
  </si>
  <si>
    <t>تميم ابو فخر</t>
  </si>
  <si>
    <t>جمانه حيدر</t>
  </si>
  <si>
    <t>جمعة بدران</t>
  </si>
  <si>
    <t>جهان شموط</t>
  </si>
  <si>
    <t>جهينه الظاهر</t>
  </si>
  <si>
    <t>جودي الدالاتي</t>
  </si>
  <si>
    <t>جوليانا خشوف</t>
  </si>
  <si>
    <t>ميخائيل</t>
  </si>
  <si>
    <t>جوليت اسعد</t>
  </si>
  <si>
    <t>جوهرة الدريس</t>
  </si>
  <si>
    <t>تفاحة</t>
  </si>
  <si>
    <t>حاتم دالي علي</t>
  </si>
  <si>
    <t>حسام شبرق</t>
  </si>
  <si>
    <t>ناهية</t>
  </si>
  <si>
    <t>حسام عثمان</t>
  </si>
  <si>
    <t>حسن ابو حسنة</t>
  </si>
  <si>
    <t>حسن عبدو</t>
  </si>
  <si>
    <t>حلا صبيره</t>
  </si>
  <si>
    <t>حلا معلا</t>
  </si>
  <si>
    <t>حمدان ابو حمدان</t>
  </si>
  <si>
    <t>حميده حسن</t>
  </si>
  <si>
    <t>حنان بلان</t>
  </si>
  <si>
    <t>حنان حمزه</t>
  </si>
  <si>
    <t xml:space="preserve">فريز </t>
  </si>
  <si>
    <t>حنان عمر</t>
  </si>
  <si>
    <t>غزال</t>
  </si>
  <si>
    <t>حنين حسن</t>
  </si>
  <si>
    <t>حنين سعد الدين</t>
  </si>
  <si>
    <t>حيدر حمود</t>
  </si>
  <si>
    <t>خالد الزراد</t>
  </si>
  <si>
    <t>خالد طالب</t>
  </si>
  <si>
    <t>خلدون الشعار</t>
  </si>
  <si>
    <t>جوليا</t>
  </si>
  <si>
    <t>خليل التل</t>
  </si>
  <si>
    <t>خليل معتوق</t>
  </si>
  <si>
    <t>خليل موسى</t>
  </si>
  <si>
    <t>داليا الطير</t>
  </si>
  <si>
    <t>دعاء حلواني</t>
  </si>
  <si>
    <t>دنيا زاد فخر الدين</t>
  </si>
  <si>
    <t>ديانا ترك</t>
  </si>
  <si>
    <t>ديما المصري</t>
  </si>
  <si>
    <t>ديما سعيد</t>
  </si>
  <si>
    <t>ديما طيفور</t>
  </si>
  <si>
    <t>ديما نصار</t>
  </si>
  <si>
    <t>ديمة رفاعي</t>
  </si>
  <si>
    <t>دينا دياب</t>
  </si>
  <si>
    <t>باهر</t>
  </si>
  <si>
    <t>ذو الفقار زود</t>
  </si>
  <si>
    <t>رانية</t>
  </si>
  <si>
    <t>رابعه حنانا</t>
  </si>
  <si>
    <t>محمد ناظم</t>
  </si>
  <si>
    <t>رازي ابو فخر</t>
  </si>
  <si>
    <t>راغد جمول</t>
  </si>
  <si>
    <t>راغده سليمان</t>
  </si>
  <si>
    <t>راما محمد</t>
  </si>
  <si>
    <t>رانيا مسعود</t>
  </si>
  <si>
    <t xml:space="preserve">رأفت الذبيان </t>
  </si>
  <si>
    <t>ربا تكتوك</t>
  </si>
  <si>
    <t>ربيع العلي</t>
  </si>
  <si>
    <t>رحاب البعيني</t>
  </si>
  <si>
    <t>شكيب</t>
  </si>
  <si>
    <t>رزان بدران</t>
  </si>
  <si>
    <t>رزان برهان</t>
  </si>
  <si>
    <t>رسيل الناصر</t>
  </si>
  <si>
    <t>رشا غزلان</t>
  </si>
  <si>
    <t>رشيد الحاج تبن</t>
  </si>
  <si>
    <t>تهاني</t>
  </si>
  <si>
    <t>رغد كنعان</t>
  </si>
  <si>
    <t>رفعت زهره</t>
  </si>
  <si>
    <t>رنيم اكريم</t>
  </si>
  <si>
    <t>محمد حسام</t>
  </si>
  <si>
    <t>بسيمه</t>
  </si>
  <si>
    <t>رنيم حسن</t>
  </si>
  <si>
    <t>رنيم حلبي</t>
  </si>
  <si>
    <t>زكوان</t>
  </si>
  <si>
    <t>رهام اسعد</t>
  </si>
  <si>
    <t>ضحيه</t>
  </si>
  <si>
    <t>رهام خليل</t>
  </si>
  <si>
    <t>رهف اسعد</t>
  </si>
  <si>
    <t>رهف اسماعيل</t>
  </si>
  <si>
    <t>رهف ديركي</t>
  </si>
  <si>
    <t>رهف سحلول</t>
  </si>
  <si>
    <t>رواد حمود</t>
  </si>
  <si>
    <t>روان السعيد</t>
  </si>
  <si>
    <t>رؤى طراف</t>
  </si>
  <si>
    <t>ريان ورده</t>
  </si>
  <si>
    <t>دليله</t>
  </si>
  <si>
    <t>ريم النوري</t>
  </si>
  <si>
    <t xml:space="preserve">رشا </t>
  </si>
  <si>
    <t>ريم بركات</t>
  </si>
  <si>
    <t>ريم زريق</t>
  </si>
  <si>
    <t>ميليا</t>
  </si>
  <si>
    <t>ريمي البردقاني</t>
  </si>
  <si>
    <t>يولا</t>
  </si>
  <si>
    <t>رينيت حماده</t>
  </si>
  <si>
    <t>ريهام فرحات</t>
  </si>
  <si>
    <t>زينب العلي</t>
  </si>
  <si>
    <t>زينب بدور</t>
  </si>
  <si>
    <t>زينب تقي الصغير</t>
  </si>
  <si>
    <t>مأمون</t>
  </si>
  <si>
    <t>زينب عثمان</t>
  </si>
  <si>
    <t>لواحظ</t>
  </si>
  <si>
    <t>سارة عيسات</t>
  </si>
  <si>
    <t>سارة نده</t>
  </si>
  <si>
    <t>ساره القبلان</t>
  </si>
  <si>
    <t>ساره النقري</t>
  </si>
  <si>
    <t>اعتماد</t>
  </si>
  <si>
    <t>ساره شباط</t>
  </si>
  <si>
    <t>سامر العلي</t>
  </si>
  <si>
    <t>ستيره حسين</t>
  </si>
  <si>
    <t>ساجده</t>
  </si>
  <si>
    <t>سحر الحمود</t>
  </si>
  <si>
    <t>سدره الكسواني</t>
  </si>
  <si>
    <t>سعاد عوض</t>
  </si>
  <si>
    <t>سعد المهر</t>
  </si>
  <si>
    <t>شارل</t>
  </si>
  <si>
    <t>ميرنا</t>
  </si>
  <si>
    <t>سلام الشاهين</t>
  </si>
  <si>
    <t>سلام الهلال</t>
  </si>
  <si>
    <t>سلام عباس</t>
  </si>
  <si>
    <t>سلسبيل العنيسي</t>
  </si>
  <si>
    <t>سليمان الحمد</t>
  </si>
  <si>
    <t>جوزه</t>
  </si>
  <si>
    <t>سليمان المصري</t>
  </si>
  <si>
    <t>سليمان هلال</t>
  </si>
  <si>
    <t>جملي</t>
  </si>
  <si>
    <t>سمير ناصر عصيده</t>
  </si>
  <si>
    <t>سناء الحو</t>
  </si>
  <si>
    <t>سهى أحمد</t>
  </si>
  <si>
    <t>سومر داود</t>
  </si>
  <si>
    <t>سيفان جمو</t>
  </si>
  <si>
    <t>سيما بزره</t>
  </si>
  <si>
    <t>شادي المحمد</t>
  </si>
  <si>
    <t>شذا علي</t>
  </si>
  <si>
    <t>شذى الشيخ خليل</t>
  </si>
  <si>
    <t>شذى سلوم</t>
  </si>
  <si>
    <t>شيرين الحبال</t>
  </si>
  <si>
    <t>صابرين الشتيوي</t>
  </si>
  <si>
    <t>صالح أحمد</t>
  </si>
  <si>
    <t>صبا العكام</t>
  </si>
  <si>
    <t>صباح جابر</t>
  </si>
  <si>
    <t>طارق المعاز</t>
  </si>
  <si>
    <t>طارق عبد الخالق</t>
  </si>
  <si>
    <t>طارق غالي</t>
  </si>
  <si>
    <t>طوني منصور</t>
  </si>
  <si>
    <t>ظلال المرشد</t>
  </si>
  <si>
    <t>دولات</t>
  </si>
  <si>
    <t>عامر عدل</t>
  </si>
  <si>
    <t>عباده الصباح</t>
  </si>
  <si>
    <t>عباده اليغشي</t>
  </si>
  <si>
    <t>عبد الحميد الخلف</t>
  </si>
  <si>
    <t>عبد الرحمن صالح</t>
  </si>
  <si>
    <t>عبد الرحمن قاووق</t>
  </si>
  <si>
    <t>نفيسه</t>
  </si>
  <si>
    <t>عبد الرحمن معتوق</t>
  </si>
  <si>
    <t>عبد الله الخالد</t>
  </si>
  <si>
    <t>عبد الله الخليل</t>
  </si>
  <si>
    <t>كتيبه</t>
  </si>
  <si>
    <t>عبد الهادي الحسين العربلي</t>
  </si>
  <si>
    <t>عبدالله العلي الشيخ</t>
  </si>
  <si>
    <t xml:space="preserve">عبدالله زيد </t>
  </si>
  <si>
    <t xml:space="preserve">عبده اصفهاني الشهير </t>
  </si>
  <si>
    <t>عبير بركات</t>
  </si>
  <si>
    <t>عدي الشاقي</t>
  </si>
  <si>
    <t>عدي بكر</t>
  </si>
  <si>
    <t>بوران</t>
  </si>
  <si>
    <t>عدي حسين</t>
  </si>
  <si>
    <t>عصام الكور</t>
  </si>
  <si>
    <t>عفراء الدهني</t>
  </si>
  <si>
    <t>عفراء علي</t>
  </si>
  <si>
    <t>علا البج</t>
  </si>
  <si>
    <t>علاء زهر</t>
  </si>
  <si>
    <t>علي الجازي</t>
  </si>
  <si>
    <t>علي عباس</t>
  </si>
  <si>
    <t>وردغان</t>
  </si>
  <si>
    <t>عماد الدين عربي كاتبي</t>
  </si>
  <si>
    <t>عمار رسلان</t>
  </si>
  <si>
    <t>عمار سلامة</t>
  </si>
  <si>
    <t>عمر الدرباس</t>
  </si>
  <si>
    <t>عمر الكيلاني</t>
  </si>
  <si>
    <t>عمران ديب</t>
  </si>
  <si>
    <t>عمرو مهره</t>
  </si>
  <si>
    <t>عناد الشعار</t>
  </si>
  <si>
    <t>عواطف فياض</t>
  </si>
  <si>
    <t>غاده الرفاعي</t>
  </si>
  <si>
    <t>عبد العظيم</t>
  </si>
  <si>
    <t>غالية المغربي</t>
  </si>
  <si>
    <t>محمد جلال</t>
  </si>
  <si>
    <t>لينة</t>
  </si>
  <si>
    <t>غدير حمدان</t>
  </si>
  <si>
    <t>غرام القوتلي</t>
  </si>
  <si>
    <t>غنوه نجم</t>
  </si>
  <si>
    <t>غنى سليمان</t>
  </si>
  <si>
    <t>غنى نفاع</t>
  </si>
  <si>
    <t>غيث السويداني</t>
  </si>
  <si>
    <t>غيث سحلول</t>
  </si>
  <si>
    <t>غيدق قبقله</t>
  </si>
  <si>
    <t>شيبان</t>
  </si>
  <si>
    <t>صديقه</t>
  </si>
  <si>
    <t>فادي ابو كسم</t>
  </si>
  <si>
    <t>فرات</t>
  </si>
  <si>
    <t>فادي الدخيل</t>
  </si>
  <si>
    <t>فادي دلول</t>
  </si>
  <si>
    <t>وديع</t>
  </si>
  <si>
    <t>فادي شيحه</t>
  </si>
  <si>
    <t>فاطر العباس</t>
  </si>
  <si>
    <t>ميه</t>
  </si>
  <si>
    <t>حلا شيخاني</t>
  </si>
  <si>
    <t>أدهم</t>
  </si>
  <si>
    <t>فراس بو حمدان</t>
  </si>
  <si>
    <t xml:space="preserve">هيا </t>
  </si>
  <si>
    <t>فرح ابو رسلان</t>
  </si>
  <si>
    <t>حازم</t>
  </si>
  <si>
    <t>فرح نعنوس</t>
  </si>
  <si>
    <t>فرزات المظلوم</t>
  </si>
  <si>
    <t>فهد اسماعيل</t>
  </si>
  <si>
    <t>كندا حاتم</t>
  </si>
  <si>
    <t>يمن</t>
  </si>
  <si>
    <t>كنده المهنا</t>
  </si>
  <si>
    <t>كنده شطره</t>
  </si>
  <si>
    <t>كنده كشك</t>
  </si>
  <si>
    <t>فرزات</t>
  </si>
  <si>
    <t>كيندا حسون</t>
  </si>
  <si>
    <t>لجين حابس</t>
  </si>
  <si>
    <t>لجين دلول</t>
  </si>
  <si>
    <t>لجين عبيد</t>
  </si>
  <si>
    <t>لما قاسم</t>
  </si>
  <si>
    <t>لما قاطوع</t>
  </si>
  <si>
    <t>صفوح</t>
  </si>
  <si>
    <t>لمى الحمصي</t>
  </si>
  <si>
    <t>لمياء السالم</t>
  </si>
  <si>
    <t>هنال</t>
  </si>
  <si>
    <t>لوريس معروف</t>
  </si>
  <si>
    <t>ليليان المصبح</t>
  </si>
  <si>
    <t>لين الصباغ</t>
  </si>
  <si>
    <t>مادلين العبد الله</t>
  </si>
  <si>
    <t>فكتوريا</t>
  </si>
  <si>
    <t>ماريا المعلوف</t>
  </si>
  <si>
    <t>جون</t>
  </si>
  <si>
    <t>مازن البشتاوي</t>
  </si>
  <si>
    <t>صليحة</t>
  </si>
  <si>
    <t>مالفا بجبوج</t>
  </si>
  <si>
    <t>مأمون نعمان</t>
  </si>
  <si>
    <t>مجد الخوري</t>
  </si>
  <si>
    <t>محار العك</t>
  </si>
  <si>
    <t>محمد ابو جبارة</t>
  </si>
  <si>
    <t>محمد ادريس</t>
  </si>
  <si>
    <t>محمد الترجمان</t>
  </si>
  <si>
    <t>محمد الحلاق</t>
  </si>
  <si>
    <t>محمد الخطيب حمصي</t>
  </si>
  <si>
    <t>محمد الشيخ علي</t>
  </si>
  <si>
    <t>محمد الصاهود</t>
  </si>
  <si>
    <t>مالكه</t>
  </si>
  <si>
    <t>محمد انس دللول</t>
  </si>
  <si>
    <t xml:space="preserve">رنا </t>
  </si>
  <si>
    <t>محمد اياد الالا</t>
  </si>
  <si>
    <t>محمد بشير العباس</t>
  </si>
  <si>
    <t>محمد أديب</t>
  </si>
  <si>
    <t>محمد جواد</t>
  </si>
  <si>
    <t>محمد حامد</t>
  </si>
  <si>
    <t>محمد حسام اللحام</t>
  </si>
  <si>
    <t>محمد خالد الشماليه</t>
  </si>
  <si>
    <t>محمد ستيتان</t>
  </si>
  <si>
    <t>محمد صافتلي</t>
  </si>
  <si>
    <t>محمد عاشور</t>
  </si>
  <si>
    <t>محمد عامر حلاق</t>
  </si>
  <si>
    <t>محمد عدنان شكور</t>
  </si>
  <si>
    <t>محمد علي ناصر عصيده</t>
  </si>
  <si>
    <t>محمد عمار البني</t>
  </si>
  <si>
    <t>محمد فؤاد مختار</t>
  </si>
  <si>
    <t>محمد كرم قلاجو</t>
  </si>
  <si>
    <t>ريحاب</t>
  </si>
  <si>
    <t>محمد موسى</t>
  </si>
  <si>
    <t xml:space="preserve">عليا </t>
  </si>
  <si>
    <t>محمد نبيل المعراوي</t>
  </si>
  <si>
    <t>محمد نذير ليلا</t>
  </si>
  <si>
    <t>مجدولين</t>
  </si>
  <si>
    <t>محمد هادي الصفدي</t>
  </si>
  <si>
    <t>محمود العبود</t>
  </si>
  <si>
    <t>محمود بدر الدين</t>
  </si>
  <si>
    <t>محمود عيد</t>
  </si>
  <si>
    <t>محمود محمد</t>
  </si>
  <si>
    <t>محمود مخلوف</t>
  </si>
  <si>
    <t>مرام عزام</t>
  </si>
  <si>
    <t>مزهر البعيني</t>
  </si>
  <si>
    <t>اجود</t>
  </si>
  <si>
    <t>مضر المحمد</t>
  </si>
  <si>
    <t>عايشة</t>
  </si>
  <si>
    <t>معاذ حسيان</t>
  </si>
  <si>
    <t>مفيده العلي</t>
  </si>
  <si>
    <t>منذر العلي</t>
  </si>
  <si>
    <t>منى الحميد</t>
  </si>
  <si>
    <t>منيره مراد</t>
  </si>
  <si>
    <t>مها المخللاتي</t>
  </si>
  <si>
    <t>رنى</t>
  </si>
  <si>
    <t>مهند العاجي</t>
  </si>
  <si>
    <t>مهند يوسف</t>
  </si>
  <si>
    <t>أمنيه</t>
  </si>
  <si>
    <t>مؤمن عبد الله</t>
  </si>
  <si>
    <t>مؤمنة المسوتي</t>
  </si>
  <si>
    <t>مؤيد شرقاوي</t>
  </si>
  <si>
    <t>مي بدران</t>
  </si>
  <si>
    <t>مي عبد الباقي</t>
  </si>
  <si>
    <t>ميسر اسماعيل</t>
  </si>
  <si>
    <t>نادين شماع</t>
  </si>
  <si>
    <t>ناريمان الشدود</t>
  </si>
  <si>
    <t>رابيه</t>
  </si>
  <si>
    <t>نانسي الكبة</t>
  </si>
  <si>
    <t>البيرا</t>
  </si>
  <si>
    <t>نايف الحجله</t>
  </si>
  <si>
    <t>أيوب</t>
  </si>
  <si>
    <t>نبراس العليان</t>
  </si>
  <si>
    <t>كرمه</t>
  </si>
  <si>
    <t>نتالي ابو صعب</t>
  </si>
  <si>
    <t>ندى غنام</t>
  </si>
  <si>
    <t>مروة</t>
  </si>
  <si>
    <t>نريمين شيخ سالم</t>
  </si>
  <si>
    <t>نسرين طالب</t>
  </si>
  <si>
    <t>نسرين علي</t>
  </si>
  <si>
    <t>نسيبه الحمود</t>
  </si>
  <si>
    <t>نضال سويد</t>
  </si>
  <si>
    <t>سلطاني</t>
  </si>
  <si>
    <t>نهى الاسعد</t>
  </si>
  <si>
    <t>نوار احمد</t>
  </si>
  <si>
    <t>نوار خلف</t>
  </si>
  <si>
    <t>نور الدين عبيسي</t>
  </si>
  <si>
    <t>نور المحمود الحسين</t>
  </si>
  <si>
    <t>مانوليا</t>
  </si>
  <si>
    <t>نور الواسطي</t>
  </si>
  <si>
    <t>نور ديوب</t>
  </si>
  <si>
    <t>نور فروخ</t>
  </si>
  <si>
    <t>نورا شاهين</t>
  </si>
  <si>
    <t>هادي زكريا</t>
  </si>
  <si>
    <t>هاني الطرودي</t>
  </si>
  <si>
    <t>هبه القصاب</t>
  </si>
  <si>
    <t>هبه الله عمار</t>
  </si>
  <si>
    <t>هبه سلوم</t>
  </si>
  <si>
    <t>عصمت</t>
  </si>
  <si>
    <t>هبه سليمان</t>
  </si>
  <si>
    <t>هدايا سليمان</t>
  </si>
  <si>
    <t>هزار الحميدي المفرح</t>
  </si>
  <si>
    <t>حسون</t>
  </si>
  <si>
    <t>هلا ابراهيم</t>
  </si>
  <si>
    <t>هلا كبه</t>
  </si>
  <si>
    <t>هنا الحاج عبيد حمد</t>
  </si>
  <si>
    <t>هنيدي داود</t>
  </si>
  <si>
    <t>هيا شاهين</t>
  </si>
  <si>
    <t>وائل الدرويش</t>
  </si>
  <si>
    <t>وسيم مشنطط</t>
  </si>
  <si>
    <t>وعد ابو درهمين</t>
  </si>
  <si>
    <t>وعد وهبي</t>
  </si>
  <si>
    <t>ولاء الجنن</t>
  </si>
  <si>
    <t>ولاء الغزاوي</t>
  </si>
  <si>
    <t>عنده</t>
  </si>
  <si>
    <t>ولاء سكيكر</t>
  </si>
  <si>
    <t>وليد منصور</t>
  </si>
  <si>
    <t>نرمين</t>
  </si>
  <si>
    <t>وئام محمد</t>
  </si>
  <si>
    <t>يارا المطلب</t>
  </si>
  <si>
    <t>يارا منصور</t>
  </si>
  <si>
    <t>ياره الحداد</t>
  </si>
  <si>
    <t>ياسمين احمد</t>
  </si>
  <si>
    <t>حميدة</t>
  </si>
  <si>
    <t>يزن الصلاحي</t>
  </si>
  <si>
    <t>يزن الكسواني</t>
  </si>
  <si>
    <t>يسرى حسن</t>
  </si>
  <si>
    <t>نظيره</t>
  </si>
  <si>
    <t>يمان جنه</t>
  </si>
  <si>
    <t>يوسف الحصيني</t>
  </si>
  <si>
    <t>يوسف شعبان</t>
  </si>
  <si>
    <t>طارق درويش</t>
  </si>
  <si>
    <t>اباء بدور</t>
  </si>
  <si>
    <t>ابراهيم بطحيش</t>
  </si>
  <si>
    <t>ابراهيم عقلة</t>
  </si>
  <si>
    <t>احلام احمد</t>
  </si>
  <si>
    <t>احمد جابر</t>
  </si>
  <si>
    <t>احمد جعفر</t>
  </si>
  <si>
    <t>شاه</t>
  </si>
  <si>
    <t>احمد حرب</t>
  </si>
  <si>
    <t>احمد خلف</t>
  </si>
  <si>
    <t>احمد رامي بلهوان</t>
  </si>
  <si>
    <t>رندى</t>
  </si>
  <si>
    <t>احمد غنام</t>
  </si>
  <si>
    <t>احمد يامن ابو الشعر</t>
  </si>
  <si>
    <t>ادهم ابو الخير</t>
  </si>
  <si>
    <t>اريج الرشيد</t>
  </si>
  <si>
    <t>اريج شحادة</t>
  </si>
  <si>
    <t>ازهار يوسف</t>
  </si>
  <si>
    <t>اسامه الصحناوي</t>
  </si>
  <si>
    <t>اسامه عوض</t>
  </si>
  <si>
    <t>اسراء المطرود</t>
  </si>
  <si>
    <t>اسراء عقاد</t>
  </si>
  <si>
    <t>اسراء قرطومه</t>
  </si>
  <si>
    <t>اسراء محمد</t>
  </si>
  <si>
    <t>اسلام تميم</t>
  </si>
  <si>
    <t>اسماء بدران</t>
  </si>
  <si>
    <t>اسماء خرمه</t>
  </si>
  <si>
    <t>اسماء شلبي</t>
  </si>
  <si>
    <t>اغيد حمد</t>
  </si>
  <si>
    <t>افنان سعدو</t>
  </si>
  <si>
    <t>الاء السلوم</t>
  </si>
  <si>
    <t>الاء الفرا</t>
  </si>
  <si>
    <t>الاء عبد الحميد</t>
  </si>
  <si>
    <t>الاء يوسف</t>
  </si>
  <si>
    <t>اليسار الاسعد</t>
  </si>
  <si>
    <t>اليسار حيدر</t>
  </si>
  <si>
    <t>اليسار ظليطو</t>
  </si>
  <si>
    <t>اماني غاليه</t>
  </si>
  <si>
    <t>امل سلمان</t>
  </si>
  <si>
    <t>اميره العيسى</t>
  </si>
  <si>
    <t>انس الملا</t>
  </si>
  <si>
    <t>انس حسن</t>
  </si>
  <si>
    <t>انغام سويد</t>
  </si>
  <si>
    <t xml:space="preserve">فاطمة </t>
  </si>
  <si>
    <t>اوج ابو زيد</t>
  </si>
  <si>
    <t>ايات تميم</t>
  </si>
  <si>
    <t>اياد صالح</t>
  </si>
  <si>
    <t>ايلاف درموش</t>
  </si>
  <si>
    <t>ايلاف عبد المنعم</t>
  </si>
  <si>
    <t>ايمان حمد</t>
  </si>
  <si>
    <t>ايمان سليمان</t>
  </si>
  <si>
    <t>ايه كرموع</t>
  </si>
  <si>
    <t>ايهاب الكردي</t>
  </si>
  <si>
    <t>ايهاب عبد الرحيم</t>
  </si>
  <si>
    <t>بتول ستوت</t>
  </si>
  <si>
    <t>براءه خيت</t>
  </si>
  <si>
    <t>بشر ى الرشيد</t>
  </si>
  <si>
    <t>بشرى قناني</t>
  </si>
  <si>
    <t>ضحوك</t>
  </si>
  <si>
    <t>بشير قسطي</t>
  </si>
  <si>
    <t>بلال شاهين</t>
  </si>
  <si>
    <t>بلسم خلوف</t>
  </si>
  <si>
    <t>بيان سميسم</t>
  </si>
  <si>
    <t xml:space="preserve">لينا </t>
  </si>
  <si>
    <t>تبارك عمايري</t>
  </si>
  <si>
    <t>تغريد الفهيد</t>
  </si>
  <si>
    <t>رضوه</t>
  </si>
  <si>
    <t>تمارا الدراوشه</t>
  </si>
  <si>
    <t>تولين زعفرنجي</t>
  </si>
  <si>
    <t>ثائر جومر</t>
  </si>
  <si>
    <t>وفى</t>
  </si>
  <si>
    <t>ثراء سليمان</t>
  </si>
  <si>
    <t>يعقوب</t>
  </si>
  <si>
    <t>ثمر هنون</t>
  </si>
  <si>
    <t>محمد سعييد</t>
  </si>
  <si>
    <t>جادلين الجرماني</t>
  </si>
  <si>
    <t>مسلط</t>
  </si>
  <si>
    <t>جبر شلغين</t>
  </si>
  <si>
    <t>جمانه كلا</t>
  </si>
  <si>
    <t>الماريه</t>
  </si>
  <si>
    <t>جهاد الزهيري</t>
  </si>
  <si>
    <t>جودي اللوجي</t>
  </si>
  <si>
    <t>رغد</t>
  </si>
  <si>
    <t>جورج سلوم</t>
  </si>
  <si>
    <t>مطانيوس</t>
  </si>
  <si>
    <t>جولي البطرس</t>
  </si>
  <si>
    <t>حسام الاباظة</t>
  </si>
  <si>
    <t>حسام الدين الحمامي الويش</t>
  </si>
  <si>
    <t>حسام ثمينه</t>
  </si>
  <si>
    <t>حسن الخياط</t>
  </si>
  <si>
    <t>حسن الذيب</t>
  </si>
  <si>
    <t>حسين العجيلي</t>
  </si>
  <si>
    <t>احمد قدري</t>
  </si>
  <si>
    <t>حلا المغربي</t>
  </si>
  <si>
    <t>حلا برهوم</t>
  </si>
  <si>
    <t>حمزه اسماعيل الخليل</t>
  </si>
  <si>
    <t>قصي</t>
  </si>
  <si>
    <t>حمزه كوجان</t>
  </si>
  <si>
    <t>حنين عبدالله</t>
  </si>
  <si>
    <t>حنين قيسيه</t>
  </si>
  <si>
    <t>حيان الكلش</t>
  </si>
  <si>
    <t>خلود الشحمه</t>
  </si>
  <si>
    <t>دارين الفريج</t>
  </si>
  <si>
    <t>داليدا شيخو</t>
  </si>
  <si>
    <t>دانا الزير</t>
  </si>
  <si>
    <t>دانا بقله</t>
  </si>
  <si>
    <t>ناديجدا</t>
  </si>
  <si>
    <t>دانا سادات</t>
  </si>
  <si>
    <t>رفاة</t>
  </si>
  <si>
    <t>دانيا وحود</t>
  </si>
  <si>
    <t>دانيال يعقوب اسماعيل</t>
  </si>
  <si>
    <t>دانيه الكلاس</t>
  </si>
  <si>
    <t>دنا الاشقر</t>
  </si>
  <si>
    <t>ديالا اسماعيل</t>
  </si>
  <si>
    <t>ديالا المصري</t>
  </si>
  <si>
    <t>ديما تويتي</t>
  </si>
  <si>
    <t>ديما يركات</t>
  </si>
  <si>
    <t>رؤى ابو النعاج</t>
  </si>
  <si>
    <t>رؤى ابو خير</t>
  </si>
  <si>
    <t>رؤى جربوع</t>
  </si>
  <si>
    <t>بسيم</t>
  </si>
  <si>
    <t>رائد اسماعيل</t>
  </si>
  <si>
    <t>راما الشطه</t>
  </si>
  <si>
    <t>راما عروب</t>
  </si>
  <si>
    <t>رامي ابو هديله</t>
  </si>
  <si>
    <t>راويه الشمر</t>
  </si>
  <si>
    <t>ربا علي</t>
  </si>
  <si>
    <t>رزان الجيرودي</t>
  </si>
  <si>
    <t>رزان وحود</t>
  </si>
  <si>
    <t>رشا العتروس</t>
  </si>
  <si>
    <t>رشيد شعيريه</t>
  </si>
  <si>
    <t>رغد الشاهر</t>
  </si>
  <si>
    <t>معمر</t>
  </si>
  <si>
    <t>ديمه</t>
  </si>
  <si>
    <t>رغد اللحام</t>
  </si>
  <si>
    <t>رغدة ديب</t>
  </si>
  <si>
    <t>رنا الخباز</t>
  </si>
  <si>
    <t>رنا سرحان</t>
  </si>
  <si>
    <t>رنا عليا</t>
  </si>
  <si>
    <t>شكورة</t>
  </si>
  <si>
    <t>رنيم الحموي</t>
  </si>
  <si>
    <t>رنيم الزيات</t>
  </si>
  <si>
    <t>رنيم الشيخة</t>
  </si>
  <si>
    <t>رنيم عريجه</t>
  </si>
  <si>
    <t>رهام القاق</t>
  </si>
  <si>
    <t>روان العلي</t>
  </si>
  <si>
    <t>روان الكطمير</t>
  </si>
  <si>
    <t>روان حميدان</t>
  </si>
  <si>
    <t>روان شاهين</t>
  </si>
  <si>
    <t>روان صباغ</t>
  </si>
  <si>
    <t>محمد عزت</t>
  </si>
  <si>
    <t>رود عابدين</t>
  </si>
  <si>
    <t>روزين صليبي</t>
  </si>
  <si>
    <t>روعه حسين</t>
  </si>
  <si>
    <t>رياض حماده زيتون</t>
  </si>
  <si>
    <t>ريتا قيراطة</t>
  </si>
  <si>
    <t>ريدان ابو حلا</t>
  </si>
  <si>
    <t>ريم الجمله</t>
  </si>
  <si>
    <t>ريم اللوص</t>
  </si>
  <si>
    <t>ريم سالم</t>
  </si>
  <si>
    <t>ريم سليمان</t>
  </si>
  <si>
    <t>ريم صالح</t>
  </si>
  <si>
    <t>فرموزا</t>
  </si>
  <si>
    <t>رايد</t>
  </si>
  <si>
    <t>ريما علبه</t>
  </si>
  <si>
    <t>ريهام حميضه</t>
  </si>
  <si>
    <t>زكريا سمره</t>
  </si>
  <si>
    <t>زهراء بلوق</t>
  </si>
  <si>
    <t>زهره محمينو</t>
  </si>
  <si>
    <t>زيد رضوان</t>
  </si>
  <si>
    <t>ادهم</t>
  </si>
  <si>
    <t>زينب خير بك</t>
  </si>
  <si>
    <t>زينب ديب</t>
  </si>
  <si>
    <t>زينب عليا</t>
  </si>
  <si>
    <t>رانا</t>
  </si>
  <si>
    <t>زينب مجدلاوي</t>
  </si>
  <si>
    <t>زينه المهايني</t>
  </si>
  <si>
    <t>ساره عبد الله بك</t>
  </si>
  <si>
    <t>ساريما زكريا</t>
  </si>
  <si>
    <t>محمد الياس</t>
  </si>
  <si>
    <t>سالي حافي</t>
  </si>
  <si>
    <t>علاء</t>
  </si>
  <si>
    <t>سالي قرحيلي</t>
  </si>
  <si>
    <t>سامر الكوكو</t>
  </si>
  <si>
    <t>ساميه العصيري الشهير بالحبوب</t>
  </si>
  <si>
    <t>ساندي الشحاف</t>
  </si>
  <si>
    <t>سعيد ابو ردن</t>
  </si>
  <si>
    <t>سلام حيدر</t>
  </si>
  <si>
    <t>عيدو</t>
  </si>
  <si>
    <t>كلتوم</t>
  </si>
  <si>
    <t>سلام قره بلا</t>
  </si>
  <si>
    <t>سلوى مسره</t>
  </si>
  <si>
    <t>سماء حاج موسى</t>
  </si>
  <si>
    <t>سمر ديوب</t>
  </si>
  <si>
    <t>يمنا</t>
  </si>
  <si>
    <t>سها جبران</t>
  </si>
  <si>
    <t>سهير زيات</t>
  </si>
  <si>
    <t>سوزان شموط</t>
  </si>
  <si>
    <t>سوسن سيفو</t>
  </si>
  <si>
    <t>سيمازه اباظه</t>
  </si>
  <si>
    <t>شروق المصري</t>
  </si>
  <si>
    <t>شهامة اصلان</t>
  </si>
  <si>
    <t>شيخو برمجه</t>
  </si>
  <si>
    <t>شيرين اوسي</t>
  </si>
  <si>
    <t>صبا الحلواني</t>
  </si>
  <si>
    <t>صباح خطيب</t>
  </si>
  <si>
    <t>شمسة</t>
  </si>
  <si>
    <t>صفاء الدغلي</t>
  </si>
  <si>
    <t>صفاء فلاح</t>
  </si>
  <si>
    <t>طارق الشي</t>
  </si>
  <si>
    <t>محمد سرهد</t>
  </si>
  <si>
    <t>رندا</t>
  </si>
  <si>
    <t>طارق عزيزيه</t>
  </si>
  <si>
    <t>طلال العاصي</t>
  </si>
  <si>
    <t>عائشه اللحام</t>
  </si>
  <si>
    <t>انبياء</t>
  </si>
  <si>
    <t>عباده حسن</t>
  </si>
  <si>
    <t>ثروت</t>
  </si>
  <si>
    <t>عبد العليم غزال</t>
  </si>
  <si>
    <t>عبد الناصر عموري</t>
  </si>
  <si>
    <t>عبد الهادي سالم</t>
  </si>
  <si>
    <t>عبير الزيبق</t>
  </si>
  <si>
    <t>عبير عروقي</t>
  </si>
  <si>
    <t>عبيره الحاج خضر</t>
  </si>
  <si>
    <t>عدي حمود</t>
  </si>
  <si>
    <t>عشتار غانم</t>
  </si>
  <si>
    <t>عبود</t>
  </si>
  <si>
    <t>عفاف الرز</t>
  </si>
  <si>
    <t>علاء الجرماني</t>
  </si>
  <si>
    <t>علاء سلمو</t>
  </si>
  <si>
    <t>علي حمود</t>
  </si>
  <si>
    <t>شمس</t>
  </si>
  <si>
    <t>علي درزيه</t>
  </si>
  <si>
    <t>علي شاهين</t>
  </si>
  <si>
    <t>عليا عرمان</t>
  </si>
  <si>
    <t>عمار شوباش</t>
  </si>
  <si>
    <t>عمار كيلو</t>
  </si>
  <si>
    <t>عمر حلاق</t>
  </si>
  <si>
    <t>محمد سعد الدين</t>
  </si>
  <si>
    <t>عمر حموي</t>
  </si>
  <si>
    <t>ذكاء</t>
  </si>
  <si>
    <t>عيسى السلامه</t>
  </si>
  <si>
    <t>هاديا</t>
  </si>
  <si>
    <t>غاليه الحلبي</t>
  </si>
  <si>
    <t>غزل فروج</t>
  </si>
  <si>
    <t>مزينه</t>
  </si>
  <si>
    <t>غفران الحسين</t>
  </si>
  <si>
    <t>طعمه</t>
  </si>
  <si>
    <t>عذاب</t>
  </si>
  <si>
    <t>غيساء ورده</t>
  </si>
  <si>
    <t>مرضيه</t>
  </si>
  <si>
    <t>فؤاد شهاب الدين</t>
  </si>
  <si>
    <t>ليليى</t>
  </si>
  <si>
    <t>فاطمه الادلبي</t>
  </si>
  <si>
    <t>فاطمه الذياب</t>
  </si>
  <si>
    <t>فاطمه الزهراء الشكر</t>
  </si>
  <si>
    <t>فاطمه تركمان</t>
  </si>
  <si>
    <t>كافيه</t>
  </si>
  <si>
    <t>فاطمه حاج عبد الوهاب</t>
  </si>
  <si>
    <t>فاطمه عبد اللطيف</t>
  </si>
  <si>
    <t>فاطمه عجاج</t>
  </si>
  <si>
    <t>فاطمه عوض</t>
  </si>
  <si>
    <t>فاطمه مرتضى</t>
  </si>
  <si>
    <t>فراس الشراره</t>
  </si>
  <si>
    <t>فراس برهوم</t>
  </si>
  <si>
    <t>فلك السقا</t>
  </si>
  <si>
    <t>اميمة</t>
  </si>
  <si>
    <t>فواز ابراهيم</t>
  </si>
  <si>
    <t>حاجة</t>
  </si>
  <si>
    <t>فيروز العلي</t>
  </si>
  <si>
    <t>قيس صالح</t>
  </si>
  <si>
    <t>نايفي</t>
  </si>
  <si>
    <t>كارلا لبايان</t>
  </si>
  <si>
    <t>حاجي</t>
  </si>
  <si>
    <t>كلاديس</t>
  </si>
  <si>
    <t>كرم شعبان</t>
  </si>
  <si>
    <t>كنانه سريول</t>
  </si>
  <si>
    <t>كنعان المحمد</t>
  </si>
  <si>
    <t>طلاس</t>
  </si>
  <si>
    <t>كوثر فرج</t>
  </si>
  <si>
    <t>لؤي العبد الله</t>
  </si>
  <si>
    <t>لارا المنصور</t>
  </si>
  <si>
    <t>لانا دره</t>
  </si>
  <si>
    <t>لبابه الهلالي</t>
  </si>
  <si>
    <t>محمود نديم</t>
  </si>
  <si>
    <t>لبانة الكفري</t>
  </si>
  <si>
    <t>مهيب</t>
  </si>
  <si>
    <t>ديما</t>
  </si>
  <si>
    <t>لبانه الصالح</t>
  </si>
  <si>
    <t>لجين الحلواني</t>
  </si>
  <si>
    <t>لما العيسى</t>
  </si>
  <si>
    <t>لما سلطان</t>
  </si>
  <si>
    <t>لمى فياض</t>
  </si>
  <si>
    <t>لمياء عمر باشا</t>
  </si>
  <si>
    <t>لورا سلامي</t>
  </si>
  <si>
    <t>ليلاس شماع</t>
  </si>
  <si>
    <t>لين العلي</t>
  </si>
  <si>
    <t>مديره</t>
  </si>
  <si>
    <t>لين شامو</t>
  </si>
  <si>
    <t>لينا صافي</t>
  </si>
  <si>
    <t>مؤيد الزيبق</t>
  </si>
  <si>
    <t>ماجد ملزك</t>
  </si>
  <si>
    <t>ماجده سوسق</t>
  </si>
  <si>
    <t>ماسه مزاحم</t>
  </si>
  <si>
    <t>ماهر قاسم</t>
  </si>
  <si>
    <t>بكر</t>
  </si>
  <si>
    <t>مايا اغا</t>
  </si>
  <si>
    <t>مايا الغز</t>
  </si>
  <si>
    <t>مايا ساعاتي</t>
  </si>
  <si>
    <t>مجد الساطع</t>
  </si>
  <si>
    <t>مجد بركه</t>
  </si>
  <si>
    <t>مجد قرقوط</t>
  </si>
  <si>
    <t>مجدي ياغي</t>
  </si>
  <si>
    <t>سائره</t>
  </si>
  <si>
    <t>محمد اسعد</t>
  </si>
  <si>
    <t>سوار</t>
  </si>
  <si>
    <t>محمد اغيد سوقيه</t>
  </si>
  <si>
    <t>وهيبه</t>
  </si>
  <si>
    <t>محمد الشيخ خليل</t>
  </si>
  <si>
    <t>محمد بدر الدين ابو داود</t>
  </si>
  <si>
    <t>محمد تللو</t>
  </si>
  <si>
    <t>محمد جبريل الحكيم</t>
  </si>
  <si>
    <t>محمد جميل الكلسلي</t>
  </si>
  <si>
    <t>محمد حسان القاضي</t>
  </si>
  <si>
    <t>محمد حكمت عبد الكريم</t>
  </si>
  <si>
    <t>محمد خير جاويش</t>
  </si>
  <si>
    <t>محمد دحدوح</t>
  </si>
  <si>
    <t>محمد ساري قوطرش</t>
  </si>
  <si>
    <t>محمد سامي العتقي</t>
  </si>
  <si>
    <t>احمد ناصر</t>
  </si>
  <si>
    <t>ايلينا</t>
  </si>
  <si>
    <t>محمد سعيد شاكر</t>
  </si>
  <si>
    <t>محمد عماد الحلبي</t>
  </si>
  <si>
    <t>معتز مروان</t>
  </si>
  <si>
    <t>محمد عمر العبد</t>
  </si>
  <si>
    <t>محمد فيصل</t>
  </si>
  <si>
    <t>محمد فراس خضري</t>
  </si>
  <si>
    <t>محمد فنصه</t>
  </si>
  <si>
    <t>محمد قيس النقطه</t>
  </si>
  <si>
    <t>محم صفوان</t>
  </si>
  <si>
    <t>محمد مؤمن دعبول</t>
  </si>
  <si>
    <t>محمد ماهر الدنا</t>
  </si>
  <si>
    <t>محمد عبد الحميد</t>
  </si>
  <si>
    <t>وعد</t>
  </si>
  <si>
    <t>محمد نور الحريري</t>
  </si>
  <si>
    <t>محمد اشرف</t>
  </si>
  <si>
    <t>محمود الشمسيني</t>
  </si>
  <si>
    <t>محمود شقير</t>
  </si>
  <si>
    <t>نداء</t>
  </si>
  <si>
    <t xml:space="preserve">مرح عفوف </t>
  </si>
  <si>
    <t>مرفت سليمان</t>
  </si>
  <si>
    <t>مروان الدمني</t>
  </si>
  <si>
    <t>مروه بلو العبد الله السالم</t>
  </si>
  <si>
    <t>مروه عويص</t>
  </si>
  <si>
    <t>مضر الحسين</t>
  </si>
  <si>
    <t>هيلانه</t>
  </si>
  <si>
    <t>مضر زيدان</t>
  </si>
  <si>
    <t>خير</t>
  </si>
  <si>
    <t>معاذ العلي</t>
  </si>
  <si>
    <t>امامه</t>
  </si>
  <si>
    <t>معتز مصلح</t>
  </si>
  <si>
    <t>فضيل</t>
  </si>
  <si>
    <t>منار الصالح الشيخ</t>
  </si>
  <si>
    <t>منال القادري</t>
  </si>
  <si>
    <t>محمد مخلص</t>
  </si>
  <si>
    <t>منال سعيد</t>
  </si>
  <si>
    <t>منهل ابراهيم</t>
  </si>
  <si>
    <t>منى الحموي</t>
  </si>
  <si>
    <t>احمد المهدي</t>
  </si>
  <si>
    <t>مهند المعرواي</t>
  </si>
  <si>
    <t>موسى الشريف</t>
  </si>
  <si>
    <t>موسى قدوره</t>
  </si>
  <si>
    <t>مي الحسن</t>
  </si>
  <si>
    <t>ميزر الحمدون</t>
  </si>
  <si>
    <t>ميس وسوف</t>
  </si>
  <si>
    <t>ميسم النجار</t>
  </si>
  <si>
    <t>نادين ابراهيم</t>
  </si>
  <si>
    <t>ناريمان المحني</t>
  </si>
  <si>
    <t>ناظم الغزالي</t>
  </si>
  <si>
    <t>نايا عطا الله</t>
  </si>
  <si>
    <t>نتاشا وجوخ</t>
  </si>
  <si>
    <t>نسرين صوفان</t>
  </si>
  <si>
    <t>نعمت مشخص</t>
  </si>
  <si>
    <t>نعمه قره واعظ</t>
  </si>
  <si>
    <t>نها محمد</t>
  </si>
  <si>
    <t>نهلة طير</t>
  </si>
  <si>
    <t>نوار الاشقر</t>
  </si>
  <si>
    <t>نوار عكاشه</t>
  </si>
  <si>
    <t>نور الصفدي</t>
  </si>
  <si>
    <t>نور الهدى الحمد</t>
  </si>
  <si>
    <t xml:space="preserve">نور ديوب </t>
  </si>
  <si>
    <t>معينه</t>
  </si>
  <si>
    <t>نور زريفه</t>
  </si>
  <si>
    <t>نور فنونه</t>
  </si>
  <si>
    <t>بانا</t>
  </si>
  <si>
    <t>نيرمين الجاني</t>
  </si>
  <si>
    <t>نيرمين العلي</t>
  </si>
  <si>
    <t>نينار صالح</t>
  </si>
  <si>
    <t>هبة الله طه</t>
  </si>
  <si>
    <t>هبه الموسى</t>
  </si>
  <si>
    <t>هبه رستم</t>
  </si>
  <si>
    <t>هبى بلال</t>
  </si>
  <si>
    <t>هدى اللبابيدي</t>
  </si>
  <si>
    <t>هديل صالح</t>
  </si>
  <si>
    <t>هزار بريك</t>
  </si>
  <si>
    <t>هناء الشعار</t>
  </si>
  <si>
    <t>هناء مطر</t>
  </si>
  <si>
    <t>امون</t>
  </si>
  <si>
    <t>هنادي الدالاتي</t>
  </si>
  <si>
    <t>هند بريجاوي</t>
  </si>
  <si>
    <t>هيا الصالح الخليل</t>
  </si>
  <si>
    <t>وسام بسيمه</t>
  </si>
  <si>
    <t>رباب</t>
  </si>
  <si>
    <t>وسام شيخ طالب</t>
  </si>
  <si>
    <t>وعد جبلي</t>
  </si>
  <si>
    <t>وعد هنيدي</t>
  </si>
  <si>
    <t>وفاء ياسمين</t>
  </si>
  <si>
    <t>ولاء شكري مراد</t>
  </si>
  <si>
    <t>ولاء شمص</t>
  </si>
  <si>
    <t>يارا ابو حلاوة</t>
  </si>
  <si>
    <t>جسنه</t>
  </si>
  <si>
    <t>يارا مصطفى</t>
  </si>
  <si>
    <t>ياسر مصطفى</t>
  </si>
  <si>
    <t>هولا</t>
  </si>
  <si>
    <t>ياسمين الحايك</t>
  </si>
  <si>
    <t>راتب</t>
  </si>
  <si>
    <t>ياسمين سعد الدين</t>
  </si>
  <si>
    <t>ياسمين سليمان</t>
  </si>
  <si>
    <t>ياسين شوربه</t>
  </si>
  <si>
    <t>يامن حافظ</t>
  </si>
  <si>
    <t>محمد عفيف</t>
  </si>
  <si>
    <t>اليسار</t>
  </si>
  <si>
    <t>يسرى سلام</t>
  </si>
  <si>
    <t>ابتهاج</t>
  </si>
  <si>
    <t>يسرى متاعه</t>
  </si>
  <si>
    <t>يوسف العقاد</t>
  </si>
  <si>
    <t>يونس ديب</t>
  </si>
  <si>
    <t>بهية</t>
  </si>
  <si>
    <t>انجيليك حداد</t>
  </si>
  <si>
    <t>رغد اسبر</t>
  </si>
  <si>
    <t>عبير الدقر</t>
  </si>
  <si>
    <t xml:space="preserve">سراب الذياب </t>
  </si>
</sst>
</file>

<file path=xl/styles.xml><?xml version="1.0" encoding="utf-8"?>
<styleSheet xmlns="http://schemas.openxmlformats.org/spreadsheetml/2006/main">
  <numFmts count="1">
    <numFmt numFmtId="164" formatCode="[$-1010000]d/m/yyyy;@"/>
  </numFmts>
  <fonts count="92">
    <font>
      <sz val="11"/>
      <color theme="1"/>
      <name val="Arial"/>
      <family val="2"/>
      <scheme val="minor"/>
    </font>
    <font>
      <b/>
      <sz val="10"/>
      <name val="Arial"/>
      <family val="2"/>
    </font>
    <font>
      <b/>
      <sz val="16"/>
      <name val="Arial"/>
      <family val="2"/>
    </font>
    <font>
      <b/>
      <sz val="12"/>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6"/>
      <color theme="1"/>
      <name val="Arial"/>
      <family val="2"/>
      <scheme val="minor"/>
    </font>
    <font>
      <u/>
      <sz val="18"/>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0"/>
      <color theme="0"/>
      <name val="Arial"/>
      <family val="2"/>
    </font>
    <font>
      <b/>
      <sz val="11"/>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b/>
      <sz val="8"/>
      <name val="Arial"/>
      <family val="2"/>
    </font>
    <font>
      <sz val="8"/>
      <name val="Arial"/>
      <family val="2"/>
      <scheme val="minor"/>
    </font>
    <font>
      <sz val="11"/>
      <color theme="5" tint="0.59999389629810485"/>
      <name val="Arial"/>
      <family val="2"/>
      <scheme val="minor"/>
    </font>
    <font>
      <sz val="8"/>
      <color theme="1"/>
      <name val="Arial"/>
      <family val="2"/>
      <scheme val="minor"/>
    </font>
    <font>
      <b/>
      <sz val="12"/>
      <color rgb="FFFF0000"/>
      <name val="Sakkal Majalla"/>
    </font>
    <font>
      <sz val="8"/>
      <name val="Arial"/>
      <family val="2"/>
    </font>
    <font>
      <b/>
      <sz val="11"/>
      <name val="Sakkal Majalla"/>
    </font>
    <font>
      <b/>
      <sz val="11"/>
      <color theme="1"/>
      <name val="Sakkal Majalla"/>
    </font>
    <font>
      <b/>
      <sz val="12"/>
      <color theme="1"/>
      <name val="Sakkal Majalla"/>
    </font>
    <font>
      <b/>
      <sz val="20"/>
      <color theme="1"/>
      <name val="Arial"/>
      <family val="2"/>
      <scheme val="minor"/>
    </font>
    <font>
      <b/>
      <u/>
      <sz val="16"/>
      <color theme="10"/>
      <name val="Arial"/>
      <family val="2"/>
    </font>
    <font>
      <sz val="10"/>
      <color theme="1"/>
      <name val="Sakkal Majalla"/>
    </font>
    <font>
      <sz val="9"/>
      <color theme="1"/>
      <name val="Arial"/>
      <family val="2"/>
      <scheme val="minor"/>
    </font>
    <font>
      <b/>
      <sz val="16"/>
      <color theme="1"/>
      <name val="Sakkal Majalla"/>
    </font>
    <font>
      <sz val="12"/>
      <color theme="0"/>
      <name val="Sakkal Majalla"/>
    </font>
    <font>
      <sz val="11"/>
      <color theme="1"/>
      <name val="Sakkal Majalla"/>
    </font>
    <font>
      <b/>
      <sz val="18"/>
      <color theme="1"/>
      <name val="Sakkal Majalla"/>
    </font>
    <font>
      <b/>
      <sz val="14"/>
      <color rgb="FFFF0000"/>
      <name val="Sakkal Majalla"/>
    </font>
    <font>
      <b/>
      <sz val="14"/>
      <color theme="1"/>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b/>
      <u/>
      <sz val="16"/>
      <color theme="0"/>
      <name val="Sakkal Majalla"/>
    </font>
    <font>
      <sz val="14"/>
      <color theme="1"/>
      <name val="Sakkal Majalla"/>
    </font>
    <font>
      <b/>
      <sz val="16"/>
      <color rgb="FFFF0000"/>
      <name val="Sakkal Majalla"/>
    </font>
    <font>
      <b/>
      <u/>
      <sz val="12"/>
      <color theme="10"/>
      <name val="Sakkal Majalla"/>
    </font>
    <font>
      <b/>
      <sz val="16"/>
      <color rgb="FF0070C0"/>
      <name val="Sakkal Majalla"/>
    </font>
  </fonts>
  <fills count="24">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s>
  <borders count="161">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dashed">
        <color indexed="64"/>
      </left>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style="thick">
        <color theme="0"/>
      </left>
      <right/>
      <top style="medium">
        <color indexed="64"/>
      </top>
      <bottom style="medium">
        <color indexed="64"/>
      </bottom>
      <diagonal/>
    </border>
    <border>
      <left style="thin">
        <color indexed="64"/>
      </left>
      <right/>
      <top style="medium">
        <color indexed="64"/>
      </top>
      <bottom/>
      <diagonal/>
    </border>
    <border>
      <left/>
      <right style="dashed">
        <color indexed="64"/>
      </right>
      <top style="medium">
        <color indexed="64"/>
      </top>
      <bottom/>
      <diagonal/>
    </border>
    <border>
      <left style="thin">
        <color indexed="64"/>
      </left>
      <right style="thin">
        <color indexed="64"/>
      </right>
      <top/>
      <bottom/>
      <diagonal/>
    </border>
    <border>
      <left/>
      <right/>
      <top/>
      <bottom style="medium">
        <color theme="0"/>
      </bottom>
      <diagonal/>
    </border>
    <border>
      <left/>
      <right/>
      <top style="medium">
        <color theme="0"/>
      </top>
      <bottom/>
      <diagonal/>
    </border>
    <border>
      <left/>
      <right/>
      <top style="thick">
        <color theme="0"/>
      </top>
      <bottom style="medium">
        <color indexed="64"/>
      </bottom>
      <diagonal/>
    </border>
    <border>
      <left/>
      <right/>
      <top style="medium">
        <color indexed="64"/>
      </top>
      <bottom style="thick">
        <color theme="0"/>
      </bottom>
      <diagonal/>
    </border>
    <border>
      <left/>
      <right/>
      <top style="medium">
        <color theme="0"/>
      </top>
      <bottom style="thick">
        <color theme="0"/>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medium">
        <color indexed="64"/>
      </left>
      <right style="dashed">
        <color indexed="64"/>
      </right>
      <top/>
      <bottom/>
      <diagonal/>
    </border>
    <border>
      <left style="dashed">
        <color indexed="64"/>
      </left>
      <right style="dashed">
        <color indexed="64"/>
      </right>
      <top/>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right style="dashed">
        <color indexed="64"/>
      </right>
      <top style="thin">
        <color indexed="64"/>
      </top>
      <bottom style="thin">
        <color indexed="64"/>
      </bottom>
      <diagonal/>
    </border>
    <border>
      <left style="dashed">
        <color indexed="64"/>
      </left>
      <right/>
      <top style="thin">
        <color indexed="64"/>
      </top>
      <bottom style="medium">
        <color indexed="64"/>
      </bottom>
      <diagonal/>
    </border>
    <border>
      <left/>
      <right style="dashed">
        <color indexed="64"/>
      </right>
      <top style="thin">
        <color indexed="64"/>
      </top>
      <bottom style="medium">
        <color indexed="64"/>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s>
  <cellStyleXfs count="4">
    <xf numFmtId="0" fontId="0" fillId="0" borderId="0"/>
    <xf numFmtId="0" fontId="14" fillId="0" borderId="0" applyNumberFormat="0" applyFill="0" applyBorder="0" applyAlignment="0" applyProtection="0"/>
    <xf numFmtId="0" fontId="10" fillId="0" borderId="0"/>
    <xf numFmtId="0" fontId="11" fillId="0" borderId="0"/>
  </cellStyleXfs>
  <cellXfs count="619">
    <xf numFmtId="0" fontId="0" fillId="0" borderId="0" xfId="0"/>
    <xf numFmtId="0" fontId="0" fillId="0" borderId="0" xfId="0" applyProtection="1">
      <protection hidden="1"/>
    </xf>
    <xf numFmtId="0" fontId="2" fillId="0" borderId="0" xfId="0" applyFont="1" applyProtection="1">
      <protection hidden="1"/>
    </xf>
    <xf numFmtId="0" fontId="16" fillId="0" borderId="0" xfId="0" applyFont="1" applyFill="1" applyBorder="1" applyProtection="1">
      <protection hidden="1"/>
    </xf>
    <xf numFmtId="0" fontId="17" fillId="0" borderId="0" xfId="0" applyFont="1" applyFill="1" applyBorder="1" applyAlignment="1" applyProtection="1">
      <alignment horizontal="center" vertical="center"/>
      <protection hidden="1"/>
    </xf>
    <xf numFmtId="0" fontId="17" fillId="0" borderId="0" xfId="0" applyFont="1" applyFill="1" applyBorder="1" applyProtection="1">
      <protection hidden="1"/>
    </xf>
    <xf numFmtId="0" fontId="18" fillId="0" borderId="0" xfId="0" applyFont="1" applyFill="1" applyBorder="1" applyAlignment="1" applyProtection="1">
      <protection hidden="1"/>
    </xf>
    <xf numFmtId="0" fontId="16" fillId="0" borderId="0" xfId="0" applyFont="1" applyFill="1" applyBorder="1" applyAlignment="1" applyProtection="1">
      <protection hidden="1"/>
    </xf>
    <xf numFmtId="0" fontId="17" fillId="0" borderId="0" xfId="0" applyFont="1" applyFill="1" applyBorder="1" applyAlignment="1" applyProtection="1">
      <alignment horizontal="center"/>
      <protection hidden="1"/>
    </xf>
    <xf numFmtId="0" fontId="19" fillId="0" borderId="0" xfId="0" applyFont="1" applyFill="1" applyBorder="1" applyAlignment="1" applyProtection="1">
      <alignment vertical="center"/>
      <protection hidden="1"/>
    </xf>
    <xf numFmtId="0" fontId="19" fillId="0" borderId="0" xfId="0" applyFont="1" applyFill="1" applyBorder="1" applyAlignment="1" applyProtection="1">
      <alignment horizontal="right" vertical="center"/>
      <protection hidden="1"/>
    </xf>
    <xf numFmtId="0" fontId="20" fillId="0" borderId="0" xfId="0" applyFont="1" applyFill="1" applyBorder="1" applyAlignment="1" applyProtection="1">
      <alignment vertical="center"/>
      <protection hidden="1"/>
    </xf>
    <xf numFmtId="0" fontId="21" fillId="0" borderId="0" xfId="1" applyFont="1" applyFill="1" applyBorder="1" applyProtection="1">
      <protection hidden="1"/>
    </xf>
    <xf numFmtId="0" fontId="17" fillId="0" borderId="0" xfId="0" applyFont="1" applyFill="1" applyBorder="1" applyAlignment="1" applyProtection="1">
      <alignment horizontal="center" vertical="center" wrapText="1"/>
      <protection hidden="1"/>
    </xf>
    <xf numFmtId="0" fontId="22" fillId="0" borderId="0" xfId="0" applyFont="1" applyFill="1" applyBorder="1" applyAlignment="1" applyProtection="1">
      <alignment vertical="center"/>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4" fillId="0" borderId="0" xfId="0" applyFont="1" applyFill="1" applyBorder="1" applyAlignment="1" applyProtection="1">
      <alignment vertical="center" shrinkToFit="1"/>
      <protection hidden="1"/>
    </xf>
    <xf numFmtId="0" fontId="24" fillId="0" borderId="0" xfId="0" applyFont="1" applyFill="1" applyBorder="1" applyAlignment="1" applyProtection="1">
      <alignment horizontal="center" vertical="center"/>
      <protection hidden="1"/>
    </xf>
    <xf numFmtId="0" fontId="24" fillId="0" borderId="0" xfId="0" applyFont="1" applyFill="1" applyBorder="1" applyAlignment="1" applyProtection="1">
      <alignment horizontal="right"/>
      <protection hidden="1"/>
    </xf>
    <xf numFmtId="0" fontId="24" fillId="0" borderId="0" xfId="0" applyFont="1" applyFill="1" applyBorder="1" applyAlignment="1" applyProtection="1">
      <alignment horizontal="center"/>
      <protection hidden="1"/>
    </xf>
    <xf numFmtId="0" fontId="25" fillId="0" borderId="0" xfId="0" applyFont="1" applyFill="1" applyBorder="1" applyAlignment="1" applyProtection="1">
      <alignment horizontal="center"/>
      <protection hidden="1"/>
    </xf>
    <xf numFmtId="0" fontId="24" fillId="0" borderId="0" xfId="0" applyFont="1" applyFill="1" applyBorder="1" applyProtection="1">
      <protection hidden="1"/>
    </xf>
    <xf numFmtId="0" fontId="17" fillId="0" borderId="0" xfId="0" applyFont="1" applyFill="1" applyBorder="1" applyAlignment="1" applyProtection="1">
      <alignment horizontal="right"/>
      <protection hidden="1"/>
    </xf>
    <xf numFmtId="0" fontId="26" fillId="0" borderId="0" xfId="0" applyFont="1" applyFill="1" applyBorder="1" applyAlignment="1" applyProtection="1">
      <protection hidden="1"/>
    </xf>
    <xf numFmtId="0" fontId="26" fillId="0" borderId="0" xfId="0" applyFont="1" applyFill="1" applyBorder="1" applyAlignment="1" applyProtection="1">
      <alignment vertical="center" textRotation="90"/>
      <protection hidden="1"/>
    </xf>
    <xf numFmtId="0" fontId="17" fillId="0" borderId="0" xfId="0" applyFont="1" applyFill="1" applyBorder="1" applyAlignment="1" applyProtection="1">
      <protection hidden="1"/>
    </xf>
    <xf numFmtId="0" fontId="26" fillId="0" borderId="0" xfId="0" applyFont="1" applyFill="1" applyBorder="1" applyAlignment="1" applyProtection="1">
      <alignment vertical="center"/>
      <protection hidden="1"/>
    </xf>
    <xf numFmtId="0" fontId="17" fillId="0" borderId="0" xfId="0" applyFont="1" applyFill="1" applyBorder="1" applyAlignment="1" applyProtection="1">
      <alignment vertical="center" wrapText="1"/>
      <protection hidden="1"/>
    </xf>
    <xf numFmtId="0" fontId="27" fillId="0" borderId="0" xfId="0" applyFont="1" applyFill="1" applyBorder="1" applyAlignment="1" applyProtection="1">
      <alignment shrinkToFit="1"/>
      <protection hidden="1"/>
    </xf>
    <xf numFmtId="0" fontId="28" fillId="0" borderId="0" xfId="0" applyFont="1" applyFill="1" applyBorder="1" applyAlignment="1" applyProtection="1">
      <protection hidden="1"/>
    </xf>
    <xf numFmtId="0" fontId="24" fillId="0" borderId="0" xfId="0" applyFont="1" applyFill="1" applyBorder="1" applyAlignment="1" applyProtection="1">
      <protection hidden="1"/>
    </xf>
    <xf numFmtId="0" fontId="29" fillId="3" borderId="1" xfId="0" applyFont="1" applyFill="1" applyBorder="1" applyAlignment="1" applyProtection="1">
      <alignment horizontal="center" vertical="center"/>
      <protection hidden="1"/>
    </xf>
    <xf numFmtId="0" fontId="0" fillId="0" borderId="0" xfId="0" applyProtection="1"/>
    <xf numFmtId="0" fontId="3" fillId="5" borderId="5" xfId="0" applyFont="1" applyFill="1" applyBorder="1" applyAlignment="1" applyProtection="1">
      <alignment horizontal="center" vertical="center" shrinkToFit="1"/>
    </xf>
    <xf numFmtId="0" fontId="0" fillId="5" borderId="6" xfId="0" applyFill="1" applyBorder="1" applyAlignment="1" applyProtection="1">
      <alignment horizontal="center" vertical="center"/>
    </xf>
    <xf numFmtId="0" fontId="0" fillId="5" borderId="7" xfId="0" applyFill="1" applyBorder="1" applyAlignment="1" applyProtection="1">
      <alignment horizontal="center" vertical="center"/>
    </xf>
    <xf numFmtId="0" fontId="0" fillId="3" borderId="1" xfId="0" applyFill="1" applyBorder="1" applyAlignment="1" applyProtection="1">
      <alignment horizontal="center" vertical="center"/>
    </xf>
    <xf numFmtId="0" fontId="16" fillId="0" borderId="0" xfId="0" applyFont="1" applyFill="1" applyBorder="1" applyProtection="1"/>
    <xf numFmtId="0" fontId="0" fillId="0" borderId="0" xfId="0" applyBorder="1" applyAlignment="1" applyProtection="1">
      <alignment horizontal="center" vertical="center"/>
      <protection hidden="1"/>
    </xf>
    <xf numFmtId="0" fontId="1" fillId="3" borderId="8" xfId="0" applyFont="1" applyFill="1" applyBorder="1" applyAlignment="1" applyProtection="1">
      <alignment horizontal="center" vertical="center"/>
      <protection hidden="1"/>
    </xf>
    <xf numFmtId="0" fontId="3" fillId="3" borderId="9" xfId="0" applyFont="1" applyFill="1" applyBorder="1" applyAlignment="1" applyProtection="1">
      <alignment horizontal="center" vertical="center"/>
      <protection hidden="1"/>
    </xf>
    <xf numFmtId="0" fontId="13" fillId="6" borderId="9" xfId="0" applyFont="1" applyFill="1" applyBorder="1" applyAlignment="1" applyProtection="1">
      <alignment horizontal="center" vertical="center"/>
    </xf>
    <xf numFmtId="0" fontId="29"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29" fillId="7" borderId="10" xfId="0" applyFont="1" applyFill="1" applyBorder="1" applyAlignment="1" applyProtection="1">
      <alignment horizontal="center" vertical="center"/>
      <protection locked="0"/>
    </xf>
    <xf numFmtId="0" fontId="30" fillId="0" borderId="57" xfId="0" applyFont="1" applyBorder="1" applyAlignment="1" applyProtection="1">
      <alignment horizontal="center" vertical="center"/>
    </xf>
    <xf numFmtId="0" fontId="30" fillId="0" borderId="0" xfId="0" applyFont="1" applyFill="1" applyBorder="1" applyAlignment="1" applyProtection="1">
      <alignment horizontal="center" vertical="center"/>
    </xf>
    <xf numFmtId="0" fontId="30" fillId="8" borderId="0" xfId="0" applyFont="1" applyFill="1" applyBorder="1" applyAlignment="1" applyProtection="1"/>
    <xf numFmtId="0" fontId="3" fillId="9" borderId="12" xfId="0" applyFont="1" applyFill="1" applyBorder="1" applyAlignment="1" applyProtection="1">
      <alignment horizontal="center" vertical="center"/>
    </xf>
    <xf numFmtId="0" fontId="3" fillId="6" borderId="13" xfId="0" applyFont="1" applyFill="1" applyBorder="1" applyAlignment="1" applyProtection="1">
      <alignment horizontal="center" vertical="center"/>
    </xf>
    <xf numFmtId="0" fontId="3" fillId="9" borderId="14" xfId="0" applyFont="1" applyFill="1" applyBorder="1" applyAlignment="1" applyProtection="1">
      <alignment horizontal="center" vertical="center"/>
    </xf>
    <xf numFmtId="0" fontId="3" fillId="9" borderId="15" xfId="0" applyFont="1" applyFill="1" applyBorder="1" applyAlignment="1" applyProtection="1">
      <alignment horizontal="center" vertical="center"/>
    </xf>
    <xf numFmtId="0" fontId="30" fillId="0" borderId="57" xfId="0" applyFont="1" applyFill="1" applyBorder="1" applyAlignment="1" applyProtection="1">
      <alignment horizontal="center" vertical="center"/>
    </xf>
    <xf numFmtId="0" fontId="3" fillId="0" borderId="57" xfId="0" applyFont="1" applyFill="1" applyBorder="1" applyAlignment="1" applyProtection="1">
      <alignment vertical="center" shrinkToFit="1"/>
    </xf>
    <xf numFmtId="0" fontId="3" fillId="0" borderId="57" xfId="0" applyFont="1" applyFill="1" applyBorder="1" applyAlignment="1" applyProtection="1">
      <alignment horizontal="center" vertical="center" shrinkToFit="1"/>
    </xf>
    <xf numFmtId="0" fontId="26" fillId="0" borderId="57" xfId="0" applyFont="1" applyFill="1" applyBorder="1" applyAlignment="1" applyProtection="1">
      <alignment vertical="center" shrinkToFit="1"/>
    </xf>
    <xf numFmtId="0" fontId="31" fillId="0" borderId="57" xfId="0" applyFont="1" applyFill="1" applyBorder="1" applyAlignment="1" applyProtection="1">
      <alignment vertical="center"/>
    </xf>
    <xf numFmtId="0" fontId="3" fillId="6" borderId="16" xfId="0" applyFont="1" applyFill="1" applyBorder="1" applyAlignment="1" applyProtection="1">
      <alignment horizontal="center" vertical="center"/>
    </xf>
    <xf numFmtId="0" fontId="3" fillId="9" borderId="17" xfId="0" applyFont="1" applyFill="1" applyBorder="1" applyAlignment="1" applyProtection="1">
      <alignment horizontal="center" vertical="center"/>
    </xf>
    <xf numFmtId="0" fontId="3" fillId="9" borderId="18" xfId="0" applyFont="1" applyFill="1" applyBorder="1" applyAlignment="1" applyProtection="1">
      <alignment horizontal="center" vertical="center"/>
    </xf>
    <xf numFmtId="0" fontId="3" fillId="6" borderId="19" xfId="0" applyFont="1" applyFill="1" applyBorder="1" applyAlignment="1" applyProtection="1">
      <alignment horizontal="center" vertical="center"/>
    </xf>
    <xf numFmtId="0" fontId="3" fillId="9" borderId="20" xfId="0" applyFont="1" applyFill="1" applyBorder="1" applyAlignment="1" applyProtection="1">
      <alignment horizontal="center" vertical="center"/>
    </xf>
    <xf numFmtId="0" fontId="3" fillId="6" borderId="21" xfId="0" applyFont="1" applyFill="1" applyBorder="1" applyAlignment="1" applyProtection="1">
      <alignment horizontal="center" vertical="center"/>
    </xf>
    <xf numFmtId="0" fontId="3" fillId="6" borderId="22" xfId="0" applyFont="1" applyFill="1" applyBorder="1" applyAlignment="1" applyProtection="1">
      <alignment horizontal="center" vertical="center"/>
    </xf>
    <xf numFmtId="0" fontId="0" fillId="0" borderId="23" xfId="0" applyBorder="1" applyAlignment="1" applyProtection="1">
      <alignment horizontal="center" vertical="center"/>
      <protection hidden="1"/>
    </xf>
    <xf numFmtId="0" fontId="0" fillId="8" borderId="0" xfId="0" applyFill="1" applyProtection="1"/>
    <xf numFmtId="0" fontId="0" fillId="6" borderId="28" xfId="0" applyFill="1" applyBorder="1" applyAlignment="1" applyProtection="1">
      <alignment vertical="center"/>
    </xf>
    <xf numFmtId="0" fontId="6" fillId="5" borderId="30" xfId="0" applyFont="1" applyFill="1" applyBorder="1" applyAlignment="1" applyProtection="1">
      <alignment horizontal="center" vertical="center"/>
      <protection hidden="1"/>
    </xf>
    <xf numFmtId="0" fontId="6" fillId="5" borderId="31" xfId="0" applyFont="1" applyFill="1" applyBorder="1" applyAlignment="1" applyProtection="1">
      <alignment horizontal="center" vertical="center"/>
      <protection hidden="1"/>
    </xf>
    <xf numFmtId="0" fontId="0" fillId="0" borderId="60" xfId="0" applyBorder="1" applyAlignment="1" applyProtection="1">
      <alignment vertical="center"/>
    </xf>
    <xf numFmtId="0" fontId="6" fillId="5" borderId="0" xfId="0" applyFont="1" applyFill="1" applyBorder="1" applyAlignment="1" applyProtection="1">
      <alignment horizontal="center" vertical="center"/>
      <protection hidden="1"/>
    </xf>
    <xf numFmtId="0" fontId="0" fillId="6" borderId="0" xfId="0" applyFont="1" applyFill="1" applyBorder="1" applyAlignment="1" applyProtection="1">
      <alignment vertical="center"/>
    </xf>
    <xf numFmtId="0" fontId="0" fillId="0" borderId="0" xfId="0" applyFont="1" applyBorder="1" applyAlignment="1" applyProtection="1">
      <alignment horizontal="center" vertical="center"/>
      <protection hidden="1"/>
    </xf>
    <xf numFmtId="0" fontId="6" fillId="6" borderId="0" xfId="0" applyFont="1" applyFill="1" applyBorder="1" applyAlignment="1" applyProtection="1">
      <alignment horizontal="center" vertical="center" textRotation="90"/>
      <protection hidden="1"/>
    </xf>
    <xf numFmtId="0" fontId="13" fillId="0" borderId="0" xfId="0" applyFont="1" applyProtection="1">
      <protection hidden="1"/>
    </xf>
    <xf numFmtId="0" fontId="38" fillId="13" borderId="61" xfId="0" applyFont="1" applyFill="1" applyBorder="1" applyAlignment="1" applyProtection="1">
      <alignment horizontal="center" vertical="center"/>
    </xf>
    <xf numFmtId="0" fontId="38" fillId="13" borderId="62" xfId="0" applyFont="1" applyFill="1" applyBorder="1" applyAlignment="1" applyProtection="1">
      <alignment horizontal="center" vertical="center"/>
    </xf>
    <xf numFmtId="0" fontId="0" fillId="0" borderId="0" xfId="0" applyFill="1" applyProtection="1"/>
    <xf numFmtId="0" fontId="39" fillId="13" borderId="61" xfId="0" applyFont="1" applyFill="1" applyBorder="1" applyAlignment="1" applyProtection="1">
      <alignment horizontal="center" vertical="center"/>
    </xf>
    <xf numFmtId="0" fontId="39" fillId="13" borderId="62" xfId="0" applyFont="1" applyFill="1" applyBorder="1" applyAlignment="1" applyProtection="1">
      <alignment horizontal="center" vertical="center"/>
    </xf>
    <xf numFmtId="0" fontId="40" fillId="14" borderId="63" xfId="0" applyFont="1" applyFill="1" applyBorder="1" applyAlignment="1" applyProtection="1">
      <alignment horizontal="center" vertical="center"/>
    </xf>
    <xf numFmtId="0" fontId="40" fillId="14" borderId="64" xfId="0" applyFont="1" applyFill="1" applyBorder="1" applyAlignment="1" applyProtection="1">
      <alignment horizontal="center" vertical="center"/>
    </xf>
    <xf numFmtId="0" fontId="40" fillId="14" borderId="65" xfId="0" applyFont="1" applyFill="1" applyBorder="1" applyAlignment="1" applyProtection="1">
      <alignment horizontal="center" vertical="center"/>
    </xf>
    <xf numFmtId="0" fontId="40" fillId="11" borderId="66" xfId="0" applyFont="1" applyFill="1" applyBorder="1" applyAlignment="1" applyProtection="1">
      <alignment horizontal="center" vertical="center"/>
    </xf>
    <xf numFmtId="0" fontId="40" fillId="11" borderId="64" xfId="0" applyFont="1" applyFill="1" applyBorder="1" applyAlignment="1" applyProtection="1">
      <alignment horizontal="center" vertical="center"/>
    </xf>
    <xf numFmtId="0" fontId="30" fillId="0" borderId="36" xfId="0" applyFont="1" applyFill="1" applyBorder="1" applyAlignment="1" applyProtection="1">
      <alignment horizontal="center" vertical="center"/>
    </xf>
    <xf numFmtId="0" fontId="30" fillId="0" borderId="37" xfId="0" applyFont="1" applyFill="1" applyBorder="1" applyAlignment="1" applyProtection="1">
      <alignment horizontal="center" vertical="center"/>
    </xf>
    <xf numFmtId="0" fontId="30" fillId="0" borderId="40" xfId="0" applyFont="1" applyFill="1" applyBorder="1" applyAlignment="1" applyProtection="1">
      <alignment horizontal="center" vertical="center"/>
    </xf>
    <xf numFmtId="1" fontId="30" fillId="0" borderId="39" xfId="0" applyNumberFormat="1" applyFont="1" applyFill="1" applyBorder="1" applyAlignment="1" applyProtection="1">
      <alignment horizontal="center" vertical="center"/>
    </xf>
    <xf numFmtId="0" fontId="31" fillId="0" borderId="37" xfId="0" applyFont="1" applyFill="1" applyBorder="1" applyAlignment="1" applyProtection="1">
      <alignment horizontal="center" vertical="center"/>
    </xf>
    <xf numFmtId="0" fontId="0" fillId="0" borderId="32" xfId="0" applyFill="1" applyBorder="1" applyAlignment="1" applyProtection="1">
      <alignment horizontal="center" vertical="center"/>
    </xf>
    <xf numFmtId="0" fontId="0" fillId="0" borderId="33" xfId="0"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NumberFormat="1" applyProtection="1"/>
    <xf numFmtId="0" fontId="6" fillId="3" borderId="0" xfId="0" applyFont="1" applyFill="1" applyBorder="1" applyAlignment="1" applyProtection="1">
      <alignment horizontal="center" vertical="center"/>
      <protection hidden="1"/>
    </xf>
    <xf numFmtId="0" fontId="0" fillId="0" borderId="71" xfId="0" applyBorder="1" applyAlignment="1" applyProtection="1">
      <alignment vertical="center"/>
    </xf>
    <xf numFmtId="0" fontId="40" fillId="11" borderId="74" xfId="0" applyFont="1" applyFill="1" applyBorder="1" applyAlignment="1" applyProtection="1">
      <alignment horizontal="center" vertical="center"/>
    </xf>
    <xf numFmtId="0" fontId="31" fillId="15" borderId="73" xfId="0" applyFont="1" applyFill="1" applyBorder="1" applyAlignment="1" applyProtection="1">
      <alignment horizontal="center" vertical="center"/>
    </xf>
    <xf numFmtId="0" fontId="31" fillId="4" borderId="81" xfId="0" applyFont="1" applyFill="1" applyBorder="1" applyAlignment="1" applyProtection="1">
      <alignment horizontal="center" vertical="center"/>
    </xf>
    <xf numFmtId="0" fontId="31" fillId="4" borderId="84" xfId="0" applyFont="1" applyFill="1" applyBorder="1" applyAlignment="1" applyProtection="1">
      <alignment horizontal="center" vertical="center"/>
    </xf>
    <xf numFmtId="14" fontId="38" fillId="13" borderId="62" xfId="0" applyNumberFormat="1" applyFont="1" applyFill="1" applyBorder="1" applyAlignment="1" applyProtection="1">
      <alignment horizontal="center" vertical="center"/>
    </xf>
    <xf numFmtId="14" fontId="39" fillId="13" borderId="62" xfId="0" applyNumberFormat="1" applyFont="1" applyFill="1" applyBorder="1" applyAlignment="1" applyProtection="1">
      <alignment horizontal="center" vertical="center"/>
    </xf>
    <xf numFmtId="14" fontId="40" fillId="14" borderId="64" xfId="0" applyNumberFormat="1" applyFont="1" applyFill="1" applyBorder="1" applyAlignment="1" applyProtection="1">
      <alignment horizontal="center" vertical="center"/>
    </xf>
    <xf numFmtId="14" fontId="0" fillId="0" borderId="0" xfId="0" applyNumberFormat="1" applyFill="1" applyProtection="1"/>
    <xf numFmtId="0" fontId="31" fillId="4" borderId="83" xfId="0" applyFont="1" applyFill="1" applyBorder="1" applyAlignment="1" applyProtection="1">
      <alignment horizontal="center" vertical="center" wrapText="1"/>
    </xf>
    <xf numFmtId="0" fontId="3" fillId="0" borderId="0" xfId="0" applyFont="1" applyFill="1" applyBorder="1" applyAlignment="1" applyProtection="1">
      <alignment vertical="center"/>
      <protection hidden="1"/>
    </xf>
    <xf numFmtId="0" fontId="6" fillId="3" borderId="29" xfId="0" applyFont="1" applyFill="1" applyBorder="1" applyAlignment="1" applyProtection="1">
      <alignment vertical="center"/>
      <protection hidden="1"/>
    </xf>
    <xf numFmtId="0" fontId="6" fillId="3" borderId="0" xfId="0" applyFont="1" applyFill="1" applyBorder="1" applyAlignment="1" applyProtection="1">
      <alignment vertical="center"/>
      <protection hidden="1"/>
    </xf>
    <xf numFmtId="0" fontId="0" fillId="0" borderId="0" xfId="0" applyAlignment="1" applyProtection="1"/>
    <xf numFmtId="0" fontId="55" fillId="21" borderId="0" xfId="0" applyFont="1" applyFill="1" applyAlignment="1" applyProtection="1">
      <alignment horizontal="center" vertical="center"/>
      <protection hidden="1"/>
    </xf>
    <xf numFmtId="0" fontId="34" fillId="8" borderId="0" xfId="0" applyFont="1" applyFill="1" applyBorder="1" applyAlignment="1" applyProtection="1">
      <protection hidden="1"/>
    </xf>
    <xf numFmtId="0" fontId="13" fillId="6" borderId="28" xfId="0" applyFont="1" applyFill="1" applyBorder="1" applyAlignment="1" applyProtection="1">
      <alignment vertical="center"/>
    </xf>
    <xf numFmtId="0" fontId="35" fillId="0" borderId="89" xfId="0" applyFont="1" applyBorder="1" applyAlignment="1" applyProtection="1">
      <alignment vertical="center" readingOrder="2"/>
      <protection hidden="1"/>
    </xf>
    <xf numFmtId="0" fontId="35" fillId="0" borderId="89" xfId="0" applyFont="1" applyBorder="1" applyAlignment="1" applyProtection="1">
      <alignment vertical="center" readingOrder="2"/>
      <protection locked="0" hidden="1"/>
    </xf>
    <xf numFmtId="0" fontId="34" fillId="0" borderId="0" xfId="0" applyFont="1" applyFill="1" applyBorder="1" applyAlignment="1" applyProtection="1">
      <alignment vertical="center"/>
      <protection hidden="1"/>
    </xf>
    <xf numFmtId="0" fontId="60" fillId="16" borderId="0" xfId="0" applyFont="1" applyFill="1" applyBorder="1" applyAlignment="1" applyProtection="1">
      <alignment horizontal="center" vertical="center" wrapText="1"/>
      <protection hidden="1"/>
    </xf>
    <xf numFmtId="0" fontId="29" fillId="0" borderId="0" xfId="0" applyFont="1" applyAlignment="1" applyProtection="1">
      <alignment horizontal="center" vertical="center"/>
      <protection hidden="1"/>
    </xf>
    <xf numFmtId="0" fontId="61" fillId="2" borderId="31" xfId="0" applyFont="1" applyFill="1" applyBorder="1" applyAlignment="1" applyProtection="1">
      <alignment horizontal="center" vertical="center" wrapText="1"/>
      <protection hidden="1"/>
    </xf>
    <xf numFmtId="0" fontId="34" fillId="2" borderId="10" xfId="0" applyFont="1" applyFill="1" applyBorder="1" applyAlignment="1" applyProtection="1">
      <alignment horizontal="center" vertical="center"/>
      <protection hidden="1"/>
    </xf>
    <xf numFmtId="0" fontId="34" fillId="2" borderId="3" xfId="0" applyFont="1" applyFill="1" applyBorder="1" applyAlignment="1" applyProtection="1">
      <alignment horizontal="center" vertical="center" shrinkToFit="1"/>
      <protection hidden="1"/>
    </xf>
    <xf numFmtId="0" fontId="34" fillId="2" borderId="3" xfId="0" applyFont="1" applyFill="1" applyBorder="1" applyAlignment="1" applyProtection="1">
      <alignment horizontal="center" vertical="center"/>
      <protection hidden="1"/>
    </xf>
    <xf numFmtId="0" fontId="34" fillId="2" borderId="0" xfId="0" applyFont="1" applyFill="1" applyBorder="1" applyAlignment="1" applyProtection="1">
      <alignment horizontal="center" vertical="center"/>
      <protection hidden="1"/>
    </xf>
    <xf numFmtId="0" fontId="34" fillId="0" borderId="0" xfId="0" applyFont="1" applyFill="1" applyBorder="1" applyAlignment="1" applyProtection="1">
      <alignment vertical="center" shrinkToFit="1"/>
      <protection hidden="1"/>
    </xf>
    <xf numFmtId="0" fontId="34" fillId="0" borderId="0" xfId="0" applyFont="1" applyFill="1" applyBorder="1" applyAlignment="1" applyProtection="1">
      <alignment horizontal="center" vertical="center" shrinkToFit="1"/>
      <protection hidden="1"/>
    </xf>
    <xf numFmtId="0" fontId="56" fillId="0" borderId="0" xfId="0" applyFont="1" applyFill="1" applyAlignment="1" applyProtection="1">
      <alignment horizontal="center" vertical="center"/>
      <protection hidden="1"/>
    </xf>
    <xf numFmtId="0" fontId="34" fillId="0" borderId="30" xfId="0" applyFont="1" applyBorder="1" applyAlignment="1" applyProtection="1">
      <alignment horizontal="center" vertical="center"/>
      <protection hidden="1"/>
    </xf>
    <xf numFmtId="0" fontId="0" fillId="0" borderId="38" xfId="0" applyFont="1" applyBorder="1" applyAlignment="1" applyProtection="1">
      <alignment horizontal="center" vertical="center"/>
      <protection hidden="1"/>
    </xf>
    <xf numFmtId="0" fontId="0" fillId="0" borderId="97" xfId="0" applyFont="1" applyBorder="1" applyAlignment="1" applyProtection="1">
      <alignment horizontal="center" vertical="center"/>
      <protection hidden="1"/>
    </xf>
    <xf numFmtId="0" fontId="56" fillId="0" borderId="0" xfId="0" applyFont="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Font="1" applyBorder="1" applyAlignment="1" applyProtection="1">
      <alignment vertical="center"/>
      <protection hidden="1"/>
    </xf>
    <xf numFmtId="0" fontId="62" fillId="0" borderId="0" xfId="0" applyFont="1" applyFill="1" applyAlignment="1" applyProtection="1">
      <alignment horizontal="center" vertical="center"/>
      <protection hidden="1"/>
    </xf>
    <xf numFmtId="0" fontId="55" fillId="0" borderId="0" xfId="0" applyFont="1" applyFill="1" applyAlignment="1" applyProtection="1">
      <alignment horizontal="center" vertical="center"/>
      <protection hidden="1"/>
    </xf>
    <xf numFmtId="0" fontId="30" fillId="0" borderId="99" xfId="0" applyFont="1" applyFill="1" applyBorder="1" applyAlignment="1" applyProtection="1">
      <alignment horizontal="center" vertical="center"/>
      <protection hidden="1"/>
    </xf>
    <xf numFmtId="0" fontId="30" fillId="0" borderId="24" xfId="0" applyFont="1" applyFill="1" applyBorder="1" applyAlignment="1" applyProtection="1">
      <alignment horizontal="center" vertical="center"/>
      <protection hidden="1"/>
    </xf>
    <xf numFmtId="0" fontId="15" fillId="0" borderId="24" xfId="0" applyFont="1" applyBorder="1" applyAlignment="1" applyProtection="1">
      <alignment horizontal="center" vertical="center"/>
      <protection hidden="1"/>
    </xf>
    <xf numFmtId="0" fontId="0" fillId="0" borderId="25" xfId="0" applyFill="1"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102" xfId="0" applyBorder="1" applyAlignment="1" applyProtection="1">
      <alignment horizontal="center" vertical="center"/>
      <protection hidden="1"/>
    </xf>
    <xf numFmtId="0" fontId="0" fillId="0" borderId="0" xfId="0" applyAlignment="1" applyProtection="1">
      <alignment horizontal="center" vertical="center"/>
      <protection hidden="1"/>
    </xf>
    <xf numFmtId="0" fontId="34" fillId="0" borderId="0" xfId="0" applyFont="1" applyFill="1" applyBorder="1" applyAlignment="1" applyProtection="1">
      <alignment vertical="center" textRotation="90"/>
      <protection hidden="1"/>
    </xf>
    <xf numFmtId="0" fontId="34" fillId="0" borderId="0" xfId="0" applyFont="1" applyFill="1" applyBorder="1" applyAlignment="1" applyProtection="1">
      <alignment horizontal="center" vertical="top"/>
      <protection hidden="1"/>
    </xf>
    <xf numFmtId="0" fontId="34" fillId="0" borderId="0" xfId="0" applyFont="1" applyFill="1" applyBorder="1" applyAlignment="1" applyProtection="1">
      <alignment horizontal="center" vertical="center" textRotation="90"/>
      <protection hidden="1"/>
    </xf>
    <xf numFmtId="0" fontId="0" fillId="0" borderId="118" xfId="0" applyBorder="1" applyProtection="1">
      <protection hidden="1"/>
    </xf>
    <xf numFmtId="0" fontId="29" fillId="0" borderId="118" xfId="0" applyFont="1" applyBorder="1" applyProtection="1">
      <protection hidden="1"/>
    </xf>
    <xf numFmtId="0" fontId="34" fillId="0" borderId="116" xfId="0" applyFont="1" applyFill="1" applyBorder="1" applyAlignment="1" applyProtection="1">
      <alignment vertical="center" textRotation="90"/>
      <protection hidden="1"/>
    </xf>
    <xf numFmtId="0" fontId="34" fillId="0" borderId="116" xfId="0" applyFont="1" applyFill="1" applyBorder="1" applyAlignment="1" applyProtection="1">
      <alignment horizontal="center" vertical="top"/>
      <protection hidden="1"/>
    </xf>
    <xf numFmtId="0" fontId="0" fillId="0" borderId="116" xfId="0" applyFont="1" applyFill="1" applyBorder="1" applyAlignment="1" applyProtection="1">
      <alignment horizontal="center" vertical="center"/>
      <protection hidden="1"/>
    </xf>
    <xf numFmtId="0" fontId="34" fillId="0" borderId="118" xfId="0" applyFont="1" applyFill="1" applyBorder="1" applyAlignment="1" applyProtection="1">
      <alignment vertical="center" textRotation="90"/>
      <protection hidden="1"/>
    </xf>
    <xf numFmtId="0" fontId="34" fillId="0" borderId="118" xfId="0" applyFont="1" applyFill="1" applyBorder="1" applyAlignment="1" applyProtection="1">
      <alignment horizontal="center" vertical="top"/>
      <protection hidden="1"/>
    </xf>
    <xf numFmtId="0" fontId="0" fillId="0" borderId="118" xfId="0" applyFont="1" applyFill="1" applyBorder="1" applyAlignment="1" applyProtection="1">
      <alignment horizontal="center" vertical="center"/>
      <protection hidden="1"/>
    </xf>
    <xf numFmtId="0" fontId="9" fillId="0" borderId="0" xfId="0" applyFont="1" applyAlignment="1" applyProtection="1">
      <alignment horizontal="right" vertical="center"/>
      <protection hidden="1"/>
    </xf>
    <xf numFmtId="0" fontId="8" fillId="0" borderId="0" xfId="0" applyFont="1" applyBorder="1" applyAlignment="1" applyProtection="1">
      <protection hidden="1"/>
    </xf>
    <xf numFmtId="0" fontId="29" fillId="0" borderId="0" xfId="0" applyFont="1" applyProtection="1">
      <protection hidden="1"/>
    </xf>
    <xf numFmtId="0" fontId="29" fillId="0" borderId="0" xfId="0" applyFont="1" applyFill="1" applyBorder="1" applyProtection="1">
      <protection hidden="1"/>
    </xf>
    <xf numFmtId="0" fontId="40" fillId="0" borderId="0" xfId="0" applyFont="1" applyFill="1" applyBorder="1" applyAlignment="1" applyProtection="1">
      <alignment horizontal="center" vertical="center"/>
    </xf>
    <xf numFmtId="0" fontId="36" fillId="0" borderId="0" xfId="0" applyFont="1" applyFill="1" applyBorder="1" applyProtection="1"/>
    <xf numFmtId="0" fontId="6" fillId="0" borderId="0" xfId="0" applyFont="1" applyFill="1" applyBorder="1" applyAlignment="1" applyProtection="1">
      <alignment horizontal="center" vertical="center"/>
      <protection hidden="1"/>
    </xf>
    <xf numFmtId="0" fontId="6" fillId="0" borderId="0" xfId="0" applyFont="1" applyFill="1" applyBorder="1" applyAlignment="1" applyProtection="1">
      <alignment vertical="center"/>
      <protection hidden="1"/>
    </xf>
    <xf numFmtId="0" fontId="63" fillId="0" borderId="0" xfId="0" applyFont="1" applyFill="1" applyBorder="1" applyAlignment="1" applyProtection="1">
      <alignment vertical="center"/>
      <protection hidden="1"/>
    </xf>
    <xf numFmtId="0" fontId="64" fillId="0" borderId="0" xfId="0" applyFont="1" applyFill="1" applyBorder="1" applyProtection="1"/>
    <xf numFmtId="0" fontId="65" fillId="6" borderId="29" xfId="0" applyFont="1" applyFill="1" applyBorder="1" applyAlignment="1" applyProtection="1">
      <alignment vertical="center"/>
    </xf>
    <xf numFmtId="0" fontId="13" fillId="0" borderId="60" xfId="0" applyFont="1" applyBorder="1" applyAlignment="1" applyProtection="1">
      <alignment vertical="center"/>
    </xf>
    <xf numFmtId="0" fontId="36" fillId="8" borderId="0" xfId="0" applyFont="1" applyFill="1" applyProtection="1"/>
    <xf numFmtId="0" fontId="66" fillId="0" borderId="36" xfId="0" applyFont="1" applyFill="1" applyBorder="1" applyAlignment="1" applyProtection="1">
      <alignment horizontal="center" vertical="center"/>
      <protection hidden="1"/>
    </xf>
    <xf numFmtId="0" fontId="30" fillId="0" borderId="36"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horizontal="center" vertical="center"/>
    </xf>
    <xf numFmtId="0" fontId="29"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textRotation="90"/>
      <protection hidden="1"/>
    </xf>
    <xf numFmtId="0" fontId="0" fillId="0" borderId="0" xfId="0" applyFill="1" applyBorder="1" applyProtection="1"/>
    <xf numFmtId="0" fontId="0" fillId="0" borderId="0" xfId="0" applyFill="1" applyBorder="1" applyAlignment="1" applyProtection="1"/>
    <xf numFmtId="0" fontId="29" fillId="4" borderId="3" xfId="0" applyFont="1" applyFill="1" applyBorder="1" applyAlignment="1" applyProtection="1">
      <alignment horizontal="center" vertical="center"/>
      <protection hidden="1"/>
    </xf>
    <xf numFmtId="0" fontId="0" fillId="4" borderId="3"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shrinkToFit="1"/>
      <protection hidden="1"/>
    </xf>
    <xf numFmtId="0" fontId="32" fillId="0" borderId="6" xfId="0" applyFont="1" applyBorder="1" applyAlignment="1" applyProtection="1">
      <alignment horizontal="center" vertical="center"/>
      <protection hidden="1"/>
    </xf>
    <xf numFmtId="0" fontId="32" fillId="0" borderId="23" xfId="0" applyFont="1" applyBorder="1" applyAlignment="1" applyProtection="1">
      <alignment horizontal="center" vertical="center"/>
      <protection hidden="1"/>
    </xf>
    <xf numFmtId="0" fontId="32" fillId="0" borderId="0" xfId="0" applyFont="1" applyFill="1" applyAlignment="1" applyProtection="1">
      <alignment horizontal="center" vertical="center"/>
    </xf>
    <xf numFmtId="0" fontId="3" fillId="8" borderId="72" xfId="0" applyFont="1" applyFill="1" applyBorder="1" applyAlignment="1" applyProtection="1">
      <alignment horizontal="center" vertical="center" shrinkToFit="1"/>
      <protection hidden="1"/>
    </xf>
    <xf numFmtId="0" fontId="6" fillId="0" borderId="91" xfId="0" applyFont="1" applyFill="1" applyBorder="1" applyAlignment="1" applyProtection="1">
      <alignment horizontal="center" vertical="center"/>
      <protection hidden="1"/>
    </xf>
    <xf numFmtId="0" fontId="15" fillId="0" borderId="24" xfId="0" applyFont="1" applyFill="1" applyBorder="1" applyAlignment="1" applyProtection="1">
      <alignment horizontal="center" vertical="center"/>
      <protection hidden="1"/>
    </xf>
    <xf numFmtId="0" fontId="6" fillId="0" borderId="24" xfId="0" applyFont="1" applyFill="1" applyBorder="1" applyAlignment="1" applyProtection="1">
      <alignment horizontal="center" vertical="center" shrinkToFit="1"/>
      <protection hidden="1"/>
    </xf>
    <xf numFmtId="0" fontId="30" fillId="0" borderId="57" xfId="0" applyFont="1" applyBorder="1" applyAlignment="1" applyProtection="1">
      <alignment horizontal="center" vertical="center"/>
      <protection hidden="1"/>
    </xf>
    <xf numFmtId="0" fontId="30" fillId="6" borderId="58" xfId="0" applyFont="1" applyFill="1" applyBorder="1" applyAlignment="1" applyProtection="1">
      <alignment horizontal="center" vertical="center" shrinkToFit="1"/>
      <protection hidden="1"/>
    </xf>
    <xf numFmtId="0" fontId="30" fillId="8" borderId="59" xfId="0" applyFont="1" applyFill="1" applyBorder="1" applyAlignment="1" applyProtection="1">
      <alignment horizontal="center" vertical="center" shrinkToFit="1"/>
      <protection hidden="1"/>
    </xf>
    <xf numFmtId="0" fontId="40" fillId="0" borderId="0" xfId="0" applyFont="1" applyFill="1" applyBorder="1" applyAlignment="1" applyProtection="1">
      <alignment horizontal="center" vertical="center"/>
      <protection hidden="1"/>
    </xf>
    <xf numFmtId="0" fontId="30" fillId="0" borderId="0" xfId="0" applyFont="1" applyFill="1" applyBorder="1" applyAlignment="1" applyProtection="1">
      <alignment horizontal="center" vertical="center"/>
      <protection hidden="1"/>
    </xf>
    <xf numFmtId="0" fontId="30" fillId="0" borderId="0" xfId="0" applyFont="1" applyFill="1" applyBorder="1" applyAlignment="1" applyProtection="1">
      <alignment horizontal="center" vertical="center" shrinkToFit="1"/>
      <protection hidden="1"/>
    </xf>
    <xf numFmtId="0" fontId="45" fillId="6" borderId="58" xfId="1" applyFont="1" applyFill="1" applyBorder="1" applyAlignment="1" applyProtection="1">
      <alignment horizontal="center" vertical="center" shrinkToFit="1"/>
      <protection hidden="1"/>
    </xf>
    <xf numFmtId="0" fontId="3" fillId="8" borderId="59" xfId="0" applyFont="1" applyFill="1" applyBorder="1" applyAlignment="1" applyProtection="1">
      <alignment horizontal="center" vertical="center" shrinkToFit="1"/>
      <protection hidden="1"/>
    </xf>
    <xf numFmtId="0" fontId="26" fillId="6" borderId="125" xfId="0" applyFont="1" applyFill="1" applyBorder="1" applyAlignment="1" applyProtection="1">
      <alignment horizontal="center" vertical="center" shrinkToFit="1"/>
      <protection hidden="1"/>
    </xf>
    <xf numFmtId="0" fontId="8" fillId="8" borderId="6" xfId="0" applyNumberFormat="1" applyFont="1" applyFill="1" applyBorder="1" applyAlignment="1" applyProtection="1">
      <alignment horizontal="center" vertical="center" shrinkToFit="1"/>
      <protection hidden="1"/>
    </xf>
    <xf numFmtId="0" fontId="26" fillId="6" borderId="123" xfId="0" applyNumberFormat="1" applyFont="1" applyFill="1" applyBorder="1" applyAlignment="1" applyProtection="1">
      <alignment vertical="center" shrinkToFit="1"/>
      <protection hidden="1"/>
    </xf>
    <xf numFmtId="0" fontId="30" fillId="8" borderId="57" xfId="0" applyFont="1" applyFill="1" applyBorder="1" applyAlignment="1" applyProtection="1">
      <alignment vertical="center" shrinkToFit="1"/>
      <protection hidden="1"/>
    </xf>
    <xf numFmtId="0" fontId="31" fillId="6" borderId="58" xfId="0" applyFont="1" applyFill="1" applyBorder="1" applyAlignment="1" applyProtection="1">
      <alignment vertical="center" shrinkToFit="1"/>
      <protection hidden="1"/>
    </xf>
    <xf numFmtId="0" fontId="71" fillId="11" borderId="128" xfId="0" applyFont="1" applyFill="1" applyBorder="1" applyAlignment="1" applyProtection="1">
      <alignment horizontal="center" vertical="center"/>
    </xf>
    <xf numFmtId="0" fontId="71" fillId="0" borderId="129" xfId="0" applyFont="1" applyFill="1" applyBorder="1" applyAlignment="1" applyProtection="1">
      <alignment horizontal="center" vertical="center"/>
    </xf>
    <xf numFmtId="49" fontId="0" fillId="0" borderId="0" xfId="0" applyNumberFormat="1" applyProtection="1"/>
    <xf numFmtId="0" fontId="0" fillId="5" borderId="33" xfId="0" applyFill="1" applyBorder="1" applyAlignment="1" applyProtection="1">
      <alignment wrapText="1"/>
    </xf>
    <xf numFmtId="0" fontId="0" fillId="5" borderId="33" xfId="0" applyFill="1" applyBorder="1" applyAlignment="1" applyProtection="1">
      <alignment wrapText="1"/>
      <protection locked="0"/>
    </xf>
    <xf numFmtId="0" fontId="0" fillId="0" borderId="1" xfId="0" applyFill="1" applyBorder="1" applyAlignment="1" applyProtection="1">
      <alignment wrapText="1"/>
    </xf>
    <xf numFmtId="0" fontId="0" fillId="0" borderId="0" xfId="0" applyAlignment="1" applyProtection="1">
      <alignment wrapText="1"/>
      <protection locked="0"/>
    </xf>
    <xf numFmtId="0" fontId="71" fillId="11" borderId="129" xfId="0" applyFont="1" applyFill="1" applyBorder="1" applyAlignment="1" applyProtection="1">
      <alignment horizontal="center" vertical="center"/>
    </xf>
    <xf numFmtId="0" fontId="4" fillId="11" borderId="128" xfId="0" applyFont="1" applyFill="1" applyBorder="1" applyAlignment="1" applyProtection="1">
      <alignment horizontal="center" vertical="center"/>
    </xf>
    <xf numFmtId="14" fontId="0" fillId="5" borderId="33" xfId="0" applyNumberFormat="1" applyFill="1" applyBorder="1" applyAlignment="1" applyProtection="1">
      <alignment wrapText="1"/>
      <protection locked="0"/>
    </xf>
    <xf numFmtId="49" fontId="0" fillId="5" borderId="33" xfId="0" applyNumberFormat="1" applyFill="1" applyBorder="1" applyAlignment="1" applyProtection="1">
      <alignment wrapText="1"/>
      <protection locked="0"/>
    </xf>
    <xf numFmtId="0" fontId="71" fillId="11" borderId="122" xfId="0" applyFont="1" applyFill="1" applyBorder="1" applyAlignment="1" applyProtection="1">
      <alignment horizontal="center" vertical="center"/>
    </xf>
    <xf numFmtId="49" fontId="71" fillId="11" borderId="122" xfId="0" applyNumberFormat="1" applyFont="1" applyFill="1" applyBorder="1" applyAlignment="1" applyProtection="1">
      <alignment horizontal="center" vertical="center"/>
    </xf>
    <xf numFmtId="0" fontId="71" fillId="11" borderId="128" xfId="0" applyFont="1" applyFill="1" applyBorder="1" applyAlignment="1" applyProtection="1">
      <alignment horizontal="center" vertical="center" wrapText="1"/>
    </xf>
    <xf numFmtId="0" fontId="71" fillId="11" borderId="0" xfId="0" applyFont="1" applyFill="1" applyBorder="1" applyAlignment="1" applyProtection="1">
      <alignment horizontal="center" vertical="center"/>
    </xf>
    <xf numFmtId="0" fontId="52" fillId="17" borderId="0" xfId="1" applyFont="1" applyFill="1" applyAlignment="1" applyProtection="1">
      <alignment vertical="center"/>
    </xf>
    <xf numFmtId="0" fontId="73" fillId="17" borderId="0" xfId="1" applyFont="1" applyFill="1"/>
    <xf numFmtId="49" fontId="0" fillId="0" borderId="0" xfId="0" applyNumberFormat="1"/>
    <xf numFmtId="0" fontId="13" fillId="0" borderId="0" xfId="0" applyFont="1" applyProtection="1"/>
    <xf numFmtId="49" fontId="31" fillId="6" borderId="58" xfId="0" applyNumberFormat="1" applyFont="1" applyFill="1" applyBorder="1" applyAlignment="1" applyProtection="1">
      <alignment vertical="center" shrinkToFit="1"/>
      <protection hidden="1"/>
    </xf>
    <xf numFmtId="0" fontId="6" fillId="3" borderId="120" xfId="0" applyFont="1" applyFill="1" applyBorder="1" applyAlignment="1" applyProtection="1">
      <alignment vertical="center"/>
      <protection hidden="1"/>
    </xf>
    <xf numFmtId="0" fontId="6" fillId="3" borderId="121" xfId="0" applyFont="1" applyFill="1" applyBorder="1" applyAlignment="1" applyProtection="1">
      <alignment vertical="center"/>
      <protection hidden="1"/>
    </xf>
    <xf numFmtId="0" fontId="3" fillId="3" borderId="131" xfId="0" applyFont="1" applyFill="1" applyBorder="1" applyAlignment="1" applyProtection="1">
      <alignment horizontal="center" vertical="center"/>
    </xf>
    <xf numFmtId="0" fontId="3" fillId="3" borderId="132" xfId="0" applyFont="1" applyFill="1" applyBorder="1" applyAlignment="1" applyProtection="1">
      <alignment horizontal="center" vertical="center"/>
    </xf>
    <xf numFmtId="0" fontId="6" fillId="3" borderId="31" xfId="0" applyFont="1" applyFill="1" applyBorder="1" applyAlignment="1" applyProtection="1">
      <alignment horizontal="center" vertical="center"/>
      <protection hidden="1"/>
    </xf>
    <xf numFmtId="0" fontId="6" fillId="3" borderId="30" xfId="0" applyFont="1" applyFill="1" applyBorder="1" applyAlignment="1" applyProtection="1">
      <alignment horizontal="center" vertical="center"/>
      <protection hidden="1"/>
    </xf>
    <xf numFmtId="0" fontId="29" fillId="7" borderId="38" xfId="0" applyFont="1" applyFill="1" applyBorder="1" applyAlignment="1" applyProtection="1">
      <alignment horizontal="center" vertical="center"/>
      <protection locked="0"/>
    </xf>
    <xf numFmtId="0" fontId="29" fillId="4" borderId="97" xfId="0" applyFont="1" applyFill="1" applyBorder="1" applyAlignment="1" applyProtection="1">
      <alignment horizontal="center" vertical="center"/>
      <protection hidden="1"/>
    </xf>
    <xf numFmtId="0" fontId="6" fillId="3" borderId="2" xfId="0" applyFont="1" applyFill="1" applyBorder="1" applyAlignment="1" applyProtection="1">
      <alignment horizontal="center" vertical="center"/>
      <protection hidden="1"/>
    </xf>
    <xf numFmtId="0" fontId="29" fillId="7" borderId="27" xfId="0" applyFont="1" applyFill="1" applyBorder="1" applyAlignment="1" applyProtection="1">
      <alignment horizontal="center" vertical="center"/>
      <protection locked="0"/>
    </xf>
    <xf numFmtId="0" fontId="29" fillId="4" borderId="133" xfId="0" applyFont="1" applyFill="1" applyBorder="1" applyAlignment="1" applyProtection="1">
      <alignment horizontal="center" vertical="center"/>
      <protection hidden="1"/>
    </xf>
    <xf numFmtId="0" fontId="0" fillId="4" borderId="97" xfId="0" applyFont="1" applyFill="1" applyBorder="1" applyAlignment="1" applyProtection="1">
      <alignment horizontal="center" vertical="center"/>
      <protection hidden="1"/>
    </xf>
    <xf numFmtId="0" fontId="0" fillId="4" borderId="133" xfId="0" applyFont="1" applyFill="1" applyBorder="1" applyAlignment="1" applyProtection="1">
      <alignment horizontal="center" vertical="center"/>
      <protection hidden="1"/>
    </xf>
    <xf numFmtId="0" fontId="3" fillId="3" borderId="134" xfId="0" applyFont="1" applyFill="1" applyBorder="1" applyAlignment="1" applyProtection="1">
      <alignment horizontal="center" vertical="center"/>
      <protection hidden="1"/>
    </xf>
    <xf numFmtId="0" fontId="3" fillId="3" borderId="135" xfId="0" applyFont="1" applyFill="1" applyBorder="1" applyAlignment="1" applyProtection="1">
      <alignment horizontal="center" vertical="center"/>
      <protection hidden="1"/>
    </xf>
    <xf numFmtId="0" fontId="6" fillId="5" borderId="2" xfId="0" applyFont="1" applyFill="1" applyBorder="1" applyAlignment="1" applyProtection="1">
      <alignment horizontal="center" vertical="center"/>
      <protection hidden="1"/>
    </xf>
    <xf numFmtId="0" fontId="0" fillId="0" borderId="0" xfId="0" applyFont="1" applyProtection="1"/>
    <xf numFmtId="0" fontId="0" fillId="3" borderId="1" xfId="0" applyFont="1" applyFill="1" applyBorder="1" applyAlignment="1" applyProtection="1">
      <alignment horizontal="center" vertical="center"/>
    </xf>
    <xf numFmtId="0" fontId="0" fillId="0" borderId="0" xfId="0" applyAlignment="1" applyProtection="1">
      <protection hidden="1"/>
    </xf>
    <xf numFmtId="0" fontId="0" fillId="0" borderId="24" xfId="0" applyFont="1" applyBorder="1" applyProtection="1">
      <protection hidden="1"/>
    </xf>
    <xf numFmtId="0" fontId="15" fillId="0" borderId="35" xfId="0" applyFont="1" applyBorder="1" applyAlignment="1" applyProtection="1">
      <alignment vertical="center"/>
      <protection hidden="1"/>
    </xf>
    <xf numFmtId="0" fontId="75" fillId="4" borderId="24" xfId="0" applyNumberFormat="1" applyFont="1" applyFill="1" applyBorder="1" applyAlignment="1" applyProtection="1">
      <alignment horizontal="center" vertical="center"/>
      <protection hidden="1"/>
    </xf>
    <xf numFmtId="0" fontId="4" fillId="0" borderId="24" xfId="0" applyFont="1" applyFill="1" applyBorder="1" applyAlignment="1" applyProtection="1">
      <alignment vertical="center" shrinkToFit="1"/>
      <protection hidden="1"/>
    </xf>
    <xf numFmtId="49" fontId="40" fillId="14" borderId="64" xfId="0" applyNumberFormat="1" applyFont="1" applyFill="1" applyBorder="1" applyAlignment="1" applyProtection="1">
      <alignment horizontal="center" vertical="center"/>
    </xf>
    <xf numFmtId="49" fontId="31" fillId="4" borderId="82" xfId="0" applyNumberFormat="1" applyFont="1" applyFill="1" applyBorder="1" applyAlignment="1" applyProtection="1">
      <alignment horizontal="center" vertical="center"/>
    </xf>
    <xf numFmtId="14" fontId="30" fillId="0" borderId="37" xfId="0" applyNumberFormat="1" applyFont="1" applyFill="1" applyBorder="1" applyAlignment="1" applyProtection="1">
      <alignment horizontal="center" vertical="center"/>
    </xf>
    <xf numFmtId="14" fontId="30" fillId="0" borderId="38" xfId="0" applyNumberFormat="1" applyFont="1" applyFill="1" applyBorder="1" applyAlignment="1" applyProtection="1">
      <alignment horizontal="center" vertical="center"/>
    </xf>
    <xf numFmtId="0" fontId="13" fillId="0" borderId="0" xfId="0" applyFont="1" applyFill="1"/>
    <xf numFmtId="0" fontId="13" fillId="0" borderId="0" xfId="0" applyFont="1" applyFill="1" applyBorder="1"/>
    <xf numFmtId="0" fontId="77" fillId="0" borderId="0" xfId="0" applyFont="1" applyFill="1" applyBorder="1" applyAlignment="1" applyProtection="1">
      <alignment horizontal="center"/>
    </xf>
    <xf numFmtId="0" fontId="78" fillId="0" borderId="0" xfId="0" applyFont="1"/>
    <xf numFmtId="0" fontId="81" fillId="0" borderId="0" xfId="0" applyFont="1" applyAlignment="1">
      <alignment horizontal="center"/>
    </xf>
    <xf numFmtId="0" fontId="81" fillId="0" borderId="0" xfId="0" applyFont="1"/>
    <xf numFmtId="0" fontId="84" fillId="13" borderId="151" xfId="1" applyFont="1" applyFill="1" applyBorder="1"/>
    <xf numFmtId="0" fontId="88" fillId="0" borderId="0" xfId="0" applyFont="1" applyAlignment="1"/>
    <xf numFmtId="0" fontId="88" fillId="0" borderId="0" xfId="0" applyFont="1" applyAlignment="1">
      <alignment horizontal="center"/>
    </xf>
    <xf numFmtId="0" fontId="90" fillId="0" borderId="0" xfId="1" applyFont="1" applyFill="1" applyBorder="1" applyAlignment="1">
      <alignment vertical="center" wrapText="1"/>
    </xf>
    <xf numFmtId="0" fontId="78" fillId="0" borderId="0" xfId="0" applyFont="1" applyFill="1"/>
    <xf numFmtId="0" fontId="90" fillId="0" borderId="0" xfId="1" applyFont="1" applyFill="1" applyAlignment="1"/>
    <xf numFmtId="0" fontId="78" fillId="0" borderId="0" xfId="0" applyFont="1" applyAlignment="1"/>
    <xf numFmtId="0" fontId="30" fillId="8" borderId="0" xfId="0" applyFont="1" applyFill="1" applyBorder="1" applyAlignment="1" applyProtection="1">
      <alignment horizontal="center" vertical="center"/>
      <protection hidden="1"/>
    </xf>
    <xf numFmtId="0" fontId="33" fillId="12" borderId="9" xfId="0" applyFont="1" applyFill="1" applyBorder="1" applyAlignment="1" applyProtection="1">
      <alignment horizontal="center" vertical="center"/>
    </xf>
    <xf numFmtId="0" fontId="3" fillId="8" borderId="57"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3" fillId="8" borderId="58" xfId="0" applyFont="1" applyFill="1" applyBorder="1" applyAlignment="1" applyProtection="1">
      <alignment horizontal="center" vertical="center" shrinkToFit="1"/>
      <protection hidden="1"/>
    </xf>
    <xf numFmtId="0" fontId="30" fillId="8" borderId="57" xfId="0" applyFont="1" applyFill="1" applyBorder="1" applyAlignment="1" applyProtection="1">
      <alignment horizontal="center" vertical="center" shrinkToFit="1"/>
      <protection hidden="1"/>
    </xf>
    <xf numFmtId="0" fontId="3" fillId="5" borderId="7" xfId="0" applyFont="1" applyFill="1" applyBorder="1" applyAlignment="1" applyProtection="1">
      <alignment horizontal="center" vertical="center"/>
    </xf>
    <xf numFmtId="0" fontId="0" fillId="0" borderId="0" xfId="0" applyAlignment="1" applyProtection="1">
      <alignment horizontal="center"/>
    </xf>
    <xf numFmtId="0" fontId="29" fillId="7" borderId="10" xfId="0" applyFont="1" applyFill="1" applyBorder="1" applyAlignment="1" applyProtection="1">
      <alignment horizontal="center" vertical="center"/>
    </xf>
    <xf numFmtId="0" fontId="29" fillId="7" borderId="38" xfId="0" applyFont="1" applyFill="1" applyBorder="1" applyAlignment="1" applyProtection="1">
      <alignment horizontal="center" vertical="center"/>
    </xf>
    <xf numFmtId="0" fontId="29" fillId="7" borderId="27" xfId="0" applyFont="1" applyFill="1" applyBorder="1" applyAlignment="1" applyProtection="1">
      <alignment horizontal="center" vertical="center"/>
    </xf>
    <xf numFmtId="0" fontId="29" fillId="7" borderId="11" xfId="0" applyFont="1" applyFill="1" applyBorder="1" applyAlignment="1" applyProtection="1">
      <alignment horizontal="center" vertical="center"/>
    </xf>
    <xf numFmtId="0" fontId="29" fillId="4" borderId="4" xfId="0" applyFont="1" applyFill="1" applyBorder="1" applyAlignment="1" applyProtection="1">
      <alignment horizontal="center" vertical="center"/>
      <protection hidden="1"/>
    </xf>
    <xf numFmtId="0" fontId="0" fillId="7" borderId="10" xfId="0" applyFont="1" applyFill="1" applyBorder="1" applyAlignment="1" applyProtection="1">
      <alignment horizontal="center" vertical="center"/>
    </xf>
    <xf numFmtId="0" fontId="0" fillId="7" borderId="38" xfId="0" applyFont="1" applyFill="1" applyBorder="1" applyAlignment="1" applyProtection="1">
      <alignment horizontal="center" vertical="center"/>
    </xf>
    <xf numFmtId="0" fontId="0" fillId="7" borderId="27" xfId="0" applyFont="1" applyFill="1" applyBorder="1" applyAlignment="1" applyProtection="1">
      <alignment horizontal="center" vertical="center"/>
    </xf>
    <xf numFmtId="0" fontId="13" fillId="0" borderId="0" xfId="0" applyFont="1"/>
    <xf numFmtId="0" fontId="91" fillId="0" borderId="28" xfId="0" applyFont="1" applyBorder="1" applyAlignment="1">
      <alignment horizontal="center" wrapText="1"/>
    </xf>
    <xf numFmtId="0" fontId="91" fillId="0" borderId="6" xfId="0" applyFont="1" applyBorder="1" applyAlignment="1">
      <alignment horizontal="center" wrapText="1"/>
    </xf>
    <xf numFmtId="0" fontId="91" fillId="0" borderId="56" xfId="0" applyFont="1" applyBorder="1" applyAlignment="1">
      <alignment horizontal="center" wrapText="1"/>
    </xf>
    <xf numFmtId="0" fontId="91" fillId="0" borderId="29" xfId="0" applyFont="1" applyBorder="1" applyAlignment="1">
      <alignment horizontal="center" wrapText="1"/>
    </xf>
    <xf numFmtId="0" fontId="91" fillId="0" borderId="0" xfId="0" applyFont="1" applyBorder="1" applyAlignment="1">
      <alignment horizontal="center" wrapText="1"/>
    </xf>
    <xf numFmtId="0" fontId="91" fillId="0" borderId="43" xfId="0" applyFont="1" applyBorder="1" applyAlignment="1">
      <alignment horizontal="center" wrapText="1"/>
    </xf>
    <xf numFmtId="0" fontId="91" fillId="0" borderId="8" xfId="0" applyFont="1" applyBorder="1" applyAlignment="1">
      <alignment horizontal="center" wrapText="1"/>
    </xf>
    <xf numFmtId="0" fontId="91" fillId="0" borderId="9" xfId="0" applyFont="1" applyBorder="1" applyAlignment="1">
      <alignment horizontal="center" wrapText="1"/>
    </xf>
    <xf numFmtId="0" fontId="91" fillId="0" borderId="45" xfId="0" applyFont="1" applyBorder="1" applyAlignment="1">
      <alignment horizontal="center" wrapText="1"/>
    </xf>
    <xf numFmtId="0" fontId="85" fillId="13" borderId="147" xfId="0" applyFont="1" applyFill="1" applyBorder="1" applyAlignment="1">
      <alignment horizontal="right" readingOrder="1"/>
    </xf>
    <xf numFmtId="0" fontId="85" fillId="13" borderId="155" xfId="0" applyFont="1" applyFill="1" applyBorder="1" applyAlignment="1">
      <alignment horizontal="right" readingOrder="1"/>
    </xf>
    <xf numFmtId="0" fontId="85" fillId="13" borderId="156" xfId="0" applyFont="1" applyFill="1" applyBorder="1" applyAlignment="1">
      <alignment horizontal="right" vertical="center"/>
    </xf>
    <xf numFmtId="0" fontId="85" fillId="13" borderId="157" xfId="0" applyFont="1" applyFill="1" applyBorder="1" applyAlignment="1">
      <alignment horizontal="right" vertical="center"/>
    </xf>
    <xf numFmtId="0" fontId="85" fillId="13" borderId="158" xfId="0" applyFont="1" applyFill="1" applyBorder="1" applyAlignment="1">
      <alignment horizontal="right" vertical="center"/>
    </xf>
    <xf numFmtId="9" fontId="85" fillId="13" borderId="159" xfId="0" applyNumberFormat="1" applyFont="1" applyFill="1" applyBorder="1" applyAlignment="1">
      <alignment horizontal="right" vertical="center"/>
    </xf>
    <xf numFmtId="0" fontId="85" fillId="13" borderId="160" xfId="0" applyFont="1" applyFill="1" applyBorder="1" applyAlignment="1">
      <alignment horizontal="right" vertical="center"/>
    </xf>
    <xf numFmtId="0" fontId="85" fillId="13" borderId="150" xfId="0" applyFont="1" applyFill="1" applyBorder="1" applyAlignment="1">
      <alignment horizontal="right" wrapText="1"/>
    </xf>
    <xf numFmtId="0" fontId="85" fillId="13" borderId="72" xfId="0" applyFont="1" applyFill="1" applyBorder="1" applyAlignment="1">
      <alignment horizontal="right" wrapText="1"/>
    </xf>
    <xf numFmtId="0" fontId="85" fillId="13" borderId="151" xfId="0" applyFont="1" applyFill="1" applyBorder="1" applyAlignment="1">
      <alignment horizontal="right" wrapText="1"/>
    </xf>
    <xf numFmtId="0" fontId="89" fillId="0" borderId="0" xfId="0" applyFont="1" applyAlignment="1">
      <alignment horizontal="center" vertical="center" wrapText="1"/>
    </xf>
    <xf numFmtId="0" fontId="89" fillId="0" borderId="0" xfId="0" applyFont="1" applyAlignment="1">
      <alignment horizontal="center" vertical="center"/>
    </xf>
    <xf numFmtId="0" fontId="85" fillId="13" borderId="124" xfId="0" applyFont="1" applyFill="1" applyBorder="1" applyAlignment="1">
      <alignment horizontal="right" wrapText="1"/>
    </xf>
    <xf numFmtId="0" fontId="85" fillId="13" borderId="0" xfId="0" applyFont="1" applyFill="1" applyBorder="1" applyAlignment="1">
      <alignment horizontal="right" wrapText="1"/>
    </xf>
    <xf numFmtId="0" fontId="85" fillId="13" borderId="9" xfId="0" applyFont="1" applyFill="1" applyBorder="1" applyAlignment="1">
      <alignment horizontal="right" wrapText="1"/>
    </xf>
    <xf numFmtId="0" fontId="80" fillId="0" borderId="0" xfId="0" applyFont="1" applyBorder="1" applyAlignment="1">
      <alignment horizontal="right" vertical="center" wrapText="1"/>
    </xf>
    <xf numFmtId="0" fontId="80" fillId="0" borderId="0" xfId="0" applyFont="1" applyFill="1" applyBorder="1" applyAlignment="1">
      <alignment horizontal="right" vertical="center" wrapText="1"/>
    </xf>
    <xf numFmtId="0" fontId="80" fillId="0" borderId="0" xfId="0" applyFont="1" applyFill="1" applyAlignment="1">
      <alignment horizontal="center"/>
    </xf>
    <xf numFmtId="0" fontId="85" fillId="13" borderId="150" xfId="0" applyFont="1" applyFill="1" applyBorder="1" applyAlignment="1">
      <alignment horizontal="center"/>
    </xf>
    <xf numFmtId="0" fontId="85" fillId="13" borderId="72" xfId="0" applyFont="1" applyFill="1" applyBorder="1" applyAlignment="1">
      <alignment horizontal="center"/>
    </xf>
    <xf numFmtId="0" fontId="87" fillId="13" borderId="72" xfId="1" applyFont="1" applyFill="1" applyBorder="1" applyAlignment="1">
      <alignment horizontal="center"/>
    </xf>
    <xf numFmtId="0" fontId="87" fillId="13" borderId="151" xfId="1" applyFont="1" applyFill="1" applyBorder="1" applyAlignment="1">
      <alignment horizontal="center"/>
    </xf>
    <xf numFmtId="0" fontId="85" fillId="13" borderId="152" xfId="0" applyFont="1" applyFill="1" applyBorder="1" applyAlignment="1">
      <alignment horizontal="right"/>
    </xf>
    <xf numFmtId="0" fontId="85" fillId="13" borderId="153" xfId="0" applyFont="1" applyFill="1" applyBorder="1" applyAlignment="1">
      <alignment horizontal="right"/>
    </xf>
    <xf numFmtId="0" fontId="85" fillId="13" borderId="154" xfId="0" applyFont="1" applyFill="1" applyBorder="1" applyAlignment="1">
      <alignment horizontal="right"/>
    </xf>
    <xf numFmtId="9" fontId="85" fillId="13" borderId="147" xfId="0" applyNumberFormat="1" applyFont="1" applyFill="1" applyBorder="1" applyAlignment="1">
      <alignment horizontal="right" vertical="center"/>
    </xf>
    <xf numFmtId="0" fontId="85" fillId="13" borderId="155" xfId="0" applyFont="1" applyFill="1" applyBorder="1" applyAlignment="1">
      <alignment horizontal="right" vertical="center"/>
    </xf>
    <xf numFmtId="0" fontId="85" fillId="13" borderId="124" xfId="0" applyFont="1" applyFill="1" applyBorder="1" applyAlignment="1">
      <alignment horizontal="center" vertical="center" wrapText="1"/>
    </xf>
    <xf numFmtId="0" fontId="85" fillId="13" borderId="0" xfId="0" applyFont="1" applyFill="1" applyBorder="1" applyAlignment="1">
      <alignment horizontal="center" vertical="center" wrapText="1"/>
    </xf>
    <xf numFmtId="0" fontId="85" fillId="13" borderId="123" xfId="0" applyFont="1" applyFill="1" applyBorder="1" applyAlignment="1">
      <alignment horizontal="center" vertical="center" wrapText="1"/>
    </xf>
    <xf numFmtId="0" fontId="85" fillId="13" borderId="146" xfId="0" applyFont="1" applyFill="1" applyBorder="1" applyAlignment="1">
      <alignment horizontal="right" vertical="center" wrapText="1"/>
    </xf>
    <xf numFmtId="0" fontId="85" fillId="13" borderId="147" xfId="0" applyFont="1" applyFill="1" applyBorder="1" applyAlignment="1">
      <alignment horizontal="right" vertical="center" wrapText="1"/>
    </xf>
    <xf numFmtId="0" fontId="85" fillId="13" borderId="147" xfId="0" applyFont="1" applyFill="1" applyBorder="1" applyAlignment="1">
      <alignment horizontal="right"/>
    </xf>
    <xf numFmtId="0" fontId="85" fillId="13" borderId="155" xfId="0" applyFont="1" applyFill="1" applyBorder="1" applyAlignment="1">
      <alignment horizontal="right"/>
    </xf>
    <xf numFmtId="0" fontId="85" fillId="13" borderId="152" xfId="0" applyFont="1" applyFill="1" applyBorder="1" applyAlignment="1">
      <alignment horizontal="right" vertical="center"/>
    </xf>
    <xf numFmtId="0" fontId="85" fillId="13" borderId="153" xfId="0" applyFont="1" applyFill="1" applyBorder="1" applyAlignment="1">
      <alignment horizontal="right" vertical="center"/>
    </xf>
    <xf numFmtId="0" fontId="85" fillId="13" borderId="154" xfId="0" applyFont="1" applyFill="1" applyBorder="1" applyAlignment="1">
      <alignment horizontal="right" vertical="center"/>
    </xf>
    <xf numFmtId="9" fontId="85" fillId="13" borderId="147" xfId="0" applyNumberFormat="1" applyFont="1" applyFill="1" applyBorder="1" applyAlignment="1">
      <alignment horizontal="right" vertical="center" wrapText="1"/>
    </xf>
    <xf numFmtId="0" fontId="85" fillId="13" borderId="155" xfId="0" applyFont="1" applyFill="1" applyBorder="1" applyAlignment="1">
      <alignment horizontal="right" vertical="center" wrapText="1"/>
    </xf>
    <xf numFmtId="0" fontId="85" fillId="13" borderId="152" xfId="0" applyFont="1" applyFill="1" applyBorder="1" applyAlignment="1">
      <alignment horizontal="right" wrapText="1"/>
    </xf>
    <xf numFmtId="0" fontId="85" fillId="13" borderId="153" xfId="0" applyFont="1" applyFill="1" applyBorder="1" applyAlignment="1">
      <alignment horizontal="right" wrapText="1"/>
    </xf>
    <xf numFmtId="0" fontId="85" fillId="13" borderId="154" xfId="0" applyFont="1" applyFill="1" applyBorder="1" applyAlignment="1">
      <alignment horizontal="right" wrapText="1"/>
    </xf>
    <xf numFmtId="0" fontId="85" fillId="13" borderId="146" xfId="0" applyFont="1" applyFill="1" applyBorder="1" applyAlignment="1">
      <alignment horizontal="right" vertical="center"/>
    </xf>
    <xf numFmtId="0" fontId="85" fillId="13" borderId="147" xfId="0" applyFont="1" applyFill="1" applyBorder="1" applyAlignment="1">
      <alignment horizontal="right" vertical="center"/>
    </xf>
    <xf numFmtId="9" fontId="85" fillId="13" borderId="147" xfId="1" applyNumberFormat="1" applyFont="1" applyFill="1" applyBorder="1" applyAlignment="1">
      <alignment horizontal="right" vertical="center"/>
    </xf>
    <xf numFmtId="0" fontId="85" fillId="13" borderId="155" xfId="1" applyFont="1" applyFill="1" applyBorder="1" applyAlignment="1">
      <alignment horizontal="right" vertical="center"/>
    </xf>
    <xf numFmtId="0" fontId="85" fillId="13" borderId="150" xfId="0" applyFont="1" applyFill="1" applyBorder="1" applyAlignment="1">
      <alignment horizontal="right"/>
    </xf>
    <xf numFmtId="0" fontId="85" fillId="13" borderId="72" xfId="0" applyFont="1" applyFill="1" applyBorder="1" applyAlignment="1">
      <alignment horizontal="right"/>
    </xf>
    <xf numFmtId="0" fontId="85" fillId="13" borderId="151" xfId="0" applyFont="1" applyFill="1" applyBorder="1" applyAlignment="1">
      <alignment horizontal="right"/>
    </xf>
    <xf numFmtId="0" fontId="86" fillId="13" borderId="147" xfId="0" applyFont="1" applyFill="1" applyBorder="1" applyAlignment="1">
      <alignment horizontal="right" vertical="center"/>
    </xf>
    <xf numFmtId="0" fontId="86" fillId="13" borderId="155" xfId="0" applyFont="1" applyFill="1" applyBorder="1" applyAlignment="1">
      <alignment horizontal="right" vertical="center"/>
    </xf>
    <xf numFmtId="0" fontId="84" fillId="13" borderId="150" xfId="1" applyFont="1" applyFill="1" applyBorder="1" applyAlignment="1">
      <alignment horizontal="right"/>
    </xf>
    <xf numFmtId="0" fontId="84" fillId="13" borderId="72" xfId="1" applyFont="1" applyFill="1" applyBorder="1" applyAlignment="1">
      <alignment horizontal="right"/>
    </xf>
    <xf numFmtId="0" fontId="84" fillId="13" borderId="151" xfId="1" applyFont="1" applyFill="1" applyBorder="1" applyAlignment="1">
      <alignment horizontal="right"/>
    </xf>
    <xf numFmtId="0" fontId="79" fillId="0" borderId="0" xfId="0" applyFont="1" applyAlignment="1">
      <alignment horizontal="center"/>
    </xf>
    <xf numFmtId="0" fontId="80" fillId="0" borderId="9" xfId="0" applyFont="1" applyBorder="1" applyAlignment="1">
      <alignment horizontal="right"/>
    </xf>
    <xf numFmtId="0" fontId="82" fillId="13" borderId="139" xfId="0" applyFont="1" applyFill="1" applyBorder="1" applyAlignment="1">
      <alignment horizontal="center" vertical="center"/>
    </xf>
    <xf numFmtId="0" fontId="83" fillId="13" borderId="140" xfId="0" applyFont="1" applyFill="1" applyBorder="1" applyAlignment="1">
      <alignment horizontal="center" vertical="center"/>
    </xf>
    <xf numFmtId="0" fontId="83" fillId="13" borderId="146" xfId="0" applyFont="1" applyFill="1" applyBorder="1" applyAlignment="1">
      <alignment horizontal="center" vertical="center"/>
    </xf>
    <xf numFmtId="0" fontId="83" fillId="13" borderId="147" xfId="0" applyFont="1" applyFill="1" applyBorder="1" applyAlignment="1">
      <alignment horizontal="center" vertical="center"/>
    </xf>
    <xf numFmtId="0" fontId="83" fillId="13" borderId="141" xfId="0" applyFont="1" applyFill="1" applyBorder="1" applyAlignment="1">
      <alignment horizontal="center" vertical="center"/>
    </xf>
    <xf numFmtId="0" fontId="83" fillId="13" borderId="142" xfId="0" applyFont="1" applyFill="1" applyBorder="1" applyAlignment="1">
      <alignment horizontal="center" vertical="center"/>
    </xf>
    <xf numFmtId="0" fontId="83" fillId="13" borderId="148" xfId="0" applyFont="1" applyFill="1" applyBorder="1" applyAlignment="1">
      <alignment horizontal="center" vertical="center"/>
    </xf>
    <xf numFmtId="0" fontId="83" fillId="13" borderId="149" xfId="0" applyFont="1" applyFill="1" applyBorder="1" applyAlignment="1">
      <alignment horizontal="center" vertical="center"/>
    </xf>
    <xf numFmtId="0" fontId="84" fillId="13" borderId="143" xfId="1" applyFont="1" applyFill="1" applyBorder="1" applyAlignment="1">
      <alignment horizontal="right"/>
    </xf>
    <xf numFmtId="0" fontId="84" fillId="13" borderId="144" xfId="1" applyFont="1" applyFill="1" applyBorder="1" applyAlignment="1">
      <alignment horizontal="right"/>
    </xf>
    <xf numFmtId="0" fontId="84" fillId="13" borderId="145" xfId="1" applyFont="1" applyFill="1" applyBorder="1" applyAlignment="1">
      <alignment horizontal="right"/>
    </xf>
    <xf numFmtId="0" fontId="71" fillId="11" borderId="130" xfId="0" applyFont="1" applyFill="1" applyBorder="1" applyAlignment="1" applyProtection="1">
      <alignment horizontal="center" vertical="center"/>
    </xf>
    <xf numFmtId="0" fontId="71" fillId="11" borderId="25" xfId="0" applyFont="1" applyFill="1" applyBorder="1" applyAlignment="1" applyProtection="1">
      <alignment horizontal="center" vertical="center"/>
    </xf>
    <xf numFmtId="0" fontId="0" fillId="5" borderId="129" xfId="0" applyFill="1" applyBorder="1" applyAlignment="1" applyProtection="1">
      <alignment horizontal="center" wrapText="1"/>
      <protection locked="0"/>
    </xf>
    <xf numFmtId="0" fontId="0" fillId="5" borderId="0" xfId="0" applyFill="1" applyBorder="1" applyAlignment="1" applyProtection="1">
      <alignment horizontal="center" wrapText="1"/>
      <protection locked="0"/>
    </xf>
    <xf numFmtId="0" fontId="49" fillId="23" borderId="129" xfId="0" applyFont="1" applyFill="1" applyBorder="1" applyAlignment="1" applyProtection="1">
      <alignment horizontal="center" vertical="center"/>
    </xf>
    <xf numFmtId="0" fontId="49" fillId="23" borderId="0" xfId="0" applyFont="1" applyFill="1" applyBorder="1" applyAlignment="1" applyProtection="1">
      <alignment horizontal="center" vertical="center"/>
    </xf>
    <xf numFmtId="0" fontId="72" fillId="17" borderId="0" xfId="0" applyFont="1" applyFill="1" applyAlignment="1" applyProtection="1">
      <alignment horizontal="left" vertical="center"/>
    </xf>
    <xf numFmtId="0" fontId="72" fillId="17" borderId="0" xfId="0" applyFont="1" applyFill="1" applyAlignment="1" applyProtection="1">
      <alignment horizontal="left"/>
    </xf>
    <xf numFmtId="0" fontId="30" fillId="8" borderId="58" xfId="0" applyFont="1" applyFill="1" applyBorder="1" applyAlignment="1" applyProtection="1">
      <alignment horizontal="center" vertical="center"/>
      <protection hidden="1"/>
    </xf>
    <xf numFmtId="0" fontId="31" fillId="6" borderId="0" xfId="0" applyFont="1" applyFill="1" applyBorder="1" applyAlignment="1" applyProtection="1">
      <alignment horizontal="center" vertical="center"/>
      <protection locked="0" hidden="1"/>
    </xf>
    <xf numFmtId="0" fontId="32" fillId="6" borderId="0" xfId="0" applyFont="1" applyFill="1" applyBorder="1" applyAlignment="1" applyProtection="1">
      <alignment horizontal="center" vertical="center"/>
      <protection hidden="1"/>
    </xf>
    <xf numFmtId="0" fontId="30" fillId="8" borderId="0" xfId="0" applyFont="1" applyFill="1" applyBorder="1" applyAlignment="1" applyProtection="1">
      <alignment horizontal="center" vertical="center"/>
      <protection hidden="1"/>
    </xf>
    <xf numFmtId="0" fontId="41" fillId="6" borderId="0" xfId="0" applyFont="1" applyFill="1" applyBorder="1" applyAlignment="1" applyProtection="1">
      <alignment horizontal="center" vertical="center"/>
      <protection hidden="1"/>
    </xf>
    <xf numFmtId="0" fontId="3" fillId="8" borderId="6" xfId="0" applyFont="1" applyFill="1" applyBorder="1" applyAlignment="1" applyProtection="1">
      <alignment horizontal="center" vertical="center" shrinkToFit="1"/>
      <protection hidden="1"/>
    </xf>
    <xf numFmtId="0" fontId="31" fillId="6" borderId="0" xfId="0" applyFont="1" applyFill="1" applyBorder="1" applyAlignment="1" applyProtection="1">
      <alignment horizontal="center" vertical="center" shrinkToFit="1"/>
      <protection locked="0" hidden="1"/>
    </xf>
    <xf numFmtId="0" fontId="30" fillId="8" borderId="124" xfId="0" applyFont="1" applyFill="1" applyBorder="1" applyAlignment="1" applyProtection="1">
      <alignment horizontal="center" vertical="center" shrinkToFit="1"/>
      <protection hidden="1"/>
    </xf>
    <xf numFmtId="14" fontId="31" fillId="6" borderId="57" xfId="0" applyNumberFormat="1" applyFont="1" applyFill="1" applyBorder="1" applyAlignment="1" applyProtection="1">
      <alignment horizontal="center" vertical="center" shrinkToFit="1"/>
      <protection hidden="1"/>
    </xf>
    <xf numFmtId="0" fontId="33" fillId="12" borderId="8" xfId="0" applyFont="1" applyFill="1" applyBorder="1" applyAlignment="1" applyProtection="1">
      <alignment horizontal="center" vertical="center"/>
    </xf>
    <xf numFmtId="0" fontId="33" fillId="12" borderId="9" xfId="0" applyFont="1" applyFill="1" applyBorder="1" applyAlignment="1" applyProtection="1">
      <alignment horizontal="center" vertical="center"/>
    </xf>
    <xf numFmtId="0" fontId="7" fillId="3" borderId="137" xfId="0" applyFont="1" applyFill="1" applyBorder="1" applyAlignment="1" applyProtection="1">
      <alignment horizontal="center" vertical="center" shrinkToFit="1"/>
      <protection hidden="1"/>
    </xf>
    <xf numFmtId="0" fontId="7" fillId="3" borderId="35" xfId="0" applyFont="1" applyFill="1" applyBorder="1" applyAlignment="1" applyProtection="1">
      <alignment horizontal="center" vertical="center" shrinkToFit="1"/>
      <protection hidden="1"/>
    </xf>
    <xf numFmtId="0" fontId="7" fillId="3" borderId="138" xfId="0" applyFont="1" applyFill="1" applyBorder="1" applyAlignment="1" applyProtection="1">
      <alignment horizontal="center" vertical="center" shrinkToFit="1"/>
      <protection hidden="1"/>
    </xf>
    <xf numFmtId="0" fontId="7" fillId="3" borderId="39" xfId="0" applyFont="1" applyFill="1" applyBorder="1" applyAlignment="1" applyProtection="1">
      <alignment horizontal="center" vertical="center" shrinkToFit="1"/>
      <protection hidden="1"/>
    </xf>
    <xf numFmtId="0" fontId="7" fillId="3" borderId="24" xfId="0" applyFont="1" applyFill="1" applyBorder="1" applyAlignment="1" applyProtection="1">
      <alignment horizontal="center" vertical="center" shrinkToFit="1"/>
      <protection hidden="1"/>
    </xf>
    <xf numFmtId="0" fontId="7" fillId="3" borderId="136" xfId="0" applyFont="1" applyFill="1" applyBorder="1" applyAlignment="1" applyProtection="1">
      <alignment horizontal="center" vertical="center" shrinkToFit="1"/>
      <protection hidden="1"/>
    </xf>
    <xf numFmtId="0" fontId="7" fillId="3" borderId="39" xfId="0" applyFont="1" applyFill="1" applyBorder="1" applyAlignment="1" applyProtection="1">
      <alignment horizontal="center" vertical="center"/>
      <protection hidden="1"/>
    </xf>
    <xf numFmtId="0" fontId="7" fillId="3" borderId="24" xfId="0" applyFont="1" applyFill="1" applyBorder="1" applyAlignment="1" applyProtection="1">
      <alignment horizontal="center" vertical="center"/>
      <protection hidden="1"/>
    </xf>
    <xf numFmtId="0" fontId="7" fillId="3" borderId="136" xfId="0" applyFont="1" applyFill="1" applyBorder="1" applyAlignment="1" applyProtection="1">
      <alignment horizontal="center" vertical="center"/>
      <protection hidden="1"/>
    </xf>
    <xf numFmtId="0" fontId="7" fillId="3" borderId="27" xfId="0" applyFont="1" applyFill="1" applyBorder="1" applyAlignment="1" applyProtection="1">
      <alignment horizontal="center" vertical="center"/>
      <protection hidden="1"/>
    </xf>
    <xf numFmtId="0" fontId="7" fillId="3" borderId="38" xfId="0" applyFont="1" applyFill="1" applyBorder="1" applyAlignment="1" applyProtection="1">
      <alignment horizontal="center" vertical="center"/>
      <protection hidden="1"/>
    </xf>
    <xf numFmtId="0" fontId="7" fillId="3" borderId="10" xfId="0" applyFont="1" applyFill="1" applyBorder="1" applyAlignment="1" applyProtection="1">
      <alignment horizontal="center" vertical="center"/>
      <protection hidden="1"/>
    </xf>
    <xf numFmtId="0" fontId="31" fillId="6" borderId="0" xfId="0" applyFont="1" applyFill="1" applyBorder="1" applyAlignment="1" applyProtection="1">
      <alignment horizontal="center" vertical="center" shrinkToFit="1"/>
      <protection hidden="1"/>
    </xf>
    <xf numFmtId="0" fontId="3" fillId="8" borderId="57" xfId="0" applyFont="1" applyFill="1" applyBorder="1" applyAlignment="1" applyProtection="1">
      <alignment horizontal="center" vertical="center" shrinkToFit="1"/>
      <protection hidden="1"/>
    </xf>
    <xf numFmtId="0" fontId="67" fillId="6" borderId="58" xfId="0" applyFont="1" applyFill="1" applyBorder="1" applyAlignment="1" applyProtection="1">
      <alignment horizontal="center" vertical="center" shrinkToFit="1"/>
      <protection hidden="1"/>
    </xf>
    <xf numFmtId="0" fontId="3" fillId="8" borderId="125" xfId="0" applyFont="1" applyFill="1" applyBorder="1" applyAlignment="1" applyProtection="1">
      <alignment horizontal="center" vertical="center" shrinkToFit="1"/>
      <protection hidden="1"/>
    </xf>
    <xf numFmtId="0" fontId="26" fillId="6" borderId="59" xfId="0" applyFont="1" applyFill="1" applyBorder="1" applyAlignment="1" applyProtection="1">
      <alignment horizontal="center" vertical="center" shrinkToFit="1"/>
      <protection hidden="1"/>
    </xf>
    <xf numFmtId="0" fontId="3" fillId="8" borderId="124" xfId="0" applyFont="1" applyFill="1" applyBorder="1" applyAlignment="1" applyProtection="1">
      <alignment horizontal="center" vertical="center" shrinkToFit="1"/>
      <protection hidden="1"/>
    </xf>
    <xf numFmtId="0" fontId="3" fillId="6" borderId="0" xfId="0" applyFont="1" applyFill="1" applyBorder="1" applyAlignment="1" applyProtection="1">
      <alignment horizontal="center" vertical="center" shrinkToFit="1"/>
      <protection hidden="1"/>
    </xf>
    <xf numFmtId="0" fontId="3" fillId="8" borderId="88" xfId="0" applyNumberFormat="1" applyFont="1" applyFill="1" applyBorder="1" applyAlignment="1" applyProtection="1">
      <alignment horizontal="center" vertical="center" shrinkToFit="1"/>
      <protection hidden="1"/>
    </xf>
    <xf numFmtId="0" fontId="26" fillId="6" borderId="0" xfId="0" applyNumberFormat="1"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3" fillId="8" borderId="0" xfId="0" applyNumberFormat="1" applyFont="1" applyFill="1" applyBorder="1" applyAlignment="1" applyProtection="1">
      <alignment horizontal="center" vertical="center" shrinkToFit="1"/>
      <protection hidden="1"/>
    </xf>
    <xf numFmtId="49" fontId="67" fillId="6" borderId="58" xfId="0" applyNumberFormat="1" applyFont="1" applyFill="1" applyBorder="1" applyAlignment="1" applyProtection="1">
      <alignment horizontal="center" vertical="center" shrinkToFit="1"/>
      <protection hidden="1"/>
    </xf>
    <xf numFmtId="14" fontId="4" fillId="8" borderId="0" xfId="0" applyNumberFormat="1" applyFont="1" applyFill="1" applyBorder="1" applyAlignment="1" applyProtection="1">
      <alignment horizontal="center" vertical="center" shrinkToFit="1"/>
      <protection hidden="1"/>
    </xf>
    <xf numFmtId="0" fontId="31" fillId="6" borderId="57" xfId="0" applyNumberFormat="1" applyFont="1" applyFill="1" applyBorder="1" applyAlignment="1" applyProtection="1">
      <alignment horizontal="center" vertical="center" shrinkToFit="1"/>
      <protection hidden="1"/>
    </xf>
    <xf numFmtId="0" fontId="71" fillId="8" borderId="59" xfId="0" applyFont="1" applyFill="1" applyBorder="1" applyAlignment="1" applyProtection="1">
      <alignment horizontal="center" vertical="center" shrinkToFit="1"/>
      <protection hidden="1"/>
    </xf>
    <xf numFmtId="0" fontId="3" fillId="8" borderId="58" xfId="0" applyFont="1" applyFill="1" applyBorder="1" applyAlignment="1" applyProtection="1">
      <alignment horizontal="center" vertical="center" shrinkToFit="1"/>
      <protection hidden="1"/>
    </xf>
    <xf numFmtId="0" fontId="45" fillId="6" borderId="58" xfId="1" applyFont="1" applyFill="1" applyBorder="1" applyAlignment="1" applyProtection="1">
      <alignment horizontal="center" vertical="center" shrinkToFit="1"/>
      <protection locked="0" hidden="1"/>
    </xf>
    <xf numFmtId="0" fontId="31" fillId="6" borderId="58" xfId="0" applyFont="1" applyFill="1" applyBorder="1" applyAlignment="1" applyProtection="1">
      <alignment horizontal="center" vertical="center" shrinkToFit="1"/>
      <protection hidden="1"/>
    </xf>
    <xf numFmtId="0" fontId="3" fillId="8" borderId="88" xfId="0" applyFont="1" applyFill="1" applyBorder="1" applyAlignment="1" applyProtection="1">
      <alignment horizontal="center" vertical="center" shrinkToFit="1"/>
      <protection hidden="1"/>
    </xf>
    <xf numFmtId="0" fontId="31" fillId="6" borderId="59" xfId="0" applyFont="1" applyFill="1" applyBorder="1" applyAlignment="1" applyProtection="1">
      <alignment horizontal="center" vertical="center" shrinkToFit="1"/>
      <protection hidden="1"/>
    </xf>
    <xf numFmtId="0" fontId="30" fillId="8" borderId="57" xfId="0" applyFont="1" applyFill="1" applyBorder="1" applyAlignment="1" applyProtection="1">
      <alignment horizontal="center" vertical="center" shrinkToFit="1"/>
      <protection hidden="1"/>
    </xf>
    <xf numFmtId="164" fontId="31" fillId="6" borderId="57" xfId="0" applyNumberFormat="1" applyFont="1" applyFill="1" applyBorder="1" applyAlignment="1" applyProtection="1">
      <alignment horizontal="center" vertical="center" shrinkToFit="1"/>
      <protection hidden="1"/>
    </xf>
    <xf numFmtId="0" fontId="4" fillId="8" borderId="127" xfId="0" applyFont="1" applyFill="1" applyBorder="1" applyAlignment="1" applyProtection="1">
      <alignment horizontal="center" vertical="center" shrinkToFit="1"/>
      <protection hidden="1"/>
    </xf>
    <xf numFmtId="0" fontId="26" fillId="6" borderId="58" xfId="0" applyFont="1" applyFill="1" applyBorder="1" applyAlignment="1" applyProtection="1">
      <alignment horizontal="center" vertical="center" shrinkToFit="1"/>
      <protection hidden="1"/>
    </xf>
    <xf numFmtId="49" fontId="26" fillId="6" borderId="0" xfId="1" applyNumberFormat="1" applyFont="1" applyFill="1" applyBorder="1" applyAlignment="1" applyProtection="1">
      <alignment horizontal="center" vertical="center" shrinkToFit="1"/>
      <protection hidden="1"/>
    </xf>
    <xf numFmtId="0" fontId="26" fillId="6" borderId="0" xfId="1" applyNumberFormat="1" applyFont="1" applyFill="1" applyBorder="1" applyAlignment="1" applyProtection="1">
      <alignment horizontal="center" vertical="center" shrinkToFit="1"/>
      <protection hidden="1"/>
    </xf>
    <xf numFmtId="0" fontId="30" fillId="8" borderId="58" xfId="0" applyFont="1" applyFill="1" applyBorder="1" applyAlignment="1" applyProtection="1">
      <alignment horizontal="center" vertical="center" shrinkToFit="1"/>
      <protection hidden="1"/>
    </xf>
    <xf numFmtId="0" fontId="33" fillId="12" borderId="7" xfId="0" applyFont="1" applyFill="1" applyBorder="1" applyAlignment="1" applyProtection="1">
      <alignment horizontal="center" vertical="center"/>
    </xf>
    <xf numFmtId="0" fontId="33" fillId="12" borderId="44" xfId="0" applyFont="1" applyFill="1" applyBorder="1" applyAlignment="1" applyProtection="1">
      <alignment horizontal="center" vertical="center"/>
    </xf>
    <xf numFmtId="0" fontId="43" fillId="6" borderId="58" xfId="1" applyFont="1" applyFill="1" applyBorder="1" applyAlignment="1" applyProtection="1">
      <alignment horizontal="center" vertical="center" shrinkToFit="1"/>
      <protection hidden="1"/>
    </xf>
    <xf numFmtId="0" fontId="30" fillId="0" borderId="58" xfId="0" applyFont="1" applyFill="1" applyBorder="1" applyAlignment="1" applyProtection="1">
      <alignment horizontal="center" vertical="center" shrinkToFit="1"/>
      <protection hidden="1"/>
    </xf>
    <xf numFmtId="0" fontId="4" fillId="8" borderId="58" xfId="0" applyFont="1" applyFill="1" applyBorder="1" applyAlignment="1" applyProtection="1">
      <alignment horizontal="center" vertical="center" shrinkToFit="1"/>
      <protection hidden="1"/>
    </xf>
    <xf numFmtId="0" fontId="7" fillId="3" borderId="38" xfId="0" applyFont="1" applyFill="1" applyBorder="1" applyAlignment="1" applyProtection="1">
      <alignment horizontal="center" vertical="center" shrinkToFit="1"/>
      <protection hidden="1"/>
    </xf>
    <xf numFmtId="0" fontId="30" fillId="8" borderId="126" xfId="0" applyFont="1" applyFill="1" applyBorder="1" applyAlignment="1" applyProtection="1">
      <alignment horizontal="center" vertical="center" shrinkToFit="1"/>
      <protection hidden="1"/>
    </xf>
    <xf numFmtId="0" fontId="33" fillId="12" borderId="7" xfId="0" applyFont="1" applyFill="1" applyBorder="1" applyAlignment="1" applyProtection="1">
      <alignment horizontal="center" vertical="center" wrapText="1"/>
    </xf>
    <xf numFmtId="0" fontId="33" fillId="12" borderId="9" xfId="0" applyFont="1" applyFill="1" applyBorder="1" applyAlignment="1" applyProtection="1">
      <alignment horizontal="center" vertical="center" wrapText="1"/>
    </xf>
    <xf numFmtId="0" fontId="33" fillId="12" borderId="45" xfId="0" applyFont="1" applyFill="1" applyBorder="1" applyAlignment="1" applyProtection="1">
      <alignment horizontal="center" vertical="center" wrapText="1"/>
    </xf>
    <xf numFmtId="0" fontId="67" fillId="6" borderId="59" xfId="0" applyFont="1" applyFill="1" applyBorder="1" applyAlignment="1" applyProtection="1">
      <alignment horizontal="center" vertical="center" shrinkToFit="1"/>
      <protection hidden="1"/>
    </xf>
    <xf numFmtId="0" fontId="3" fillId="5" borderId="7" xfId="0" applyFont="1" applyFill="1" applyBorder="1" applyAlignment="1" applyProtection="1">
      <alignment horizontal="center" vertical="center"/>
    </xf>
    <xf numFmtId="0" fontId="3" fillId="5" borderId="44" xfId="0" applyFont="1" applyFill="1" applyBorder="1" applyAlignment="1" applyProtection="1">
      <alignment horizontal="center" vertical="center"/>
    </xf>
    <xf numFmtId="0" fontId="3" fillId="5" borderId="34" xfId="0" applyFont="1" applyFill="1" applyBorder="1" applyAlignment="1" applyProtection="1">
      <alignment horizontal="center" vertical="center"/>
    </xf>
    <xf numFmtId="0" fontId="50" fillId="8" borderId="29" xfId="1" applyFont="1" applyFill="1" applyBorder="1" applyAlignment="1" applyProtection="1">
      <alignment horizontal="center" vertical="center"/>
    </xf>
    <xf numFmtId="0" fontId="50" fillId="8" borderId="0" xfId="1" applyFont="1" applyFill="1" applyBorder="1" applyAlignment="1" applyProtection="1">
      <alignment horizontal="center" vertical="center"/>
    </xf>
    <xf numFmtId="0" fontId="50" fillId="8" borderId="29" xfId="1" applyFont="1" applyFill="1" applyBorder="1" applyAlignment="1" applyProtection="1">
      <alignment horizontal="center" vertical="center" wrapText="1"/>
    </xf>
    <xf numFmtId="0" fontId="50" fillId="8" borderId="0" xfId="1" applyFont="1" applyFill="1" applyBorder="1" applyAlignment="1" applyProtection="1">
      <alignment horizontal="center" vertical="center" wrapText="1"/>
    </xf>
    <xf numFmtId="0" fontId="7" fillId="3" borderId="137" xfId="0" applyFont="1" applyFill="1" applyBorder="1" applyAlignment="1" applyProtection="1">
      <alignment horizontal="center" vertical="center"/>
      <protection hidden="1"/>
    </xf>
    <xf numFmtId="0" fontId="7" fillId="3" borderId="35" xfId="0" applyFont="1" applyFill="1" applyBorder="1" applyAlignment="1" applyProtection="1">
      <alignment horizontal="center" vertical="center"/>
      <protection hidden="1"/>
    </xf>
    <xf numFmtId="0" fontId="7" fillId="3" borderId="138" xfId="0" applyFont="1" applyFill="1" applyBorder="1" applyAlignment="1" applyProtection="1">
      <alignment horizontal="center" vertical="center"/>
      <protection hidden="1"/>
    </xf>
    <xf numFmtId="0" fontId="33" fillId="12" borderId="119"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7" xfId="0" applyFont="1" applyFill="1" applyBorder="1" applyAlignment="1" applyProtection="1">
      <alignment horizontal="center" vertical="center"/>
    </xf>
    <xf numFmtId="0" fontId="42" fillId="5" borderId="44" xfId="0" applyFont="1" applyFill="1" applyBorder="1" applyAlignment="1" applyProtection="1">
      <alignment horizontal="center" vertical="center"/>
    </xf>
    <xf numFmtId="0" fontId="44" fillId="8" borderId="0" xfId="1" applyFont="1" applyFill="1" applyBorder="1" applyAlignment="1" applyProtection="1">
      <alignment horizontal="center" vertical="center" wrapText="1"/>
    </xf>
    <xf numFmtId="0" fontId="7" fillId="3" borderId="41" xfId="0" applyFont="1" applyFill="1" applyBorder="1" applyAlignment="1" applyProtection="1">
      <alignment horizontal="center" vertical="center" shrinkToFit="1"/>
      <protection hidden="1"/>
    </xf>
    <xf numFmtId="0" fontId="7" fillId="3" borderId="26" xfId="0" applyFont="1" applyFill="1" applyBorder="1" applyAlignment="1" applyProtection="1">
      <alignment horizontal="center" vertical="center" shrinkToFit="1"/>
      <protection hidden="1"/>
    </xf>
    <xf numFmtId="0" fontId="7" fillId="3" borderId="42" xfId="0" applyFont="1" applyFill="1" applyBorder="1" applyAlignment="1" applyProtection="1">
      <alignment horizontal="center" vertical="center" shrinkToFit="1"/>
      <protection hidden="1"/>
    </xf>
    <xf numFmtId="0" fontId="7" fillId="3" borderId="41" xfId="0" applyFont="1" applyFill="1" applyBorder="1" applyAlignment="1" applyProtection="1">
      <alignment horizontal="center" vertical="center"/>
      <protection hidden="1"/>
    </xf>
    <xf numFmtId="0" fontId="7" fillId="3" borderId="26" xfId="0" applyFont="1" applyFill="1" applyBorder="1" applyAlignment="1" applyProtection="1">
      <alignment horizontal="center" vertical="center"/>
      <protection hidden="1"/>
    </xf>
    <xf numFmtId="0" fontId="7" fillId="3" borderId="42" xfId="0" applyFont="1" applyFill="1" applyBorder="1" applyAlignment="1" applyProtection="1">
      <alignment horizontal="center" vertical="center"/>
      <protection hidden="1"/>
    </xf>
    <xf numFmtId="0" fontId="68" fillId="3" borderId="137" xfId="0" applyFont="1" applyFill="1" applyBorder="1" applyAlignment="1" applyProtection="1">
      <alignment horizontal="center" vertical="center"/>
      <protection hidden="1"/>
    </xf>
    <xf numFmtId="0" fontId="68" fillId="3" borderId="35" xfId="0" applyFont="1" applyFill="1" applyBorder="1" applyAlignment="1" applyProtection="1">
      <alignment horizontal="center" vertical="center"/>
      <protection hidden="1"/>
    </xf>
    <xf numFmtId="0" fontId="68" fillId="3" borderId="138" xfId="0" applyFont="1" applyFill="1" applyBorder="1" applyAlignment="1" applyProtection="1">
      <alignment horizontal="center" vertical="center"/>
      <protection hidden="1"/>
    </xf>
    <xf numFmtId="0" fontId="7" fillId="3" borderId="10" xfId="0" applyFont="1" applyFill="1" applyBorder="1" applyAlignment="1" applyProtection="1">
      <alignment horizontal="center" vertical="center" shrinkToFit="1"/>
      <protection hidden="1"/>
    </xf>
    <xf numFmtId="0" fontId="54" fillId="20" borderId="0" xfId="0" applyFont="1" applyFill="1" applyBorder="1" applyAlignment="1" applyProtection="1">
      <alignment horizontal="center" vertical="center"/>
      <protection hidden="1"/>
    </xf>
    <xf numFmtId="0" fontId="57" fillId="20" borderId="0" xfId="0" applyFont="1" applyFill="1" applyBorder="1" applyAlignment="1" applyProtection="1">
      <alignment horizontal="center" vertical="center"/>
      <protection hidden="1"/>
    </xf>
    <xf numFmtId="0" fontId="42" fillId="6" borderId="0" xfId="0" applyFont="1" applyFill="1" applyBorder="1" applyAlignment="1" applyProtection="1">
      <alignment horizontal="center" vertical="center"/>
      <protection hidden="1"/>
    </xf>
    <xf numFmtId="0" fontId="0" fillId="0" borderId="0" xfId="0" applyAlignment="1" applyProtection="1">
      <alignment horizontal="center"/>
    </xf>
    <xf numFmtId="0" fontId="30" fillId="0" borderId="35" xfId="0" applyFont="1" applyFill="1" applyBorder="1" applyAlignment="1" applyProtection="1">
      <alignment horizontal="center" vertical="center"/>
      <protection hidden="1"/>
    </xf>
    <xf numFmtId="49" fontId="0" fillId="4" borderId="35" xfId="0" applyNumberFormat="1" applyFont="1" applyFill="1" applyBorder="1" applyAlignment="1" applyProtection="1">
      <alignment horizontal="center" vertical="center"/>
      <protection hidden="1"/>
    </xf>
    <xf numFmtId="0" fontId="0" fillId="4" borderId="35" xfId="0" applyNumberFormat="1" applyFont="1" applyFill="1" applyBorder="1" applyAlignment="1" applyProtection="1">
      <alignment horizontal="center" vertical="center"/>
      <protection hidden="1"/>
    </xf>
    <xf numFmtId="0" fontId="36" fillId="4" borderId="35" xfId="0" applyNumberFormat="1" applyFont="1" applyFill="1" applyBorder="1" applyAlignment="1" applyProtection="1">
      <alignment horizontal="center" vertical="center"/>
      <protection hidden="1"/>
    </xf>
    <xf numFmtId="0" fontId="36" fillId="4" borderId="96" xfId="0" applyNumberFormat="1" applyFont="1" applyFill="1" applyBorder="1" applyAlignment="1" applyProtection="1">
      <alignment horizontal="center" vertical="center"/>
      <protection hidden="1"/>
    </xf>
    <xf numFmtId="0" fontId="6" fillId="0" borderId="93" xfId="0" applyFont="1" applyFill="1" applyBorder="1" applyAlignment="1" applyProtection="1">
      <alignment horizontal="center" vertical="center" wrapText="1"/>
      <protection hidden="1"/>
    </xf>
    <xf numFmtId="0" fontId="6" fillId="0" borderId="24" xfId="0" applyFont="1" applyFill="1" applyBorder="1" applyAlignment="1" applyProtection="1">
      <alignment horizontal="center" vertical="center" wrapText="1"/>
      <protection hidden="1"/>
    </xf>
    <xf numFmtId="0" fontId="15" fillId="0" borderId="95" xfId="0" applyFont="1" applyFill="1" applyBorder="1" applyAlignment="1" applyProtection="1">
      <alignment horizontal="center" vertical="center"/>
      <protection hidden="1"/>
    </xf>
    <xf numFmtId="0" fontId="15" fillId="0" borderId="35" xfId="0" applyFont="1" applyFill="1" applyBorder="1" applyAlignment="1" applyProtection="1">
      <alignment horizontal="center" vertical="center"/>
      <protection hidden="1"/>
    </xf>
    <xf numFmtId="0" fontId="15" fillId="0" borderId="93" xfId="0" applyFont="1" applyBorder="1" applyAlignment="1" applyProtection="1">
      <alignment horizontal="center" vertical="center"/>
      <protection hidden="1"/>
    </xf>
    <xf numFmtId="0" fontId="15" fillId="0" borderId="24" xfId="0" applyFont="1" applyBorder="1" applyAlignment="1" applyProtection="1">
      <alignment horizontal="center" vertical="center"/>
      <protection hidden="1"/>
    </xf>
    <xf numFmtId="0" fontId="0" fillId="4" borderId="24" xfId="0" applyFill="1" applyBorder="1" applyAlignment="1" applyProtection="1">
      <alignment horizontal="center" vertical="center"/>
      <protection hidden="1"/>
    </xf>
    <xf numFmtId="0" fontId="15" fillId="0" borderId="24" xfId="0" applyFont="1" applyFill="1" applyBorder="1" applyAlignment="1" applyProtection="1">
      <alignment horizontal="center" vertical="center"/>
      <protection hidden="1"/>
    </xf>
    <xf numFmtId="0" fontId="0" fillId="4" borderId="24" xfId="0" applyFont="1" applyFill="1" applyBorder="1" applyAlignment="1" applyProtection="1">
      <alignment horizontal="center" vertical="center"/>
      <protection hidden="1"/>
    </xf>
    <xf numFmtId="0" fontId="7" fillId="4" borderId="24" xfId="0" applyFont="1" applyFill="1" applyBorder="1" applyAlignment="1" applyProtection="1">
      <alignment horizontal="center" vertical="center" shrinkToFit="1"/>
      <protection hidden="1"/>
    </xf>
    <xf numFmtId="14" fontId="37" fillId="4" borderId="24" xfId="0" applyNumberFormat="1" applyFont="1" applyFill="1" applyBorder="1" applyAlignment="1" applyProtection="1">
      <alignment horizontal="center" vertical="center"/>
      <protection hidden="1"/>
    </xf>
    <xf numFmtId="0" fontId="69" fillId="4" borderId="24" xfId="0" applyFont="1" applyFill="1" applyBorder="1" applyAlignment="1" applyProtection="1">
      <alignment horizontal="center" vertical="center" wrapText="1"/>
      <protection hidden="1"/>
    </xf>
    <xf numFmtId="0" fontId="70" fillId="0" borderId="24" xfId="0" applyFont="1" applyFill="1" applyBorder="1" applyAlignment="1" applyProtection="1">
      <alignment horizontal="center" vertical="center"/>
      <protection hidden="1"/>
    </xf>
    <xf numFmtId="0" fontId="70" fillId="0" borderId="94" xfId="0" applyFont="1" applyFill="1" applyBorder="1" applyAlignment="1" applyProtection="1">
      <alignment horizontal="center" vertical="center"/>
      <protection hidden="1"/>
    </xf>
    <xf numFmtId="0" fontId="0" fillId="4" borderId="94" xfId="0" applyFont="1" applyFill="1" applyBorder="1" applyAlignment="1" applyProtection="1">
      <alignment horizontal="center" vertical="center"/>
      <protection hidden="1"/>
    </xf>
    <xf numFmtId="0" fontId="35" fillId="0" borderId="89" xfId="0" applyFont="1" applyBorder="1" applyAlignment="1" applyProtection="1">
      <alignment horizontal="center" vertical="center" readingOrder="2"/>
      <protection hidden="1"/>
    </xf>
    <xf numFmtId="22" fontId="59" fillId="0" borderId="89" xfId="0" applyNumberFormat="1" applyFont="1" applyBorder="1" applyAlignment="1" applyProtection="1">
      <alignment horizontal="center" vertical="center" readingOrder="2"/>
      <protection hidden="1"/>
    </xf>
    <xf numFmtId="0" fontId="6" fillId="0" borderId="90" xfId="0" applyFont="1" applyFill="1" applyBorder="1" applyAlignment="1" applyProtection="1">
      <alignment horizontal="center" vertical="center" wrapText="1"/>
      <protection hidden="1"/>
    </xf>
    <xf numFmtId="0" fontId="6" fillId="0" borderId="91" xfId="0" applyFont="1" applyFill="1" applyBorder="1" applyAlignment="1" applyProtection="1">
      <alignment horizontal="center" vertical="center" wrapText="1"/>
      <protection hidden="1"/>
    </xf>
    <xf numFmtId="0" fontId="46" fillId="4" borderId="91" xfId="1" applyFont="1" applyFill="1" applyBorder="1" applyAlignment="1" applyProtection="1">
      <alignment horizontal="center" vertical="center"/>
      <protection hidden="1"/>
    </xf>
    <xf numFmtId="0" fontId="6" fillId="0" borderId="91" xfId="0" applyFont="1" applyFill="1" applyBorder="1" applyAlignment="1" applyProtection="1">
      <alignment horizontal="center" vertical="center"/>
      <protection hidden="1"/>
    </xf>
    <xf numFmtId="0" fontId="30" fillId="4" borderId="91" xfId="0" applyFont="1" applyFill="1" applyBorder="1" applyAlignment="1" applyProtection="1">
      <alignment horizontal="center" vertical="center"/>
      <protection hidden="1"/>
    </xf>
    <xf numFmtId="0" fontId="36" fillId="4" borderId="91" xfId="0" applyFont="1" applyFill="1" applyBorder="1" applyAlignment="1" applyProtection="1">
      <alignment horizontal="center" vertical="center"/>
      <protection hidden="1"/>
    </xf>
    <xf numFmtId="0" fontId="7" fillId="4" borderId="91" xfId="0" applyFont="1" applyFill="1" applyBorder="1" applyAlignment="1" applyProtection="1">
      <alignment horizontal="center" vertical="center"/>
      <protection hidden="1"/>
    </xf>
    <xf numFmtId="0" fontId="7" fillId="4" borderId="92" xfId="0" applyFont="1" applyFill="1" applyBorder="1" applyAlignment="1" applyProtection="1">
      <alignment horizontal="center" vertical="center"/>
      <protection hidden="1"/>
    </xf>
    <xf numFmtId="14" fontId="74" fillId="4" borderId="24" xfId="0" applyNumberFormat="1" applyFont="1" applyFill="1" applyBorder="1" applyAlignment="1" applyProtection="1">
      <alignment horizontal="center" vertical="center"/>
      <protection hidden="1"/>
    </xf>
    <xf numFmtId="0" fontId="70" fillId="4" borderId="24" xfId="0" applyFont="1" applyFill="1" applyBorder="1" applyAlignment="1" applyProtection="1">
      <alignment horizontal="center" vertical="center"/>
      <protection hidden="1"/>
    </xf>
    <xf numFmtId="0" fontId="6" fillId="4" borderId="24" xfId="0" applyFont="1" applyFill="1" applyBorder="1" applyAlignment="1" applyProtection="1">
      <alignment horizontal="center" vertical="center" wrapText="1"/>
      <protection hidden="1"/>
    </xf>
    <xf numFmtId="0" fontId="69" fillId="4" borderId="24" xfId="0" applyFont="1" applyFill="1" applyBorder="1" applyAlignment="1" applyProtection="1">
      <alignment horizontal="center" vertical="center" shrinkToFit="1"/>
      <protection hidden="1"/>
    </xf>
    <xf numFmtId="0" fontId="6" fillId="0" borderId="91" xfId="0" applyFont="1" applyFill="1" applyBorder="1" applyAlignment="1" applyProtection="1">
      <alignment horizontal="center" vertical="center" shrinkToFit="1"/>
      <protection hidden="1"/>
    </xf>
    <xf numFmtId="0" fontId="69" fillId="0" borderId="24" xfId="0" applyFont="1" applyFill="1" applyBorder="1" applyAlignment="1" applyProtection="1">
      <alignment horizontal="center" vertical="center" wrapText="1"/>
      <protection hidden="1"/>
    </xf>
    <xf numFmtId="0" fontId="69" fillId="0" borderId="94" xfId="0" applyFont="1" applyFill="1" applyBorder="1" applyAlignment="1" applyProtection="1">
      <alignment horizontal="center" vertical="center" wrapText="1"/>
      <protection hidden="1"/>
    </xf>
    <xf numFmtId="0" fontId="36" fillId="0" borderId="38" xfId="0" applyFont="1" applyBorder="1" applyAlignment="1" applyProtection="1">
      <alignment horizontal="center" vertical="center" shrinkToFit="1"/>
      <protection hidden="1"/>
    </xf>
    <xf numFmtId="0" fontId="1" fillId="0" borderId="24" xfId="0" applyFont="1" applyFill="1" applyBorder="1" applyAlignment="1" applyProtection="1">
      <alignment horizontal="center" vertical="center"/>
      <protection hidden="1"/>
    </xf>
    <xf numFmtId="0" fontId="6" fillId="0" borderId="24" xfId="0" applyFont="1" applyFill="1" applyBorder="1" applyAlignment="1" applyProtection="1">
      <alignment horizontal="center" vertical="center"/>
      <protection hidden="1"/>
    </xf>
    <xf numFmtId="49" fontId="7" fillId="4" borderId="24" xfId="0" applyNumberFormat="1" applyFont="1" applyFill="1" applyBorder="1" applyAlignment="1" applyProtection="1">
      <alignment horizontal="center" vertical="center" shrinkToFit="1"/>
      <protection hidden="1"/>
    </xf>
    <xf numFmtId="0" fontId="7" fillId="4" borderId="24" xfId="0" applyNumberFormat="1" applyFont="1" applyFill="1" applyBorder="1" applyAlignment="1" applyProtection="1">
      <alignment horizontal="center" vertical="center" shrinkToFit="1"/>
      <protection hidden="1"/>
    </xf>
    <xf numFmtId="0" fontId="31" fillId="16" borderId="6" xfId="0" applyFont="1" applyFill="1" applyBorder="1" applyAlignment="1" applyProtection="1">
      <alignment horizontal="right" vertical="center" wrapText="1"/>
      <protection hidden="1"/>
    </xf>
    <xf numFmtId="0" fontId="31" fillId="16" borderId="0" xfId="0" applyFont="1" applyFill="1" applyBorder="1" applyAlignment="1" applyProtection="1">
      <alignment horizontal="right" vertical="center" wrapText="1"/>
      <protection hidden="1"/>
    </xf>
    <xf numFmtId="0" fontId="34" fillId="2" borderId="41" xfId="0" applyFont="1" applyFill="1" applyBorder="1" applyAlignment="1" applyProtection="1">
      <alignment horizontal="center" vertical="center"/>
      <protection hidden="1"/>
    </xf>
    <xf numFmtId="0" fontId="34" fillId="2" borderId="26" xfId="0" applyFont="1" applyFill="1" applyBorder="1" applyAlignment="1" applyProtection="1">
      <alignment horizontal="center" vertical="center"/>
      <protection hidden="1"/>
    </xf>
    <xf numFmtId="0" fontId="34" fillId="2" borderId="42" xfId="0" applyFont="1" applyFill="1" applyBorder="1" applyAlignment="1" applyProtection="1">
      <alignment horizontal="center" vertical="center"/>
      <protection hidden="1"/>
    </xf>
    <xf numFmtId="0" fontId="6" fillId="0" borderId="93" xfId="0" applyFont="1" applyFill="1" applyBorder="1" applyAlignment="1" applyProtection="1">
      <alignment horizontal="center" vertical="center" shrinkToFit="1"/>
      <protection hidden="1"/>
    </xf>
    <xf numFmtId="0" fontId="6" fillId="0" borderId="24" xfId="0" applyFont="1" applyFill="1" applyBorder="1" applyAlignment="1" applyProtection="1">
      <alignment horizontal="center" vertical="center" shrinkToFit="1"/>
      <protection hidden="1"/>
    </xf>
    <xf numFmtId="0" fontId="29" fillId="4" borderId="24" xfId="0" applyFont="1" applyFill="1" applyBorder="1" applyAlignment="1" applyProtection="1">
      <alignment horizontal="center" vertical="center"/>
      <protection hidden="1"/>
    </xf>
    <xf numFmtId="0" fontId="29" fillId="4" borderId="94" xfId="0" applyFont="1" applyFill="1" applyBorder="1" applyAlignment="1" applyProtection="1">
      <alignment horizontal="center" vertical="center"/>
      <protection hidden="1"/>
    </xf>
    <xf numFmtId="49" fontId="7" fillId="4" borderId="35" xfId="0" applyNumberFormat="1" applyFont="1" applyFill="1" applyBorder="1" applyAlignment="1" applyProtection="1">
      <alignment horizontal="center" vertical="center" shrinkToFit="1"/>
      <protection hidden="1"/>
    </xf>
    <xf numFmtId="0" fontId="7" fillId="4" borderId="35" xfId="0" applyNumberFormat="1" applyFont="1" applyFill="1" applyBorder="1" applyAlignment="1" applyProtection="1">
      <alignment horizontal="center" vertical="center" shrinkToFit="1"/>
      <protection hidden="1"/>
    </xf>
    <xf numFmtId="0" fontId="3" fillId="22" borderId="70" xfId="0" applyFont="1" applyFill="1" applyBorder="1" applyAlignment="1" applyProtection="1">
      <alignment horizontal="center" vertical="center"/>
      <protection hidden="1"/>
    </xf>
    <xf numFmtId="14" fontId="0" fillId="4" borderId="99" xfId="0" applyNumberFormat="1" applyFill="1" applyBorder="1" applyAlignment="1" applyProtection="1">
      <alignment horizontal="center" vertical="center"/>
      <protection hidden="1"/>
    </xf>
    <xf numFmtId="0" fontId="58" fillId="4" borderId="99" xfId="0" applyFont="1" applyFill="1" applyBorder="1" applyAlignment="1" applyProtection="1">
      <alignment horizontal="center" vertical="center"/>
      <protection hidden="1"/>
    </xf>
    <xf numFmtId="0" fontId="58" fillId="4" borderId="100" xfId="0" applyFont="1" applyFill="1" applyBorder="1" applyAlignment="1" applyProtection="1">
      <alignment horizontal="center" vertical="center"/>
      <protection hidden="1"/>
    </xf>
    <xf numFmtId="0" fontId="15" fillId="0" borderId="101" xfId="0" applyFont="1" applyFill="1" applyBorder="1" applyAlignment="1" applyProtection="1">
      <alignment horizontal="center" vertical="center"/>
      <protection hidden="1"/>
    </xf>
    <xf numFmtId="14" fontId="0" fillId="4" borderId="24" xfId="0" applyNumberFormat="1" applyFill="1" applyBorder="1" applyAlignment="1" applyProtection="1">
      <alignment horizontal="center" vertical="center"/>
      <protection hidden="1"/>
    </xf>
    <xf numFmtId="0" fontId="30" fillId="0" borderId="24" xfId="0" applyFont="1" applyFill="1" applyBorder="1" applyAlignment="1" applyProtection="1">
      <alignment horizontal="center" vertical="center"/>
      <protection hidden="1"/>
    </xf>
    <xf numFmtId="0" fontId="0" fillId="4" borderId="25" xfId="0" applyFill="1" applyBorder="1" applyAlignment="1" applyProtection="1">
      <alignment horizontal="center" vertical="center"/>
      <protection hidden="1"/>
    </xf>
    <xf numFmtId="0" fontId="3" fillId="8" borderId="98" xfId="0" applyFont="1" applyFill="1" applyBorder="1" applyAlignment="1" applyProtection="1">
      <alignment horizontal="center" vertical="center" shrinkToFit="1"/>
      <protection hidden="1"/>
    </xf>
    <xf numFmtId="0" fontId="3" fillId="8" borderId="99" xfId="0" applyFont="1" applyFill="1" applyBorder="1" applyAlignment="1" applyProtection="1">
      <alignment horizontal="center" vertical="center" shrinkToFit="1"/>
      <protection hidden="1"/>
    </xf>
    <xf numFmtId="0" fontId="30" fillId="4" borderId="99" xfId="0" applyFont="1" applyFill="1" applyBorder="1" applyAlignment="1" applyProtection="1">
      <alignment horizontal="center" vertical="center" wrapText="1" shrinkToFit="1"/>
      <protection hidden="1"/>
    </xf>
    <xf numFmtId="0" fontId="3" fillId="0" borderId="99" xfId="0" applyFont="1" applyFill="1" applyBorder="1" applyAlignment="1" applyProtection="1">
      <alignment horizontal="center" vertical="center" shrinkToFit="1"/>
      <protection hidden="1"/>
    </xf>
    <xf numFmtId="0" fontId="0" fillId="4" borderId="99" xfId="0" applyFill="1" applyBorder="1" applyAlignment="1" applyProtection="1">
      <alignment horizontal="center" vertical="center"/>
      <protection hidden="1"/>
    </xf>
    <xf numFmtId="0" fontId="30" fillId="0" borderId="99" xfId="0" applyFont="1" applyBorder="1" applyAlignment="1" applyProtection="1">
      <alignment horizontal="center" vertical="center"/>
      <protection hidden="1"/>
    </xf>
    <xf numFmtId="0" fontId="51" fillId="0" borderId="23" xfId="0" applyFont="1" applyBorder="1" applyAlignment="1" applyProtection="1">
      <alignment horizontal="center"/>
      <protection hidden="1"/>
    </xf>
    <xf numFmtId="0" fontId="9" fillId="0" borderId="0"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34" fillId="0" borderId="116" xfId="0" applyFont="1" applyFill="1" applyBorder="1" applyAlignment="1" applyProtection="1">
      <alignment horizontal="center" vertical="top"/>
      <protection hidden="1"/>
    </xf>
    <xf numFmtId="0" fontId="34" fillId="0" borderId="118" xfId="0" applyFont="1" applyFill="1" applyBorder="1" applyAlignment="1" applyProtection="1">
      <alignment horizontal="center" vertical="top"/>
      <protection hidden="1"/>
    </xf>
    <xf numFmtId="0" fontId="6" fillId="0" borderId="117" xfId="0" applyFont="1" applyBorder="1" applyAlignment="1" applyProtection="1">
      <alignment horizontal="center" vertical="center"/>
      <protection hidden="1"/>
    </xf>
    <xf numFmtId="0" fontId="5" fillId="0" borderId="0" xfId="0" applyFont="1" applyBorder="1" applyAlignment="1" applyProtection="1">
      <alignment horizontal="right" vertical="center"/>
      <protection hidden="1"/>
    </xf>
    <xf numFmtId="0" fontId="0" fillId="0" borderId="104" xfId="0" applyBorder="1" applyAlignment="1" applyProtection="1">
      <alignment horizontal="center" vertical="center" wrapText="1"/>
      <protection hidden="1"/>
    </xf>
    <xf numFmtId="0" fontId="0" fillId="0" borderId="105" xfId="0" applyBorder="1" applyAlignment="1" applyProtection="1">
      <alignment horizontal="center" vertical="center" wrapText="1"/>
      <protection hidden="1"/>
    </xf>
    <xf numFmtId="0" fontId="0" fillId="0" borderId="111" xfId="0" applyBorder="1" applyAlignment="1" applyProtection="1">
      <alignment horizontal="center" vertical="center" wrapText="1"/>
      <protection hidden="1"/>
    </xf>
    <xf numFmtId="0" fontId="0" fillId="0" borderId="112" xfId="0" applyBorder="1" applyAlignment="1" applyProtection="1">
      <alignment horizontal="center" vertical="center" wrapText="1"/>
      <protection hidden="1"/>
    </xf>
    <xf numFmtId="0" fontId="0" fillId="0" borderId="114" xfId="0" applyBorder="1" applyAlignment="1" applyProtection="1">
      <alignment horizontal="center" vertical="center" wrapText="1"/>
      <protection hidden="1"/>
    </xf>
    <xf numFmtId="0" fontId="0" fillId="0" borderId="115" xfId="0" applyBorder="1" applyAlignment="1" applyProtection="1">
      <alignment horizontal="center" vertical="center" wrapText="1"/>
      <protection hidden="1"/>
    </xf>
    <xf numFmtId="0" fontId="30" fillId="8" borderId="106" xfId="0" applyFont="1" applyFill="1" applyBorder="1" applyAlignment="1" applyProtection="1">
      <alignment horizontal="center" vertical="center"/>
      <protection hidden="1"/>
    </xf>
    <xf numFmtId="0" fontId="30" fillId="8" borderId="107" xfId="0" applyFont="1" applyFill="1" applyBorder="1" applyAlignment="1" applyProtection="1">
      <alignment horizontal="center" vertical="center"/>
      <protection hidden="1"/>
    </xf>
    <xf numFmtId="0" fontId="48" fillId="4" borderId="70" xfId="0" applyFont="1" applyFill="1" applyBorder="1" applyAlignment="1" applyProtection="1">
      <alignment horizontal="center" vertical="center"/>
      <protection hidden="1"/>
    </xf>
    <xf numFmtId="0" fontId="48" fillId="4" borderId="108" xfId="0" applyFont="1" applyFill="1" applyBorder="1" applyAlignment="1" applyProtection="1">
      <alignment horizontal="center" vertical="center"/>
      <protection hidden="1"/>
    </xf>
    <xf numFmtId="0" fontId="15" fillId="0" borderId="109" xfId="0" applyFont="1" applyBorder="1" applyAlignment="1" applyProtection="1">
      <alignment horizontal="center" vertical="center"/>
      <protection hidden="1"/>
    </xf>
    <xf numFmtId="0" fontId="15" fillId="0" borderId="70" xfId="0" applyFont="1" applyBorder="1" applyAlignment="1" applyProtection="1">
      <alignment horizontal="center" vertical="center"/>
      <protection hidden="1"/>
    </xf>
    <xf numFmtId="0" fontId="32" fillId="4" borderId="70" xfId="0" applyFont="1" applyFill="1" applyBorder="1" applyAlignment="1" applyProtection="1">
      <alignment horizontal="center" vertical="center"/>
      <protection hidden="1"/>
    </xf>
    <xf numFmtId="0" fontId="32" fillId="4" borderId="107" xfId="0" applyFont="1" applyFill="1" applyBorder="1" applyAlignment="1" applyProtection="1">
      <alignment horizontal="center" vertical="center"/>
      <protection hidden="1"/>
    </xf>
    <xf numFmtId="0" fontId="42" fillId="0" borderId="0" xfId="0" applyFont="1" applyBorder="1" applyAlignment="1" applyProtection="1">
      <alignment horizontal="center" vertical="center" wrapText="1"/>
      <protection hidden="1"/>
    </xf>
    <xf numFmtId="0" fontId="42" fillId="0" borderId="116" xfId="0" applyFont="1" applyBorder="1" applyAlignment="1" applyProtection="1">
      <alignment horizontal="center" vertical="center" wrapText="1"/>
      <protection hidden="1"/>
    </xf>
    <xf numFmtId="0" fontId="30" fillId="0" borderId="52" xfId="0" applyFont="1" applyFill="1" applyBorder="1" applyAlignment="1" applyProtection="1">
      <alignment horizontal="center" vertical="center"/>
      <protection hidden="1"/>
    </xf>
    <xf numFmtId="0" fontId="30" fillId="0" borderId="23" xfId="0" applyFont="1" applyFill="1" applyBorder="1" applyAlignment="1" applyProtection="1">
      <alignment horizontal="center" vertical="center"/>
      <protection hidden="1"/>
    </xf>
    <xf numFmtId="0" fontId="0" fillId="4" borderId="23" xfId="0" applyFill="1" applyBorder="1" applyAlignment="1" applyProtection="1">
      <alignment horizontal="center" vertical="center"/>
      <protection hidden="1"/>
    </xf>
    <xf numFmtId="0" fontId="29" fillId="0" borderId="103" xfId="0" applyFont="1" applyBorder="1" applyAlignment="1" applyProtection="1">
      <alignment horizontal="center" vertical="center" wrapText="1"/>
      <protection hidden="1"/>
    </xf>
    <xf numFmtId="0" fontId="29" fillId="0" borderId="104" xfId="0" applyFont="1" applyBorder="1" applyAlignment="1" applyProtection="1">
      <alignment horizontal="center" vertical="center" wrapText="1"/>
      <protection hidden="1"/>
    </xf>
    <xf numFmtId="0" fontId="29" fillId="0" borderId="110" xfId="0" applyFont="1" applyBorder="1" applyAlignment="1" applyProtection="1">
      <alignment horizontal="center" vertical="center" wrapText="1"/>
      <protection hidden="1"/>
    </xf>
    <xf numFmtId="0" fontId="29" fillId="0" borderId="111" xfId="0" applyFont="1" applyBorder="1" applyAlignment="1" applyProtection="1">
      <alignment horizontal="center" vertical="center" wrapText="1"/>
      <protection hidden="1"/>
    </xf>
    <xf numFmtId="0" fontId="29" fillId="0" borderId="113" xfId="0" applyFont="1" applyBorder="1" applyAlignment="1" applyProtection="1">
      <alignment horizontal="center" vertical="center" wrapText="1"/>
      <protection hidden="1"/>
    </xf>
    <xf numFmtId="0" fontId="29" fillId="0" borderId="114" xfId="0" applyFont="1" applyBorder="1" applyAlignment="1" applyProtection="1">
      <alignment horizontal="center" vertical="center" wrapText="1"/>
      <protection hidden="1"/>
    </xf>
    <xf numFmtId="0" fontId="8" fillId="0" borderId="0" xfId="0" applyFont="1" applyBorder="1" applyAlignment="1" applyProtection="1">
      <alignment horizontal="center"/>
      <protection hidden="1"/>
    </xf>
    <xf numFmtId="0" fontId="5" fillId="0" borderId="0" xfId="0" applyFont="1" applyBorder="1" applyAlignment="1" applyProtection="1">
      <alignment horizontal="center"/>
      <protection hidden="1"/>
    </xf>
    <xf numFmtId="0" fontId="0" fillId="0" borderId="0" xfId="0" applyFill="1" applyBorder="1" applyAlignment="1" applyProtection="1">
      <alignment horizontal="right" vertical="center" wrapText="1"/>
      <protection hidden="1"/>
    </xf>
    <xf numFmtId="0" fontId="29"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5" fillId="0" borderId="25"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32" fillId="0" borderId="48" xfId="0" applyFont="1" applyBorder="1" applyAlignment="1" applyProtection="1">
      <alignment horizontal="center" vertical="center"/>
    </xf>
    <xf numFmtId="0" fontId="32" fillId="0" borderId="10" xfId="0" applyFont="1" applyBorder="1" applyAlignment="1" applyProtection="1">
      <alignment horizontal="center" vertical="center"/>
    </xf>
    <xf numFmtId="0" fontId="32" fillId="0" borderId="49" xfId="0" applyFont="1" applyBorder="1" applyAlignment="1" applyProtection="1">
      <alignment horizontal="center" vertical="center"/>
    </xf>
    <xf numFmtId="0" fontId="32" fillId="0" borderId="36" xfId="0" applyFont="1" applyBorder="1" applyAlignment="1" applyProtection="1">
      <alignment horizontal="center" vertical="center"/>
    </xf>
    <xf numFmtId="0" fontId="32" fillId="0" borderId="38" xfId="0" applyFont="1" applyBorder="1" applyAlignment="1" applyProtection="1">
      <alignment horizontal="center" vertical="center"/>
    </xf>
    <xf numFmtId="0" fontId="32" fillId="0" borderId="37" xfId="0" applyFont="1" applyBorder="1" applyAlignment="1" applyProtection="1">
      <alignment horizontal="center" vertical="center"/>
    </xf>
    <xf numFmtId="0" fontId="32" fillId="9" borderId="0" xfId="0" applyFont="1" applyFill="1" applyAlignment="1" applyProtection="1">
      <alignment horizontal="center" vertical="center"/>
    </xf>
    <xf numFmtId="0" fontId="3" fillId="3" borderId="46" xfId="0" applyFont="1" applyFill="1" applyBorder="1" applyAlignment="1" applyProtection="1">
      <alignment horizontal="center" vertical="center" textRotation="90" wrapText="1"/>
    </xf>
    <xf numFmtId="0" fontId="3" fillId="3" borderId="47" xfId="0" applyFont="1" applyFill="1" applyBorder="1" applyAlignment="1" applyProtection="1">
      <alignment horizontal="center" vertical="center" textRotation="90" wrapText="1"/>
    </xf>
    <xf numFmtId="0" fontId="32" fillId="0" borderId="50" xfId="0" applyFont="1" applyBorder="1" applyAlignment="1" applyProtection="1">
      <alignment horizontal="center" vertical="center"/>
    </xf>
    <xf numFmtId="0" fontId="32" fillId="0" borderId="6" xfId="0" applyFont="1" applyBorder="1" applyAlignment="1" applyProtection="1">
      <alignment horizontal="center" vertical="center"/>
    </xf>
    <xf numFmtId="0" fontId="32" fillId="0" borderId="51" xfId="0" applyFont="1" applyBorder="1" applyAlignment="1" applyProtection="1">
      <alignment horizontal="center" vertical="center"/>
    </xf>
    <xf numFmtId="0" fontId="32" fillId="0" borderId="52" xfId="0" applyFont="1" applyBorder="1" applyAlignment="1" applyProtection="1">
      <alignment horizontal="center" vertical="center"/>
    </xf>
    <xf numFmtId="0" fontId="32" fillId="0" borderId="23" xfId="0" applyFont="1" applyBorder="1" applyAlignment="1" applyProtection="1">
      <alignment horizontal="center" vertical="center"/>
    </xf>
    <xf numFmtId="0" fontId="32" fillId="0" borderId="53" xfId="0" applyFont="1" applyBorder="1" applyAlignment="1" applyProtection="1">
      <alignment horizontal="center" vertical="center"/>
    </xf>
    <xf numFmtId="0" fontId="31" fillId="6" borderId="54" xfId="0" applyFont="1" applyFill="1" applyBorder="1" applyAlignment="1" applyProtection="1">
      <alignment horizontal="center" vertical="center"/>
    </xf>
    <xf numFmtId="0" fontId="31" fillId="6" borderId="55" xfId="0" applyFont="1" applyFill="1" applyBorder="1" applyAlignment="1" applyProtection="1">
      <alignment horizontal="center" vertical="center"/>
    </xf>
    <xf numFmtId="0" fontId="31" fillId="6" borderId="54" xfId="0" applyFont="1" applyFill="1" applyBorder="1" applyAlignment="1" applyProtection="1">
      <alignment horizontal="center" vertical="center" wrapText="1"/>
    </xf>
    <xf numFmtId="0" fontId="31" fillId="6" borderId="55" xfId="0" applyFont="1" applyFill="1" applyBorder="1" applyAlignment="1" applyProtection="1">
      <alignment horizontal="center" vertical="center" wrapText="1"/>
    </xf>
    <xf numFmtId="0" fontId="3" fillId="8" borderId="38" xfId="0" applyFont="1" applyFill="1" applyBorder="1" applyAlignment="1" applyProtection="1">
      <alignment horizontal="center" vertical="center" wrapText="1"/>
    </xf>
    <xf numFmtId="0" fontId="3" fillId="8" borderId="36" xfId="0" applyFont="1" applyFill="1" applyBorder="1" applyAlignment="1" applyProtection="1">
      <alignment horizontal="center" vertical="center" wrapText="1"/>
    </xf>
    <xf numFmtId="0" fontId="32" fillId="0" borderId="50" xfId="0" applyFont="1" applyBorder="1" applyAlignment="1" applyProtection="1">
      <alignment horizontal="center" vertical="center"/>
      <protection hidden="1"/>
    </xf>
    <xf numFmtId="0" fontId="32" fillId="0" borderId="6" xfId="0" applyFont="1" applyBorder="1" applyAlignment="1" applyProtection="1">
      <alignment horizontal="center" vertical="center"/>
      <protection hidden="1"/>
    </xf>
    <xf numFmtId="0" fontId="32" fillId="0" borderId="52" xfId="0" applyFont="1" applyBorder="1" applyAlignment="1" applyProtection="1">
      <alignment horizontal="center" vertical="center"/>
      <protection hidden="1"/>
    </xf>
    <xf numFmtId="0" fontId="32" fillId="0" borderId="23" xfId="0" applyFont="1" applyBorder="1" applyAlignment="1" applyProtection="1">
      <alignment horizontal="center" vertical="center"/>
      <protection hidden="1"/>
    </xf>
    <xf numFmtId="0" fontId="3" fillId="8" borderId="37" xfId="0" applyFont="1" applyFill="1" applyBorder="1" applyAlignment="1" applyProtection="1">
      <alignment horizontal="center" vertical="center" wrapText="1"/>
      <protection hidden="1"/>
    </xf>
    <xf numFmtId="0" fontId="3" fillId="8" borderId="36" xfId="0" applyFont="1" applyFill="1" applyBorder="1" applyAlignment="1" applyProtection="1">
      <alignment horizontal="center" vertical="center" wrapText="1"/>
      <protection hidden="1"/>
    </xf>
    <xf numFmtId="0" fontId="26" fillId="4" borderId="37" xfId="0" applyFont="1" applyFill="1" applyBorder="1" applyAlignment="1" applyProtection="1">
      <alignment horizontal="center" vertical="center"/>
    </xf>
    <xf numFmtId="0" fontId="3" fillId="8" borderId="39" xfId="0" applyFont="1" applyFill="1" applyBorder="1" applyAlignment="1" applyProtection="1">
      <alignment horizontal="center" vertical="center"/>
    </xf>
    <xf numFmtId="0" fontId="31" fillId="6" borderId="36" xfId="0" applyFont="1" applyFill="1" applyBorder="1" applyAlignment="1" applyProtection="1">
      <alignment horizontal="center" vertical="center"/>
    </xf>
    <xf numFmtId="0" fontId="3" fillId="8" borderId="37" xfId="0" applyFont="1" applyFill="1" applyBorder="1" applyAlignment="1" applyProtection="1">
      <alignment horizontal="center" vertical="center" wrapText="1"/>
    </xf>
    <xf numFmtId="0" fontId="31" fillId="6" borderId="40" xfId="0" applyFont="1" applyFill="1" applyBorder="1" applyAlignment="1" applyProtection="1">
      <alignment horizontal="center" vertical="center"/>
    </xf>
    <xf numFmtId="0" fontId="47" fillId="4" borderId="0" xfId="0" applyFont="1" applyFill="1" applyAlignment="1" applyProtection="1">
      <alignment horizontal="center" vertical="center"/>
      <protection locked="0" hidden="1"/>
    </xf>
    <xf numFmtId="0" fontId="32" fillId="4"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10" borderId="0" xfId="1" applyFont="1" applyFill="1" applyAlignment="1" applyProtection="1">
      <alignment horizontal="center" vertical="center"/>
    </xf>
    <xf numFmtId="0" fontId="32" fillId="17" borderId="0" xfId="0" applyFont="1" applyFill="1" applyAlignment="1" applyProtection="1">
      <alignment horizontal="center" vertical="center"/>
    </xf>
    <xf numFmtId="0" fontId="32" fillId="19" borderId="62" xfId="0" applyFont="1" applyFill="1" applyBorder="1" applyAlignment="1" applyProtection="1">
      <alignment horizontal="center" vertical="center"/>
    </xf>
    <xf numFmtId="0" fontId="32" fillId="19" borderId="67" xfId="0" applyFont="1" applyFill="1" applyBorder="1" applyAlignment="1" applyProtection="1">
      <alignment horizontal="center" vertical="center"/>
    </xf>
    <xf numFmtId="0" fontId="38" fillId="18" borderId="0" xfId="0" applyFont="1" applyFill="1" applyBorder="1" applyAlignment="1" applyProtection="1">
      <alignment horizontal="center" vertical="center"/>
    </xf>
    <xf numFmtId="0" fontId="38" fillId="18" borderId="57" xfId="0" applyFont="1" applyFill="1" applyBorder="1" applyAlignment="1" applyProtection="1">
      <alignment horizontal="center" vertical="center"/>
    </xf>
    <xf numFmtId="0" fontId="53" fillId="4" borderId="85" xfId="0" applyFont="1" applyFill="1" applyBorder="1" applyAlignment="1" applyProtection="1">
      <alignment horizontal="center" vertical="center"/>
    </xf>
    <xf numFmtId="0" fontId="53" fillId="4" borderId="86" xfId="0" applyFont="1" applyFill="1" applyBorder="1" applyAlignment="1" applyProtection="1">
      <alignment horizontal="center" vertical="center"/>
    </xf>
    <xf numFmtId="0" fontId="53" fillId="4" borderId="87" xfId="0" applyFont="1" applyFill="1" applyBorder="1" applyAlignment="1" applyProtection="1">
      <alignment horizontal="center" vertical="center"/>
    </xf>
    <xf numFmtId="0" fontId="53" fillId="4" borderId="76" xfId="0" applyFont="1" applyFill="1" applyBorder="1" applyAlignment="1" applyProtection="1">
      <alignment horizontal="center" vertical="center"/>
    </xf>
    <xf numFmtId="0" fontId="53" fillId="4" borderId="79" xfId="0" applyFont="1" applyFill="1" applyBorder="1" applyAlignment="1" applyProtection="1">
      <alignment horizontal="center" vertical="center"/>
    </xf>
    <xf numFmtId="0" fontId="53" fillId="4" borderId="77" xfId="0" applyFont="1" applyFill="1" applyBorder="1" applyAlignment="1" applyProtection="1">
      <alignment horizontal="center" vertical="center"/>
    </xf>
    <xf numFmtId="0" fontId="53" fillId="4" borderId="80" xfId="0" applyFont="1" applyFill="1" applyBorder="1" applyAlignment="1" applyProtection="1">
      <alignment horizontal="center" vertical="center"/>
    </xf>
    <xf numFmtId="0" fontId="32" fillId="19" borderId="68" xfId="0" applyFont="1" applyFill="1" applyBorder="1" applyAlignment="1" applyProtection="1">
      <alignment horizontal="center" vertical="center"/>
    </xf>
    <xf numFmtId="0" fontId="32" fillId="19" borderId="69" xfId="0" applyFont="1" applyFill="1" applyBorder="1" applyAlignment="1" applyProtection="1">
      <alignment horizontal="center" vertical="center"/>
    </xf>
    <xf numFmtId="0" fontId="53" fillId="4" borderId="75" xfId="0" applyFont="1" applyFill="1" applyBorder="1" applyAlignment="1" applyProtection="1">
      <alignment horizontal="center" vertical="center"/>
    </xf>
    <xf numFmtId="0" fontId="53" fillId="4" borderId="78" xfId="0" applyFont="1" applyFill="1" applyBorder="1" applyAlignment="1" applyProtection="1">
      <alignment horizontal="center" vertical="center"/>
    </xf>
    <xf numFmtId="0" fontId="76" fillId="11" borderId="33" xfId="0" applyFont="1" applyFill="1" applyBorder="1" applyAlignment="1" applyProtection="1">
      <alignment horizontal="center" vertical="center"/>
    </xf>
    <xf numFmtId="0" fontId="3" fillId="8" borderId="37" xfId="0" applyNumberFormat="1" applyFont="1" applyFill="1" applyBorder="1" applyAlignment="1" applyProtection="1">
      <alignment horizontal="center" vertical="center" wrapText="1"/>
    </xf>
    <xf numFmtId="0" fontId="30" fillId="0" borderId="33" xfId="0" applyFont="1" applyFill="1" applyBorder="1" applyAlignment="1" applyProtection="1">
      <alignment horizontal="center" vertical="center" textRotation="90" wrapText="1"/>
    </xf>
    <xf numFmtId="0" fontId="30" fillId="0" borderId="33" xfId="0" applyFont="1" applyFill="1" applyBorder="1" applyAlignment="1" applyProtection="1">
      <alignment horizontal="center" vertical="center" textRotation="90"/>
    </xf>
    <xf numFmtId="0" fontId="32" fillId="0" borderId="33" xfId="0" applyFont="1" applyFill="1" applyBorder="1" applyAlignment="1" applyProtection="1">
      <alignment horizontal="center" vertical="center"/>
    </xf>
    <xf numFmtId="0" fontId="31" fillId="6" borderId="0" xfId="0" applyNumberFormat="1" applyFont="1" applyFill="1" applyBorder="1" applyAlignment="1" applyProtection="1">
      <alignment horizontal="center" vertical="center" shrinkToFit="1"/>
      <protection locked="0"/>
    </xf>
    <xf numFmtId="14" fontId="31" fillId="6" borderId="58" xfId="0" applyNumberFormat="1" applyFont="1" applyFill="1" applyBorder="1" applyAlignment="1" applyProtection="1">
      <alignment vertical="center" shrinkToFit="1"/>
      <protection locked="0" hidden="1"/>
    </xf>
  </cellXfs>
  <cellStyles count="4">
    <cellStyle name="Hyperlink" xfId="1" builtinId="8"/>
    <cellStyle name="Normal" xfId="0" builtinId="0"/>
    <cellStyle name="Normal 2" xfId="2"/>
    <cellStyle name="Normal 2 2" xfId="3"/>
  </cellStyles>
  <dxfs count="34">
    <dxf>
      <font>
        <condense val="0"/>
        <extend val="0"/>
        <color rgb="FF9C0006"/>
      </font>
      <fill>
        <patternFill>
          <bgColor rgb="FFFFC7CE"/>
        </patternFill>
      </fill>
    </dxf>
    <dxf>
      <fill>
        <patternFill patternType="none">
          <fgColor indexed="64"/>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border>
        <vertical/>
        <horizontal/>
      </border>
    </dxf>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patternType="none">
          <bgColor indexed="65"/>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auto="1"/>
        </patternFill>
      </fill>
      <border>
        <left style="thin">
          <color theme="0"/>
        </left>
        <right style="thin">
          <color theme="0"/>
        </right>
        <top style="thin">
          <color theme="0"/>
        </top>
        <bottom style="thin">
          <color theme="0"/>
        </bottom>
      </border>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7</xdr:row>
      <xdr:rowOff>38100</xdr:rowOff>
    </xdr:from>
    <xdr:to>
      <xdr:col>33</xdr:col>
      <xdr:colOff>19050</xdr:colOff>
      <xdr:row>9</xdr:row>
      <xdr:rowOff>238125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33</xdr:col>
      <xdr:colOff>23115</xdr:colOff>
      <xdr:row>7</xdr:row>
      <xdr:rowOff>38879</xdr:rowOff>
    </xdr:from>
    <xdr:to>
      <xdr:col>33</xdr:col>
      <xdr:colOff>23115</xdr:colOff>
      <xdr:row>9</xdr:row>
      <xdr:rowOff>233654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8</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602;&#1608;&#1575;&#1574;&#1605;%20&#1575;&#1604;&#1591;&#1604;&#1575;&#1576;%20&#1604;&#1575;&#1587;&#1578;&#1605;&#1575;&#1585;&#1577;%20&#1575;&#1604;&#1601;&#1589;&#1604;%20&#1575;&#1604;&#1575;&#1608;&#1604;%202019-2020\&#1602;&#1587;&#1605;%20&#1575;&#1604;&#1575;&#1593;&#1604;&#1575;&#1605;\&#1602;&#1608;&#1575;&#1574;&#1605;%20&#1575;&#1604;&#1575;&#1593;&#1604;&#1575;&#1605;%20&#1604;&#1604;&#1601;&#1589;&#1604;%20&#1575;&#1604;&#1575;&#1608;&#1604;%20&#1575;&#1604;&#1593;&#1575;&#1605;%202019-20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اعلام كامل"/>
      <sheetName val="س1"/>
      <sheetName val="س2"/>
      <sheetName val="س3"/>
      <sheetName val="س4"/>
    </sheetNames>
    <sheetDataSet>
      <sheetData sheetId="0">
        <row r="5">
          <cell r="A5">
            <v>202399</v>
          </cell>
          <cell r="B5" t="str">
            <v>ابراهيم عباس</v>
          </cell>
          <cell r="C5" t="str">
            <v>محمود</v>
          </cell>
          <cell r="D5" t="str">
            <v>سلوى</v>
          </cell>
          <cell r="E5" t="str">
            <v>س1</v>
          </cell>
        </row>
        <row r="6">
          <cell r="A6">
            <v>202401</v>
          </cell>
          <cell r="B6" t="str">
            <v>ابراهيم محمد</v>
          </cell>
          <cell r="C6" t="str">
            <v>وليد</v>
          </cell>
          <cell r="D6" t="str">
            <v>مرفت</v>
          </cell>
          <cell r="E6" t="str">
            <v>س1</v>
          </cell>
        </row>
        <row r="7">
          <cell r="A7">
            <v>202696</v>
          </cell>
          <cell r="B7" t="str">
            <v>اسامه حصوه</v>
          </cell>
          <cell r="C7" t="str">
            <v>قاسم</v>
          </cell>
          <cell r="D7" t="str">
            <v>زريفه</v>
          </cell>
          <cell r="E7" t="str">
            <v>س1</v>
          </cell>
        </row>
        <row r="8">
          <cell r="A8">
            <v>202706</v>
          </cell>
          <cell r="B8" t="str">
            <v>اسد الفرحان</v>
          </cell>
          <cell r="C8" t="str">
            <v>فضل الله</v>
          </cell>
          <cell r="D8" t="str">
            <v>مريم</v>
          </cell>
          <cell r="E8" t="str">
            <v>س1</v>
          </cell>
        </row>
        <row r="9">
          <cell r="A9">
            <v>202788</v>
          </cell>
          <cell r="B9" t="str">
            <v>المعتصم الفياض</v>
          </cell>
          <cell r="C9" t="str">
            <v xml:space="preserve">عدنان </v>
          </cell>
          <cell r="D9" t="str">
            <v>خلود</v>
          </cell>
          <cell r="E9" t="str">
            <v>س1</v>
          </cell>
        </row>
        <row r="10">
          <cell r="A10">
            <v>203118</v>
          </cell>
          <cell r="B10" t="str">
            <v>أنس المقداد</v>
          </cell>
          <cell r="C10" t="str">
            <v>شاكر</v>
          </cell>
          <cell r="D10" t="str">
            <v>نبيها</v>
          </cell>
          <cell r="E10" t="str">
            <v>س1</v>
          </cell>
        </row>
        <row r="11">
          <cell r="A11">
            <v>203574</v>
          </cell>
          <cell r="B11" t="str">
            <v>حسام النجم</v>
          </cell>
          <cell r="C11" t="str">
            <v>فاضل</v>
          </cell>
          <cell r="D11" t="str">
            <v>سناء</v>
          </cell>
          <cell r="E11" t="str">
            <v>س1</v>
          </cell>
        </row>
        <row r="12">
          <cell r="A12">
            <v>203684</v>
          </cell>
          <cell r="B12" t="str">
            <v>حسين حسن</v>
          </cell>
          <cell r="C12" t="str">
            <v>سهيل</v>
          </cell>
          <cell r="D12" t="str">
            <v>كوثر</v>
          </cell>
          <cell r="E12" t="str">
            <v>س1</v>
          </cell>
        </row>
        <row r="13">
          <cell r="A13">
            <v>203696</v>
          </cell>
          <cell r="B13" t="str">
            <v>حسين عفوف</v>
          </cell>
          <cell r="C13" t="str">
            <v>محمد علي</v>
          </cell>
          <cell r="D13" t="str">
            <v>نجيبه</v>
          </cell>
          <cell r="E13" t="str">
            <v>س1</v>
          </cell>
        </row>
        <row r="14">
          <cell r="A14">
            <v>203708</v>
          </cell>
          <cell r="B14" t="str">
            <v>حكمت المحمد الحسن</v>
          </cell>
          <cell r="C14" t="str">
            <v>عبد الخالق</v>
          </cell>
          <cell r="D14" t="str">
            <v>نائله</v>
          </cell>
          <cell r="E14" t="str">
            <v>س1</v>
          </cell>
        </row>
        <row r="15">
          <cell r="A15">
            <v>203820</v>
          </cell>
          <cell r="B15" t="str">
            <v>خالد فرج</v>
          </cell>
          <cell r="C15" t="str">
            <v>حمد</v>
          </cell>
          <cell r="D15" t="str">
            <v>ناهيه</v>
          </cell>
          <cell r="E15" t="str">
            <v>س1</v>
          </cell>
        </row>
        <row r="16">
          <cell r="A16">
            <v>203853</v>
          </cell>
          <cell r="B16" t="str">
            <v>خلدون داود</v>
          </cell>
          <cell r="C16" t="str">
            <v>ابراهيم</v>
          </cell>
          <cell r="D16" t="str">
            <v>وفاء</v>
          </cell>
          <cell r="E16" t="str">
            <v>س1</v>
          </cell>
        </row>
        <row r="17">
          <cell r="A17">
            <v>204008</v>
          </cell>
          <cell r="B17" t="str">
            <v>ديما صالح</v>
          </cell>
          <cell r="C17" t="str">
            <v>حبيب</v>
          </cell>
          <cell r="D17" t="str">
            <v>جومانه</v>
          </cell>
          <cell r="E17" t="str">
            <v>س1</v>
          </cell>
        </row>
        <row r="18">
          <cell r="A18">
            <v>204096</v>
          </cell>
          <cell r="B18" t="str">
            <v>راما الصالح</v>
          </cell>
          <cell r="C18" t="str">
            <v>محمد</v>
          </cell>
          <cell r="D18" t="str">
            <v>عزيزة</v>
          </cell>
          <cell r="E18" t="str">
            <v>س1</v>
          </cell>
        </row>
        <row r="19">
          <cell r="A19">
            <v>204119</v>
          </cell>
          <cell r="B19" t="str">
            <v>رامي الحلبي</v>
          </cell>
          <cell r="C19" t="str">
            <v>مؤمن</v>
          </cell>
          <cell r="D19" t="str">
            <v>ثناء</v>
          </cell>
          <cell r="E19" t="str">
            <v>س1</v>
          </cell>
        </row>
        <row r="20">
          <cell r="A20">
            <v>204239</v>
          </cell>
          <cell r="B20" t="str">
            <v>ربيع البيطار</v>
          </cell>
          <cell r="C20" t="str">
            <v>مروان</v>
          </cell>
          <cell r="D20" t="str">
            <v>يسرى</v>
          </cell>
          <cell r="E20" t="str">
            <v>س1</v>
          </cell>
        </row>
        <row r="21">
          <cell r="A21">
            <v>204640</v>
          </cell>
          <cell r="B21" t="str">
            <v>زلفى بلول</v>
          </cell>
          <cell r="C21" t="str">
            <v>وحيد</v>
          </cell>
          <cell r="D21" t="str">
            <v>ناديه</v>
          </cell>
          <cell r="E21" t="str">
            <v>س1</v>
          </cell>
        </row>
        <row r="22">
          <cell r="A22">
            <v>204743</v>
          </cell>
          <cell r="B22" t="str">
            <v>سامر الشوفي</v>
          </cell>
          <cell r="C22" t="str">
            <v>غالب</v>
          </cell>
          <cell r="D22" t="str">
            <v>جميلة</v>
          </cell>
          <cell r="E22" t="str">
            <v>س1</v>
          </cell>
        </row>
        <row r="23">
          <cell r="A23">
            <v>204825</v>
          </cell>
          <cell r="B23" t="str">
            <v>سعيد دعيبس</v>
          </cell>
          <cell r="C23" t="str">
            <v>فوزي</v>
          </cell>
          <cell r="D23" t="str">
            <v>عطاف</v>
          </cell>
          <cell r="E23" t="str">
            <v>س1</v>
          </cell>
        </row>
        <row r="24">
          <cell r="A24">
            <v>205174</v>
          </cell>
          <cell r="B24" t="str">
            <v>صبري الحامد</v>
          </cell>
          <cell r="C24" t="str">
            <v>ربيع</v>
          </cell>
          <cell r="D24" t="str">
            <v>ايمان</v>
          </cell>
          <cell r="E24" t="str">
            <v>س1</v>
          </cell>
        </row>
        <row r="25">
          <cell r="A25">
            <v>205240</v>
          </cell>
          <cell r="B25" t="str">
            <v>طارق ابو سمره</v>
          </cell>
          <cell r="C25" t="str">
            <v>حسني</v>
          </cell>
          <cell r="D25" t="str">
            <v>رنده</v>
          </cell>
          <cell r="E25" t="str">
            <v>س1</v>
          </cell>
        </row>
        <row r="26">
          <cell r="A26">
            <v>205323</v>
          </cell>
          <cell r="B26" t="str">
            <v>عابد خيو</v>
          </cell>
          <cell r="C26" t="str">
            <v>نواف</v>
          </cell>
          <cell r="D26" t="str">
            <v>نزيهه</v>
          </cell>
          <cell r="E26" t="str">
            <v>س1</v>
          </cell>
        </row>
        <row r="27">
          <cell r="A27">
            <v>205460</v>
          </cell>
          <cell r="B27" t="str">
            <v>عبد القادر الافندي</v>
          </cell>
          <cell r="C27" t="str">
            <v>عبد الرحمن</v>
          </cell>
          <cell r="D27" t="str">
            <v>فدوى</v>
          </cell>
          <cell r="E27" t="str">
            <v>س1</v>
          </cell>
        </row>
        <row r="28">
          <cell r="A28">
            <v>205680</v>
          </cell>
          <cell r="B28" t="str">
            <v>علا علي</v>
          </cell>
          <cell r="C28" t="str">
            <v>رامز</v>
          </cell>
          <cell r="D28" t="str">
            <v>ميسون</v>
          </cell>
          <cell r="E28" t="str">
            <v>س1</v>
          </cell>
        </row>
        <row r="29">
          <cell r="A29">
            <v>205699</v>
          </cell>
          <cell r="B29" t="str">
            <v>علاء الدين الفراج</v>
          </cell>
          <cell r="C29" t="str">
            <v>حكمت</v>
          </cell>
          <cell r="D29" t="str">
            <v>سلوى</v>
          </cell>
          <cell r="E29" t="str">
            <v>س1</v>
          </cell>
        </row>
        <row r="30">
          <cell r="A30">
            <v>205796</v>
          </cell>
          <cell r="B30" t="str">
            <v>علي حسن</v>
          </cell>
          <cell r="C30" t="str">
            <v>ابراهيم</v>
          </cell>
          <cell r="D30" t="str">
            <v>مها</v>
          </cell>
          <cell r="E30" t="str">
            <v>س1</v>
          </cell>
        </row>
        <row r="31">
          <cell r="A31">
            <v>205870</v>
          </cell>
          <cell r="B31" t="str">
            <v>عماد داود</v>
          </cell>
          <cell r="C31" t="str">
            <v>اسماعيل</v>
          </cell>
          <cell r="D31" t="str">
            <v>سلامه</v>
          </cell>
          <cell r="E31" t="str">
            <v>س1</v>
          </cell>
        </row>
        <row r="32">
          <cell r="A32">
            <v>205896</v>
          </cell>
          <cell r="B32" t="str">
            <v>عمار خرسه</v>
          </cell>
          <cell r="C32" t="str">
            <v>فؤاد</v>
          </cell>
          <cell r="D32" t="str">
            <v>فاديه</v>
          </cell>
          <cell r="E32" t="str">
            <v>س1</v>
          </cell>
        </row>
        <row r="33">
          <cell r="A33">
            <v>206127</v>
          </cell>
          <cell r="B33" t="str">
            <v>فادي العبد الله</v>
          </cell>
          <cell r="C33" t="str">
            <v xml:space="preserve">محمد </v>
          </cell>
          <cell r="D33" t="str">
            <v>جميلة</v>
          </cell>
          <cell r="E33" t="str">
            <v>س1</v>
          </cell>
        </row>
        <row r="34">
          <cell r="A34">
            <v>206234</v>
          </cell>
          <cell r="B34" t="str">
            <v>فراس الحمود</v>
          </cell>
          <cell r="C34" t="str">
            <v>برجس</v>
          </cell>
          <cell r="D34" t="str">
            <v>ريا</v>
          </cell>
          <cell r="E34" t="str">
            <v>س1</v>
          </cell>
        </row>
        <row r="35">
          <cell r="A35">
            <v>206298</v>
          </cell>
          <cell r="B35" t="str">
            <v>فرحان الحسن</v>
          </cell>
          <cell r="C35" t="str">
            <v>محمود</v>
          </cell>
          <cell r="D35" t="str">
            <v>حليمه</v>
          </cell>
          <cell r="E35" t="str">
            <v>س1</v>
          </cell>
        </row>
        <row r="36">
          <cell r="A36">
            <v>206326</v>
          </cell>
          <cell r="B36" t="str">
            <v>فهد الجاسم</v>
          </cell>
          <cell r="C36" t="str">
            <v>تركي</v>
          </cell>
          <cell r="D36" t="str">
            <v>خديجة</v>
          </cell>
          <cell r="E36" t="str">
            <v>س1</v>
          </cell>
        </row>
        <row r="37">
          <cell r="A37">
            <v>206338</v>
          </cell>
          <cell r="B37" t="str">
            <v>فواز عبد الله</v>
          </cell>
          <cell r="C37" t="str">
            <v>مجيد</v>
          </cell>
          <cell r="D37" t="str">
            <v>يازي</v>
          </cell>
          <cell r="E37" t="str">
            <v>س1</v>
          </cell>
        </row>
        <row r="38">
          <cell r="A38">
            <v>206436</v>
          </cell>
          <cell r="B38" t="str">
            <v>كمى وهبي</v>
          </cell>
          <cell r="C38" t="str">
            <v>اكرم</v>
          </cell>
          <cell r="D38" t="str">
            <v>امال</v>
          </cell>
          <cell r="E38" t="str">
            <v>س1</v>
          </cell>
        </row>
        <row r="39">
          <cell r="A39">
            <v>206575</v>
          </cell>
          <cell r="B39" t="str">
            <v>لورين اتمت</v>
          </cell>
          <cell r="C39" t="str">
            <v>سامي</v>
          </cell>
          <cell r="D39" t="str">
            <v>ليميه</v>
          </cell>
          <cell r="E39" t="str">
            <v>س1</v>
          </cell>
        </row>
        <row r="40">
          <cell r="A40">
            <v>206640</v>
          </cell>
          <cell r="B40" t="str">
            <v>ليندا علي احمد</v>
          </cell>
          <cell r="C40" t="str">
            <v>يوسف</v>
          </cell>
          <cell r="D40" t="str">
            <v>اميرة</v>
          </cell>
          <cell r="E40" t="str">
            <v>س1</v>
          </cell>
        </row>
        <row r="41">
          <cell r="A41">
            <v>206810</v>
          </cell>
          <cell r="B41" t="str">
            <v>مجد دنوره</v>
          </cell>
          <cell r="C41" t="str">
            <v>معن</v>
          </cell>
          <cell r="D41" t="str">
            <v>سميره</v>
          </cell>
          <cell r="E41" t="str">
            <v>س1</v>
          </cell>
        </row>
        <row r="42">
          <cell r="A42">
            <v>206827</v>
          </cell>
          <cell r="B42" t="str">
            <v xml:space="preserve">محسن الحسن </v>
          </cell>
          <cell r="C42" t="str">
            <v>سليمان</v>
          </cell>
          <cell r="D42" t="str">
            <v>فطومة</v>
          </cell>
          <cell r="E42" t="str">
            <v>س1</v>
          </cell>
        </row>
        <row r="43">
          <cell r="A43">
            <v>207287</v>
          </cell>
          <cell r="B43" t="str">
            <v>محمد ماجد سلوم</v>
          </cell>
          <cell r="C43" t="str">
            <v>غالب</v>
          </cell>
          <cell r="D43" t="str">
            <v>هبه</v>
          </cell>
          <cell r="E43" t="str">
            <v>س1</v>
          </cell>
        </row>
        <row r="44">
          <cell r="A44">
            <v>207664</v>
          </cell>
          <cell r="B44" t="str">
            <v>منال قرحيلي</v>
          </cell>
          <cell r="C44" t="str">
            <v>جميل</v>
          </cell>
          <cell r="D44" t="str">
            <v>نجوى</v>
          </cell>
          <cell r="E44" t="str">
            <v>س1</v>
          </cell>
        </row>
        <row r="45">
          <cell r="A45">
            <v>207784</v>
          </cell>
          <cell r="B45" t="str">
            <v>مي سبع</v>
          </cell>
          <cell r="C45" t="str">
            <v>هيثم</v>
          </cell>
          <cell r="D45" t="str">
            <v>ايفون</v>
          </cell>
          <cell r="E45" t="str">
            <v>س1</v>
          </cell>
        </row>
        <row r="46">
          <cell r="A46">
            <v>208020</v>
          </cell>
          <cell r="B46" t="str">
            <v>نسرين الشاويش</v>
          </cell>
          <cell r="C46" t="str">
            <v>فايز</v>
          </cell>
          <cell r="D46" t="str">
            <v>نعيما</v>
          </cell>
          <cell r="E46" t="str">
            <v>س1</v>
          </cell>
        </row>
        <row r="47">
          <cell r="A47">
            <v>208121</v>
          </cell>
          <cell r="B47" t="str">
            <v>نور ابراهيم</v>
          </cell>
          <cell r="C47" t="str">
            <v>الياس</v>
          </cell>
          <cell r="D47" t="str">
            <v>مادلين</v>
          </cell>
          <cell r="E47" t="str">
            <v>س1</v>
          </cell>
        </row>
        <row r="48">
          <cell r="A48">
            <v>208272</v>
          </cell>
          <cell r="B48" t="str">
            <v>هبه جزائرلي</v>
          </cell>
          <cell r="C48" t="str">
            <v>مصطفى</v>
          </cell>
          <cell r="D48" t="str">
            <v>باسمه</v>
          </cell>
          <cell r="E48" t="str">
            <v>س1</v>
          </cell>
        </row>
        <row r="49">
          <cell r="A49">
            <v>208296</v>
          </cell>
          <cell r="B49" t="str">
            <v>هدى الخليل</v>
          </cell>
          <cell r="C49" t="str">
            <v>محمد علي</v>
          </cell>
          <cell r="D49" t="str">
            <v>زبيده</v>
          </cell>
          <cell r="E49" t="str">
            <v>س1</v>
          </cell>
        </row>
        <row r="50">
          <cell r="A50">
            <v>208433</v>
          </cell>
          <cell r="B50" t="str">
            <v>هيلدا محمود</v>
          </cell>
          <cell r="C50" t="str">
            <v>محمود</v>
          </cell>
          <cell r="D50" t="str">
            <v>ماريه</v>
          </cell>
          <cell r="E50" t="str">
            <v>س1</v>
          </cell>
        </row>
        <row r="51">
          <cell r="A51">
            <v>208927</v>
          </cell>
          <cell r="B51" t="str">
            <v>راما سلامه</v>
          </cell>
          <cell r="C51" t="str">
            <v>حسن</v>
          </cell>
          <cell r="D51" t="str">
            <v>مريم</v>
          </cell>
          <cell r="E51" t="str">
            <v>س1</v>
          </cell>
        </row>
        <row r="52">
          <cell r="A52">
            <v>208966</v>
          </cell>
          <cell r="B52" t="str">
            <v>سحر الجرمقاني</v>
          </cell>
          <cell r="C52" t="str">
            <v xml:space="preserve">حسن </v>
          </cell>
          <cell r="D52" t="str">
            <v>روضه</v>
          </cell>
          <cell r="E52" t="str">
            <v>س1</v>
          </cell>
        </row>
        <row r="53">
          <cell r="A53">
            <v>208980</v>
          </cell>
          <cell r="B53" t="str">
            <v>صفاء شيخ عيد</v>
          </cell>
          <cell r="C53" t="str">
            <v>احمد</v>
          </cell>
          <cell r="D53" t="str">
            <v>اديبه</v>
          </cell>
          <cell r="E53" t="str">
            <v>س1</v>
          </cell>
        </row>
        <row r="54">
          <cell r="A54">
            <v>209049</v>
          </cell>
          <cell r="B54" t="str">
            <v>كريم كلاس</v>
          </cell>
          <cell r="C54" t="str">
            <v>ياسين</v>
          </cell>
          <cell r="D54" t="str">
            <v>امل</v>
          </cell>
          <cell r="E54" t="str">
            <v>س1</v>
          </cell>
        </row>
        <row r="55">
          <cell r="A55">
            <v>209099</v>
          </cell>
          <cell r="B55" t="str">
            <v>مروه درزيه</v>
          </cell>
          <cell r="C55" t="str">
            <v>مصطفى</v>
          </cell>
          <cell r="D55" t="str">
            <v>نهله</v>
          </cell>
          <cell r="E55" t="str">
            <v>س1</v>
          </cell>
        </row>
        <row r="56">
          <cell r="A56">
            <v>209110</v>
          </cell>
          <cell r="B56" t="str">
            <v>مهند الملاح</v>
          </cell>
          <cell r="C56" t="str">
            <v>ماهر</v>
          </cell>
          <cell r="D56" t="str">
            <v>زها</v>
          </cell>
          <cell r="E56" t="str">
            <v>س1</v>
          </cell>
        </row>
        <row r="57">
          <cell r="A57">
            <v>209152</v>
          </cell>
          <cell r="B57" t="str">
            <v>وئام سبرطلي</v>
          </cell>
          <cell r="C57" t="str">
            <v>احمد سعيد</v>
          </cell>
          <cell r="D57" t="str">
            <v>سمر</v>
          </cell>
          <cell r="E57" t="str">
            <v>س1</v>
          </cell>
        </row>
        <row r="58">
          <cell r="A58">
            <v>209157</v>
          </cell>
          <cell r="B58" t="str">
            <v>وردشان الجاسم</v>
          </cell>
          <cell r="C58" t="str">
            <v>ابراهيم</v>
          </cell>
          <cell r="D58" t="str">
            <v>جميله</v>
          </cell>
          <cell r="E58" t="str">
            <v>س1</v>
          </cell>
        </row>
        <row r="59">
          <cell r="A59">
            <v>209176</v>
          </cell>
          <cell r="B59" t="str">
            <v>دياب اسماعيل</v>
          </cell>
          <cell r="C59" t="str">
            <v>محمد</v>
          </cell>
          <cell r="D59" t="str">
            <v>عطاف</v>
          </cell>
          <cell r="E59" t="str">
            <v>س1</v>
          </cell>
        </row>
        <row r="60">
          <cell r="A60">
            <v>209178</v>
          </cell>
          <cell r="B60" t="str">
            <v xml:space="preserve">فداء حمدان </v>
          </cell>
          <cell r="C60" t="str">
            <v>منير</v>
          </cell>
          <cell r="D60" t="str">
            <v>كوثر</v>
          </cell>
          <cell r="E60" t="str">
            <v>س1</v>
          </cell>
        </row>
        <row r="61">
          <cell r="A61">
            <v>209194</v>
          </cell>
          <cell r="B61" t="str">
            <v>جهينة نعيم</v>
          </cell>
          <cell r="C61" t="str">
            <v>حسين</v>
          </cell>
          <cell r="D61" t="str">
            <v>انعام</v>
          </cell>
          <cell r="E61" t="str">
            <v>س1</v>
          </cell>
        </row>
        <row r="62">
          <cell r="A62">
            <v>209206</v>
          </cell>
          <cell r="B62" t="str">
            <v>هالة العبد الله</v>
          </cell>
          <cell r="C62" t="str">
            <v>عدنان</v>
          </cell>
          <cell r="D62" t="str">
            <v>سمر</v>
          </cell>
          <cell r="E62" t="str">
            <v>س1</v>
          </cell>
        </row>
        <row r="63">
          <cell r="A63">
            <v>209216</v>
          </cell>
          <cell r="B63" t="str">
            <v>حسين السلوم</v>
          </cell>
          <cell r="C63" t="str">
            <v>علي</v>
          </cell>
          <cell r="D63" t="str">
            <v>عليا</v>
          </cell>
          <cell r="E63" t="str">
            <v>س1</v>
          </cell>
        </row>
        <row r="64">
          <cell r="A64">
            <v>209220</v>
          </cell>
          <cell r="B64" t="str">
            <v>ديمه معتوق</v>
          </cell>
          <cell r="C64" t="str">
            <v>محمد منعم</v>
          </cell>
          <cell r="D64" t="str">
            <v>ريعان</v>
          </cell>
          <cell r="E64" t="str">
            <v>س1</v>
          </cell>
        </row>
        <row r="65">
          <cell r="A65">
            <v>209225</v>
          </cell>
          <cell r="B65" t="str">
            <v>ريم العمري</v>
          </cell>
          <cell r="C65" t="str">
            <v>نبيل</v>
          </cell>
          <cell r="D65" t="str">
            <v>فاتنه</v>
          </cell>
          <cell r="E65" t="str">
            <v>س1</v>
          </cell>
        </row>
        <row r="66">
          <cell r="A66">
            <v>209238</v>
          </cell>
          <cell r="B66" t="str">
            <v xml:space="preserve">علا عزام </v>
          </cell>
          <cell r="C66" t="str">
            <v>بسام</v>
          </cell>
          <cell r="D66" t="str">
            <v>سمر</v>
          </cell>
          <cell r="E66" t="str">
            <v>س1</v>
          </cell>
        </row>
        <row r="67">
          <cell r="A67">
            <v>209257</v>
          </cell>
          <cell r="B67" t="str">
            <v>منير درويش</v>
          </cell>
          <cell r="C67" t="str">
            <v>يوسف</v>
          </cell>
          <cell r="D67" t="str">
            <v>خديجه</v>
          </cell>
          <cell r="E67" t="str">
            <v>س1</v>
          </cell>
        </row>
        <row r="68">
          <cell r="A68">
            <v>209258</v>
          </cell>
          <cell r="B68" t="str">
            <v>مها الطحان</v>
          </cell>
          <cell r="C68" t="str">
            <v>صالح</v>
          </cell>
          <cell r="D68" t="str">
            <v>فوزه</v>
          </cell>
          <cell r="E68" t="str">
            <v>س1</v>
          </cell>
        </row>
        <row r="69">
          <cell r="A69">
            <v>209264</v>
          </cell>
          <cell r="B69" t="str">
            <v>نور العلي الحويج</v>
          </cell>
          <cell r="C69" t="str">
            <v xml:space="preserve">غسان </v>
          </cell>
          <cell r="D69" t="str">
            <v>رجاء</v>
          </cell>
          <cell r="E69" t="str">
            <v>س1</v>
          </cell>
        </row>
        <row r="70">
          <cell r="A70">
            <v>209268</v>
          </cell>
          <cell r="B70" t="str">
            <v>همام الديري</v>
          </cell>
          <cell r="C70" t="str">
            <v>مروان</v>
          </cell>
          <cell r="D70" t="str">
            <v>هند</v>
          </cell>
          <cell r="E70" t="str">
            <v>س1</v>
          </cell>
        </row>
        <row r="71">
          <cell r="A71">
            <v>209269</v>
          </cell>
          <cell r="B71" t="str">
            <v>يعرب مطاوع</v>
          </cell>
          <cell r="C71" t="str">
            <v xml:space="preserve">نبيل </v>
          </cell>
          <cell r="D71" t="str">
            <v>سميه</v>
          </cell>
          <cell r="E71" t="str">
            <v>س1</v>
          </cell>
        </row>
        <row r="72">
          <cell r="A72">
            <v>209271</v>
          </cell>
          <cell r="B72" t="str">
            <v>يوسف علي الشيخ</v>
          </cell>
          <cell r="C72" t="str">
            <v>حسين</v>
          </cell>
          <cell r="D72" t="str">
            <v>ردسه</v>
          </cell>
          <cell r="E72" t="str">
            <v>س1</v>
          </cell>
        </row>
        <row r="73">
          <cell r="A73">
            <v>209275</v>
          </cell>
          <cell r="B73" t="str">
            <v>مها مريدن</v>
          </cell>
          <cell r="C73" t="str">
            <v>عدنان</v>
          </cell>
          <cell r="D73" t="str">
            <v>منا</v>
          </cell>
          <cell r="E73" t="str">
            <v>س1</v>
          </cell>
        </row>
        <row r="74">
          <cell r="A74">
            <v>209277</v>
          </cell>
          <cell r="B74" t="str">
            <v>ابراهيم برهم</v>
          </cell>
          <cell r="C74" t="str">
            <v>يوسف</v>
          </cell>
          <cell r="D74" t="str">
            <v>حنان</v>
          </cell>
          <cell r="E74" t="str">
            <v>س1</v>
          </cell>
        </row>
        <row r="75">
          <cell r="A75">
            <v>209278</v>
          </cell>
          <cell r="B75" t="str">
            <v>ايلي عيسى</v>
          </cell>
          <cell r="C75" t="str">
            <v>سهيل</v>
          </cell>
          <cell r="D75" t="str">
            <v>غادة</v>
          </cell>
          <cell r="E75" t="str">
            <v>س1</v>
          </cell>
        </row>
        <row r="76">
          <cell r="A76">
            <v>209280</v>
          </cell>
          <cell r="B76" t="str">
            <v>حسين الاشقر</v>
          </cell>
          <cell r="C76" t="str">
            <v>محمد علي</v>
          </cell>
          <cell r="D76" t="str">
            <v>رؤشة</v>
          </cell>
          <cell r="E76" t="str">
            <v>س1</v>
          </cell>
        </row>
        <row r="77">
          <cell r="A77">
            <v>209281</v>
          </cell>
          <cell r="B77" t="str">
            <v>رانية الحاج عيسى</v>
          </cell>
          <cell r="C77" t="str">
            <v>نبيل</v>
          </cell>
          <cell r="D77" t="str">
            <v>منى</v>
          </cell>
          <cell r="E77" t="str">
            <v>س1</v>
          </cell>
        </row>
        <row r="78">
          <cell r="A78">
            <v>209283</v>
          </cell>
          <cell r="B78" t="str">
            <v>صادق وقاص</v>
          </cell>
          <cell r="C78" t="str">
            <v>موسى</v>
          </cell>
          <cell r="D78" t="str">
            <v>جميلة</v>
          </cell>
          <cell r="E78" t="str">
            <v>س1</v>
          </cell>
        </row>
        <row r="79">
          <cell r="A79">
            <v>209285</v>
          </cell>
          <cell r="B79" t="str">
            <v>غنوه عيد</v>
          </cell>
          <cell r="C79" t="str">
            <v>حسن</v>
          </cell>
          <cell r="D79" t="str">
            <v>فائده</v>
          </cell>
          <cell r="E79" t="str">
            <v>س1</v>
          </cell>
        </row>
        <row r="80">
          <cell r="A80">
            <v>209286</v>
          </cell>
          <cell r="B80" t="str">
            <v>فراس نعيم</v>
          </cell>
          <cell r="C80" t="str">
            <v>حسين</v>
          </cell>
          <cell r="D80" t="str">
            <v>انعام</v>
          </cell>
          <cell r="E80" t="str">
            <v>س1</v>
          </cell>
        </row>
        <row r="81">
          <cell r="A81">
            <v>209287</v>
          </cell>
          <cell r="B81" t="str">
            <v>لانا العطاري</v>
          </cell>
          <cell r="C81" t="str">
            <v>سامي</v>
          </cell>
          <cell r="D81" t="str">
            <v>شكران</v>
          </cell>
          <cell r="E81" t="str">
            <v>س1</v>
          </cell>
        </row>
        <row r="82">
          <cell r="A82">
            <v>209288</v>
          </cell>
          <cell r="B82" t="str">
            <v>لمى الدروبي</v>
          </cell>
          <cell r="C82" t="str">
            <v>عبد الكافي</v>
          </cell>
          <cell r="D82" t="str">
            <v>حكمت</v>
          </cell>
          <cell r="E82" t="str">
            <v>س1</v>
          </cell>
        </row>
        <row r="83">
          <cell r="A83">
            <v>209290</v>
          </cell>
          <cell r="B83" t="str">
            <v>مايا العاقل</v>
          </cell>
          <cell r="C83" t="str">
            <v>فاروق</v>
          </cell>
          <cell r="D83" t="str">
            <v>مؤمنة</v>
          </cell>
          <cell r="E83" t="str">
            <v>س1</v>
          </cell>
        </row>
        <row r="84">
          <cell r="A84">
            <v>209294</v>
          </cell>
          <cell r="B84" t="str">
            <v>مقدام فويتي</v>
          </cell>
          <cell r="C84" t="str">
            <v>وفيق</v>
          </cell>
          <cell r="D84" t="str">
            <v>فاتن</v>
          </cell>
          <cell r="E84" t="str">
            <v>س1</v>
          </cell>
        </row>
        <row r="85">
          <cell r="A85">
            <v>209304</v>
          </cell>
          <cell r="B85" t="str">
            <v>اباء موسى</v>
          </cell>
          <cell r="C85" t="str">
            <v>محمد</v>
          </cell>
          <cell r="D85" t="str">
            <v>نجوى</v>
          </cell>
          <cell r="E85" t="str">
            <v>س1</v>
          </cell>
        </row>
        <row r="86">
          <cell r="A86">
            <v>209305</v>
          </cell>
          <cell r="B86" t="str">
            <v>ابراهيم حسن</v>
          </cell>
          <cell r="C86" t="str">
            <v>جميل</v>
          </cell>
          <cell r="D86" t="str">
            <v>حزينه</v>
          </cell>
          <cell r="E86" t="str">
            <v>س1</v>
          </cell>
        </row>
        <row r="87">
          <cell r="A87">
            <v>209310</v>
          </cell>
          <cell r="B87" t="str">
            <v>احمد الحميدي</v>
          </cell>
          <cell r="C87" t="str">
            <v>عدنان</v>
          </cell>
          <cell r="D87" t="str">
            <v>رابعه</v>
          </cell>
          <cell r="E87" t="str">
            <v>س1</v>
          </cell>
        </row>
        <row r="88">
          <cell r="A88">
            <v>209313</v>
          </cell>
          <cell r="B88" t="str">
            <v>احمد تنزري</v>
          </cell>
          <cell r="C88" t="str">
            <v>اسامة</v>
          </cell>
          <cell r="D88" t="str">
            <v>فردوس</v>
          </cell>
          <cell r="E88" t="str">
            <v>س1</v>
          </cell>
        </row>
        <row r="89">
          <cell r="A89">
            <v>209314</v>
          </cell>
          <cell r="B89" t="str">
            <v>احمد جمعه</v>
          </cell>
          <cell r="C89" t="str">
            <v>بدر</v>
          </cell>
          <cell r="D89" t="str">
            <v>خديجة</v>
          </cell>
          <cell r="E89" t="str">
            <v>س1</v>
          </cell>
        </row>
        <row r="90">
          <cell r="A90">
            <v>209315</v>
          </cell>
          <cell r="B90" t="str">
            <v>احمد رسلان</v>
          </cell>
          <cell r="C90" t="str">
            <v>فهد</v>
          </cell>
          <cell r="D90" t="str">
            <v>انسه</v>
          </cell>
          <cell r="E90" t="str">
            <v>س1</v>
          </cell>
        </row>
        <row r="91">
          <cell r="A91">
            <v>209324</v>
          </cell>
          <cell r="B91" t="str">
            <v>اغيد حبابه</v>
          </cell>
          <cell r="C91" t="str">
            <v>غالب</v>
          </cell>
          <cell r="D91" t="str">
            <v>سجيره</v>
          </cell>
          <cell r="E91" t="str">
            <v>س1</v>
          </cell>
        </row>
        <row r="92">
          <cell r="A92">
            <v>209326</v>
          </cell>
          <cell r="B92" t="str">
            <v>اكثم ابو فخر</v>
          </cell>
          <cell r="C92" t="str">
            <v>منير</v>
          </cell>
          <cell r="D92" t="str">
            <v>فهدي</v>
          </cell>
          <cell r="E92" t="str">
            <v>س1</v>
          </cell>
        </row>
        <row r="93">
          <cell r="A93">
            <v>209327</v>
          </cell>
          <cell r="B93" t="str">
            <v>اكرام قبلان</v>
          </cell>
          <cell r="C93" t="str">
            <v>مصطفى</v>
          </cell>
          <cell r="D93" t="str">
            <v>نوال</v>
          </cell>
          <cell r="E93" t="str">
            <v>س1</v>
          </cell>
        </row>
        <row r="94">
          <cell r="A94">
            <v>209330</v>
          </cell>
          <cell r="B94" t="str">
            <v>الاء مجركش</v>
          </cell>
          <cell r="C94" t="str">
            <v>رضوان</v>
          </cell>
          <cell r="D94" t="str">
            <v>ايمان</v>
          </cell>
          <cell r="E94" t="str">
            <v>س1</v>
          </cell>
        </row>
        <row r="95">
          <cell r="A95">
            <v>209334</v>
          </cell>
          <cell r="B95" t="str">
            <v>امجد ابراهيم</v>
          </cell>
          <cell r="C95" t="str">
            <v>محمد</v>
          </cell>
          <cell r="D95" t="str">
            <v>وسيلة</v>
          </cell>
          <cell r="E95" t="str">
            <v>س1</v>
          </cell>
        </row>
        <row r="96">
          <cell r="A96">
            <v>209336</v>
          </cell>
          <cell r="B96" t="str">
            <v>اناس علاء الدين</v>
          </cell>
          <cell r="C96" t="str">
            <v>محي الدين</v>
          </cell>
          <cell r="D96" t="str">
            <v>ثناء</v>
          </cell>
          <cell r="E96" t="str">
            <v>س1</v>
          </cell>
        </row>
        <row r="97">
          <cell r="A97">
            <v>209337</v>
          </cell>
          <cell r="B97" t="str">
            <v>انجي سعد الدين</v>
          </cell>
          <cell r="C97" t="str">
            <v>عبد المالك</v>
          </cell>
          <cell r="D97" t="str">
            <v>احلام</v>
          </cell>
          <cell r="E97" t="str">
            <v>س1</v>
          </cell>
        </row>
        <row r="98">
          <cell r="A98">
            <v>209339</v>
          </cell>
          <cell r="B98" t="str">
            <v>انس الخطيب</v>
          </cell>
          <cell r="C98" t="str">
            <v>علي</v>
          </cell>
          <cell r="D98" t="str">
            <v>زينب</v>
          </cell>
          <cell r="E98" t="str">
            <v>س1</v>
          </cell>
        </row>
        <row r="99">
          <cell r="A99">
            <v>209340</v>
          </cell>
          <cell r="B99" t="str">
            <v>انس الرحال</v>
          </cell>
          <cell r="C99" t="str">
            <v>نادر</v>
          </cell>
          <cell r="D99" t="str">
            <v>خديجه</v>
          </cell>
          <cell r="E99" t="str">
            <v>س1</v>
          </cell>
        </row>
        <row r="100">
          <cell r="A100">
            <v>209342</v>
          </cell>
          <cell r="B100" t="str">
            <v>انس دويري</v>
          </cell>
          <cell r="C100" t="str">
            <v>وحيد</v>
          </cell>
          <cell r="D100" t="str">
            <v>ميساء</v>
          </cell>
          <cell r="E100" t="str">
            <v>س1</v>
          </cell>
        </row>
        <row r="101">
          <cell r="A101">
            <v>209343</v>
          </cell>
          <cell r="B101" t="str">
            <v>انس نصر</v>
          </cell>
          <cell r="C101" t="str">
            <v>حكمت</v>
          </cell>
          <cell r="D101" t="str">
            <v>عليا</v>
          </cell>
          <cell r="E101" t="str">
            <v>س1</v>
          </cell>
        </row>
        <row r="102">
          <cell r="A102">
            <v>209345</v>
          </cell>
          <cell r="B102" t="str">
            <v>ايمار العلي الطوير</v>
          </cell>
          <cell r="C102" t="str">
            <v>محمد خير</v>
          </cell>
          <cell r="D102" t="str">
            <v>وداد</v>
          </cell>
          <cell r="E102" t="str">
            <v>س1</v>
          </cell>
        </row>
        <row r="103">
          <cell r="A103">
            <v>209349</v>
          </cell>
          <cell r="B103" t="str">
            <v>باسل خيو</v>
          </cell>
          <cell r="C103" t="str">
            <v>منجد</v>
          </cell>
          <cell r="D103" t="str">
            <v>شيخه</v>
          </cell>
          <cell r="E103" t="str">
            <v>س1</v>
          </cell>
        </row>
        <row r="104">
          <cell r="A104">
            <v>209351</v>
          </cell>
          <cell r="B104" t="str">
            <v>بتول زينه</v>
          </cell>
          <cell r="C104" t="str">
            <v>محمد</v>
          </cell>
          <cell r="D104" t="str">
            <v>جمانه</v>
          </cell>
          <cell r="E104" t="str">
            <v>س1</v>
          </cell>
        </row>
        <row r="105">
          <cell r="A105">
            <v>209356</v>
          </cell>
          <cell r="B105" t="str">
            <v>بهاء الشعباني</v>
          </cell>
          <cell r="C105" t="str">
            <v xml:space="preserve">احمد </v>
          </cell>
          <cell r="D105" t="str">
            <v>اكابر</v>
          </cell>
          <cell r="E105" t="str">
            <v>س1</v>
          </cell>
        </row>
        <row r="106">
          <cell r="A106">
            <v>209358</v>
          </cell>
          <cell r="B106" t="str">
            <v>ثائر خيت</v>
          </cell>
          <cell r="C106" t="str">
            <v>محمد شحاده</v>
          </cell>
          <cell r="D106" t="str">
            <v>بسمه</v>
          </cell>
          <cell r="E106" t="str">
            <v>س1</v>
          </cell>
        </row>
        <row r="107">
          <cell r="A107">
            <v>209359</v>
          </cell>
          <cell r="B107" t="str">
            <v>ثبين خير بك</v>
          </cell>
          <cell r="C107" t="str">
            <v>امين</v>
          </cell>
          <cell r="D107" t="str">
            <v>نديمه</v>
          </cell>
          <cell r="E107" t="str">
            <v>س1</v>
          </cell>
        </row>
        <row r="108">
          <cell r="A108">
            <v>209366</v>
          </cell>
          <cell r="B108" t="str">
            <v>جيني شليل</v>
          </cell>
          <cell r="C108" t="str">
            <v>جرجي</v>
          </cell>
          <cell r="D108" t="str">
            <v>نهاد</v>
          </cell>
          <cell r="E108" t="str">
            <v>س1</v>
          </cell>
        </row>
        <row r="109">
          <cell r="A109">
            <v>209368</v>
          </cell>
          <cell r="B109" t="str">
            <v>حازم كليب</v>
          </cell>
          <cell r="C109" t="str">
            <v>غازي</v>
          </cell>
          <cell r="D109" t="str">
            <v>حوريه</v>
          </cell>
          <cell r="E109" t="str">
            <v>س1</v>
          </cell>
        </row>
        <row r="110">
          <cell r="A110">
            <v>209370</v>
          </cell>
          <cell r="B110" t="str">
            <v>حسان حبوباتي</v>
          </cell>
          <cell r="C110" t="str">
            <v>محمد نصوح</v>
          </cell>
          <cell r="D110" t="str">
            <v>اديبه</v>
          </cell>
          <cell r="E110" t="str">
            <v>س1</v>
          </cell>
        </row>
        <row r="111">
          <cell r="A111">
            <v>209374</v>
          </cell>
          <cell r="B111" t="str">
            <v>حمزه الزعبي</v>
          </cell>
          <cell r="C111" t="str">
            <v>محمد</v>
          </cell>
          <cell r="D111" t="str">
            <v>زريفه</v>
          </cell>
          <cell r="E111" t="str">
            <v>س1</v>
          </cell>
        </row>
        <row r="112">
          <cell r="A112">
            <v>209375</v>
          </cell>
          <cell r="B112" t="str">
            <v>حمزه حسين الغازي</v>
          </cell>
          <cell r="C112" t="str">
            <v>راجح</v>
          </cell>
          <cell r="D112" t="str">
            <v>رويده</v>
          </cell>
          <cell r="E112" t="str">
            <v>س1</v>
          </cell>
        </row>
        <row r="113">
          <cell r="A113">
            <v>209376</v>
          </cell>
          <cell r="B113" t="str">
            <v>حنين السنيح</v>
          </cell>
          <cell r="C113" t="str">
            <v>ناصر</v>
          </cell>
          <cell r="D113" t="str">
            <v>هناء</v>
          </cell>
          <cell r="E113" t="str">
            <v>س1</v>
          </cell>
        </row>
        <row r="114">
          <cell r="A114">
            <v>209379</v>
          </cell>
          <cell r="B114" t="str">
            <v>حيدر مستل</v>
          </cell>
          <cell r="C114" t="str">
            <v>طلال</v>
          </cell>
          <cell r="D114" t="str">
            <v>نبيلة</v>
          </cell>
          <cell r="E114" t="str">
            <v>س1</v>
          </cell>
        </row>
        <row r="115">
          <cell r="A115">
            <v>209382</v>
          </cell>
          <cell r="B115" t="str">
            <v>خالد عبد الواحد</v>
          </cell>
          <cell r="C115" t="str">
            <v>محمد</v>
          </cell>
          <cell r="D115" t="str">
            <v>مريم</v>
          </cell>
          <cell r="E115" t="str">
            <v>س1</v>
          </cell>
        </row>
        <row r="116">
          <cell r="A116">
            <v>209384</v>
          </cell>
          <cell r="B116" t="str">
            <v>خلود الجيرودي</v>
          </cell>
          <cell r="C116" t="str">
            <v>محمد</v>
          </cell>
          <cell r="D116" t="str">
            <v>دلال</v>
          </cell>
          <cell r="E116" t="str">
            <v>س1</v>
          </cell>
        </row>
        <row r="117">
          <cell r="A117">
            <v>209386</v>
          </cell>
          <cell r="B117" t="str">
            <v>خليل خليل</v>
          </cell>
          <cell r="C117" t="str">
            <v>احمد</v>
          </cell>
          <cell r="D117" t="str">
            <v>عائشة</v>
          </cell>
          <cell r="E117" t="str">
            <v>س1</v>
          </cell>
        </row>
        <row r="118">
          <cell r="A118">
            <v>209387</v>
          </cell>
          <cell r="B118" t="str">
            <v>خولة الشلق</v>
          </cell>
          <cell r="C118" t="str">
            <v>محمد تيسير</v>
          </cell>
          <cell r="D118" t="str">
            <v>نجاة</v>
          </cell>
          <cell r="E118" t="str">
            <v>س1</v>
          </cell>
        </row>
        <row r="119">
          <cell r="A119">
            <v>209389</v>
          </cell>
          <cell r="B119" t="str">
            <v>دارين حسين</v>
          </cell>
          <cell r="C119" t="str">
            <v>محمد</v>
          </cell>
          <cell r="D119" t="str">
            <v>فايده</v>
          </cell>
          <cell r="E119" t="str">
            <v>س1</v>
          </cell>
        </row>
        <row r="120">
          <cell r="A120">
            <v>209390</v>
          </cell>
          <cell r="B120" t="str">
            <v>داني الحسين</v>
          </cell>
          <cell r="C120" t="str">
            <v>عادل</v>
          </cell>
          <cell r="D120" t="str">
            <v>فاطمه</v>
          </cell>
          <cell r="E120" t="str">
            <v>س1</v>
          </cell>
        </row>
        <row r="121">
          <cell r="A121">
            <v>209391</v>
          </cell>
          <cell r="B121" t="str">
            <v>دريد علي</v>
          </cell>
          <cell r="C121" t="str">
            <v>احمد</v>
          </cell>
          <cell r="D121" t="str">
            <v>محاسن</v>
          </cell>
          <cell r="E121" t="str">
            <v>س1</v>
          </cell>
        </row>
        <row r="122">
          <cell r="A122">
            <v>209392</v>
          </cell>
          <cell r="B122" t="str">
            <v>دعاء شيخ الارض</v>
          </cell>
          <cell r="C122" t="str">
            <v>محمد طريف</v>
          </cell>
          <cell r="D122" t="str">
            <v>دانا</v>
          </cell>
          <cell r="E122" t="str">
            <v>س1</v>
          </cell>
        </row>
        <row r="123">
          <cell r="A123">
            <v>209393</v>
          </cell>
          <cell r="B123" t="str">
            <v>دعاء مراد</v>
          </cell>
          <cell r="C123" t="str">
            <v>نصر الدين</v>
          </cell>
          <cell r="D123" t="str">
            <v>اميمه</v>
          </cell>
          <cell r="E123" t="str">
            <v>س1</v>
          </cell>
        </row>
        <row r="124">
          <cell r="A124">
            <v>209395</v>
          </cell>
          <cell r="B124" t="str">
            <v>ديالا العظم</v>
          </cell>
          <cell r="C124" t="str">
            <v>محمد مسعود</v>
          </cell>
          <cell r="D124" t="str">
            <v>عليا</v>
          </cell>
          <cell r="E124" t="str">
            <v>س1</v>
          </cell>
        </row>
        <row r="125">
          <cell r="A125">
            <v>209397</v>
          </cell>
          <cell r="B125" t="str">
            <v>ديرين عزام</v>
          </cell>
          <cell r="C125" t="str">
            <v>سلام</v>
          </cell>
          <cell r="D125" t="str">
            <v>سناء</v>
          </cell>
          <cell r="E125" t="str">
            <v>س1</v>
          </cell>
        </row>
        <row r="126">
          <cell r="A126">
            <v>209398</v>
          </cell>
          <cell r="B126" t="str">
            <v>ديما باره</v>
          </cell>
          <cell r="C126" t="str">
            <v>حنا</v>
          </cell>
          <cell r="D126" t="str">
            <v>سهام</v>
          </cell>
          <cell r="E126" t="str">
            <v>س1</v>
          </cell>
        </row>
        <row r="127">
          <cell r="A127">
            <v>209400</v>
          </cell>
          <cell r="B127" t="str">
            <v>ذياب الزعبي</v>
          </cell>
          <cell r="C127" t="str">
            <v>عيسى</v>
          </cell>
          <cell r="D127" t="str">
            <v>سلطانه</v>
          </cell>
          <cell r="E127" t="str">
            <v>س1</v>
          </cell>
        </row>
        <row r="128">
          <cell r="A128">
            <v>209401</v>
          </cell>
          <cell r="B128" t="str">
            <v>راغب السليمان</v>
          </cell>
          <cell r="C128" t="str">
            <v>علي</v>
          </cell>
          <cell r="D128" t="str">
            <v>عيده</v>
          </cell>
          <cell r="E128" t="str">
            <v>س1</v>
          </cell>
        </row>
        <row r="129">
          <cell r="A129">
            <v>209404</v>
          </cell>
          <cell r="B129" t="str">
            <v>راما صدقي</v>
          </cell>
          <cell r="C129" t="str">
            <v>منذر</v>
          </cell>
          <cell r="D129" t="str">
            <v>سحر</v>
          </cell>
          <cell r="E129" t="str">
            <v>س1</v>
          </cell>
        </row>
        <row r="130">
          <cell r="A130">
            <v>209405</v>
          </cell>
          <cell r="B130" t="str">
            <v>رامه خضر صهيوني</v>
          </cell>
          <cell r="C130" t="str">
            <v>احمد</v>
          </cell>
          <cell r="D130" t="str">
            <v>طيب</v>
          </cell>
          <cell r="E130" t="str">
            <v>س1</v>
          </cell>
        </row>
        <row r="131">
          <cell r="A131">
            <v>209406</v>
          </cell>
          <cell r="B131" t="str">
            <v>رامي حسن</v>
          </cell>
          <cell r="C131" t="str">
            <v>احمد</v>
          </cell>
          <cell r="D131" t="str">
            <v>رحمة</v>
          </cell>
          <cell r="E131" t="str">
            <v>س1</v>
          </cell>
        </row>
        <row r="132">
          <cell r="A132">
            <v>209409</v>
          </cell>
          <cell r="B132" t="str">
            <v>ربى زين الدين</v>
          </cell>
          <cell r="C132" t="str">
            <v>فهد</v>
          </cell>
          <cell r="D132" t="str">
            <v>جنا</v>
          </cell>
          <cell r="E132" t="str">
            <v>س1</v>
          </cell>
        </row>
        <row r="133">
          <cell r="A133">
            <v>209411</v>
          </cell>
          <cell r="B133" t="str">
            <v>رزان صالح</v>
          </cell>
          <cell r="C133" t="str">
            <v>كامل</v>
          </cell>
          <cell r="D133" t="str">
            <v>منيره</v>
          </cell>
          <cell r="E133" t="str">
            <v>س1</v>
          </cell>
        </row>
        <row r="134">
          <cell r="A134">
            <v>209412</v>
          </cell>
          <cell r="B134" t="str">
            <v>رشا بربر</v>
          </cell>
          <cell r="C134" t="str">
            <v>وفيق</v>
          </cell>
          <cell r="D134" t="str">
            <v>حياة</v>
          </cell>
          <cell r="E134" t="str">
            <v>س1</v>
          </cell>
        </row>
        <row r="135">
          <cell r="A135">
            <v>209413</v>
          </cell>
          <cell r="B135" t="str">
            <v>رغد العاقل</v>
          </cell>
          <cell r="C135" t="str">
            <v>محمد خير</v>
          </cell>
          <cell r="D135" t="str">
            <v>رجاء</v>
          </cell>
          <cell r="E135" t="str">
            <v>س1</v>
          </cell>
        </row>
        <row r="136">
          <cell r="A136">
            <v>209414</v>
          </cell>
          <cell r="B136" t="str">
            <v>رفاه شيخ الجبل</v>
          </cell>
          <cell r="C136" t="str">
            <v>عبد الحميد</v>
          </cell>
          <cell r="D136" t="str">
            <v>خيرية</v>
          </cell>
          <cell r="E136" t="str">
            <v>س1</v>
          </cell>
        </row>
        <row r="137">
          <cell r="A137">
            <v>209416</v>
          </cell>
          <cell r="B137" t="str">
            <v>رنيم معصب</v>
          </cell>
          <cell r="C137" t="str">
            <v>اسكندر</v>
          </cell>
          <cell r="D137" t="str">
            <v>ميساء</v>
          </cell>
          <cell r="E137" t="str">
            <v>س1</v>
          </cell>
        </row>
        <row r="138">
          <cell r="A138">
            <v>209417</v>
          </cell>
          <cell r="B138" t="str">
            <v>رهام احمد</v>
          </cell>
          <cell r="C138" t="str">
            <v>محمد شريف</v>
          </cell>
          <cell r="D138" t="str">
            <v>جواهر</v>
          </cell>
          <cell r="E138" t="str">
            <v>س1</v>
          </cell>
        </row>
        <row r="139">
          <cell r="A139">
            <v>209422</v>
          </cell>
          <cell r="B139" t="str">
            <v>روان الشامي</v>
          </cell>
          <cell r="C139" t="str">
            <v>محمد نور الدين</v>
          </cell>
          <cell r="D139" t="str">
            <v>غفران</v>
          </cell>
          <cell r="E139" t="str">
            <v>س1</v>
          </cell>
        </row>
        <row r="140">
          <cell r="A140">
            <v>209423</v>
          </cell>
          <cell r="B140" t="str">
            <v>رولا ديب</v>
          </cell>
          <cell r="C140" t="str">
            <v xml:space="preserve">حلمي </v>
          </cell>
          <cell r="D140" t="str">
            <v>نجاح</v>
          </cell>
          <cell r="E140" t="str">
            <v>س1</v>
          </cell>
        </row>
        <row r="141">
          <cell r="A141">
            <v>209427</v>
          </cell>
          <cell r="B141" t="str">
            <v>ريم يعقوب</v>
          </cell>
          <cell r="C141" t="str">
            <v>رشيد</v>
          </cell>
          <cell r="D141" t="str">
            <v>رندة</v>
          </cell>
          <cell r="E141" t="str">
            <v>س1</v>
          </cell>
        </row>
        <row r="142">
          <cell r="A142">
            <v>209428</v>
          </cell>
          <cell r="B142" t="str">
            <v>زها الخير</v>
          </cell>
          <cell r="C142" t="str">
            <v>سيف</v>
          </cell>
          <cell r="D142" t="str">
            <v>منى</v>
          </cell>
          <cell r="E142" t="str">
            <v>س1</v>
          </cell>
        </row>
        <row r="143">
          <cell r="A143">
            <v>209431</v>
          </cell>
          <cell r="B143" t="str">
            <v>زينه رزق</v>
          </cell>
          <cell r="C143" t="str">
            <v>عدنان</v>
          </cell>
          <cell r="D143" t="str">
            <v>هيلين</v>
          </cell>
          <cell r="E143" t="str">
            <v>س1</v>
          </cell>
        </row>
        <row r="144">
          <cell r="A144">
            <v>209433</v>
          </cell>
          <cell r="B144" t="str">
            <v>ساره ناصر</v>
          </cell>
          <cell r="C144" t="str">
            <v>مروان</v>
          </cell>
          <cell r="D144" t="str">
            <v>سهيلا</v>
          </cell>
          <cell r="E144" t="str">
            <v>س1</v>
          </cell>
        </row>
        <row r="145">
          <cell r="A145">
            <v>209435</v>
          </cell>
          <cell r="B145" t="str">
            <v>سامر الحجي</v>
          </cell>
          <cell r="C145" t="str">
            <v>احمد مظفر</v>
          </cell>
          <cell r="D145" t="str">
            <v>امينة</v>
          </cell>
          <cell r="E145" t="str">
            <v>س1</v>
          </cell>
        </row>
        <row r="146">
          <cell r="A146">
            <v>209436</v>
          </cell>
          <cell r="B146" t="str">
            <v>سامر الخطيب</v>
          </cell>
          <cell r="C146" t="str">
            <v>احمد</v>
          </cell>
          <cell r="D146" t="str">
            <v>قمر</v>
          </cell>
          <cell r="E146" t="str">
            <v>س1</v>
          </cell>
        </row>
        <row r="147">
          <cell r="A147">
            <v>209440</v>
          </cell>
          <cell r="B147" t="str">
            <v>سربست كلش</v>
          </cell>
          <cell r="C147" t="str">
            <v>علي</v>
          </cell>
          <cell r="D147" t="str">
            <v>فهيمه</v>
          </cell>
          <cell r="E147" t="str">
            <v>س1</v>
          </cell>
        </row>
        <row r="148">
          <cell r="A148">
            <v>209443</v>
          </cell>
          <cell r="B148" t="str">
            <v>سلام الحمصي</v>
          </cell>
          <cell r="C148" t="str">
            <v>محمد محي الدين</v>
          </cell>
          <cell r="D148" t="str">
            <v>ندى</v>
          </cell>
          <cell r="E148" t="str">
            <v>س1</v>
          </cell>
        </row>
        <row r="149">
          <cell r="A149">
            <v>209444</v>
          </cell>
          <cell r="B149" t="str">
            <v>سلام الكسيري</v>
          </cell>
          <cell r="C149" t="str">
            <v>عزام</v>
          </cell>
          <cell r="D149" t="str">
            <v>ماجده</v>
          </cell>
          <cell r="E149" t="str">
            <v>س1</v>
          </cell>
        </row>
        <row r="150">
          <cell r="A150">
            <v>209448</v>
          </cell>
          <cell r="B150" t="str">
            <v>سمعان مخائيل</v>
          </cell>
          <cell r="C150" t="str">
            <v>حبيب</v>
          </cell>
          <cell r="D150" t="str">
            <v>حنه</v>
          </cell>
          <cell r="E150" t="str">
            <v>س1</v>
          </cell>
        </row>
        <row r="151">
          <cell r="A151">
            <v>209453</v>
          </cell>
          <cell r="B151" t="str">
            <v>سوزان ذياب</v>
          </cell>
          <cell r="C151" t="str">
            <v>خالد</v>
          </cell>
          <cell r="D151" t="str">
            <v>هيام</v>
          </cell>
          <cell r="E151" t="str">
            <v>س1</v>
          </cell>
        </row>
        <row r="152">
          <cell r="A152">
            <v>209454</v>
          </cell>
          <cell r="B152" t="str">
            <v>سوسن عز الدين العقباني</v>
          </cell>
          <cell r="C152" t="str">
            <v>ابراهيم</v>
          </cell>
          <cell r="D152" t="str">
            <v>كوكب</v>
          </cell>
          <cell r="E152" t="str">
            <v>س1</v>
          </cell>
        </row>
        <row r="153">
          <cell r="A153">
            <v>209455</v>
          </cell>
          <cell r="B153" t="str">
            <v>شادي طرابيشي</v>
          </cell>
          <cell r="C153" t="str">
            <v>محمد</v>
          </cell>
          <cell r="D153" t="str">
            <v>فاطمه</v>
          </cell>
          <cell r="E153" t="str">
            <v>س1</v>
          </cell>
        </row>
        <row r="154">
          <cell r="A154">
            <v>209459</v>
          </cell>
          <cell r="B154" t="str">
            <v>شيخه عمر</v>
          </cell>
          <cell r="C154" t="str">
            <v>محمد</v>
          </cell>
          <cell r="D154" t="str">
            <v>بدريه</v>
          </cell>
          <cell r="E154" t="str">
            <v>س1</v>
          </cell>
        </row>
        <row r="155">
          <cell r="A155">
            <v>209461</v>
          </cell>
          <cell r="B155" t="str">
            <v>صفاء الجبان</v>
          </cell>
          <cell r="C155" t="str">
            <v>محمد غسان</v>
          </cell>
          <cell r="D155" t="str">
            <v>نبيلا</v>
          </cell>
          <cell r="E155" t="str">
            <v>س1</v>
          </cell>
        </row>
        <row r="156">
          <cell r="A156">
            <v>209462</v>
          </cell>
          <cell r="B156" t="str">
            <v>صفوان كوسه</v>
          </cell>
          <cell r="C156" t="str">
            <v>محمد</v>
          </cell>
          <cell r="D156" t="str">
            <v>سعاد</v>
          </cell>
          <cell r="E156" t="str">
            <v>س1</v>
          </cell>
        </row>
        <row r="157">
          <cell r="A157">
            <v>209467</v>
          </cell>
          <cell r="B157" t="str">
            <v>طارق دواليبي</v>
          </cell>
          <cell r="C157" t="str">
            <v>محمد رشيد</v>
          </cell>
          <cell r="D157" t="str">
            <v>سميره</v>
          </cell>
          <cell r="E157" t="str">
            <v>س1</v>
          </cell>
        </row>
        <row r="158">
          <cell r="A158">
            <v>209468</v>
          </cell>
          <cell r="B158" t="str">
            <v>طالب عباس</v>
          </cell>
          <cell r="C158" t="str">
            <v>سليمان</v>
          </cell>
          <cell r="D158" t="str">
            <v>سكينه</v>
          </cell>
          <cell r="E158" t="str">
            <v>س1</v>
          </cell>
        </row>
        <row r="159">
          <cell r="A159">
            <v>209473</v>
          </cell>
          <cell r="B159" t="str">
            <v>عاكف علي</v>
          </cell>
          <cell r="C159" t="str">
            <v>محمد</v>
          </cell>
          <cell r="D159" t="str">
            <v>جازه</v>
          </cell>
          <cell r="E159" t="str">
            <v>س1</v>
          </cell>
        </row>
        <row r="160">
          <cell r="A160">
            <v>209474</v>
          </cell>
          <cell r="B160" t="str">
            <v>عامر ابو حامد</v>
          </cell>
          <cell r="C160" t="str">
            <v>كامل</v>
          </cell>
          <cell r="D160" t="str">
            <v>هيفاء</v>
          </cell>
          <cell r="E160" t="str">
            <v>س1</v>
          </cell>
        </row>
        <row r="161">
          <cell r="A161">
            <v>209476</v>
          </cell>
          <cell r="B161" t="str">
            <v>عبد الرحمن التاجر</v>
          </cell>
          <cell r="C161" t="str">
            <v>خليل</v>
          </cell>
          <cell r="D161" t="str">
            <v>وردة</v>
          </cell>
          <cell r="E161" t="str">
            <v>س1</v>
          </cell>
        </row>
        <row r="162">
          <cell r="A162">
            <v>209478</v>
          </cell>
          <cell r="B162" t="str">
            <v>عبد الرحيم الشربجي</v>
          </cell>
          <cell r="C162" t="str">
            <v>محمد رمضان</v>
          </cell>
          <cell r="D162" t="str">
            <v>ميسره</v>
          </cell>
          <cell r="E162" t="str">
            <v>س1</v>
          </cell>
        </row>
        <row r="163">
          <cell r="A163">
            <v>209479</v>
          </cell>
          <cell r="B163" t="str">
            <v>عبد العزيز حاج درويش</v>
          </cell>
          <cell r="C163" t="str">
            <v>خالد</v>
          </cell>
          <cell r="D163" t="str">
            <v>عبله</v>
          </cell>
          <cell r="E163" t="str">
            <v>س1</v>
          </cell>
        </row>
        <row r="164">
          <cell r="A164">
            <v>209480</v>
          </cell>
          <cell r="B164" t="str">
            <v>عبد الغني الحلاق</v>
          </cell>
          <cell r="C164" t="str">
            <v>محمد</v>
          </cell>
          <cell r="D164" t="str">
            <v>حليمه</v>
          </cell>
          <cell r="E164" t="str">
            <v>س1</v>
          </cell>
        </row>
        <row r="165">
          <cell r="A165">
            <v>209481</v>
          </cell>
          <cell r="B165" t="str">
            <v>عبد اللطيف مزكتلي</v>
          </cell>
          <cell r="C165" t="str">
            <v>علي</v>
          </cell>
          <cell r="D165" t="str">
            <v>امينه</v>
          </cell>
          <cell r="E165" t="str">
            <v>س1</v>
          </cell>
        </row>
        <row r="166">
          <cell r="A166">
            <v>209482</v>
          </cell>
          <cell r="B166" t="str">
            <v>عبد الله الجباوي</v>
          </cell>
          <cell r="C166" t="str">
            <v>نادر</v>
          </cell>
          <cell r="D166" t="str">
            <v>سوسن</v>
          </cell>
          <cell r="E166" t="str">
            <v>س1</v>
          </cell>
        </row>
        <row r="167">
          <cell r="A167">
            <v>209483</v>
          </cell>
          <cell r="B167" t="str">
            <v>عبد الله الخليف</v>
          </cell>
          <cell r="C167" t="str">
            <v>دعبول</v>
          </cell>
          <cell r="E167" t="str">
            <v>س1</v>
          </cell>
        </row>
        <row r="168">
          <cell r="A168">
            <v>209484</v>
          </cell>
          <cell r="B168" t="str">
            <v>عبد الله السيد مطر</v>
          </cell>
          <cell r="C168" t="str">
            <v>يوسف</v>
          </cell>
          <cell r="D168" t="str">
            <v>حياه</v>
          </cell>
          <cell r="E168" t="str">
            <v>س1</v>
          </cell>
        </row>
        <row r="169">
          <cell r="A169">
            <v>209485</v>
          </cell>
          <cell r="B169" t="str">
            <v>عبد الله المرزوقي</v>
          </cell>
          <cell r="C169" t="str">
            <v>حسين</v>
          </cell>
          <cell r="D169" t="str">
            <v>مريم</v>
          </cell>
          <cell r="E169" t="str">
            <v>س1</v>
          </cell>
        </row>
        <row r="170">
          <cell r="A170">
            <v>209492</v>
          </cell>
          <cell r="B170" t="str">
            <v>علاء الجوهري</v>
          </cell>
          <cell r="C170" t="str">
            <v>علي</v>
          </cell>
          <cell r="D170" t="str">
            <v>نوفه</v>
          </cell>
          <cell r="E170" t="str">
            <v>س1</v>
          </cell>
        </row>
        <row r="171">
          <cell r="A171">
            <v>209495</v>
          </cell>
          <cell r="B171" t="str">
            <v>علاء ملوك</v>
          </cell>
          <cell r="C171" t="str">
            <v>عباس</v>
          </cell>
          <cell r="D171" t="str">
            <v>سميحه</v>
          </cell>
          <cell r="E171" t="str">
            <v>س1</v>
          </cell>
        </row>
        <row r="172">
          <cell r="A172">
            <v>209496</v>
          </cell>
          <cell r="B172" t="str">
            <v>علي شريقه</v>
          </cell>
          <cell r="C172" t="str">
            <v>فؤاد</v>
          </cell>
          <cell r="D172" t="str">
            <v>آمال</v>
          </cell>
          <cell r="E172" t="str">
            <v>س1</v>
          </cell>
        </row>
        <row r="173">
          <cell r="A173">
            <v>209498</v>
          </cell>
          <cell r="B173" t="str">
            <v>عمار رضوان</v>
          </cell>
          <cell r="C173" t="str">
            <v>احسان</v>
          </cell>
          <cell r="D173" t="str">
            <v>غصن</v>
          </cell>
          <cell r="E173" t="str">
            <v>س1</v>
          </cell>
        </row>
        <row r="174">
          <cell r="A174">
            <v>209500</v>
          </cell>
          <cell r="B174" t="str">
            <v>عمرو هاجر العمري</v>
          </cell>
          <cell r="C174" t="str">
            <v>بهجت</v>
          </cell>
          <cell r="D174" t="str">
            <v>هناء</v>
          </cell>
          <cell r="E174" t="str">
            <v>س1</v>
          </cell>
        </row>
        <row r="175">
          <cell r="A175">
            <v>209502</v>
          </cell>
          <cell r="B175" t="str">
            <v>غادة ابو الهيجاء</v>
          </cell>
          <cell r="C175" t="str">
            <v>فرحان</v>
          </cell>
          <cell r="D175" t="str">
            <v>فلسطين</v>
          </cell>
          <cell r="E175" t="str">
            <v>س1</v>
          </cell>
        </row>
        <row r="176">
          <cell r="A176">
            <v>209506</v>
          </cell>
          <cell r="B176" t="str">
            <v>غسان يوسف</v>
          </cell>
          <cell r="C176" t="str">
            <v>محمود</v>
          </cell>
          <cell r="D176" t="str">
            <v>مفيدة</v>
          </cell>
          <cell r="E176" t="str">
            <v>س1</v>
          </cell>
        </row>
        <row r="177">
          <cell r="A177">
            <v>209509</v>
          </cell>
          <cell r="B177" t="str">
            <v>غنوه ليشو</v>
          </cell>
          <cell r="C177" t="str">
            <v>نصر</v>
          </cell>
          <cell r="D177" t="str">
            <v>سميرة</v>
          </cell>
          <cell r="E177" t="str">
            <v>س1</v>
          </cell>
        </row>
        <row r="178">
          <cell r="A178">
            <v>209510</v>
          </cell>
          <cell r="B178" t="str">
            <v>غيا كنعان</v>
          </cell>
          <cell r="C178" t="str">
            <v>يعرب</v>
          </cell>
          <cell r="D178" t="str">
            <v>عبير</v>
          </cell>
          <cell r="E178" t="str">
            <v>س1</v>
          </cell>
        </row>
        <row r="179">
          <cell r="A179">
            <v>209511</v>
          </cell>
          <cell r="B179" t="str">
            <v>غياث قباقيبي</v>
          </cell>
          <cell r="C179" t="str">
            <v>موفق</v>
          </cell>
          <cell r="D179" t="str">
            <v>صباح</v>
          </cell>
          <cell r="E179" t="str">
            <v>س1</v>
          </cell>
        </row>
        <row r="180">
          <cell r="A180">
            <v>209512</v>
          </cell>
          <cell r="B180" t="str">
            <v>غيداء الرافعي</v>
          </cell>
          <cell r="C180" t="str">
            <v>اجمد نبيل</v>
          </cell>
          <cell r="E180" t="str">
            <v>س1</v>
          </cell>
        </row>
        <row r="181">
          <cell r="A181">
            <v>209513</v>
          </cell>
          <cell r="B181" t="str">
            <v>غيداء العودات</v>
          </cell>
          <cell r="C181" t="str">
            <v>حسين</v>
          </cell>
          <cell r="D181" t="str">
            <v>صبحيه</v>
          </cell>
          <cell r="E181" t="str">
            <v>س1</v>
          </cell>
        </row>
        <row r="182">
          <cell r="A182">
            <v>209516</v>
          </cell>
          <cell r="B182" t="str">
            <v>فدوى الكلاس</v>
          </cell>
          <cell r="C182" t="str">
            <v>محمد علي</v>
          </cell>
          <cell r="D182" t="str">
            <v>ماجده</v>
          </cell>
          <cell r="E182" t="str">
            <v>س1</v>
          </cell>
        </row>
        <row r="183">
          <cell r="A183">
            <v>209518</v>
          </cell>
          <cell r="B183" t="str">
            <v>قاسم حمد</v>
          </cell>
          <cell r="C183" t="str">
            <v>محمد</v>
          </cell>
          <cell r="D183" t="str">
            <v>سعدة</v>
          </cell>
          <cell r="E183" t="str">
            <v>س1</v>
          </cell>
        </row>
        <row r="184">
          <cell r="A184">
            <v>209519</v>
          </cell>
          <cell r="B184" t="str">
            <v>قصي الفلاح</v>
          </cell>
          <cell r="C184" t="str">
            <v>محمد</v>
          </cell>
          <cell r="D184" t="str">
            <v>رجاء</v>
          </cell>
          <cell r="E184" t="str">
            <v>س1</v>
          </cell>
        </row>
        <row r="185">
          <cell r="A185">
            <v>209522</v>
          </cell>
          <cell r="B185" t="str">
            <v>كنانه الحمود</v>
          </cell>
          <cell r="C185" t="str">
            <v>راغب</v>
          </cell>
          <cell r="D185" t="str">
            <v>فاطمه</v>
          </cell>
          <cell r="E185" t="str">
            <v>س1</v>
          </cell>
        </row>
        <row r="186">
          <cell r="A186">
            <v>209525</v>
          </cell>
          <cell r="B186" t="str">
            <v>كيناز بركل</v>
          </cell>
          <cell r="C186" t="str">
            <v>محمد</v>
          </cell>
          <cell r="D186" t="str">
            <v>رغداء</v>
          </cell>
          <cell r="E186" t="str">
            <v>س1</v>
          </cell>
        </row>
        <row r="187">
          <cell r="A187">
            <v>209528</v>
          </cell>
          <cell r="B187" t="str">
            <v>لبانه شروف</v>
          </cell>
          <cell r="C187" t="str">
            <v>منير</v>
          </cell>
          <cell r="D187" t="str">
            <v>نوال</v>
          </cell>
          <cell r="E187" t="str">
            <v>س1</v>
          </cell>
        </row>
        <row r="188">
          <cell r="A188">
            <v>209529</v>
          </cell>
          <cell r="B188" t="str">
            <v>لجين سليمان</v>
          </cell>
          <cell r="C188" t="str">
            <v>عصام</v>
          </cell>
          <cell r="D188" t="str">
            <v>سرى</v>
          </cell>
          <cell r="E188" t="str">
            <v>س1</v>
          </cell>
        </row>
        <row r="189">
          <cell r="A189">
            <v>209530</v>
          </cell>
          <cell r="B189" t="str">
            <v>لما ايوب</v>
          </cell>
          <cell r="C189" t="str">
            <v>ابراهيم</v>
          </cell>
          <cell r="D189" t="str">
            <v>بسمه</v>
          </cell>
          <cell r="E189" t="str">
            <v>س1</v>
          </cell>
        </row>
        <row r="190">
          <cell r="A190">
            <v>209531</v>
          </cell>
          <cell r="B190" t="str">
            <v>لمى الناصر</v>
          </cell>
          <cell r="C190" t="str">
            <v>جمعه</v>
          </cell>
          <cell r="D190" t="str">
            <v>صبحه</v>
          </cell>
          <cell r="E190" t="str">
            <v>س1</v>
          </cell>
        </row>
        <row r="191">
          <cell r="A191">
            <v>209532</v>
          </cell>
          <cell r="B191" t="str">
            <v>لميس المصري</v>
          </cell>
          <cell r="C191" t="str">
            <v>محمد بشير</v>
          </cell>
          <cell r="D191" t="str">
            <v>سمر</v>
          </cell>
          <cell r="E191" t="str">
            <v>س1</v>
          </cell>
        </row>
        <row r="192">
          <cell r="A192">
            <v>209537</v>
          </cell>
          <cell r="B192" t="str">
            <v>ليسار ريا</v>
          </cell>
          <cell r="C192" t="str">
            <v>منير</v>
          </cell>
          <cell r="D192" t="str">
            <v>هيام</v>
          </cell>
          <cell r="E192" t="str">
            <v>س1</v>
          </cell>
        </row>
        <row r="193">
          <cell r="A193">
            <v>209539</v>
          </cell>
          <cell r="B193" t="str">
            <v>ليلى رمضان</v>
          </cell>
          <cell r="C193" t="str">
            <v>خليل</v>
          </cell>
          <cell r="D193" t="str">
            <v>سناء</v>
          </cell>
          <cell r="E193" t="str">
            <v>س1</v>
          </cell>
        </row>
        <row r="194">
          <cell r="A194">
            <v>209545</v>
          </cell>
          <cell r="B194" t="str">
            <v>مالك البرغوث</v>
          </cell>
          <cell r="C194" t="str">
            <v>عدنان</v>
          </cell>
          <cell r="D194" t="str">
            <v>سناء</v>
          </cell>
          <cell r="E194" t="str">
            <v>س1</v>
          </cell>
        </row>
        <row r="195">
          <cell r="A195">
            <v>209546</v>
          </cell>
          <cell r="B195" t="str">
            <v>ماهر الاطرش</v>
          </cell>
          <cell r="C195" t="str">
            <v>عبد الحميد</v>
          </cell>
          <cell r="D195" t="str">
            <v>لمياء</v>
          </cell>
          <cell r="E195" t="str">
            <v>س1</v>
          </cell>
        </row>
        <row r="196">
          <cell r="A196">
            <v>209548</v>
          </cell>
          <cell r="B196" t="str">
            <v>مايا الخوري</v>
          </cell>
          <cell r="C196" t="str">
            <v>زهير</v>
          </cell>
          <cell r="D196" t="str">
            <v>وفاء</v>
          </cell>
          <cell r="E196" t="str">
            <v>س1</v>
          </cell>
        </row>
        <row r="197">
          <cell r="A197">
            <v>209551</v>
          </cell>
          <cell r="B197" t="str">
            <v>مجد المشكاوي</v>
          </cell>
          <cell r="C197" t="str">
            <v>ابراهيم</v>
          </cell>
          <cell r="D197" t="str">
            <v>نهاوند</v>
          </cell>
          <cell r="E197" t="str">
            <v>س1</v>
          </cell>
        </row>
        <row r="198">
          <cell r="A198">
            <v>209552</v>
          </cell>
          <cell r="B198" t="str">
            <v>مجد لايقه</v>
          </cell>
          <cell r="C198" t="str">
            <v>فاتح</v>
          </cell>
          <cell r="D198" t="str">
            <v>وسام</v>
          </cell>
          <cell r="E198" t="str">
            <v>س1</v>
          </cell>
        </row>
        <row r="199">
          <cell r="A199">
            <v>209553</v>
          </cell>
          <cell r="B199" t="str">
            <v>محسن ديوب</v>
          </cell>
          <cell r="C199" t="str">
            <v>يونس</v>
          </cell>
          <cell r="D199" t="str">
            <v>غزوه</v>
          </cell>
          <cell r="E199" t="str">
            <v>س1</v>
          </cell>
        </row>
        <row r="200">
          <cell r="A200">
            <v>209556</v>
          </cell>
          <cell r="B200" t="str">
            <v>محمد الشحاده</v>
          </cell>
          <cell r="C200" t="str">
            <v>احمد</v>
          </cell>
          <cell r="D200" t="str">
            <v>اسماء</v>
          </cell>
          <cell r="E200" t="str">
            <v>س1</v>
          </cell>
        </row>
        <row r="201">
          <cell r="A201">
            <v>209557</v>
          </cell>
          <cell r="B201" t="str">
            <v>محمد الشيخ عبيد</v>
          </cell>
          <cell r="C201" t="str">
            <v>علي</v>
          </cell>
          <cell r="D201" t="str">
            <v>هيفاء</v>
          </cell>
          <cell r="E201" t="str">
            <v>س1</v>
          </cell>
        </row>
        <row r="202">
          <cell r="A202">
            <v>209561</v>
          </cell>
          <cell r="B202" t="str">
            <v>محمد امين</v>
          </cell>
          <cell r="C202" t="str">
            <v>حسن</v>
          </cell>
          <cell r="D202" t="str">
            <v>تركية</v>
          </cell>
          <cell r="E202" t="str">
            <v>س1</v>
          </cell>
        </row>
        <row r="203">
          <cell r="A203">
            <v>209562</v>
          </cell>
          <cell r="B203" t="str">
            <v>محمد باسل ايوبي</v>
          </cell>
          <cell r="C203" t="str">
            <v>احمد منير</v>
          </cell>
          <cell r="D203" t="str">
            <v>ميسون</v>
          </cell>
          <cell r="E203" t="str">
            <v>س1</v>
          </cell>
        </row>
        <row r="204">
          <cell r="A204">
            <v>209569</v>
          </cell>
          <cell r="B204" t="str">
            <v>محمد خالد المحاميد</v>
          </cell>
          <cell r="C204" t="str">
            <v>فيصل</v>
          </cell>
          <cell r="D204" t="str">
            <v>مريم</v>
          </cell>
          <cell r="E204" t="str">
            <v>س1</v>
          </cell>
        </row>
        <row r="205">
          <cell r="A205">
            <v>209570</v>
          </cell>
          <cell r="B205" t="str">
            <v>محمد خضور</v>
          </cell>
          <cell r="C205" t="str">
            <v>رفيق</v>
          </cell>
          <cell r="D205" t="str">
            <v>سعاد</v>
          </cell>
          <cell r="E205" t="str">
            <v>س1</v>
          </cell>
        </row>
        <row r="206">
          <cell r="A206">
            <v>209571</v>
          </cell>
          <cell r="B206" t="str">
            <v>محمد رجب</v>
          </cell>
          <cell r="C206" t="str">
            <v>رجب</v>
          </cell>
          <cell r="D206" t="str">
            <v>هنادي</v>
          </cell>
          <cell r="E206" t="str">
            <v>س1</v>
          </cell>
        </row>
        <row r="207">
          <cell r="A207">
            <v>209574</v>
          </cell>
          <cell r="B207" t="str">
            <v>محمد شريف الوتار</v>
          </cell>
          <cell r="C207" t="str">
            <v>محمد وضاح</v>
          </cell>
          <cell r="D207" t="str">
            <v>سوسن</v>
          </cell>
          <cell r="E207" t="str">
            <v>س1</v>
          </cell>
        </row>
        <row r="208">
          <cell r="A208">
            <v>209576</v>
          </cell>
          <cell r="B208" t="str">
            <v>محمد عطايا</v>
          </cell>
          <cell r="C208" t="str">
            <v>عبد الهادي</v>
          </cell>
          <cell r="D208" t="str">
            <v>رتيبه</v>
          </cell>
          <cell r="E208" t="str">
            <v>س1</v>
          </cell>
        </row>
        <row r="209">
          <cell r="A209">
            <v>209577</v>
          </cell>
          <cell r="B209" t="str">
            <v>محمد عمران عبد الحق</v>
          </cell>
          <cell r="C209" t="str">
            <v>محمد وليد</v>
          </cell>
          <cell r="D209" t="str">
            <v>مها</v>
          </cell>
          <cell r="E209" t="str">
            <v>س1</v>
          </cell>
        </row>
        <row r="210">
          <cell r="A210">
            <v>209579</v>
          </cell>
          <cell r="B210" t="str">
            <v>محمد كريزان</v>
          </cell>
          <cell r="C210" t="str">
            <v>قاسم</v>
          </cell>
          <cell r="D210" t="str">
            <v>وفاء</v>
          </cell>
          <cell r="E210" t="str">
            <v>س1</v>
          </cell>
        </row>
        <row r="211">
          <cell r="A211">
            <v>209581</v>
          </cell>
          <cell r="B211" t="str">
            <v>محمد مطاوع</v>
          </cell>
          <cell r="C211" t="str">
            <v>عرفان</v>
          </cell>
          <cell r="D211" t="str">
            <v>فاطمة</v>
          </cell>
          <cell r="E211" t="str">
            <v>س1</v>
          </cell>
        </row>
        <row r="212">
          <cell r="A212">
            <v>209584</v>
          </cell>
          <cell r="B212" t="str">
            <v>محمود الحسون</v>
          </cell>
          <cell r="C212" t="str">
            <v>علي</v>
          </cell>
          <cell r="D212" t="str">
            <v>فضه</v>
          </cell>
          <cell r="E212" t="str">
            <v>س1</v>
          </cell>
        </row>
        <row r="213">
          <cell r="A213">
            <v>209585</v>
          </cell>
          <cell r="B213" t="str">
            <v>محمود عيسى</v>
          </cell>
          <cell r="C213" t="str">
            <v>محمد</v>
          </cell>
          <cell r="D213" t="str">
            <v>امال</v>
          </cell>
          <cell r="E213" t="str">
            <v>س1</v>
          </cell>
        </row>
        <row r="214">
          <cell r="A214">
            <v>209586</v>
          </cell>
          <cell r="B214" t="str">
            <v>محي الدين رحيمه</v>
          </cell>
          <cell r="C214" t="str">
            <v>نبيل</v>
          </cell>
          <cell r="D214" t="str">
            <v>منى</v>
          </cell>
          <cell r="E214" t="str">
            <v>س1</v>
          </cell>
        </row>
        <row r="215">
          <cell r="A215">
            <v>209587</v>
          </cell>
          <cell r="B215" t="str">
            <v>مرام الحبشي</v>
          </cell>
          <cell r="C215" t="str">
            <v>فؤاد</v>
          </cell>
          <cell r="D215" t="str">
            <v>سوسن</v>
          </cell>
          <cell r="E215" t="str">
            <v>س1</v>
          </cell>
        </row>
        <row r="216">
          <cell r="A216">
            <v>209589</v>
          </cell>
          <cell r="B216" t="str">
            <v>مرح فرحه</v>
          </cell>
          <cell r="C216" t="str">
            <v>محمد</v>
          </cell>
          <cell r="D216" t="str">
            <v>نجوى</v>
          </cell>
          <cell r="E216" t="str">
            <v>س1</v>
          </cell>
        </row>
        <row r="217">
          <cell r="A217">
            <v>209592</v>
          </cell>
          <cell r="B217" t="str">
            <v>مروى بيضون</v>
          </cell>
          <cell r="C217" t="str">
            <v>فتحي</v>
          </cell>
          <cell r="D217" t="str">
            <v>منى</v>
          </cell>
          <cell r="E217" t="str">
            <v>س1</v>
          </cell>
        </row>
        <row r="218">
          <cell r="A218">
            <v>209593</v>
          </cell>
          <cell r="B218" t="str">
            <v>مريانا هيفا</v>
          </cell>
          <cell r="C218" t="str">
            <v>راجي</v>
          </cell>
          <cell r="D218" t="str">
            <v>هدى</v>
          </cell>
          <cell r="E218" t="str">
            <v>س1</v>
          </cell>
        </row>
        <row r="219">
          <cell r="A219">
            <v>209598</v>
          </cell>
          <cell r="B219" t="str">
            <v>منال خلف</v>
          </cell>
          <cell r="C219" t="str">
            <v>جميل</v>
          </cell>
          <cell r="D219" t="str">
            <v>فاطمه</v>
          </cell>
          <cell r="E219" t="str">
            <v>س1</v>
          </cell>
        </row>
        <row r="220">
          <cell r="A220">
            <v>209599</v>
          </cell>
          <cell r="B220" t="str">
            <v>منى خير بك</v>
          </cell>
          <cell r="C220" t="str">
            <v>متعب</v>
          </cell>
          <cell r="D220" t="str">
            <v>خزنا</v>
          </cell>
          <cell r="E220" t="str">
            <v>س1</v>
          </cell>
        </row>
        <row r="221">
          <cell r="A221">
            <v>209601</v>
          </cell>
          <cell r="B221" t="str">
            <v>مها جنود</v>
          </cell>
          <cell r="C221" t="str">
            <v>حمد</v>
          </cell>
          <cell r="D221" t="str">
            <v>نور الهدى</v>
          </cell>
          <cell r="E221" t="str">
            <v>س1</v>
          </cell>
        </row>
        <row r="222">
          <cell r="A222">
            <v>209602</v>
          </cell>
          <cell r="B222" t="str">
            <v>مها عيسى</v>
          </cell>
          <cell r="C222" t="str">
            <v>محمد</v>
          </cell>
          <cell r="D222" t="str">
            <v>اميرة</v>
          </cell>
          <cell r="E222" t="str">
            <v>س1</v>
          </cell>
        </row>
        <row r="223">
          <cell r="A223">
            <v>209609</v>
          </cell>
          <cell r="B223" t="str">
            <v>مي الحرويل</v>
          </cell>
          <cell r="C223" t="str">
            <v>مصطفى</v>
          </cell>
          <cell r="D223" t="str">
            <v>منال</v>
          </cell>
          <cell r="E223" t="str">
            <v>س1</v>
          </cell>
        </row>
        <row r="224">
          <cell r="A224">
            <v>209616</v>
          </cell>
          <cell r="B224" t="str">
            <v>ميس طرابلسي</v>
          </cell>
          <cell r="C224" t="str">
            <v>محمد</v>
          </cell>
          <cell r="D224" t="str">
            <v>ناديه</v>
          </cell>
          <cell r="E224" t="str">
            <v>س1</v>
          </cell>
        </row>
        <row r="225">
          <cell r="A225">
            <v>209617</v>
          </cell>
          <cell r="B225" t="str">
            <v>ميلاد حيدر</v>
          </cell>
          <cell r="C225" t="str">
            <v>بسام</v>
          </cell>
          <cell r="D225" t="str">
            <v>عفراء</v>
          </cell>
          <cell r="E225" t="str">
            <v>س1</v>
          </cell>
        </row>
        <row r="226">
          <cell r="A226">
            <v>209621</v>
          </cell>
          <cell r="B226" t="str">
            <v>نبيل ابو خير</v>
          </cell>
          <cell r="C226" t="str">
            <v>كمال</v>
          </cell>
          <cell r="D226" t="str">
            <v>ادال</v>
          </cell>
          <cell r="E226" t="str">
            <v>س1</v>
          </cell>
        </row>
        <row r="227">
          <cell r="A227">
            <v>209622</v>
          </cell>
          <cell r="B227" t="str">
            <v>نجوى حسن</v>
          </cell>
          <cell r="C227" t="str">
            <v>علي</v>
          </cell>
          <cell r="D227" t="str">
            <v>نايله</v>
          </cell>
          <cell r="E227" t="str">
            <v>س1</v>
          </cell>
        </row>
        <row r="228">
          <cell r="A228">
            <v>209627</v>
          </cell>
          <cell r="B228" t="str">
            <v>نزار علي</v>
          </cell>
          <cell r="C228" t="str">
            <v>جميل</v>
          </cell>
          <cell r="D228" t="str">
            <v>حجه</v>
          </cell>
          <cell r="E228" t="str">
            <v>س1</v>
          </cell>
        </row>
        <row r="229">
          <cell r="A229">
            <v>209629</v>
          </cell>
          <cell r="B229" t="str">
            <v>نسرين الحكيم</v>
          </cell>
          <cell r="C229" t="str">
            <v>محمد مظهر</v>
          </cell>
          <cell r="D229" t="str">
            <v>انعام</v>
          </cell>
          <cell r="E229" t="str">
            <v>س1</v>
          </cell>
        </row>
        <row r="230">
          <cell r="A230">
            <v>209634</v>
          </cell>
          <cell r="B230" t="str">
            <v>نهوند احمد</v>
          </cell>
          <cell r="C230" t="str">
            <v>احمد</v>
          </cell>
          <cell r="D230" t="str">
            <v>باسمة</v>
          </cell>
          <cell r="E230" t="str">
            <v>س1</v>
          </cell>
        </row>
        <row r="231">
          <cell r="A231">
            <v>209635</v>
          </cell>
          <cell r="B231" t="str">
            <v>نوار قطرنجي</v>
          </cell>
          <cell r="C231" t="str">
            <v>ابراهيم</v>
          </cell>
          <cell r="D231" t="str">
            <v>مطيعه</v>
          </cell>
          <cell r="E231" t="str">
            <v>س1</v>
          </cell>
        </row>
        <row r="232">
          <cell r="A232">
            <v>209636</v>
          </cell>
          <cell r="B232" t="str">
            <v>نور الحلبي</v>
          </cell>
          <cell r="C232" t="str">
            <v>جودت</v>
          </cell>
          <cell r="D232" t="str">
            <v>سلوى</v>
          </cell>
          <cell r="E232" t="str">
            <v>س1</v>
          </cell>
        </row>
        <row r="233">
          <cell r="A233">
            <v>209637</v>
          </cell>
          <cell r="B233" t="str">
            <v>نور العجيل</v>
          </cell>
          <cell r="C233" t="str">
            <v xml:space="preserve">احمد </v>
          </cell>
          <cell r="D233" t="str">
            <v>فاطمه</v>
          </cell>
          <cell r="E233" t="str">
            <v>س1</v>
          </cell>
        </row>
        <row r="234">
          <cell r="A234">
            <v>209647</v>
          </cell>
          <cell r="B234" t="str">
            <v>هديل احمد</v>
          </cell>
          <cell r="C234" t="str">
            <v>رفيق</v>
          </cell>
          <cell r="D234" t="str">
            <v>امنة</v>
          </cell>
          <cell r="E234" t="str">
            <v>س1</v>
          </cell>
        </row>
        <row r="235">
          <cell r="A235">
            <v>209648</v>
          </cell>
          <cell r="B235" t="str">
            <v>هند النجار</v>
          </cell>
          <cell r="C235" t="str">
            <v>محمد فاروق</v>
          </cell>
          <cell r="D235" t="str">
            <v>وفاء</v>
          </cell>
          <cell r="E235" t="str">
            <v>س1</v>
          </cell>
        </row>
        <row r="236">
          <cell r="A236">
            <v>209649</v>
          </cell>
          <cell r="B236" t="str">
            <v>هنيده معقالي</v>
          </cell>
          <cell r="C236" t="str">
            <v>عدنان</v>
          </cell>
          <cell r="D236" t="str">
            <v>هاله</v>
          </cell>
          <cell r="E236" t="str">
            <v>س1</v>
          </cell>
        </row>
        <row r="237">
          <cell r="A237">
            <v>209651</v>
          </cell>
          <cell r="B237" t="str">
            <v>هيا محمد</v>
          </cell>
          <cell r="C237" t="str">
            <v>عدنان</v>
          </cell>
          <cell r="D237" t="str">
            <v>مجيده</v>
          </cell>
          <cell r="E237" t="str">
            <v>س1</v>
          </cell>
        </row>
        <row r="238">
          <cell r="A238">
            <v>209653</v>
          </cell>
          <cell r="B238" t="str">
            <v>وجدان المقداد</v>
          </cell>
          <cell r="C238" t="str">
            <v>محمد</v>
          </cell>
          <cell r="D238" t="str">
            <v>هيام</v>
          </cell>
          <cell r="E238" t="str">
            <v>س1</v>
          </cell>
        </row>
        <row r="239">
          <cell r="A239">
            <v>209654</v>
          </cell>
          <cell r="B239" t="str">
            <v>ورود صليبي</v>
          </cell>
          <cell r="C239" t="str">
            <v>رياض</v>
          </cell>
          <cell r="D239" t="str">
            <v>نايفه</v>
          </cell>
          <cell r="E239" t="str">
            <v>س1</v>
          </cell>
        </row>
        <row r="240">
          <cell r="A240">
            <v>209658</v>
          </cell>
          <cell r="B240" t="str">
            <v>وصال ابو راشد</v>
          </cell>
          <cell r="C240" t="str">
            <v>حسن</v>
          </cell>
          <cell r="D240" t="str">
            <v>جهاد</v>
          </cell>
          <cell r="E240" t="str">
            <v>س1</v>
          </cell>
        </row>
        <row r="241">
          <cell r="A241">
            <v>209659</v>
          </cell>
          <cell r="B241" t="str">
            <v>وعد اسماعيل</v>
          </cell>
          <cell r="C241" t="str">
            <v xml:space="preserve">محمد </v>
          </cell>
          <cell r="D241" t="str">
            <v>سهام</v>
          </cell>
          <cell r="E241" t="str">
            <v>س1</v>
          </cell>
        </row>
        <row r="242">
          <cell r="A242">
            <v>209660</v>
          </cell>
          <cell r="B242" t="str">
            <v>وفاء ابو دقه</v>
          </cell>
          <cell r="C242" t="str">
            <v>هزاع</v>
          </cell>
          <cell r="D242" t="str">
            <v>اعتدال</v>
          </cell>
          <cell r="E242" t="str">
            <v>س1</v>
          </cell>
        </row>
        <row r="243">
          <cell r="A243">
            <v>209661</v>
          </cell>
          <cell r="B243" t="str">
            <v>وفاء شعبان</v>
          </cell>
          <cell r="C243" t="str">
            <v>عدنان</v>
          </cell>
          <cell r="D243" t="str">
            <v>جهينا</v>
          </cell>
          <cell r="E243" t="str">
            <v>س1</v>
          </cell>
        </row>
        <row r="244">
          <cell r="A244">
            <v>209662</v>
          </cell>
          <cell r="B244" t="str">
            <v>وليد العسكر</v>
          </cell>
          <cell r="C244" t="str">
            <v>حسين</v>
          </cell>
          <cell r="D244" t="str">
            <v>جازيه</v>
          </cell>
          <cell r="E244" t="str">
            <v>س1</v>
          </cell>
        </row>
        <row r="245">
          <cell r="A245">
            <v>209663</v>
          </cell>
          <cell r="B245" t="str">
            <v>يارا الحصيني</v>
          </cell>
          <cell r="C245" t="str">
            <v>بشير</v>
          </cell>
          <cell r="D245" t="str">
            <v>ضياء</v>
          </cell>
          <cell r="E245" t="str">
            <v>س1</v>
          </cell>
        </row>
        <row r="246">
          <cell r="A246">
            <v>209664</v>
          </cell>
          <cell r="B246" t="str">
            <v>ياسر الجاسم</v>
          </cell>
          <cell r="C246" t="str">
            <v>عبد الرحيم</v>
          </cell>
          <cell r="D246" t="str">
            <v>خديجه</v>
          </cell>
          <cell r="E246" t="str">
            <v>س1</v>
          </cell>
        </row>
        <row r="247">
          <cell r="A247">
            <v>209665</v>
          </cell>
          <cell r="B247" t="str">
            <v>ياسين الصويلح</v>
          </cell>
          <cell r="C247" t="str">
            <v>سراي</v>
          </cell>
          <cell r="D247" t="str">
            <v>عنود</v>
          </cell>
          <cell r="E247" t="str">
            <v>س1</v>
          </cell>
        </row>
        <row r="248">
          <cell r="A248">
            <v>209667</v>
          </cell>
          <cell r="B248" t="str">
            <v>يسرى علي</v>
          </cell>
          <cell r="C248" t="str">
            <v>محمد</v>
          </cell>
          <cell r="D248" t="str">
            <v>هدى</v>
          </cell>
          <cell r="E248" t="str">
            <v>س1</v>
          </cell>
        </row>
        <row r="249">
          <cell r="A249">
            <v>209669</v>
          </cell>
          <cell r="B249" t="str">
            <v>جورج الحوراني</v>
          </cell>
          <cell r="C249" t="str">
            <v>ميشيل</v>
          </cell>
          <cell r="D249" t="str">
            <v>جورجيت</v>
          </cell>
          <cell r="E249" t="str">
            <v>س1</v>
          </cell>
        </row>
        <row r="250">
          <cell r="A250">
            <v>209673</v>
          </cell>
          <cell r="B250" t="str">
            <v>احمد النصيرات</v>
          </cell>
          <cell r="C250" t="str">
            <v>محمد</v>
          </cell>
          <cell r="D250" t="str">
            <v>فيه</v>
          </cell>
          <cell r="E250" t="str">
            <v>س1</v>
          </cell>
        </row>
        <row r="251">
          <cell r="A251">
            <v>209677</v>
          </cell>
          <cell r="B251" t="str">
            <v>ميرهام شمسي</v>
          </cell>
          <cell r="C251" t="str">
            <v>ماجد</v>
          </cell>
          <cell r="D251" t="str">
            <v>فوزية</v>
          </cell>
          <cell r="E251" t="str">
            <v>س1</v>
          </cell>
        </row>
        <row r="252">
          <cell r="A252">
            <v>209678</v>
          </cell>
          <cell r="B252" t="str">
            <v>سيد مهدي مير خلفي</v>
          </cell>
          <cell r="C252" t="str">
            <v>سيد محمد باقر</v>
          </cell>
          <cell r="D252" t="str">
            <v>اشرف</v>
          </cell>
          <cell r="E252" t="str">
            <v>س1</v>
          </cell>
        </row>
        <row r="253">
          <cell r="A253">
            <v>209680</v>
          </cell>
          <cell r="B253" t="str">
            <v>احمد شيخ سليمان</v>
          </cell>
          <cell r="C253" t="str">
            <v>محمد</v>
          </cell>
          <cell r="D253" t="str">
            <v>زهره</v>
          </cell>
          <cell r="E253" t="str">
            <v>س1</v>
          </cell>
        </row>
        <row r="254">
          <cell r="A254">
            <v>209681</v>
          </cell>
          <cell r="B254" t="str">
            <v>ايمن الطويل</v>
          </cell>
          <cell r="C254" t="str">
            <v>عبد الرزاق</v>
          </cell>
          <cell r="D254" t="str">
            <v>صبحيه</v>
          </cell>
          <cell r="E254" t="str">
            <v>س1</v>
          </cell>
        </row>
        <row r="255">
          <cell r="A255">
            <v>209682</v>
          </cell>
          <cell r="B255" t="str">
            <v xml:space="preserve">ايهاب القداح </v>
          </cell>
          <cell r="C255" t="str">
            <v>فائز</v>
          </cell>
          <cell r="D255" t="str">
            <v>انتصار</v>
          </cell>
          <cell r="E255" t="str">
            <v>س1</v>
          </cell>
        </row>
        <row r="256">
          <cell r="A256">
            <v>209683</v>
          </cell>
          <cell r="B256" t="str">
            <v>أحمد وحيد</v>
          </cell>
          <cell r="C256" t="str">
            <v xml:space="preserve">ابراهيم </v>
          </cell>
          <cell r="D256" t="str">
            <v>بديعه</v>
          </cell>
          <cell r="E256" t="str">
            <v>س1</v>
          </cell>
        </row>
        <row r="257">
          <cell r="A257">
            <v>209684</v>
          </cell>
          <cell r="B257" t="str">
            <v>ثراء سلهب</v>
          </cell>
          <cell r="C257" t="str">
            <v>عقل</v>
          </cell>
          <cell r="D257" t="str">
            <v>سلمى</v>
          </cell>
          <cell r="E257" t="str">
            <v>س1</v>
          </cell>
        </row>
        <row r="258">
          <cell r="A258">
            <v>209685</v>
          </cell>
          <cell r="B258" t="str">
            <v>خالد الحريري</v>
          </cell>
          <cell r="C258" t="str">
            <v>شاهين</v>
          </cell>
          <cell r="D258" t="str">
            <v>هيفاء</v>
          </cell>
          <cell r="E258" t="str">
            <v>س1</v>
          </cell>
        </row>
        <row r="259">
          <cell r="A259">
            <v>209686</v>
          </cell>
          <cell r="B259" t="str">
            <v xml:space="preserve">ديمه أبو خير </v>
          </cell>
          <cell r="C259" t="str">
            <v>بدر الدين</v>
          </cell>
          <cell r="D259" t="str">
            <v>ناهدة</v>
          </cell>
          <cell r="E259" t="str">
            <v>س1</v>
          </cell>
        </row>
        <row r="260">
          <cell r="A260">
            <v>209688</v>
          </cell>
          <cell r="B260" t="str">
            <v>رامي عمر</v>
          </cell>
          <cell r="C260" t="str">
            <v>شحاده</v>
          </cell>
          <cell r="D260" t="str">
            <v>دينا</v>
          </cell>
          <cell r="E260" t="str">
            <v>س1</v>
          </cell>
        </row>
        <row r="261">
          <cell r="A261">
            <v>209689</v>
          </cell>
          <cell r="B261" t="str">
            <v xml:space="preserve">رانيه دنيا </v>
          </cell>
          <cell r="C261" t="str">
            <v>عيسى</v>
          </cell>
          <cell r="D261" t="str">
            <v>جميله</v>
          </cell>
          <cell r="E261" t="str">
            <v>س1</v>
          </cell>
        </row>
        <row r="262">
          <cell r="A262">
            <v>209691</v>
          </cell>
          <cell r="B262" t="str">
            <v>روزيت حبو</v>
          </cell>
          <cell r="C262" t="str">
            <v>انطوان</v>
          </cell>
          <cell r="D262" t="str">
            <v>تيريز</v>
          </cell>
          <cell r="E262" t="str">
            <v>س1</v>
          </cell>
        </row>
        <row r="263">
          <cell r="A263">
            <v>209693</v>
          </cell>
          <cell r="B263" t="str">
            <v>عبدو علي</v>
          </cell>
          <cell r="C263" t="str">
            <v>شكري</v>
          </cell>
          <cell r="D263" t="str">
            <v>هدى</v>
          </cell>
          <cell r="E263" t="str">
            <v>س1</v>
          </cell>
        </row>
        <row r="264">
          <cell r="A264">
            <v>209694</v>
          </cell>
          <cell r="B264" t="str">
            <v>علي المصري</v>
          </cell>
          <cell r="C264" t="str">
            <v>يحيى</v>
          </cell>
          <cell r="D264" t="str">
            <v>حربه</v>
          </cell>
          <cell r="E264" t="str">
            <v>س1</v>
          </cell>
        </row>
        <row r="265">
          <cell r="A265">
            <v>209695</v>
          </cell>
          <cell r="B265" t="str">
            <v>فاديه القاضي</v>
          </cell>
          <cell r="C265" t="str">
            <v>محمد</v>
          </cell>
          <cell r="D265" t="str">
            <v>شريفه</v>
          </cell>
          <cell r="E265" t="str">
            <v>س1</v>
          </cell>
        </row>
        <row r="266">
          <cell r="A266">
            <v>209696</v>
          </cell>
          <cell r="B266" t="str">
            <v>فرهاد سليمان</v>
          </cell>
          <cell r="C266" t="str">
            <v>علي</v>
          </cell>
          <cell r="D266" t="str">
            <v>حزنه</v>
          </cell>
          <cell r="E266" t="str">
            <v>س1</v>
          </cell>
        </row>
        <row r="267">
          <cell r="A267">
            <v>209697</v>
          </cell>
          <cell r="B267" t="str">
            <v>فهد الجاسم</v>
          </cell>
          <cell r="C267" t="str">
            <v>تركي</v>
          </cell>
          <cell r="D267" t="str">
            <v>خديجه</v>
          </cell>
          <cell r="E267" t="str">
            <v>س1</v>
          </cell>
        </row>
        <row r="268">
          <cell r="A268">
            <v>209698</v>
          </cell>
          <cell r="B268" t="str">
            <v>فهد عرجة</v>
          </cell>
          <cell r="C268" t="str">
            <v>بركات</v>
          </cell>
          <cell r="D268" t="str">
            <v>نهاد</v>
          </cell>
          <cell r="E268" t="str">
            <v>س1</v>
          </cell>
        </row>
        <row r="269">
          <cell r="A269">
            <v>209699</v>
          </cell>
          <cell r="B269" t="str">
            <v>كمال خلف</v>
          </cell>
          <cell r="C269" t="str">
            <v>يوسف</v>
          </cell>
          <cell r="D269" t="str">
            <v>يسرى</v>
          </cell>
          <cell r="E269" t="str">
            <v>س1</v>
          </cell>
        </row>
        <row r="270">
          <cell r="A270">
            <v>209701</v>
          </cell>
          <cell r="B270" t="str">
            <v>مايا قضماني</v>
          </cell>
          <cell r="C270" t="str">
            <v>عبد المجيد</v>
          </cell>
          <cell r="D270" t="str">
            <v>ماجده</v>
          </cell>
          <cell r="E270" t="str">
            <v>س1</v>
          </cell>
        </row>
        <row r="271">
          <cell r="A271">
            <v>209702</v>
          </cell>
          <cell r="B271" t="str">
            <v>محمد راتب الحلبي</v>
          </cell>
          <cell r="C271" t="str">
            <v>مصطفى</v>
          </cell>
          <cell r="D271" t="str">
            <v>نعيمه</v>
          </cell>
          <cell r="E271" t="str">
            <v>س1</v>
          </cell>
        </row>
        <row r="272">
          <cell r="A272">
            <v>209703</v>
          </cell>
          <cell r="B272" t="str">
            <v>محمود الجدوع</v>
          </cell>
          <cell r="C272" t="str">
            <v>احمد</v>
          </cell>
          <cell r="D272" t="str">
            <v>فاطمه</v>
          </cell>
          <cell r="E272" t="str">
            <v>س1</v>
          </cell>
        </row>
        <row r="273">
          <cell r="A273">
            <v>209704</v>
          </cell>
          <cell r="B273" t="str">
            <v>محمود رشدان</v>
          </cell>
          <cell r="C273" t="str">
            <v>سعيد</v>
          </cell>
          <cell r="D273" t="str">
            <v>رسمية</v>
          </cell>
          <cell r="E273" t="str">
            <v>س1</v>
          </cell>
        </row>
        <row r="274">
          <cell r="A274">
            <v>209707</v>
          </cell>
          <cell r="B274" t="str">
            <v>نشأت الملحم</v>
          </cell>
          <cell r="C274" t="str">
            <v>خطار</v>
          </cell>
          <cell r="D274" t="str">
            <v>نعايم</v>
          </cell>
          <cell r="E274" t="str">
            <v>س1</v>
          </cell>
        </row>
        <row r="275">
          <cell r="A275">
            <v>209708</v>
          </cell>
          <cell r="B275" t="str">
            <v>نغم الطويل</v>
          </cell>
          <cell r="C275" t="str">
            <v>مزيد</v>
          </cell>
          <cell r="D275" t="str">
            <v>وداد</v>
          </cell>
          <cell r="E275" t="str">
            <v>س1</v>
          </cell>
        </row>
        <row r="276">
          <cell r="A276">
            <v>209709</v>
          </cell>
          <cell r="B276" t="str">
            <v>وسام الحلبي</v>
          </cell>
          <cell r="C276" t="str">
            <v>قاسم</v>
          </cell>
          <cell r="D276" t="str">
            <v>يسرى</v>
          </cell>
          <cell r="E276" t="str">
            <v>س1</v>
          </cell>
        </row>
        <row r="277">
          <cell r="A277">
            <v>209710</v>
          </cell>
          <cell r="B277" t="str">
            <v>وسام غزاله</v>
          </cell>
          <cell r="C277" t="str">
            <v>نصار</v>
          </cell>
          <cell r="D277" t="str">
            <v>دنيا</v>
          </cell>
          <cell r="E277" t="str">
            <v>س1</v>
          </cell>
        </row>
        <row r="278">
          <cell r="A278">
            <v>209711</v>
          </cell>
          <cell r="B278" t="str">
            <v>مها عيسى</v>
          </cell>
          <cell r="C278" t="str">
            <v>محمد</v>
          </cell>
          <cell r="D278" t="str">
            <v>اميره</v>
          </cell>
          <cell r="E278" t="str">
            <v>س1</v>
          </cell>
        </row>
        <row r="279">
          <cell r="A279">
            <v>209712</v>
          </cell>
          <cell r="B279" t="str">
            <v>عصام رباح</v>
          </cell>
          <cell r="C279" t="str">
            <v>فيصل</v>
          </cell>
          <cell r="D279" t="str">
            <v>ناضلة</v>
          </cell>
          <cell r="E279" t="str">
            <v>س1</v>
          </cell>
        </row>
        <row r="280">
          <cell r="A280">
            <v>209713</v>
          </cell>
          <cell r="B280" t="str">
            <v>شاهين حسون</v>
          </cell>
          <cell r="C280" t="str">
            <v>عيدان</v>
          </cell>
          <cell r="D280" t="str">
            <v>زكيه</v>
          </cell>
          <cell r="E280" t="str">
            <v>س1</v>
          </cell>
        </row>
        <row r="281">
          <cell r="A281">
            <v>209714</v>
          </cell>
          <cell r="B281" t="str">
            <v>نوال القوادري</v>
          </cell>
          <cell r="C281" t="str">
            <v>عزت</v>
          </cell>
          <cell r="D281" t="str">
            <v>غاده</v>
          </cell>
          <cell r="E281" t="str">
            <v>س1</v>
          </cell>
        </row>
        <row r="282">
          <cell r="A282">
            <v>209718</v>
          </cell>
          <cell r="B282" t="str">
            <v>احمد اسماعيل</v>
          </cell>
          <cell r="C282" t="str">
            <v>علي</v>
          </cell>
          <cell r="D282" t="str">
            <v>نجاح</v>
          </cell>
          <cell r="E282" t="str">
            <v>س1</v>
          </cell>
        </row>
        <row r="283">
          <cell r="A283">
            <v>209719</v>
          </cell>
          <cell r="B283" t="str">
            <v>احمد الجراد</v>
          </cell>
          <cell r="C283" t="str">
            <v>نبيل</v>
          </cell>
          <cell r="D283" t="str">
            <v>هند</v>
          </cell>
          <cell r="E283" t="str">
            <v>س1</v>
          </cell>
        </row>
        <row r="284">
          <cell r="A284">
            <v>209721</v>
          </cell>
          <cell r="B284" t="str">
            <v>احمد السلمان</v>
          </cell>
          <cell r="C284" t="str">
            <v>رضوان</v>
          </cell>
          <cell r="D284" t="str">
            <v>زهرية</v>
          </cell>
          <cell r="E284" t="str">
            <v>س1</v>
          </cell>
        </row>
        <row r="285">
          <cell r="A285">
            <v>209723</v>
          </cell>
          <cell r="B285" t="str">
            <v>احمد الصالح</v>
          </cell>
          <cell r="C285" t="str">
            <v>عبد الكريم</v>
          </cell>
          <cell r="D285" t="str">
            <v>سعدى</v>
          </cell>
          <cell r="E285" t="str">
            <v>س1</v>
          </cell>
        </row>
        <row r="286">
          <cell r="A286">
            <v>209724</v>
          </cell>
          <cell r="B286" t="str">
            <v>احمد الطعمه</v>
          </cell>
          <cell r="C286" t="str">
            <v>منير</v>
          </cell>
          <cell r="D286" t="str">
            <v>فيحاء</v>
          </cell>
          <cell r="E286" t="str">
            <v>س1</v>
          </cell>
        </row>
        <row r="287">
          <cell r="A287">
            <v>209725</v>
          </cell>
          <cell r="B287" t="str">
            <v>احمد القصير</v>
          </cell>
          <cell r="C287" t="str">
            <v>محمد</v>
          </cell>
          <cell r="D287" t="str">
            <v>وصفية</v>
          </cell>
          <cell r="E287" t="str">
            <v>س1</v>
          </cell>
        </row>
        <row r="288">
          <cell r="A288">
            <v>209726</v>
          </cell>
          <cell r="B288" t="str">
            <v>احمد تدمري</v>
          </cell>
          <cell r="C288" t="str">
            <v>حسن</v>
          </cell>
          <cell r="D288" t="str">
            <v>غاده</v>
          </cell>
          <cell r="E288" t="str">
            <v>س1</v>
          </cell>
        </row>
        <row r="289">
          <cell r="A289">
            <v>209727</v>
          </cell>
          <cell r="B289" t="str">
            <v>احمد حسن</v>
          </cell>
          <cell r="C289" t="str">
            <v>محمد سعيد</v>
          </cell>
          <cell r="D289" t="str">
            <v>خديجة</v>
          </cell>
          <cell r="E289" t="str">
            <v>س1</v>
          </cell>
        </row>
        <row r="290">
          <cell r="A290">
            <v>209729</v>
          </cell>
          <cell r="B290" t="str">
            <v>احمد صالح</v>
          </cell>
          <cell r="C290" t="str">
            <v>محمد</v>
          </cell>
          <cell r="D290" t="str">
            <v>فدوه</v>
          </cell>
          <cell r="E290" t="str">
            <v>س1</v>
          </cell>
        </row>
        <row r="291">
          <cell r="A291">
            <v>209730</v>
          </cell>
          <cell r="B291" t="str">
            <v>احمد عيد</v>
          </cell>
          <cell r="C291" t="str">
            <v>شاهر</v>
          </cell>
          <cell r="D291" t="str">
            <v>حفيظة</v>
          </cell>
          <cell r="E291" t="str">
            <v>س1</v>
          </cell>
        </row>
        <row r="292">
          <cell r="A292">
            <v>209731</v>
          </cell>
          <cell r="B292" t="str">
            <v>احمد فلاح</v>
          </cell>
          <cell r="C292" t="str">
            <v>محمد</v>
          </cell>
          <cell r="D292" t="str">
            <v>منى</v>
          </cell>
          <cell r="E292" t="str">
            <v>س1</v>
          </cell>
        </row>
        <row r="293">
          <cell r="A293">
            <v>209732</v>
          </cell>
          <cell r="B293" t="str">
            <v>احمد قنبس</v>
          </cell>
          <cell r="C293" t="str">
            <v>محمد</v>
          </cell>
          <cell r="D293" t="str">
            <v>عبير</v>
          </cell>
          <cell r="E293" t="str">
            <v>س1</v>
          </cell>
        </row>
        <row r="294">
          <cell r="A294">
            <v>209735</v>
          </cell>
          <cell r="B294" t="str">
            <v>احمد منصور</v>
          </cell>
          <cell r="C294" t="str">
            <v>عبد اللطيف</v>
          </cell>
          <cell r="D294" t="str">
            <v>لطيفه</v>
          </cell>
          <cell r="E294" t="str">
            <v>س1</v>
          </cell>
        </row>
        <row r="295">
          <cell r="A295">
            <v>209736</v>
          </cell>
          <cell r="B295" t="str">
            <v>ادهم ابو حوى</v>
          </cell>
          <cell r="C295" t="str">
            <v>عبد الكريم</v>
          </cell>
          <cell r="D295" t="str">
            <v>ربيعه</v>
          </cell>
          <cell r="E295" t="str">
            <v>س1</v>
          </cell>
        </row>
        <row r="296">
          <cell r="A296">
            <v>209737</v>
          </cell>
          <cell r="B296" t="str">
            <v>اديبه دركوش</v>
          </cell>
          <cell r="C296" t="str">
            <v>عدنان</v>
          </cell>
          <cell r="D296" t="str">
            <v>صفاء</v>
          </cell>
          <cell r="E296" t="str">
            <v>س1</v>
          </cell>
        </row>
        <row r="297">
          <cell r="A297">
            <v>209739</v>
          </cell>
          <cell r="B297" t="str">
            <v>اسراء طحينه</v>
          </cell>
          <cell r="C297" t="str">
            <v>سهيل</v>
          </cell>
          <cell r="D297" t="str">
            <v>حنان</v>
          </cell>
          <cell r="E297" t="str">
            <v>س1</v>
          </cell>
        </row>
        <row r="298">
          <cell r="A298">
            <v>209741</v>
          </cell>
          <cell r="B298" t="str">
            <v>اشرف الريحاوي</v>
          </cell>
          <cell r="C298" t="str">
            <v>محمد خير</v>
          </cell>
          <cell r="D298" t="str">
            <v>هيفاء</v>
          </cell>
          <cell r="E298" t="str">
            <v>س1</v>
          </cell>
        </row>
        <row r="299">
          <cell r="A299">
            <v>209745</v>
          </cell>
          <cell r="B299" t="str">
            <v>البراء البرديني</v>
          </cell>
          <cell r="C299" t="str">
            <v>عدنان</v>
          </cell>
          <cell r="D299" t="str">
            <v>فاطمة</v>
          </cell>
          <cell r="E299" t="str">
            <v>س1</v>
          </cell>
        </row>
        <row r="300">
          <cell r="A300">
            <v>209747</v>
          </cell>
          <cell r="B300" t="str">
            <v>الهام الخزام</v>
          </cell>
          <cell r="C300" t="str">
            <v>غازي</v>
          </cell>
          <cell r="D300" t="str">
            <v>مفيده</v>
          </cell>
          <cell r="E300" t="str">
            <v>س1</v>
          </cell>
        </row>
        <row r="301">
          <cell r="A301">
            <v>209748</v>
          </cell>
          <cell r="B301" t="str">
            <v>الهام بيلاني</v>
          </cell>
          <cell r="C301" t="str">
            <v>نزار</v>
          </cell>
          <cell r="D301" t="str">
            <v>سمر</v>
          </cell>
          <cell r="E301" t="str">
            <v>س1</v>
          </cell>
        </row>
        <row r="302">
          <cell r="A302">
            <v>209749</v>
          </cell>
          <cell r="B302" t="str">
            <v>اماني الغزاوي</v>
          </cell>
          <cell r="C302" t="str">
            <v>سحوم</v>
          </cell>
          <cell r="D302" t="str">
            <v>وزيره</v>
          </cell>
          <cell r="E302" t="str">
            <v>س1</v>
          </cell>
        </row>
        <row r="303">
          <cell r="A303">
            <v>209750</v>
          </cell>
          <cell r="B303" t="str">
            <v>امجد الحزام</v>
          </cell>
          <cell r="C303" t="str">
            <v>محمد اكرم</v>
          </cell>
          <cell r="D303" t="str">
            <v>باسمه</v>
          </cell>
          <cell r="E303" t="str">
            <v>س1</v>
          </cell>
        </row>
        <row r="304">
          <cell r="A304">
            <v>209751</v>
          </cell>
          <cell r="B304" t="str">
            <v>امل الغصين</v>
          </cell>
          <cell r="C304" t="str">
            <v>محمد</v>
          </cell>
          <cell r="D304" t="str">
            <v>سميه</v>
          </cell>
          <cell r="E304" t="str">
            <v>س1</v>
          </cell>
        </row>
        <row r="305">
          <cell r="A305">
            <v>209752</v>
          </cell>
          <cell r="B305" t="str">
            <v>امل محمد</v>
          </cell>
          <cell r="C305" t="str">
            <v>اسعد</v>
          </cell>
          <cell r="D305" t="str">
            <v>حليمه</v>
          </cell>
          <cell r="E305" t="str">
            <v>س1</v>
          </cell>
        </row>
        <row r="306">
          <cell r="A306">
            <v>209753</v>
          </cell>
          <cell r="B306" t="str">
            <v>انا صليبي</v>
          </cell>
          <cell r="C306" t="str">
            <v>سامر</v>
          </cell>
          <cell r="D306" t="str">
            <v>ريما</v>
          </cell>
          <cell r="E306" t="str">
            <v>س1</v>
          </cell>
        </row>
        <row r="307">
          <cell r="A307">
            <v>209755</v>
          </cell>
          <cell r="B307" t="str">
            <v>ايمان الكردي</v>
          </cell>
          <cell r="C307" t="str">
            <v>عبد الوهاب</v>
          </cell>
          <cell r="D307" t="str">
            <v>شيخه</v>
          </cell>
          <cell r="E307" t="str">
            <v>س1</v>
          </cell>
        </row>
        <row r="308">
          <cell r="A308">
            <v>209756</v>
          </cell>
          <cell r="B308" t="str">
            <v>ايمان جيجان</v>
          </cell>
          <cell r="C308" t="str">
            <v>علي</v>
          </cell>
          <cell r="D308" t="str">
            <v>دلال</v>
          </cell>
          <cell r="E308" t="str">
            <v>س1</v>
          </cell>
        </row>
        <row r="309">
          <cell r="A309">
            <v>209757</v>
          </cell>
          <cell r="B309" t="str">
            <v>ايمان غصة</v>
          </cell>
          <cell r="C309" t="str">
            <v>نجم الدين</v>
          </cell>
          <cell r="D309" t="str">
            <v>اميرة</v>
          </cell>
          <cell r="E309" t="str">
            <v>س1</v>
          </cell>
        </row>
        <row r="310">
          <cell r="A310">
            <v>209760</v>
          </cell>
          <cell r="B310" t="str">
            <v>ايهاب رشيد</v>
          </cell>
          <cell r="C310" t="str">
            <v>محمد</v>
          </cell>
          <cell r="D310" t="str">
            <v>منى</v>
          </cell>
          <cell r="E310" t="str">
            <v>س1</v>
          </cell>
        </row>
        <row r="311">
          <cell r="A311">
            <v>209761</v>
          </cell>
          <cell r="B311" t="str">
            <v>ايهاب سليمان</v>
          </cell>
          <cell r="C311" t="str">
            <v>عبد الرؤوف</v>
          </cell>
          <cell r="D311" t="str">
            <v>ابتسام</v>
          </cell>
          <cell r="E311" t="str">
            <v>س1</v>
          </cell>
        </row>
        <row r="312">
          <cell r="A312">
            <v>209762</v>
          </cell>
          <cell r="B312" t="str">
            <v>ايهم صبيح</v>
          </cell>
          <cell r="C312" t="str">
            <v>شعلان</v>
          </cell>
          <cell r="D312" t="str">
            <v>رتيبة</v>
          </cell>
          <cell r="E312" t="str">
            <v>س1</v>
          </cell>
        </row>
        <row r="313">
          <cell r="A313">
            <v>209763</v>
          </cell>
          <cell r="B313" t="str">
            <v>ايهم عيسى</v>
          </cell>
          <cell r="C313" t="str">
            <v>علي</v>
          </cell>
          <cell r="D313" t="str">
            <v>سهيله</v>
          </cell>
          <cell r="E313" t="str">
            <v>س1</v>
          </cell>
        </row>
        <row r="314">
          <cell r="A314">
            <v>209764</v>
          </cell>
          <cell r="B314" t="str">
            <v>ايهم عيسى</v>
          </cell>
          <cell r="C314" t="str">
            <v xml:space="preserve">محمد </v>
          </cell>
          <cell r="D314" t="str">
            <v>فهميه</v>
          </cell>
          <cell r="E314" t="str">
            <v>س1</v>
          </cell>
        </row>
        <row r="315">
          <cell r="A315">
            <v>209765</v>
          </cell>
          <cell r="B315" t="str">
            <v>باسل احمد</v>
          </cell>
          <cell r="C315" t="str">
            <v>احمد</v>
          </cell>
          <cell r="D315" t="str">
            <v>الهام</v>
          </cell>
          <cell r="E315" t="str">
            <v>س1</v>
          </cell>
        </row>
        <row r="316">
          <cell r="A316">
            <v>209766</v>
          </cell>
          <cell r="B316" t="str">
            <v>باسل الامير حسن</v>
          </cell>
          <cell r="C316" t="str">
            <v>محمد</v>
          </cell>
          <cell r="D316" t="str">
            <v>احتفال</v>
          </cell>
          <cell r="E316" t="str">
            <v>س1</v>
          </cell>
        </row>
        <row r="317">
          <cell r="A317">
            <v>209767</v>
          </cell>
          <cell r="B317" t="str">
            <v>باسل العلي</v>
          </cell>
          <cell r="C317" t="str">
            <v>محمد</v>
          </cell>
          <cell r="D317" t="str">
            <v>صباح</v>
          </cell>
          <cell r="E317" t="str">
            <v>س1</v>
          </cell>
        </row>
        <row r="318">
          <cell r="A318">
            <v>209768</v>
          </cell>
          <cell r="B318" t="str">
            <v>باسل خليل</v>
          </cell>
          <cell r="C318" t="str">
            <v>غسان</v>
          </cell>
          <cell r="D318" t="str">
            <v>منيفة</v>
          </cell>
          <cell r="E318" t="str">
            <v>س1</v>
          </cell>
        </row>
        <row r="319">
          <cell r="A319">
            <v>209771</v>
          </cell>
          <cell r="B319" t="str">
            <v>بتول كنفش</v>
          </cell>
          <cell r="C319" t="str">
            <v>بشار</v>
          </cell>
          <cell r="D319" t="str">
            <v>رفاق</v>
          </cell>
          <cell r="E319" t="str">
            <v>س1</v>
          </cell>
        </row>
        <row r="320">
          <cell r="A320">
            <v>209772</v>
          </cell>
          <cell r="B320" t="str">
            <v>بديع بيازيد</v>
          </cell>
          <cell r="C320" t="str">
            <v>محمود</v>
          </cell>
          <cell r="D320" t="str">
            <v>هاله</v>
          </cell>
          <cell r="E320" t="str">
            <v>س1</v>
          </cell>
        </row>
        <row r="321">
          <cell r="A321">
            <v>209773</v>
          </cell>
          <cell r="B321" t="str">
            <v>براء العثمان</v>
          </cell>
          <cell r="C321" t="str">
            <v>اسامة</v>
          </cell>
          <cell r="D321" t="str">
            <v>اميمه</v>
          </cell>
          <cell r="E321" t="str">
            <v>س1</v>
          </cell>
        </row>
        <row r="322">
          <cell r="A322">
            <v>209775</v>
          </cell>
          <cell r="B322" t="str">
            <v>براءه اليساوي</v>
          </cell>
          <cell r="C322" t="str">
            <v>زهير</v>
          </cell>
          <cell r="D322" t="str">
            <v>ندى</v>
          </cell>
          <cell r="E322" t="str">
            <v>س1</v>
          </cell>
        </row>
        <row r="323">
          <cell r="A323">
            <v>209776</v>
          </cell>
          <cell r="B323" t="str">
            <v>بسام حسن دندل</v>
          </cell>
          <cell r="C323" t="str">
            <v>محمد يوسف</v>
          </cell>
          <cell r="D323" t="str">
            <v>مهدية</v>
          </cell>
          <cell r="E323" t="str">
            <v>س1</v>
          </cell>
        </row>
        <row r="324">
          <cell r="A324">
            <v>209777</v>
          </cell>
          <cell r="B324" t="str">
            <v>بشار الكرفو</v>
          </cell>
          <cell r="C324" t="str">
            <v>محمد</v>
          </cell>
          <cell r="D324" t="str">
            <v>فاطمه</v>
          </cell>
          <cell r="E324" t="str">
            <v>س1</v>
          </cell>
        </row>
        <row r="325">
          <cell r="A325">
            <v>209778</v>
          </cell>
          <cell r="B325" t="str">
            <v>بشرى عالولا</v>
          </cell>
          <cell r="C325" t="str">
            <v>عبد الغني</v>
          </cell>
          <cell r="D325" t="str">
            <v>عائشه</v>
          </cell>
          <cell r="E325" t="str">
            <v>س1</v>
          </cell>
        </row>
        <row r="326">
          <cell r="A326">
            <v>209780</v>
          </cell>
          <cell r="B326" t="str">
            <v>بكر الجابر</v>
          </cell>
          <cell r="C326" t="str">
            <v>زياد</v>
          </cell>
          <cell r="D326" t="str">
            <v>مهجه</v>
          </cell>
          <cell r="E326" t="str">
            <v>س1</v>
          </cell>
        </row>
        <row r="327">
          <cell r="A327">
            <v>209781</v>
          </cell>
          <cell r="B327" t="str">
            <v>بلال الحمود</v>
          </cell>
          <cell r="C327" t="str">
            <v>احمد</v>
          </cell>
          <cell r="D327" t="str">
            <v>نعيمه</v>
          </cell>
          <cell r="E327" t="str">
            <v>س1</v>
          </cell>
        </row>
        <row r="328">
          <cell r="A328">
            <v>209782</v>
          </cell>
          <cell r="B328" t="str">
            <v>بلال المحمد</v>
          </cell>
          <cell r="C328" t="str">
            <v>ابراهيم</v>
          </cell>
          <cell r="D328" t="str">
            <v>خوله</v>
          </cell>
          <cell r="E328" t="str">
            <v>س1</v>
          </cell>
        </row>
        <row r="329">
          <cell r="A329">
            <v>209784</v>
          </cell>
          <cell r="B329" t="str">
            <v>بهجات قاسم</v>
          </cell>
          <cell r="C329" t="str">
            <v>حكمات</v>
          </cell>
          <cell r="D329" t="str">
            <v>نعمه</v>
          </cell>
          <cell r="E329" t="str">
            <v>س1</v>
          </cell>
        </row>
        <row r="330">
          <cell r="A330">
            <v>209785</v>
          </cell>
          <cell r="B330" t="str">
            <v>بيان حمزه العربيني</v>
          </cell>
          <cell r="C330" t="str">
            <v>فتحي</v>
          </cell>
          <cell r="D330" t="str">
            <v>هدى</v>
          </cell>
          <cell r="E330" t="str">
            <v>س1</v>
          </cell>
        </row>
        <row r="331">
          <cell r="A331">
            <v>209787</v>
          </cell>
          <cell r="B331" t="str">
            <v>بيير ابراهيم</v>
          </cell>
          <cell r="C331" t="str">
            <v>مروان</v>
          </cell>
          <cell r="D331" t="str">
            <v>مها</v>
          </cell>
          <cell r="E331" t="str">
            <v>س1</v>
          </cell>
        </row>
        <row r="332">
          <cell r="A332">
            <v>209788</v>
          </cell>
          <cell r="B332" t="str">
            <v>تالين عمو</v>
          </cell>
          <cell r="C332" t="str">
            <v>شيخموس</v>
          </cell>
          <cell r="D332" t="str">
            <v>فاطمة</v>
          </cell>
          <cell r="E332" t="str">
            <v>س1</v>
          </cell>
        </row>
        <row r="333">
          <cell r="A333">
            <v>209789</v>
          </cell>
          <cell r="B333" t="str">
            <v>تغريد السخني</v>
          </cell>
          <cell r="C333" t="str">
            <v>احمد</v>
          </cell>
          <cell r="D333" t="str">
            <v>سمر</v>
          </cell>
          <cell r="E333" t="str">
            <v>س1</v>
          </cell>
        </row>
        <row r="334">
          <cell r="A334">
            <v>209790</v>
          </cell>
          <cell r="B334" t="str">
            <v>تغريد صافي</v>
          </cell>
          <cell r="C334" t="str">
            <v>محمد اديب</v>
          </cell>
          <cell r="D334" t="str">
            <v>مريم</v>
          </cell>
          <cell r="E334" t="str">
            <v>س1</v>
          </cell>
        </row>
        <row r="335">
          <cell r="A335">
            <v>209792</v>
          </cell>
          <cell r="B335" t="str">
            <v>تولين برازي</v>
          </cell>
          <cell r="C335" t="str">
            <v>سامر</v>
          </cell>
          <cell r="D335" t="str">
            <v>فاتنه</v>
          </cell>
          <cell r="E335" t="str">
            <v>س1</v>
          </cell>
        </row>
        <row r="336">
          <cell r="A336">
            <v>209793</v>
          </cell>
          <cell r="B336" t="str">
            <v>ثابت اليونس</v>
          </cell>
          <cell r="C336" t="str">
            <v>علي</v>
          </cell>
          <cell r="D336" t="str">
            <v>عزة</v>
          </cell>
          <cell r="E336" t="str">
            <v>س1</v>
          </cell>
        </row>
        <row r="337">
          <cell r="A337">
            <v>209794</v>
          </cell>
          <cell r="B337" t="str">
            <v>جمال الورعه</v>
          </cell>
          <cell r="C337" t="str">
            <v>محمد</v>
          </cell>
          <cell r="D337" t="str">
            <v>ردمه</v>
          </cell>
          <cell r="E337" t="str">
            <v>س1</v>
          </cell>
        </row>
        <row r="338">
          <cell r="A338">
            <v>209795</v>
          </cell>
          <cell r="B338" t="str">
            <v>جهاد فرحان</v>
          </cell>
          <cell r="C338" t="str">
            <v>جمعة</v>
          </cell>
          <cell r="D338" t="str">
            <v>غادة</v>
          </cell>
          <cell r="E338" t="str">
            <v>س1</v>
          </cell>
        </row>
        <row r="339">
          <cell r="A339">
            <v>209796</v>
          </cell>
          <cell r="B339" t="str">
            <v>جهاد نايف</v>
          </cell>
          <cell r="C339" t="str">
            <v>فيصل</v>
          </cell>
          <cell r="D339" t="str">
            <v>نهلة</v>
          </cell>
          <cell r="E339" t="str">
            <v>س1</v>
          </cell>
        </row>
        <row r="340">
          <cell r="A340">
            <v>209797</v>
          </cell>
          <cell r="B340" t="str">
            <v>جولان الخليل</v>
          </cell>
          <cell r="C340" t="str">
            <v>هجر</v>
          </cell>
          <cell r="D340" t="str">
            <v>سعاد</v>
          </cell>
          <cell r="E340" t="str">
            <v>س1</v>
          </cell>
        </row>
        <row r="341">
          <cell r="A341">
            <v>209798</v>
          </cell>
          <cell r="B341" t="str">
            <v>جيانا جديد</v>
          </cell>
          <cell r="C341" t="str">
            <v>حسن</v>
          </cell>
          <cell r="D341" t="str">
            <v>حسن</v>
          </cell>
          <cell r="E341" t="str">
            <v>س1</v>
          </cell>
        </row>
        <row r="342">
          <cell r="A342">
            <v>209799</v>
          </cell>
          <cell r="B342" t="str">
            <v>حازم الاحمد</v>
          </cell>
          <cell r="C342" t="str">
            <v>معذى</v>
          </cell>
          <cell r="D342" t="str">
            <v>دنيا</v>
          </cell>
          <cell r="E342" t="str">
            <v>س1</v>
          </cell>
        </row>
        <row r="343">
          <cell r="A343">
            <v>209800</v>
          </cell>
          <cell r="B343" t="str">
            <v>حبيب الخوري فلوح</v>
          </cell>
          <cell r="C343" t="str">
            <v>قيام</v>
          </cell>
          <cell r="D343" t="str">
            <v>بشرى</v>
          </cell>
          <cell r="E343" t="str">
            <v>س1</v>
          </cell>
        </row>
        <row r="344">
          <cell r="A344">
            <v>209802</v>
          </cell>
          <cell r="B344" t="str">
            <v>حسام الزعبي</v>
          </cell>
          <cell r="C344" t="str">
            <v>يوسف</v>
          </cell>
          <cell r="D344" t="str">
            <v>عائشة</v>
          </cell>
          <cell r="E344" t="str">
            <v>س1</v>
          </cell>
        </row>
        <row r="345">
          <cell r="A345">
            <v>209803</v>
          </cell>
          <cell r="B345" t="str">
            <v>حفيضة شحاده</v>
          </cell>
          <cell r="C345" t="str">
            <v>محسن</v>
          </cell>
          <cell r="D345" t="str">
            <v>تركية النواد</v>
          </cell>
          <cell r="E345" t="str">
            <v>س1</v>
          </cell>
        </row>
        <row r="346">
          <cell r="A346">
            <v>209804</v>
          </cell>
          <cell r="B346" t="str">
            <v>حمود السليمان</v>
          </cell>
          <cell r="C346" t="str">
            <v>حسن</v>
          </cell>
          <cell r="D346" t="str">
            <v>فطومه</v>
          </cell>
          <cell r="E346" t="str">
            <v>س1</v>
          </cell>
        </row>
        <row r="347">
          <cell r="A347">
            <v>209805</v>
          </cell>
          <cell r="B347" t="str">
            <v>حميدي الحجي عبيد</v>
          </cell>
          <cell r="C347" t="str">
            <v>حسن</v>
          </cell>
          <cell r="D347" t="str">
            <v>فاطمة</v>
          </cell>
          <cell r="E347" t="str">
            <v>س1</v>
          </cell>
        </row>
        <row r="348">
          <cell r="A348">
            <v>209809</v>
          </cell>
          <cell r="B348" t="str">
            <v>حيدر الشحاده</v>
          </cell>
          <cell r="C348" t="str">
            <v>حسن</v>
          </cell>
          <cell r="D348" t="str">
            <v>فاطمة</v>
          </cell>
          <cell r="E348" t="str">
            <v>س1</v>
          </cell>
        </row>
        <row r="349">
          <cell r="A349">
            <v>209810</v>
          </cell>
          <cell r="B349" t="str">
            <v>خالد رمضان</v>
          </cell>
          <cell r="C349" t="str">
            <v>عمر</v>
          </cell>
          <cell r="D349" t="str">
            <v>ساره</v>
          </cell>
          <cell r="E349" t="str">
            <v>س1</v>
          </cell>
        </row>
        <row r="350">
          <cell r="A350">
            <v>209811</v>
          </cell>
          <cell r="B350" t="str">
            <v>خالد عواد</v>
          </cell>
          <cell r="C350" t="str">
            <v>وليد</v>
          </cell>
          <cell r="D350" t="str">
            <v>سميحه</v>
          </cell>
          <cell r="E350" t="str">
            <v>س1</v>
          </cell>
        </row>
        <row r="351">
          <cell r="A351">
            <v>209813</v>
          </cell>
          <cell r="B351" t="str">
            <v>خولة شفا عمري</v>
          </cell>
          <cell r="C351" t="str">
            <v xml:space="preserve">محمد </v>
          </cell>
          <cell r="D351" t="str">
            <v>سعدية</v>
          </cell>
          <cell r="E351" t="str">
            <v>س1</v>
          </cell>
        </row>
        <row r="352">
          <cell r="A352">
            <v>209814</v>
          </cell>
          <cell r="B352" t="str">
            <v>دانا شوكه</v>
          </cell>
          <cell r="C352" t="str">
            <v>محمد شفيق</v>
          </cell>
          <cell r="D352" t="str">
            <v>رابعة</v>
          </cell>
          <cell r="E352" t="str">
            <v>س1</v>
          </cell>
        </row>
        <row r="353">
          <cell r="A353">
            <v>209816</v>
          </cell>
          <cell r="B353" t="str">
            <v>دانا قويدر</v>
          </cell>
          <cell r="C353" t="str">
            <v>محمد</v>
          </cell>
          <cell r="D353" t="str">
            <v>ثناء</v>
          </cell>
          <cell r="E353" t="str">
            <v>س1</v>
          </cell>
        </row>
        <row r="354">
          <cell r="A354">
            <v>209819</v>
          </cell>
          <cell r="B354" t="str">
            <v>دانيال محمد</v>
          </cell>
          <cell r="C354" t="str">
            <v>أحمد</v>
          </cell>
          <cell r="D354" t="str">
            <v>آسيا الصالح</v>
          </cell>
          <cell r="E354" t="str">
            <v>س1</v>
          </cell>
        </row>
        <row r="355">
          <cell r="A355">
            <v>209820</v>
          </cell>
          <cell r="B355" t="str">
            <v>داود السعدي</v>
          </cell>
          <cell r="C355" t="str">
            <v>عبد المطلب</v>
          </cell>
          <cell r="D355" t="str">
            <v>رجوة</v>
          </cell>
          <cell r="E355" t="str">
            <v>س1</v>
          </cell>
        </row>
        <row r="356">
          <cell r="A356">
            <v>209822</v>
          </cell>
          <cell r="B356" t="str">
            <v>ذو الفقار لولو</v>
          </cell>
          <cell r="C356" t="str">
            <v>ابراهيم</v>
          </cell>
          <cell r="D356" t="str">
            <v>ذكية</v>
          </cell>
          <cell r="E356" t="str">
            <v>س1</v>
          </cell>
        </row>
        <row r="357">
          <cell r="A357">
            <v>209824</v>
          </cell>
          <cell r="B357" t="str">
            <v>ربى مرتضى</v>
          </cell>
          <cell r="C357" t="str">
            <v>محمد عدنان</v>
          </cell>
          <cell r="D357" t="str">
            <v>رويدا</v>
          </cell>
          <cell r="E357" t="str">
            <v>س1</v>
          </cell>
        </row>
        <row r="358">
          <cell r="A358">
            <v>209825</v>
          </cell>
          <cell r="B358" t="str">
            <v>ربيع الرفاعي</v>
          </cell>
          <cell r="C358" t="str">
            <v>عدنان</v>
          </cell>
          <cell r="D358" t="str">
            <v>هلا</v>
          </cell>
          <cell r="E358" t="str">
            <v>س1</v>
          </cell>
        </row>
        <row r="359">
          <cell r="A359">
            <v>209826</v>
          </cell>
          <cell r="B359" t="str">
            <v>ربيع الغبرة</v>
          </cell>
          <cell r="C359" t="str">
            <v>حامد</v>
          </cell>
          <cell r="D359" t="str">
            <v>ختونة</v>
          </cell>
          <cell r="E359" t="str">
            <v>س1</v>
          </cell>
        </row>
        <row r="360">
          <cell r="A360">
            <v>209827</v>
          </cell>
          <cell r="B360" t="str">
            <v>ربيع الوني</v>
          </cell>
          <cell r="C360" t="str">
            <v>عوض</v>
          </cell>
          <cell r="D360" t="str">
            <v>خديجة</v>
          </cell>
          <cell r="E360" t="str">
            <v>س1</v>
          </cell>
        </row>
        <row r="361">
          <cell r="A361">
            <v>209828</v>
          </cell>
          <cell r="B361" t="str">
            <v>رضا قاسم</v>
          </cell>
          <cell r="C361" t="str">
            <v>مصطفى</v>
          </cell>
          <cell r="D361" t="str">
            <v>فاطمه</v>
          </cell>
          <cell r="E361" t="str">
            <v>س1</v>
          </cell>
        </row>
        <row r="362">
          <cell r="A362">
            <v>209829</v>
          </cell>
          <cell r="B362" t="str">
            <v>رغد الشلي</v>
          </cell>
          <cell r="C362" t="str">
            <v>كامل</v>
          </cell>
          <cell r="D362" t="str">
            <v>منيره</v>
          </cell>
          <cell r="E362" t="str">
            <v>س1</v>
          </cell>
        </row>
        <row r="363">
          <cell r="A363">
            <v>209831</v>
          </cell>
          <cell r="B363" t="str">
            <v>رفيف دسوقي</v>
          </cell>
          <cell r="C363" t="str">
            <v>زياد</v>
          </cell>
          <cell r="D363" t="str">
            <v>فاطمه</v>
          </cell>
          <cell r="E363" t="str">
            <v>س1</v>
          </cell>
        </row>
        <row r="364">
          <cell r="A364">
            <v>209835</v>
          </cell>
          <cell r="B364" t="str">
            <v>رنيم الاكتع</v>
          </cell>
          <cell r="C364" t="str">
            <v>هيثم</v>
          </cell>
          <cell r="D364" t="str">
            <v>سناء</v>
          </cell>
          <cell r="E364" t="str">
            <v>س1</v>
          </cell>
        </row>
        <row r="365">
          <cell r="A365">
            <v>209837</v>
          </cell>
          <cell r="B365" t="str">
            <v>رنيم كيروان</v>
          </cell>
          <cell r="C365" t="str">
            <v>ماهر</v>
          </cell>
          <cell r="D365" t="str">
            <v>رندة</v>
          </cell>
          <cell r="E365" t="str">
            <v>س1</v>
          </cell>
        </row>
        <row r="366">
          <cell r="A366">
            <v>209838</v>
          </cell>
          <cell r="B366" t="str">
            <v>رهام الجبر</v>
          </cell>
          <cell r="C366" t="str">
            <v>يوسف</v>
          </cell>
          <cell r="D366" t="str">
            <v>هيلة</v>
          </cell>
          <cell r="E366" t="str">
            <v>س1</v>
          </cell>
        </row>
        <row r="367">
          <cell r="A367">
            <v>209839</v>
          </cell>
          <cell r="B367" t="str">
            <v>رهام الرفاعي</v>
          </cell>
          <cell r="C367" t="str">
            <v>يوسف</v>
          </cell>
          <cell r="D367" t="str">
            <v>فاطمه</v>
          </cell>
          <cell r="E367" t="str">
            <v>س1</v>
          </cell>
        </row>
        <row r="368">
          <cell r="A368">
            <v>209840</v>
          </cell>
          <cell r="B368" t="str">
            <v>رهام موصللي</v>
          </cell>
          <cell r="C368" t="str">
            <v>نزار</v>
          </cell>
          <cell r="D368" t="str">
            <v>سهام</v>
          </cell>
          <cell r="E368" t="str">
            <v>س1</v>
          </cell>
        </row>
        <row r="369">
          <cell r="A369">
            <v>209843</v>
          </cell>
          <cell r="B369" t="str">
            <v>رهف سيفو</v>
          </cell>
          <cell r="C369" t="str">
            <v>هيف</v>
          </cell>
          <cell r="D369" t="str">
            <v>فريحه</v>
          </cell>
          <cell r="E369" t="str">
            <v>س1</v>
          </cell>
        </row>
        <row r="370">
          <cell r="A370">
            <v>209844</v>
          </cell>
          <cell r="B370" t="str">
            <v>رواء المعلولي</v>
          </cell>
          <cell r="C370" t="str">
            <v>جورج</v>
          </cell>
          <cell r="D370" t="str">
            <v>ليلى</v>
          </cell>
          <cell r="E370" t="str">
            <v>س1</v>
          </cell>
        </row>
        <row r="371">
          <cell r="A371">
            <v>209845</v>
          </cell>
          <cell r="B371" t="str">
            <v>رواد المنصور</v>
          </cell>
          <cell r="C371" t="str">
            <v>احمد</v>
          </cell>
          <cell r="D371" t="str">
            <v>اكتمال</v>
          </cell>
          <cell r="E371" t="str">
            <v>س1</v>
          </cell>
        </row>
        <row r="372">
          <cell r="A372">
            <v>209846</v>
          </cell>
          <cell r="B372" t="str">
            <v>روان ظاظا</v>
          </cell>
          <cell r="C372" t="str">
            <v>محمد</v>
          </cell>
          <cell r="D372" t="str">
            <v>لينا</v>
          </cell>
          <cell r="E372" t="str">
            <v>س1</v>
          </cell>
        </row>
        <row r="373">
          <cell r="A373">
            <v>209847</v>
          </cell>
          <cell r="B373" t="str">
            <v>روعة الزعبي</v>
          </cell>
          <cell r="C373" t="str">
            <v>ايمن</v>
          </cell>
          <cell r="D373" t="str">
            <v>سمر</v>
          </cell>
          <cell r="E373" t="str">
            <v>س1</v>
          </cell>
        </row>
        <row r="374">
          <cell r="A374">
            <v>209850</v>
          </cell>
          <cell r="B374" t="str">
            <v>رولا عمار</v>
          </cell>
          <cell r="C374" t="str">
            <v>عبد الوهاب</v>
          </cell>
          <cell r="E374" t="str">
            <v>س1</v>
          </cell>
        </row>
        <row r="375">
          <cell r="A375">
            <v>209851</v>
          </cell>
          <cell r="B375" t="str">
            <v>ريم السيسي</v>
          </cell>
          <cell r="C375" t="str">
            <v>عادل</v>
          </cell>
          <cell r="D375" t="str">
            <v>سناء</v>
          </cell>
          <cell r="E375" t="str">
            <v>س1</v>
          </cell>
        </row>
        <row r="376">
          <cell r="A376">
            <v>209853</v>
          </cell>
          <cell r="B376" t="str">
            <v>زكي صوفاناتي</v>
          </cell>
          <cell r="C376" t="str">
            <v>ايمن</v>
          </cell>
          <cell r="D376" t="str">
            <v>سميرة</v>
          </cell>
          <cell r="E376" t="str">
            <v>س1</v>
          </cell>
        </row>
        <row r="377">
          <cell r="A377">
            <v>209855</v>
          </cell>
          <cell r="B377" t="str">
            <v>زوزان عبدو</v>
          </cell>
          <cell r="C377" t="str">
            <v>احمد</v>
          </cell>
          <cell r="D377" t="str">
            <v>سحر</v>
          </cell>
          <cell r="E377" t="str">
            <v>س1</v>
          </cell>
        </row>
        <row r="378">
          <cell r="A378">
            <v>209856</v>
          </cell>
          <cell r="B378" t="str">
            <v>زياد احمد</v>
          </cell>
          <cell r="C378" t="str">
            <v>احمد</v>
          </cell>
          <cell r="D378" t="str">
            <v>فاطمه</v>
          </cell>
          <cell r="E378" t="str">
            <v>س1</v>
          </cell>
        </row>
        <row r="379">
          <cell r="A379">
            <v>209857</v>
          </cell>
          <cell r="B379" t="str">
            <v>زياد العقله</v>
          </cell>
          <cell r="C379" t="str">
            <v>حكمات</v>
          </cell>
          <cell r="D379" t="str">
            <v>جميلة</v>
          </cell>
          <cell r="E379" t="str">
            <v>س1</v>
          </cell>
        </row>
        <row r="380">
          <cell r="A380">
            <v>209858</v>
          </cell>
          <cell r="B380" t="str">
            <v>زيرين الشاهين</v>
          </cell>
          <cell r="C380" t="str">
            <v>لازكين</v>
          </cell>
          <cell r="D380" t="str">
            <v>هيفي</v>
          </cell>
          <cell r="E380" t="str">
            <v>س1</v>
          </cell>
        </row>
        <row r="381">
          <cell r="A381">
            <v>209861</v>
          </cell>
          <cell r="B381" t="str">
            <v>زينب اللحام</v>
          </cell>
          <cell r="C381" t="str">
            <v>سامر</v>
          </cell>
          <cell r="D381" t="str">
            <v>بدريه</v>
          </cell>
          <cell r="E381" t="str">
            <v>س1</v>
          </cell>
        </row>
        <row r="382">
          <cell r="A382">
            <v>209862</v>
          </cell>
          <cell r="B382" t="str">
            <v>زينب جرجي</v>
          </cell>
          <cell r="C382" t="str">
            <v>محمود</v>
          </cell>
          <cell r="D382" t="str">
            <v>فاطمة</v>
          </cell>
          <cell r="E382" t="str">
            <v>س1</v>
          </cell>
        </row>
        <row r="383">
          <cell r="A383">
            <v>209864</v>
          </cell>
          <cell r="B383" t="str">
            <v>زينب مصطو</v>
          </cell>
          <cell r="C383" t="str">
            <v>حسين</v>
          </cell>
          <cell r="D383" t="str">
            <v>حزينة</v>
          </cell>
          <cell r="E383" t="str">
            <v>س1</v>
          </cell>
        </row>
        <row r="384">
          <cell r="A384">
            <v>209867</v>
          </cell>
          <cell r="B384" t="str">
            <v>سالي احمد</v>
          </cell>
          <cell r="C384" t="str">
            <v>اسامه</v>
          </cell>
          <cell r="D384" t="str">
            <v>جميلة</v>
          </cell>
          <cell r="E384" t="str">
            <v>س1</v>
          </cell>
        </row>
        <row r="385">
          <cell r="A385">
            <v>209868</v>
          </cell>
          <cell r="B385" t="str">
            <v>سالي النويلاتي</v>
          </cell>
          <cell r="C385" t="str">
            <v>محمد بسام</v>
          </cell>
          <cell r="D385" t="str">
            <v>فاديه</v>
          </cell>
          <cell r="E385" t="str">
            <v>س1</v>
          </cell>
        </row>
        <row r="386">
          <cell r="A386">
            <v>209869</v>
          </cell>
          <cell r="B386" t="str">
            <v>ساما باره</v>
          </cell>
          <cell r="C386" t="str">
            <v>احمد</v>
          </cell>
          <cell r="D386" t="str">
            <v>نبيله</v>
          </cell>
          <cell r="E386" t="str">
            <v>س1</v>
          </cell>
        </row>
        <row r="387">
          <cell r="A387">
            <v>209871</v>
          </cell>
          <cell r="B387" t="str">
            <v>سامر علي</v>
          </cell>
          <cell r="C387" t="str">
            <v>عباس</v>
          </cell>
          <cell r="D387" t="str">
            <v>كحلة</v>
          </cell>
          <cell r="E387" t="str">
            <v>س1</v>
          </cell>
        </row>
        <row r="388">
          <cell r="A388">
            <v>209873</v>
          </cell>
          <cell r="B388" t="str">
            <v>سحر حسن</v>
          </cell>
          <cell r="C388" t="str">
            <v>صالح</v>
          </cell>
          <cell r="D388" t="str">
            <v>نجاه</v>
          </cell>
          <cell r="E388" t="str">
            <v>س1</v>
          </cell>
        </row>
        <row r="389">
          <cell r="A389">
            <v>209874</v>
          </cell>
          <cell r="B389" t="str">
            <v>سحر ناصر</v>
          </cell>
          <cell r="C389" t="str">
            <v>احمد</v>
          </cell>
          <cell r="D389" t="str">
            <v>سنيه</v>
          </cell>
          <cell r="E389" t="str">
            <v>س1</v>
          </cell>
        </row>
        <row r="390">
          <cell r="A390">
            <v>209875</v>
          </cell>
          <cell r="B390" t="str">
            <v>سلمى مليسان</v>
          </cell>
          <cell r="C390" t="str">
            <v>عبد الله</v>
          </cell>
          <cell r="D390" t="str">
            <v>احلام</v>
          </cell>
          <cell r="E390" t="str">
            <v>س1</v>
          </cell>
        </row>
        <row r="391">
          <cell r="A391">
            <v>209876</v>
          </cell>
          <cell r="B391" t="str">
            <v>سماح الحلبوني</v>
          </cell>
          <cell r="C391" t="str">
            <v>محمد</v>
          </cell>
          <cell r="D391" t="str">
            <v>مريم</v>
          </cell>
          <cell r="E391" t="str">
            <v>س1</v>
          </cell>
        </row>
        <row r="392">
          <cell r="A392">
            <v>209877</v>
          </cell>
          <cell r="B392" t="str">
            <v>سمر بربر</v>
          </cell>
          <cell r="C392" t="str">
            <v>خضر</v>
          </cell>
          <cell r="D392" t="str">
            <v>حياة</v>
          </cell>
          <cell r="E392" t="str">
            <v>س1</v>
          </cell>
        </row>
        <row r="393">
          <cell r="A393">
            <v>209878</v>
          </cell>
          <cell r="B393" t="str">
            <v>سمر حداد</v>
          </cell>
          <cell r="C393" t="str">
            <v>فوزي</v>
          </cell>
          <cell r="D393" t="str">
            <v>مريم</v>
          </cell>
          <cell r="E393" t="str">
            <v>س1</v>
          </cell>
        </row>
        <row r="394">
          <cell r="A394">
            <v>209880</v>
          </cell>
          <cell r="B394" t="str">
            <v>سمر محمد</v>
          </cell>
          <cell r="C394" t="str">
            <v>ماجد</v>
          </cell>
          <cell r="D394" t="str">
            <v>تمام</v>
          </cell>
          <cell r="E394" t="str">
            <v>س1</v>
          </cell>
        </row>
        <row r="395">
          <cell r="A395">
            <v>209881</v>
          </cell>
          <cell r="B395" t="str">
            <v>سمر موعد</v>
          </cell>
          <cell r="C395" t="str">
            <v>وليد</v>
          </cell>
          <cell r="D395" t="str">
            <v>رابعة</v>
          </cell>
          <cell r="E395" t="str">
            <v>س1</v>
          </cell>
        </row>
        <row r="396">
          <cell r="A396">
            <v>209882</v>
          </cell>
          <cell r="B396" t="str">
            <v>سمير زريقات</v>
          </cell>
          <cell r="C396" t="str">
            <v>احمد</v>
          </cell>
          <cell r="D396" t="str">
            <v>منى</v>
          </cell>
          <cell r="E396" t="str">
            <v>س1</v>
          </cell>
        </row>
        <row r="397">
          <cell r="A397">
            <v>209887</v>
          </cell>
          <cell r="B397" t="str">
            <v>سهر نسلي</v>
          </cell>
          <cell r="C397" t="str">
            <v>صالح</v>
          </cell>
          <cell r="D397" t="str">
            <v>نها</v>
          </cell>
          <cell r="E397" t="str">
            <v>س1</v>
          </cell>
        </row>
        <row r="398">
          <cell r="A398">
            <v>209889</v>
          </cell>
          <cell r="B398" t="str">
            <v>سوار العلي</v>
          </cell>
          <cell r="C398" t="str">
            <v>طلال</v>
          </cell>
          <cell r="D398" t="str">
            <v>روعة سلوم</v>
          </cell>
          <cell r="E398" t="str">
            <v>س1</v>
          </cell>
        </row>
        <row r="399">
          <cell r="A399">
            <v>209892</v>
          </cell>
          <cell r="B399" t="str">
            <v>سوسن المصطفى</v>
          </cell>
          <cell r="C399" t="str">
            <v>محمود</v>
          </cell>
          <cell r="D399" t="str">
            <v>حليمة</v>
          </cell>
          <cell r="E399" t="str">
            <v>س1</v>
          </cell>
        </row>
        <row r="400">
          <cell r="A400">
            <v>209893</v>
          </cell>
          <cell r="B400" t="str">
            <v>سوسن علي</v>
          </cell>
          <cell r="C400" t="str">
            <v>فهد</v>
          </cell>
          <cell r="D400" t="str">
            <v>سعده</v>
          </cell>
          <cell r="E400" t="str">
            <v>س1</v>
          </cell>
        </row>
        <row r="401">
          <cell r="A401">
            <v>209896</v>
          </cell>
          <cell r="B401" t="str">
            <v>سومر مسعود</v>
          </cell>
          <cell r="C401" t="str">
            <v>مسعود</v>
          </cell>
          <cell r="D401" t="str">
            <v>زينب</v>
          </cell>
          <cell r="E401" t="str">
            <v>س1</v>
          </cell>
        </row>
        <row r="402">
          <cell r="A402">
            <v>209897</v>
          </cell>
          <cell r="B402" t="str">
            <v>سيلفا الاسعد</v>
          </cell>
          <cell r="C402" t="str">
            <v>سديف</v>
          </cell>
          <cell r="D402" t="str">
            <v>حياه</v>
          </cell>
          <cell r="E402" t="str">
            <v>س1</v>
          </cell>
        </row>
        <row r="403">
          <cell r="A403">
            <v>209898</v>
          </cell>
          <cell r="B403" t="str">
            <v>شادي الطوالبه</v>
          </cell>
          <cell r="C403" t="str">
            <v>منصور</v>
          </cell>
          <cell r="D403" t="str">
            <v>حنان</v>
          </cell>
          <cell r="E403" t="str">
            <v>س1</v>
          </cell>
        </row>
        <row r="404">
          <cell r="A404">
            <v>209901</v>
          </cell>
          <cell r="B404" t="str">
            <v>شرف الدين العبيدات</v>
          </cell>
          <cell r="C404" t="str">
            <v>نايف</v>
          </cell>
          <cell r="D404" t="str">
            <v>وصال</v>
          </cell>
          <cell r="E404" t="str">
            <v>س1</v>
          </cell>
        </row>
        <row r="405">
          <cell r="A405">
            <v>209906</v>
          </cell>
          <cell r="B405" t="str">
            <v>صالح العمر</v>
          </cell>
          <cell r="C405" t="str">
            <v>محمد علي</v>
          </cell>
          <cell r="D405" t="str">
            <v>فطيم</v>
          </cell>
          <cell r="E405" t="str">
            <v>س1</v>
          </cell>
        </row>
        <row r="406">
          <cell r="A406">
            <v>209907</v>
          </cell>
          <cell r="B406" t="str">
            <v>صالح النفوري</v>
          </cell>
          <cell r="C406" t="str">
            <v>سائر</v>
          </cell>
          <cell r="D406" t="str">
            <v>فتحية</v>
          </cell>
          <cell r="E406" t="str">
            <v>س1</v>
          </cell>
        </row>
        <row r="407">
          <cell r="A407">
            <v>209908</v>
          </cell>
          <cell r="B407" t="str">
            <v>صفاء شتيان</v>
          </cell>
          <cell r="C407" t="str">
            <v xml:space="preserve">فايز </v>
          </cell>
          <cell r="D407" t="str">
            <v>فاديه</v>
          </cell>
          <cell r="E407" t="str">
            <v>س1</v>
          </cell>
        </row>
        <row r="408">
          <cell r="A408">
            <v>209910</v>
          </cell>
          <cell r="B408" t="str">
            <v>ضياء ظاهر</v>
          </cell>
          <cell r="C408" t="str">
            <v>احمد</v>
          </cell>
          <cell r="D408" t="str">
            <v>ملكة</v>
          </cell>
          <cell r="E408" t="str">
            <v>س1</v>
          </cell>
        </row>
        <row r="409">
          <cell r="A409">
            <v>209912</v>
          </cell>
          <cell r="B409" t="str">
            <v>طارق حماد</v>
          </cell>
          <cell r="C409" t="str">
            <v>محمد قيس</v>
          </cell>
          <cell r="D409" t="str">
            <v>بشرى</v>
          </cell>
          <cell r="E409" t="str">
            <v>س1</v>
          </cell>
        </row>
        <row r="410">
          <cell r="A410">
            <v>209913</v>
          </cell>
          <cell r="B410" t="str">
            <v>طاهر حرح</v>
          </cell>
          <cell r="C410" t="str">
            <v>يوسف</v>
          </cell>
          <cell r="D410" t="str">
            <v>فطوم</v>
          </cell>
          <cell r="E410" t="str">
            <v>س1</v>
          </cell>
        </row>
        <row r="411">
          <cell r="A411">
            <v>209914</v>
          </cell>
          <cell r="B411" t="str">
            <v>طريف الدبيسات</v>
          </cell>
          <cell r="C411" t="str">
            <v>عبيد</v>
          </cell>
          <cell r="D411" t="str">
            <v>دليل</v>
          </cell>
          <cell r="E411" t="str">
            <v>س1</v>
          </cell>
        </row>
        <row r="412">
          <cell r="A412">
            <v>209915</v>
          </cell>
          <cell r="B412" t="str">
            <v>طوني جاندري</v>
          </cell>
          <cell r="C412" t="str">
            <v>جاك</v>
          </cell>
          <cell r="D412" t="str">
            <v>لينا</v>
          </cell>
          <cell r="E412" t="str">
            <v>س1</v>
          </cell>
        </row>
        <row r="413">
          <cell r="A413">
            <v>209916</v>
          </cell>
          <cell r="B413" t="str">
            <v>طوني درويش</v>
          </cell>
          <cell r="C413" t="str">
            <v>اسعد</v>
          </cell>
          <cell r="D413" t="str">
            <v>اسما</v>
          </cell>
          <cell r="E413" t="str">
            <v>س1</v>
          </cell>
        </row>
        <row r="414">
          <cell r="A414">
            <v>209917</v>
          </cell>
          <cell r="B414" t="str">
            <v>عاليه مظلوم</v>
          </cell>
          <cell r="C414" t="str">
            <v>عبد الرؤف</v>
          </cell>
          <cell r="D414" t="str">
            <v>هدى</v>
          </cell>
          <cell r="E414" t="str">
            <v>س1</v>
          </cell>
        </row>
        <row r="415">
          <cell r="A415">
            <v>209918</v>
          </cell>
          <cell r="B415" t="str">
            <v>عامر حيدر</v>
          </cell>
          <cell r="C415" t="str">
            <v>عبده</v>
          </cell>
          <cell r="D415" t="str">
            <v>لطيفه</v>
          </cell>
          <cell r="E415" t="str">
            <v>س1</v>
          </cell>
        </row>
        <row r="416">
          <cell r="A416">
            <v>209919</v>
          </cell>
          <cell r="B416" t="str">
            <v>عامر ويحا</v>
          </cell>
          <cell r="C416" t="str">
            <v>عمر</v>
          </cell>
          <cell r="D416" t="str">
            <v>فايزه</v>
          </cell>
          <cell r="E416" t="str">
            <v>س1</v>
          </cell>
        </row>
        <row r="417">
          <cell r="A417">
            <v>209920</v>
          </cell>
          <cell r="B417" t="str">
            <v>عباده نعمه</v>
          </cell>
          <cell r="C417" t="str">
            <v>عبد الغني</v>
          </cell>
          <cell r="D417" t="str">
            <v>رجاء</v>
          </cell>
          <cell r="E417" t="str">
            <v>س1</v>
          </cell>
        </row>
        <row r="418">
          <cell r="A418">
            <v>209921</v>
          </cell>
          <cell r="B418" t="str">
            <v>عبد الاله كاظم</v>
          </cell>
          <cell r="C418" t="str">
            <v xml:space="preserve">خلود </v>
          </cell>
          <cell r="D418" t="str">
            <v>يازه</v>
          </cell>
          <cell r="E418" t="str">
            <v>س1</v>
          </cell>
        </row>
        <row r="419">
          <cell r="A419">
            <v>209922</v>
          </cell>
          <cell r="B419" t="str">
            <v>عبد الرحمن العبد الحجي</v>
          </cell>
          <cell r="C419" t="str">
            <v>احمد فرحان</v>
          </cell>
          <cell r="D419" t="str">
            <v>نزهه</v>
          </cell>
          <cell r="E419" t="str">
            <v>س1</v>
          </cell>
        </row>
        <row r="420">
          <cell r="A420">
            <v>209923</v>
          </cell>
          <cell r="B420" t="str">
            <v>عبد الكريم كميل</v>
          </cell>
          <cell r="C420" t="str">
            <v>محمد ايمن</v>
          </cell>
          <cell r="D420" t="str">
            <v>عروبة</v>
          </cell>
          <cell r="E420" t="str">
            <v>س1</v>
          </cell>
        </row>
        <row r="421">
          <cell r="A421">
            <v>209924</v>
          </cell>
          <cell r="B421" t="str">
            <v>عبد الله البلخي</v>
          </cell>
          <cell r="C421" t="str">
            <v>محمد</v>
          </cell>
          <cell r="D421" t="str">
            <v>هند</v>
          </cell>
          <cell r="E421" t="str">
            <v>س1</v>
          </cell>
        </row>
        <row r="422">
          <cell r="A422">
            <v>209926</v>
          </cell>
          <cell r="B422" t="str">
            <v>عبد الله المصطفى</v>
          </cell>
          <cell r="C422" t="str">
            <v>حسين</v>
          </cell>
          <cell r="D422" t="str">
            <v>يسرى</v>
          </cell>
          <cell r="E422" t="str">
            <v>س1</v>
          </cell>
        </row>
        <row r="423">
          <cell r="A423">
            <v>209927</v>
          </cell>
          <cell r="B423" t="str">
            <v>عبد الهادي الفياض</v>
          </cell>
          <cell r="C423" t="str">
            <v>ايمن</v>
          </cell>
          <cell r="D423" t="str">
            <v>زكية</v>
          </cell>
          <cell r="E423" t="str">
            <v>س1</v>
          </cell>
        </row>
        <row r="424">
          <cell r="A424">
            <v>209928</v>
          </cell>
          <cell r="B424" t="str">
            <v>عبد الوهاب الدوس</v>
          </cell>
          <cell r="C424" t="str">
            <v>محمد</v>
          </cell>
          <cell r="D424" t="str">
            <v>خديجة</v>
          </cell>
          <cell r="E424" t="str">
            <v>س1</v>
          </cell>
        </row>
        <row r="425">
          <cell r="A425">
            <v>209929</v>
          </cell>
          <cell r="B425" t="str">
            <v>عبد الوهاب ناقوح</v>
          </cell>
          <cell r="C425" t="str">
            <v>عبسي</v>
          </cell>
          <cell r="D425" t="str">
            <v>وهيبة</v>
          </cell>
          <cell r="E425" t="str">
            <v>س1</v>
          </cell>
        </row>
        <row r="426">
          <cell r="A426">
            <v>209933</v>
          </cell>
          <cell r="B426" t="str">
            <v>عبير سلمان</v>
          </cell>
          <cell r="C426" t="str">
            <v>حافظ</v>
          </cell>
          <cell r="D426" t="str">
            <v>رقي</v>
          </cell>
          <cell r="E426" t="str">
            <v>س1</v>
          </cell>
        </row>
        <row r="427">
          <cell r="A427">
            <v>209935</v>
          </cell>
          <cell r="B427" t="str">
            <v>عز الدين ساطع</v>
          </cell>
          <cell r="C427" t="str">
            <v>نور الدين</v>
          </cell>
          <cell r="D427" t="str">
            <v>هدى</v>
          </cell>
          <cell r="E427" t="str">
            <v>س1</v>
          </cell>
        </row>
        <row r="428">
          <cell r="A428">
            <v>209936</v>
          </cell>
          <cell r="B428" t="str">
            <v>علا الشليان</v>
          </cell>
          <cell r="C428" t="str">
            <v>ياسر</v>
          </cell>
          <cell r="D428" t="str">
            <v>هدى</v>
          </cell>
          <cell r="E428" t="str">
            <v>س1</v>
          </cell>
        </row>
        <row r="429">
          <cell r="A429">
            <v>209938</v>
          </cell>
          <cell r="B429" t="str">
            <v>علا عللوه</v>
          </cell>
          <cell r="C429" t="str">
            <v>ابراهيم</v>
          </cell>
          <cell r="D429" t="str">
            <v>دينا</v>
          </cell>
          <cell r="E429" t="str">
            <v>س1</v>
          </cell>
        </row>
        <row r="430">
          <cell r="A430">
            <v>209939</v>
          </cell>
          <cell r="B430" t="str">
            <v>علاء الراجح</v>
          </cell>
          <cell r="C430" t="str">
            <v>سامي</v>
          </cell>
          <cell r="D430" t="str">
            <v>نجاح</v>
          </cell>
          <cell r="E430" t="str">
            <v>س1</v>
          </cell>
        </row>
        <row r="431">
          <cell r="A431">
            <v>209940</v>
          </cell>
          <cell r="B431" t="str">
            <v>علاء جبور</v>
          </cell>
          <cell r="C431" t="str">
            <v>ناصر</v>
          </cell>
          <cell r="D431" t="str">
            <v>سحاب</v>
          </cell>
          <cell r="E431" t="str">
            <v>س1</v>
          </cell>
        </row>
        <row r="432">
          <cell r="A432">
            <v>209941</v>
          </cell>
          <cell r="B432" t="str">
            <v>علاء خلوف</v>
          </cell>
          <cell r="C432" t="str">
            <v>تحسين</v>
          </cell>
          <cell r="D432" t="str">
            <v>هدى</v>
          </cell>
          <cell r="E432" t="str">
            <v>س1</v>
          </cell>
        </row>
        <row r="433">
          <cell r="A433">
            <v>209942</v>
          </cell>
          <cell r="B433" t="str">
            <v>علي الصالح</v>
          </cell>
          <cell r="C433" t="str">
            <v>محمد بشار</v>
          </cell>
          <cell r="D433" t="str">
            <v>ريما</v>
          </cell>
          <cell r="E433" t="str">
            <v>س1</v>
          </cell>
        </row>
        <row r="434">
          <cell r="A434">
            <v>209943</v>
          </cell>
          <cell r="B434" t="str">
            <v>علي العموري</v>
          </cell>
          <cell r="C434" t="str">
            <v>مصطفى</v>
          </cell>
          <cell r="D434" t="str">
            <v>نجاح</v>
          </cell>
          <cell r="E434" t="str">
            <v>س1</v>
          </cell>
        </row>
        <row r="435">
          <cell r="A435">
            <v>209944</v>
          </cell>
          <cell r="B435" t="str">
            <v>علي سلامه</v>
          </cell>
          <cell r="C435" t="str">
            <v>حسين</v>
          </cell>
          <cell r="D435" t="str">
            <v>غاده</v>
          </cell>
          <cell r="E435" t="str">
            <v>س1</v>
          </cell>
        </row>
        <row r="436">
          <cell r="A436">
            <v>209946</v>
          </cell>
          <cell r="B436" t="str">
            <v>علي عيسى</v>
          </cell>
          <cell r="C436" t="str">
            <v>سمير</v>
          </cell>
          <cell r="D436" t="str">
            <v>عنايات</v>
          </cell>
          <cell r="E436" t="str">
            <v>س1</v>
          </cell>
        </row>
        <row r="437">
          <cell r="A437">
            <v>209948</v>
          </cell>
          <cell r="B437" t="str">
            <v>عماد ابو جديع</v>
          </cell>
          <cell r="C437" t="str">
            <v>ربيع</v>
          </cell>
          <cell r="D437" t="str">
            <v>لمياء</v>
          </cell>
          <cell r="E437" t="str">
            <v>س1</v>
          </cell>
        </row>
        <row r="438">
          <cell r="A438">
            <v>209949</v>
          </cell>
          <cell r="B438" t="str">
            <v>عمار السعود</v>
          </cell>
          <cell r="C438" t="str">
            <v>علي</v>
          </cell>
          <cell r="D438" t="str">
            <v>عجايب</v>
          </cell>
          <cell r="E438" t="str">
            <v>س1</v>
          </cell>
        </row>
        <row r="439">
          <cell r="A439">
            <v>209950</v>
          </cell>
          <cell r="B439" t="str">
            <v>عمر الفتاح</v>
          </cell>
          <cell r="C439" t="str">
            <v>ناصر</v>
          </cell>
          <cell r="D439" t="str">
            <v>عموده</v>
          </cell>
          <cell r="E439" t="str">
            <v>س1</v>
          </cell>
        </row>
        <row r="440">
          <cell r="A440">
            <v>209951</v>
          </cell>
          <cell r="B440" t="str">
            <v>عمر المغربي</v>
          </cell>
          <cell r="C440" t="str">
            <v>احمد</v>
          </cell>
          <cell r="D440" t="str">
            <v>سعده</v>
          </cell>
          <cell r="E440" t="str">
            <v>س1</v>
          </cell>
        </row>
        <row r="441">
          <cell r="A441">
            <v>209952</v>
          </cell>
          <cell r="B441" t="str">
            <v>عمرو علاء الدين</v>
          </cell>
          <cell r="C441" t="str">
            <v>محمد</v>
          </cell>
          <cell r="D441" t="str">
            <v>نضال</v>
          </cell>
          <cell r="E441" t="str">
            <v>س1</v>
          </cell>
        </row>
        <row r="442">
          <cell r="A442">
            <v>209954</v>
          </cell>
          <cell r="B442" t="str">
            <v>غاده حسين</v>
          </cell>
          <cell r="C442" t="str">
            <v>صبري</v>
          </cell>
          <cell r="D442" t="str">
            <v>جليله</v>
          </cell>
          <cell r="E442" t="str">
            <v>س1</v>
          </cell>
        </row>
        <row r="443">
          <cell r="A443">
            <v>209955</v>
          </cell>
          <cell r="B443" t="str">
            <v>غصينه قطيش</v>
          </cell>
          <cell r="C443" t="str">
            <v>حمد</v>
          </cell>
          <cell r="D443" t="str">
            <v>هديه</v>
          </cell>
          <cell r="E443" t="str">
            <v>س1</v>
          </cell>
        </row>
        <row r="444">
          <cell r="A444">
            <v>209956</v>
          </cell>
          <cell r="B444" t="str">
            <v>غفران الجهماني</v>
          </cell>
          <cell r="C444" t="str">
            <v>عبد السلام</v>
          </cell>
          <cell r="D444" t="str">
            <v>كوكب</v>
          </cell>
          <cell r="E444" t="str">
            <v>س1</v>
          </cell>
        </row>
        <row r="445">
          <cell r="A445">
            <v>209959</v>
          </cell>
          <cell r="B445" t="str">
            <v>غياث البرماوي</v>
          </cell>
          <cell r="C445" t="str">
            <v>محمد اديب</v>
          </cell>
          <cell r="D445" t="str">
            <v>بهيجه</v>
          </cell>
          <cell r="E445" t="str">
            <v>س1</v>
          </cell>
        </row>
        <row r="446">
          <cell r="A446">
            <v>209960</v>
          </cell>
          <cell r="B446" t="str">
            <v>فادي عروب</v>
          </cell>
          <cell r="C446" t="str">
            <v>عبد الكريم</v>
          </cell>
          <cell r="D446" t="str">
            <v>اميره</v>
          </cell>
          <cell r="E446" t="str">
            <v>س1</v>
          </cell>
        </row>
        <row r="447">
          <cell r="A447">
            <v>209962</v>
          </cell>
          <cell r="B447" t="str">
            <v>فاديه قويدر</v>
          </cell>
          <cell r="C447" t="str">
            <v>محمد</v>
          </cell>
          <cell r="D447" t="str">
            <v>فاطمه</v>
          </cell>
          <cell r="E447" t="str">
            <v>س1</v>
          </cell>
        </row>
        <row r="448">
          <cell r="A448">
            <v>209963</v>
          </cell>
          <cell r="B448" t="str">
            <v>فارس حجيج</v>
          </cell>
          <cell r="C448" t="str">
            <v>ابراهيم</v>
          </cell>
          <cell r="D448" t="str">
            <v>تفاحه</v>
          </cell>
          <cell r="E448" t="str">
            <v>س1</v>
          </cell>
        </row>
        <row r="449">
          <cell r="A449">
            <v>209964</v>
          </cell>
          <cell r="B449" t="str">
            <v>فاطمة معروف</v>
          </cell>
          <cell r="C449" t="str">
            <v>حافظ</v>
          </cell>
          <cell r="D449" t="str">
            <v>شفيقة</v>
          </cell>
          <cell r="E449" t="str">
            <v>س1</v>
          </cell>
        </row>
        <row r="450">
          <cell r="A450">
            <v>209965</v>
          </cell>
          <cell r="B450" t="str">
            <v>فرات صقور</v>
          </cell>
          <cell r="C450" t="str">
            <v>عبد الغني</v>
          </cell>
          <cell r="D450" t="str">
            <v>فوزيه</v>
          </cell>
          <cell r="E450" t="str">
            <v>س1</v>
          </cell>
        </row>
        <row r="451">
          <cell r="A451">
            <v>209966</v>
          </cell>
          <cell r="B451" t="str">
            <v>فراس الشيخه</v>
          </cell>
          <cell r="C451" t="str">
            <v>نادر</v>
          </cell>
          <cell r="D451" t="str">
            <v>دلال</v>
          </cell>
          <cell r="E451" t="str">
            <v>س1</v>
          </cell>
        </row>
        <row r="452">
          <cell r="A452">
            <v>209968</v>
          </cell>
          <cell r="B452" t="str">
            <v>فرح الحوري</v>
          </cell>
          <cell r="C452" t="str">
            <v>منير</v>
          </cell>
          <cell r="D452" t="str">
            <v>فاطمه</v>
          </cell>
          <cell r="E452" t="str">
            <v>س1</v>
          </cell>
        </row>
        <row r="453">
          <cell r="A453">
            <v>209971</v>
          </cell>
          <cell r="B453" t="str">
            <v>فياض العبد الله</v>
          </cell>
          <cell r="C453" t="str">
            <v>غازي</v>
          </cell>
          <cell r="D453" t="str">
            <v>شاميه</v>
          </cell>
          <cell r="E453" t="str">
            <v>س1</v>
          </cell>
        </row>
        <row r="454">
          <cell r="A454">
            <v>209973</v>
          </cell>
          <cell r="B454" t="str">
            <v>قحطان القتو</v>
          </cell>
          <cell r="C454" t="str">
            <v>محمد</v>
          </cell>
          <cell r="D454" t="str">
            <v>امينه</v>
          </cell>
          <cell r="E454" t="str">
            <v>س1</v>
          </cell>
        </row>
        <row r="455">
          <cell r="A455">
            <v>209974</v>
          </cell>
          <cell r="B455" t="str">
            <v>قصي حمود</v>
          </cell>
          <cell r="C455" t="str">
            <v>علي</v>
          </cell>
          <cell r="D455" t="str">
            <v>نهلا</v>
          </cell>
          <cell r="E455" t="str">
            <v>س1</v>
          </cell>
        </row>
        <row r="456">
          <cell r="A456">
            <v>209979</v>
          </cell>
          <cell r="B456" t="str">
            <v>كريس نخله</v>
          </cell>
          <cell r="C456" t="str">
            <v>فريز</v>
          </cell>
          <cell r="D456" t="str">
            <v>سعاد</v>
          </cell>
          <cell r="E456" t="str">
            <v>س1</v>
          </cell>
        </row>
        <row r="457">
          <cell r="A457">
            <v>209980</v>
          </cell>
          <cell r="B457" t="str">
            <v>كمال ويحا</v>
          </cell>
          <cell r="C457" t="str">
            <v>عبد القادر</v>
          </cell>
          <cell r="D457" t="str">
            <v>ظريفة</v>
          </cell>
          <cell r="E457" t="str">
            <v>س1</v>
          </cell>
        </row>
        <row r="458">
          <cell r="A458">
            <v>209981</v>
          </cell>
          <cell r="B458" t="str">
            <v>كندا الجباعي</v>
          </cell>
          <cell r="C458" t="str">
            <v>سلامه</v>
          </cell>
          <cell r="D458" t="str">
            <v>هند</v>
          </cell>
          <cell r="E458" t="str">
            <v>س1</v>
          </cell>
        </row>
        <row r="459">
          <cell r="A459">
            <v>209982</v>
          </cell>
          <cell r="B459" t="str">
            <v>كنده العامود</v>
          </cell>
          <cell r="C459" t="str">
            <v>بدر الدين</v>
          </cell>
          <cell r="D459" t="str">
            <v>غانيه</v>
          </cell>
          <cell r="E459" t="str">
            <v>س1</v>
          </cell>
        </row>
        <row r="460">
          <cell r="A460">
            <v>209985</v>
          </cell>
          <cell r="B460" t="str">
            <v>كيندا الشريقي</v>
          </cell>
          <cell r="C460" t="str">
            <v>فهيم</v>
          </cell>
          <cell r="D460" t="str">
            <v>مجيده</v>
          </cell>
          <cell r="E460" t="str">
            <v>س1</v>
          </cell>
        </row>
        <row r="461">
          <cell r="A461">
            <v>209986</v>
          </cell>
          <cell r="B461" t="str">
            <v>لؤي الحافظ</v>
          </cell>
          <cell r="C461" t="str">
            <v>سهيل</v>
          </cell>
          <cell r="D461" t="str">
            <v>بشرى</v>
          </cell>
          <cell r="E461" t="str">
            <v>س1</v>
          </cell>
        </row>
        <row r="462">
          <cell r="A462">
            <v>209987</v>
          </cell>
          <cell r="B462" t="str">
            <v>لارا عيزوقي</v>
          </cell>
          <cell r="C462" t="str">
            <v>شاهر</v>
          </cell>
          <cell r="D462" t="str">
            <v>دلال</v>
          </cell>
          <cell r="E462" t="str">
            <v>س1</v>
          </cell>
        </row>
        <row r="463">
          <cell r="A463">
            <v>209990</v>
          </cell>
          <cell r="B463" t="str">
            <v>لجين قشلان</v>
          </cell>
          <cell r="C463" t="str">
            <v>محمد اسامه</v>
          </cell>
          <cell r="D463" t="str">
            <v>هناء</v>
          </cell>
          <cell r="E463" t="str">
            <v>س1</v>
          </cell>
        </row>
        <row r="464">
          <cell r="A464">
            <v>209991</v>
          </cell>
          <cell r="B464" t="str">
            <v>لمى المجاريش</v>
          </cell>
          <cell r="C464" t="str">
            <v>ناجي</v>
          </cell>
          <cell r="D464" t="str">
            <v>فاطمة</v>
          </cell>
          <cell r="E464" t="str">
            <v>س1</v>
          </cell>
        </row>
        <row r="465">
          <cell r="A465">
            <v>209992</v>
          </cell>
          <cell r="B465" t="str">
            <v>لميس بدور</v>
          </cell>
          <cell r="C465" t="str">
            <v>سليم</v>
          </cell>
          <cell r="D465" t="str">
            <v>امتثال</v>
          </cell>
          <cell r="E465" t="str">
            <v>س1</v>
          </cell>
        </row>
        <row r="466">
          <cell r="A466">
            <v>209995</v>
          </cell>
          <cell r="B466" t="str">
            <v>ليلى الرفاعي</v>
          </cell>
          <cell r="C466" t="str">
            <v>محمد وحيد</v>
          </cell>
          <cell r="D466" t="str">
            <v>سوسن</v>
          </cell>
          <cell r="E466" t="str">
            <v>س1</v>
          </cell>
        </row>
        <row r="467">
          <cell r="A467">
            <v>209996</v>
          </cell>
          <cell r="B467" t="str">
            <v>لين عالولا</v>
          </cell>
          <cell r="C467" t="str">
            <v>عبد الغني</v>
          </cell>
          <cell r="D467" t="str">
            <v>عائشه</v>
          </cell>
          <cell r="E467" t="str">
            <v>س1</v>
          </cell>
        </row>
        <row r="468">
          <cell r="A468">
            <v>209998</v>
          </cell>
          <cell r="B468" t="str">
            <v>لينا شيخ عيد</v>
          </cell>
          <cell r="C468" t="str">
            <v>احمد</v>
          </cell>
          <cell r="D468" t="str">
            <v>اديبه</v>
          </cell>
          <cell r="E468" t="str">
            <v>س1</v>
          </cell>
        </row>
        <row r="469">
          <cell r="A469">
            <v>209999</v>
          </cell>
          <cell r="B469" t="str">
            <v>لينه القرحلي</v>
          </cell>
          <cell r="C469" t="str">
            <v>غازي</v>
          </cell>
          <cell r="D469" t="str">
            <v>حمده</v>
          </cell>
          <cell r="E469" t="str">
            <v>س1</v>
          </cell>
        </row>
        <row r="470">
          <cell r="A470">
            <v>210000</v>
          </cell>
          <cell r="B470" t="str">
            <v>مؤيد الزغبي</v>
          </cell>
          <cell r="C470" t="str">
            <v>خالد</v>
          </cell>
          <cell r="D470" t="str">
            <v>كوثر</v>
          </cell>
          <cell r="E470" t="str">
            <v>س1</v>
          </cell>
        </row>
        <row r="471">
          <cell r="A471">
            <v>210001</v>
          </cell>
          <cell r="B471" t="str">
            <v>ماجد ملحم</v>
          </cell>
          <cell r="C471" t="str">
            <v>نواف</v>
          </cell>
          <cell r="D471" t="str">
            <v>امل</v>
          </cell>
          <cell r="E471" t="str">
            <v>س1</v>
          </cell>
        </row>
        <row r="472">
          <cell r="A472">
            <v>210003</v>
          </cell>
          <cell r="B472" t="str">
            <v>مازن الشماس</v>
          </cell>
          <cell r="C472" t="str">
            <v>زياد</v>
          </cell>
          <cell r="D472" t="str">
            <v>ناديا</v>
          </cell>
          <cell r="E472" t="str">
            <v>س1</v>
          </cell>
        </row>
        <row r="473">
          <cell r="A473">
            <v>210005</v>
          </cell>
          <cell r="B473" t="str">
            <v>مالك الدرساني</v>
          </cell>
          <cell r="C473" t="str">
            <v>عبد الله</v>
          </cell>
          <cell r="D473" t="str">
            <v>ثناء</v>
          </cell>
          <cell r="E473" t="str">
            <v>س1</v>
          </cell>
        </row>
        <row r="474">
          <cell r="A474">
            <v>210006</v>
          </cell>
          <cell r="B474" t="str">
            <v>مالك برو</v>
          </cell>
          <cell r="C474" t="str">
            <v>جورج</v>
          </cell>
          <cell r="D474" t="str">
            <v>هناء</v>
          </cell>
          <cell r="E474" t="str">
            <v>س1</v>
          </cell>
        </row>
        <row r="475">
          <cell r="A475">
            <v>210009</v>
          </cell>
          <cell r="B475" t="str">
            <v>مجد موسى</v>
          </cell>
          <cell r="C475" t="str">
            <v>سلمان</v>
          </cell>
          <cell r="D475" t="str">
            <v>بديعه</v>
          </cell>
          <cell r="E475" t="str">
            <v>س1</v>
          </cell>
        </row>
        <row r="476">
          <cell r="A476">
            <v>210011</v>
          </cell>
          <cell r="B476" t="str">
            <v>محمد البيضة</v>
          </cell>
          <cell r="C476" t="str">
            <v>حسن</v>
          </cell>
          <cell r="D476" t="str">
            <v>منى</v>
          </cell>
          <cell r="E476" t="str">
            <v>س1</v>
          </cell>
        </row>
        <row r="477">
          <cell r="A477">
            <v>210013</v>
          </cell>
          <cell r="B477" t="str">
            <v>محمد الخطيب</v>
          </cell>
          <cell r="C477" t="str">
            <v>انور</v>
          </cell>
          <cell r="D477" t="str">
            <v>زنوبيا</v>
          </cell>
          <cell r="E477" t="str">
            <v>س1</v>
          </cell>
        </row>
        <row r="478">
          <cell r="A478">
            <v>210014</v>
          </cell>
          <cell r="B478" t="str">
            <v>محمد الشبلي</v>
          </cell>
          <cell r="C478" t="str">
            <v>احمد</v>
          </cell>
          <cell r="D478" t="str">
            <v>حميده</v>
          </cell>
          <cell r="E478" t="str">
            <v>س1</v>
          </cell>
        </row>
        <row r="479">
          <cell r="A479">
            <v>210015</v>
          </cell>
          <cell r="B479" t="str">
            <v>محمد العبد الرحيم</v>
          </cell>
          <cell r="C479" t="str">
            <v>عيسى</v>
          </cell>
          <cell r="D479" t="str">
            <v>سعاد</v>
          </cell>
          <cell r="E479" t="str">
            <v>س1</v>
          </cell>
        </row>
        <row r="480">
          <cell r="A480">
            <v>210016</v>
          </cell>
          <cell r="B480" t="str">
            <v>محمد العتيلي</v>
          </cell>
          <cell r="C480" t="str">
            <v>سهيل</v>
          </cell>
          <cell r="D480" t="str">
            <v>منى</v>
          </cell>
          <cell r="E480" t="str">
            <v>س1</v>
          </cell>
        </row>
        <row r="481">
          <cell r="A481">
            <v>210018</v>
          </cell>
          <cell r="B481" t="str">
            <v>محمد العلي</v>
          </cell>
          <cell r="C481" t="str">
            <v xml:space="preserve">احمد </v>
          </cell>
          <cell r="D481" t="str">
            <v>فاطمة</v>
          </cell>
          <cell r="E481" t="str">
            <v>س1</v>
          </cell>
        </row>
        <row r="482">
          <cell r="A482">
            <v>210019</v>
          </cell>
          <cell r="B482" t="str">
            <v>محمد العمار</v>
          </cell>
          <cell r="C482" t="str">
            <v>خالد</v>
          </cell>
          <cell r="D482" t="str">
            <v>خالدية</v>
          </cell>
          <cell r="E482" t="str">
            <v>س1</v>
          </cell>
        </row>
        <row r="483">
          <cell r="A483">
            <v>210021</v>
          </cell>
          <cell r="B483" t="str">
            <v>محمد المحاميد</v>
          </cell>
          <cell r="C483" t="str">
            <v>انور</v>
          </cell>
          <cell r="D483" t="str">
            <v>ميسر</v>
          </cell>
          <cell r="E483" t="str">
            <v>س1</v>
          </cell>
        </row>
        <row r="484">
          <cell r="A484">
            <v>210022</v>
          </cell>
          <cell r="B484" t="str">
            <v>محمد المسلم</v>
          </cell>
          <cell r="C484" t="str">
            <v>عبد الرزاق</v>
          </cell>
          <cell r="D484" t="str">
            <v>عائشه</v>
          </cell>
          <cell r="E484" t="str">
            <v>س1</v>
          </cell>
        </row>
        <row r="485">
          <cell r="A485">
            <v>210023</v>
          </cell>
          <cell r="B485" t="str">
            <v>محمد المصري</v>
          </cell>
          <cell r="C485" t="str">
            <v>اعناد</v>
          </cell>
          <cell r="D485" t="str">
            <v>حياة</v>
          </cell>
          <cell r="E485" t="str">
            <v>س1</v>
          </cell>
        </row>
        <row r="486">
          <cell r="A486">
            <v>210024</v>
          </cell>
          <cell r="B486" t="str">
            <v>محمد المطلق</v>
          </cell>
          <cell r="C486" t="str">
            <v>علي</v>
          </cell>
          <cell r="D486" t="str">
            <v>شما</v>
          </cell>
          <cell r="E486" t="str">
            <v>س1</v>
          </cell>
        </row>
        <row r="487">
          <cell r="A487">
            <v>210026</v>
          </cell>
          <cell r="B487" t="str">
            <v>محمد النخيلان</v>
          </cell>
          <cell r="C487" t="str">
            <v>عبد الحليم</v>
          </cell>
          <cell r="D487" t="str">
            <v>ثرية</v>
          </cell>
          <cell r="E487" t="str">
            <v>س1</v>
          </cell>
        </row>
        <row r="488">
          <cell r="A488">
            <v>210027</v>
          </cell>
          <cell r="B488" t="str">
            <v>محمد حازم شوهدي</v>
          </cell>
          <cell r="C488" t="str">
            <v>علي</v>
          </cell>
          <cell r="D488" t="str">
            <v>ناديا</v>
          </cell>
          <cell r="E488" t="str">
            <v>س1</v>
          </cell>
        </row>
        <row r="489">
          <cell r="A489">
            <v>210028</v>
          </cell>
          <cell r="B489" t="str">
            <v>محمد حسن</v>
          </cell>
          <cell r="C489" t="str">
            <v>عبد</v>
          </cell>
          <cell r="D489" t="str">
            <v>امينة</v>
          </cell>
          <cell r="E489" t="str">
            <v>س1</v>
          </cell>
        </row>
        <row r="490">
          <cell r="A490">
            <v>210029</v>
          </cell>
          <cell r="B490" t="str">
            <v>محمود حسن الشمري</v>
          </cell>
          <cell r="C490" t="str">
            <v>محمد</v>
          </cell>
          <cell r="D490" t="str">
            <v>ورده</v>
          </cell>
          <cell r="E490" t="str">
            <v>س1</v>
          </cell>
        </row>
        <row r="491">
          <cell r="A491">
            <v>210030</v>
          </cell>
          <cell r="B491" t="str">
            <v>محمد حسين</v>
          </cell>
          <cell r="C491" t="str">
            <v>عيسى</v>
          </cell>
          <cell r="D491" t="str">
            <v>امل</v>
          </cell>
          <cell r="E491" t="str">
            <v>س1</v>
          </cell>
        </row>
        <row r="492">
          <cell r="A492">
            <v>210031</v>
          </cell>
          <cell r="B492" t="str">
            <v>محمد حمزه العاجي</v>
          </cell>
          <cell r="C492" t="str">
            <v>محمد ياسر</v>
          </cell>
          <cell r="D492" t="str">
            <v>كفاء</v>
          </cell>
          <cell r="E492" t="str">
            <v>س1</v>
          </cell>
        </row>
        <row r="493">
          <cell r="A493">
            <v>210032</v>
          </cell>
          <cell r="B493" t="str">
            <v>محمد خالد الدالاتي</v>
          </cell>
          <cell r="C493" t="str">
            <v>محمد جمال</v>
          </cell>
          <cell r="D493" t="str">
            <v>هنادي</v>
          </cell>
          <cell r="E493" t="str">
            <v>س1</v>
          </cell>
        </row>
        <row r="494">
          <cell r="A494">
            <v>210033</v>
          </cell>
          <cell r="B494" t="str">
            <v>محمد خليفة</v>
          </cell>
          <cell r="C494" t="str">
            <v>وحيد</v>
          </cell>
          <cell r="D494" t="str">
            <v>سوريا شاهين</v>
          </cell>
          <cell r="E494" t="str">
            <v>س1</v>
          </cell>
        </row>
        <row r="495">
          <cell r="A495">
            <v>210034</v>
          </cell>
          <cell r="B495" t="str">
            <v>محمد رشوان رستم</v>
          </cell>
          <cell r="C495" t="str">
            <v>علي</v>
          </cell>
          <cell r="D495" t="str">
            <v>هدله</v>
          </cell>
          <cell r="E495" t="str">
            <v>س1</v>
          </cell>
        </row>
        <row r="496">
          <cell r="A496">
            <v>210035</v>
          </cell>
          <cell r="B496" t="str">
            <v>محمد رضا بركات</v>
          </cell>
          <cell r="C496" t="str">
            <v>محمد مامون</v>
          </cell>
          <cell r="D496" t="str">
            <v>بدريه</v>
          </cell>
          <cell r="E496" t="str">
            <v>س1</v>
          </cell>
        </row>
        <row r="497">
          <cell r="A497">
            <v>210036</v>
          </cell>
          <cell r="B497" t="str">
            <v>محمد زاهر فليون</v>
          </cell>
          <cell r="C497" t="str">
            <v>محمد وليد</v>
          </cell>
          <cell r="D497" t="str">
            <v>رزان</v>
          </cell>
          <cell r="E497" t="str">
            <v>س1</v>
          </cell>
        </row>
        <row r="498">
          <cell r="A498">
            <v>210037</v>
          </cell>
          <cell r="B498" t="str">
            <v>محمد زاهر نحوي</v>
          </cell>
          <cell r="C498" t="str">
            <v>محمد اديب</v>
          </cell>
          <cell r="D498" t="str">
            <v>رئيفه</v>
          </cell>
          <cell r="E498" t="str">
            <v>س1</v>
          </cell>
        </row>
        <row r="499">
          <cell r="A499">
            <v>210038</v>
          </cell>
          <cell r="B499" t="str">
            <v>محمد سامر الدرويش</v>
          </cell>
          <cell r="C499" t="str">
            <v>مازن</v>
          </cell>
          <cell r="D499" t="str">
            <v>ناديه</v>
          </cell>
          <cell r="E499" t="str">
            <v>س1</v>
          </cell>
        </row>
        <row r="500">
          <cell r="A500">
            <v>210039</v>
          </cell>
          <cell r="B500" t="str">
            <v>محمد سعيد بسطاوي</v>
          </cell>
          <cell r="C500" t="str">
            <v>عاصم</v>
          </cell>
          <cell r="D500" t="str">
            <v>مريم</v>
          </cell>
          <cell r="E500" t="str">
            <v>س1</v>
          </cell>
        </row>
        <row r="501">
          <cell r="A501">
            <v>210040</v>
          </cell>
          <cell r="B501" t="str">
            <v>محمد سمير شورى</v>
          </cell>
          <cell r="C501" t="str">
            <v>عماد</v>
          </cell>
          <cell r="D501" t="str">
            <v>فلك</v>
          </cell>
          <cell r="E501" t="str">
            <v>س1</v>
          </cell>
        </row>
        <row r="502">
          <cell r="A502">
            <v>210041</v>
          </cell>
          <cell r="B502" t="str">
            <v>محمد شحاده</v>
          </cell>
          <cell r="C502" t="str">
            <v>علي</v>
          </cell>
          <cell r="D502" t="str">
            <v>منى</v>
          </cell>
          <cell r="E502" t="str">
            <v>س1</v>
          </cell>
        </row>
        <row r="503">
          <cell r="A503">
            <v>210042</v>
          </cell>
          <cell r="B503" t="str">
            <v>محمد ضي بوارشي</v>
          </cell>
          <cell r="C503" t="str">
            <v>معتز</v>
          </cell>
          <cell r="D503" t="str">
            <v>مها</v>
          </cell>
          <cell r="E503" t="str">
            <v>س1</v>
          </cell>
        </row>
        <row r="504">
          <cell r="A504">
            <v>210043</v>
          </cell>
          <cell r="B504" t="str">
            <v>محمد ضياء خميس</v>
          </cell>
          <cell r="C504" t="str">
            <v>منير</v>
          </cell>
          <cell r="D504" t="str">
            <v>نور الهدى</v>
          </cell>
          <cell r="E504" t="str">
            <v>س1</v>
          </cell>
        </row>
        <row r="505">
          <cell r="A505">
            <v>210044</v>
          </cell>
          <cell r="B505" t="str">
            <v>محمد عسكر</v>
          </cell>
          <cell r="C505" t="str">
            <v xml:space="preserve">احمد </v>
          </cell>
          <cell r="D505" t="str">
            <v>اسماء</v>
          </cell>
          <cell r="E505" t="str">
            <v>س1</v>
          </cell>
        </row>
        <row r="506">
          <cell r="A506">
            <v>210046</v>
          </cell>
          <cell r="B506" t="str">
            <v>محمد علي باشا</v>
          </cell>
          <cell r="C506" t="str">
            <v>مصطفى</v>
          </cell>
          <cell r="D506" t="str">
            <v>مريم</v>
          </cell>
          <cell r="E506" t="str">
            <v>س1</v>
          </cell>
        </row>
        <row r="507">
          <cell r="A507">
            <v>210047</v>
          </cell>
          <cell r="B507" t="str">
            <v>محمد عيسى</v>
          </cell>
          <cell r="C507" t="str">
            <v>خالد</v>
          </cell>
          <cell r="D507" t="str">
            <v>فتحية</v>
          </cell>
          <cell r="E507" t="str">
            <v>س1</v>
          </cell>
        </row>
        <row r="508">
          <cell r="A508">
            <v>210049</v>
          </cell>
          <cell r="B508" t="str">
            <v>محمد كريزان</v>
          </cell>
          <cell r="C508" t="str">
            <v>نايف</v>
          </cell>
          <cell r="D508" t="str">
            <v>منيره</v>
          </cell>
          <cell r="E508" t="str">
            <v>س1</v>
          </cell>
        </row>
        <row r="509">
          <cell r="A509">
            <v>210050</v>
          </cell>
          <cell r="B509" t="str">
            <v>محمد منيب اليوسفي</v>
          </cell>
          <cell r="C509" t="str">
            <v>هائل</v>
          </cell>
          <cell r="D509" t="str">
            <v>هناء</v>
          </cell>
          <cell r="E509" t="str">
            <v>س1</v>
          </cell>
        </row>
        <row r="510">
          <cell r="A510">
            <v>210051</v>
          </cell>
          <cell r="B510" t="str">
            <v>محمد همام الذهب</v>
          </cell>
          <cell r="C510" t="str">
            <v>حماده</v>
          </cell>
          <cell r="D510" t="str">
            <v>ربيعه</v>
          </cell>
          <cell r="E510" t="str">
            <v>س1</v>
          </cell>
        </row>
        <row r="511">
          <cell r="A511">
            <v>210053</v>
          </cell>
          <cell r="B511" t="str">
            <v>محمود الحمود</v>
          </cell>
          <cell r="C511" t="str">
            <v>عبد الله</v>
          </cell>
          <cell r="D511" t="str">
            <v>عزيزه</v>
          </cell>
          <cell r="E511" t="str">
            <v>س1</v>
          </cell>
        </row>
        <row r="512">
          <cell r="A512">
            <v>210054</v>
          </cell>
          <cell r="B512" t="str">
            <v>محمود الخطيب</v>
          </cell>
          <cell r="C512" t="str">
            <v xml:space="preserve">فايز </v>
          </cell>
          <cell r="D512" t="str">
            <v>سمر</v>
          </cell>
          <cell r="E512" t="str">
            <v>س1</v>
          </cell>
        </row>
        <row r="513">
          <cell r="A513">
            <v>210055</v>
          </cell>
          <cell r="B513" t="str">
            <v>محمود الخليل</v>
          </cell>
          <cell r="C513" t="str">
            <v>فوزي</v>
          </cell>
          <cell r="D513" t="str">
            <v>غزاله</v>
          </cell>
          <cell r="E513" t="str">
            <v>س1</v>
          </cell>
        </row>
        <row r="514">
          <cell r="A514">
            <v>210056</v>
          </cell>
          <cell r="B514" t="str">
            <v>محمود الديري</v>
          </cell>
          <cell r="C514" t="str">
            <v>حمدي</v>
          </cell>
          <cell r="D514" t="str">
            <v>مها</v>
          </cell>
          <cell r="E514" t="str">
            <v>س1</v>
          </cell>
        </row>
        <row r="515">
          <cell r="A515">
            <v>210057</v>
          </cell>
          <cell r="B515" t="str">
            <v>محمود المطر</v>
          </cell>
          <cell r="C515" t="str">
            <v>قاسم</v>
          </cell>
          <cell r="D515" t="str">
            <v>وداد</v>
          </cell>
          <cell r="E515" t="str">
            <v>س1</v>
          </cell>
        </row>
        <row r="516">
          <cell r="A516">
            <v>210058</v>
          </cell>
          <cell r="B516" t="str">
            <v>محمود سليماني</v>
          </cell>
          <cell r="C516" t="str">
            <v>احمد</v>
          </cell>
          <cell r="D516" t="str">
            <v>فدوى</v>
          </cell>
          <cell r="E516" t="str">
            <v>س1</v>
          </cell>
        </row>
        <row r="517">
          <cell r="A517">
            <v>210059</v>
          </cell>
          <cell r="B517" t="str">
            <v>مراد الناطور</v>
          </cell>
          <cell r="C517" t="str">
            <v>ابراهيم</v>
          </cell>
          <cell r="D517" t="str">
            <v>خالدية</v>
          </cell>
          <cell r="E517" t="str">
            <v>س1</v>
          </cell>
        </row>
        <row r="518">
          <cell r="A518">
            <v>210060</v>
          </cell>
          <cell r="B518" t="str">
            <v>مرام الخالد</v>
          </cell>
          <cell r="C518" t="str">
            <v>احمد</v>
          </cell>
          <cell r="D518" t="str">
            <v>وداد</v>
          </cell>
          <cell r="E518" t="str">
            <v>س1</v>
          </cell>
        </row>
        <row r="519">
          <cell r="A519">
            <v>210065</v>
          </cell>
          <cell r="B519" t="str">
            <v>مروه ابو النصر</v>
          </cell>
          <cell r="C519" t="str">
            <v>محمد</v>
          </cell>
          <cell r="D519" t="str">
            <v>هاله</v>
          </cell>
          <cell r="E519" t="str">
            <v>س1</v>
          </cell>
        </row>
        <row r="520">
          <cell r="A520">
            <v>210067</v>
          </cell>
          <cell r="B520" t="str">
            <v>مروه توتونجي</v>
          </cell>
          <cell r="C520" t="str">
            <v>محمد انور</v>
          </cell>
          <cell r="D520" t="str">
            <v>اسماء</v>
          </cell>
          <cell r="E520" t="str">
            <v>س1</v>
          </cell>
        </row>
        <row r="521">
          <cell r="A521">
            <v>210070</v>
          </cell>
          <cell r="B521" t="str">
            <v>مصطفى وهبي</v>
          </cell>
          <cell r="C521" t="str">
            <v>هيثم</v>
          </cell>
          <cell r="D521" t="str">
            <v>نوال</v>
          </cell>
          <cell r="E521" t="str">
            <v>س1</v>
          </cell>
        </row>
        <row r="522">
          <cell r="A522">
            <v>210075</v>
          </cell>
          <cell r="B522" t="str">
            <v>معاويه خشفه</v>
          </cell>
          <cell r="C522" t="str">
            <v>حسن</v>
          </cell>
          <cell r="D522" t="str">
            <v>فاديه</v>
          </cell>
          <cell r="E522" t="str">
            <v>س1</v>
          </cell>
        </row>
        <row r="523">
          <cell r="A523">
            <v>210078</v>
          </cell>
          <cell r="B523" t="str">
            <v>ملاذ سقال</v>
          </cell>
          <cell r="C523" t="str">
            <v>محمد مازن</v>
          </cell>
          <cell r="D523" t="str">
            <v>ملك</v>
          </cell>
          <cell r="E523" t="str">
            <v>س1</v>
          </cell>
        </row>
        <row r="524">
          <cell r="A524">
            <v>210079</v>
          </cell>
          <cell r="B524" t="str">
            <v>ملاك حكيم</v>
          </cell>
          <cell r="C524" t="str">
            <v>فاروق</v>
          </cell>
          <cell r="D524" t="str">
            <v>ختام</v>
          </cell>
          <cell r="E524" t="str">
            <v>س1</v>
          </cell>
        </row>
        <row r="525">
          <cell r="A525">
            <v>210080</v>
          </cell>
          <cell r="B525" t="str">
            <v>ملك الحاج عبد الله</v>
          </cell>
          <cell r="C525" t="str">
            <v>عبد اللطيف</v>
          </cell>
          <cell r="D525" t="str">
            <v>مكية</v>
          </cell>
          <cell r="E525" t="str">
            <v>س1</v>
          </cell>
        </row>
        <row r="526">
          <cell r="A526">
            <v>210084</v>
          </cell>
          <cell r="B526" t="str">
            <v>منال ابراهيم</v>
          </cell>
          <cell r="C526" t="str">
            <v>سهيل</v>
          </cell>
          <cell r="D526" t="str">
            <v>شفيقه</v>
          </cell>
          <cell r="E526" t="str">
            <v>س1</v>
          </cell>
        </row>
        <row r="527">
          <cell r="A527">
            <v>210085</v>
          </cell>
          <cell r="B527" t="str">
            <v>منتصر ساري</v>
          </cell>
          <cell r="C527" t="str">
            <v>محمد</v>
          </cell>
          <cell r="D527" t="str">
            <v>عليه</v>
          </cell>
          <cell r="E527" t="str">
            <v>س1</v>
          </cell>
        </row>
        <row r="528">
          <cell r="A528">
            <v>210087</v>
          </cell>
          <cell r="B528" t="str">
            <v>منى الديب</v>
          </cell>
          <cell r="C528" t="str">
            <v>عبد اللطيف</v>
          </cell>
          <cell r="D528" t="str">
            <v>فهميه</v>
          </cell>
          <cell r="E528" t="str">
            <v>س1</v>
          </cell>
        </row>
        <row r="529">
          <cell r="A529">
            <v>210090</v>
          </cell>
          <cell r="B529" t="str">
            <v>منير حمزه</v>
          </cell>
          <cell r="C529" t="str">
            <v>تركي</v>
          </cell>
          <cell r="D529" t="str">
            <v>ابتسام</v>
          </cell>
          <cell r="E529" t="str">
            <v>س1</v>
          </cell>
        </row>
        <row r="530">
          <cell r="A530">
            <v>210091</v>
          </cell>
          <cell r="B530" t="str">
            <v>مهند الحسن النبهان</v>
          </cell>
          <cell r="C530" t="str">
            <v>يحيى</v>
          </cell>
          <cell r="D530" t="str">
            <v>اسيا</v>
          </cell>
          <cell r="E530" t="str">
            <v>س1</v>
          </cell>
        </row>
        <row r="531">
          <cell r="A531">
            <v>210092</v>
          </cell>
          <cell r="B531" t="str">
            <v>مهند محمد</v>
          </cell>
          <cell r="C531" t="str">
            <v>صالح</v>
          </cell>
          <cell r="D531" t="str">
            <v>جميلة</v>
          </cell>
          <cell r="E531" t="str">
            <v>س1</v>
          </cell>
        </row>
        <row r="532">
          <cell r="A532">
            <v>210093</v>
          </cell>
          <cell r="B532" t="str">
            <v>موسى القاسم</v>
          </cell>
          <cell r="C532" t="str">
            <v>محمد</v>
          </cell>
          <cell r="D532" t="str">
            <v>مريم</v>
          </cell>
          <cell r="E532" t="str">
            <v>س1</v>
          </cell>
        </row>
        <row r="533">
          <cell r="A533">
            <v>210095</v>
          </cell>
          <cell r="B533" t="str">
            <v>مي البربور</v>
          </cell>
          <cell r="C533" t="str">
            <v>حمد</v>
          </cell>
          <cell r="D533" t="str">
            <v>اقبال</v>
          </cell>
          <cell r="E533" t="str">
            <v>س1</v>
          </cell>
        </row>
        <row r="534">
          <cell r="A534">
            <v>210096</v>
          </cell>
          <cell r="B534" t="str">
            <v>مي حمد</v>
          </cell>
          <cell r="C534" t="str">
            <v>هيثم</v>
          </cell>
          <cell r="D534" t="str">
            <v>فاتن</v>
          </cell>
          <cell r="E534" t="str">
            <v>س1</v>
          </cell>
        </row>
        <row r="535">
          <cell r="A535">
            <v>210099</v>
          </cell>
          <cell r="B535" t="str">
            <v>ميساء العمار</v>
          </cell>
          <cell r="C535" t="str">
            <v>عبد الله</v>
          </cell>
          <cell r="D535" t="str">
            <v>امنه</v>
          </cell>
          <cell r="E535" t="str">
            <v>س1</v>
          </cell>
        </row>
        <row r="536">
          <cell r="A536">
            <v>210101</v>
          </cell>
          <cell r="B536" t="str">
            <v>ناديا العقاد</v>
          </cell>
          <cell r="C536" t="str">
            <v>محمد ايمن</v>
          </cell>
          <cell r="D536" t="str">
            <v>ليلى</v>
          </cell>
          <cell r="E536" t="str">
            <v>س1</v>
          </cell>
        </row>
        <row r="537">
          <cell r="A537">
            <v>210104</v>
          </cell>
          <cell r="B537" t="str">
            <v>نارين بري</v>
          </cell>
          <cell r="C537" t="str">
            <v>محمد امين</v>
          </cell>
          <cell r="D537" t="str">
            <v>سليمه</v>
          </cell>
          <cell r="E537" t="str">
            <v>س1</v>
          </cell>
        </row>
        <row r="538">
          <cell r="A538">
            <v>210105</v>
          </cell>
          <cell r="B538" t="str">
            <v>نبيله السويد</v>
          </cell>
          <cell r="C538" t="str">
            <v>احمد</v>
          </cell>
          <cell r="D538" t="str">
            <v>زهرة</v>
          </cell>
          <cell r="E538" t="str">
            <v>س1</v>
          </cell>
        </row>
        <row r="539">
          <cell r="A539">
            <v>210106</v>
          </cell>
          <cell r="B539" t="str">
            <v>ندى الرفاعي</v>
          </cell>
          <cell r="C539" t="str">
            <v>عبد الغني</v>
          </cell>
          <cell r="D539" t="str">
            <v>كوثر</v>
          </cell>
          <cell r="E539" t="str">
            <v>س1</v>
          </cell>
        </row>
        <row r="540">
          <cell r="A540">
            <v>210107</v>
          </cell>
          <cell r="B540" t="str">
            <v>نزيه عدله</v>
          </cell>
          <cell r="C540" t="str">
            <v>وجيه</v>
          </cell>
          <cell r="D540" t="str">
            <v>دلال</v>
          </cell>
          <cell r="E540" t="str">
            <v>س1</v>
          </cell>
        </row>
        <row r="541">
          <cell r="A541">
            <v>210108</v>
          </cell>
          <cell r="B541" t="str">
            <v>نسرين الفلاح</v>
          </cell>
          <cell r="C541" t="str">
            <v>فؤاد</v>
          </cell>
          <cell r="D541" t="str">
            <v>عائشة</v>
          </cell>
          <cell r="E541" t="str">
            <v>س1</v>
          </cell>
        </row>
        <row r="542">
          <cell r="A542">
            <v>210109</v>
          </cell>
          <cell r="B542" t="str">
            <v>نسرين سقور</v>
          </cell>
          <cell r="C542" t="str">
            <v>محي</v>
          </cell>
          <cell r="D542" t="str">
            <v>زهره</v>
          </cell>
          <cell r="E542" t="str">
            <v>س1</v>
          </cell>
        </row>
        <row r="543">
          <cell r="A543">
            <v>210110</v>
          </cell>
          <cell r="B543" t="str">
            <v>نسرين عيسى</v>
          </cell>
          <cell r="C543" t="str">
            <v>نبيل</v>
          </cell>
          <cell r="D543" t="str">
            <v>سهام</v>
          </cell>
          <cell r="E543" t="str">
            <v>س1</v>
          </cell>
        </row>
        <row r="544">
          <cell r="A544">
            <v>210111</v>
          </cell>
          <cell r="B544" t="str">
            <v>نسيم الزعبي</v>
          </cell>
          <cell r="C544" t="str">
            <v>عبد الحكيم</v>
          </cell>
          <cell r="D544" t="str">
            <v>فيروز</v>
          </cell>
          <cell r="E544" t="str">
            <v>س1</v>
          </cell>
        </row>
        <row r="545">
          <cell r="A545">
            <v>210112</v>
          </cell>
          <cell r="B545" t="str">
            <v>نضال حسوني</v>
          </cell>
          <cell r="C545" t="str">
            <v>محمد</v>
          </cell>
          <cell r="D545" t="str">
            <v>مريم</v>
          </cell>
          <cell r="E545" t="str">
            <v>س1</v>
          </cell>
        </row>
        <row r="546">
          <cell r="A546">
            <v>210113</v>
          </cell>
          <cell r="B546" t="str">
            <v>نعيم المصري</v>
          </cell>
          <cell r="C546" t="str">
            <v>عيسى</v>
          </cell>
          <cell r="D546" t="str">
            <v>تحرير</v>
          </cell>
          <cell r="E546" t="str">
            <v>س1</v>
          </cell>
        </row>
        <row r="547">
          <cell r="A547">
            <v>210114</v>
          </cell>
          <cell r="B547" t="str">
            <v>نغم جديد</v>
          </cell>
          <cell r="C547" t="str">
            <v>محمد</v>
          </cell>
          <cell r="D547" t="str">
            <v>جميله</v>
          </cell>
          <cell r="E547" t="str">
            <v>س1</v>
          </cell>
        </row>
        <row r="548">
          <cell r="A548">
            <v>210115</v>
          </cell>
          <cell r="B548" t="str">
            <v>نغم قطف</v>
          </cell>
          <cell r="C548" t="str">
            <v>حسين</v>
          </cell>
          <cell r="D548" t="str">
            <v>فيروز</v>
          </cell>
          <cell r="E548" t="str">
            <v>س1</v>
          </cell>
        </row>
        <row r="549">
          <cell r="A549">
            <v>210117</v>
          </cell>
          <cell r="B549" t="str">
            <v>نهله طويل</v>
          </cell>
          <cell r="C549" t="str">
            <v>هيثم</v>
          </cell>
          <cell r="D549" t="str">
            <v>سلوى</v>
          </cell>
          <cell r="E549" t="str">
            <v>س1</v>
          </cell>
        </row>
        <row r="550">
          <cell r="A550">
            <v>210120</v>
          </cell>
          <cell r="B550" t="str">
            <v>نور الهدى خيتي</v>
          </cell>
          <cell r="C550" t="str">
            <v>صبحي</v>
          </cell>
          <cell r="D550" t="str">
            <v>فهميه</v>
          </cell>
          <cell r="E550" t="str">
            <v>س1</v>
          </cell>
        </row>
        <row r="551">
          <cell r="A551">
            <v>210122</v>
          </cell>
          <cell r="B551" t="str">
            <v>نور بوبس</v>
          </cell>
          <cell r="C551" t="str">
            <v>محمد</v>
          </cell>
          <cell r="D551" t="str">
            <v>عبيده</v>
          </cell>
          <cell r="E551" t="str">
            <v>س1</v>
          </cell>
        </row>
        <row r="552">
          <cell r="A552">
            <v>210123</v>
          </cell>
          <cell r="B552" t="str">
            <v>نور جوجو</v>
          </cell>
          <cell r="C552" t="str">
            <v>محمود</v>
          </cell>
          <cell r="D552" t="str">
            <v>هويده</v>
          </cell>
          <cell r="E552" t="str">
            <v>س1</v>
          </cell>
        </row>
        <row r="553">
          <cell r="A553">
            <v>210126</v>
          </cell>
          <cell r="B553" t="str">
            <v>نورس المصطفى</v>
          </cell>
          <cell r="C553" t="str">
            <v>باسل</v>
          </cell>
          <cell r="D553" t="str">
            <v>زينب</v>
          </cell>
          <cell r="E553" t="str">
            <v>س1</v>
          </cell>
        </row>
        <row r="554">
          <cell r="A554">
            <v>210127</v>
          </cell>
          <cell r="B554" t="str">
            <v>نورهان اسعد</v>
          </cell>
          <cell r="C554" t="str">
            <v>محمد</v>
          </cell>
          <cell r="D554" t="str">
            <v>روده</v>
          </cell>
          <cell r="E554" t="str">
            <v>س1</v>
          </cell>
        </row>
        <row r="555">
          <cell r="A555">
            <v>210130</v>
          </cell>
          <cell r="B555" t="str">
            <v>نيرمين سعيد</v>
          </cell>
          <cell r="C555" t="str">
            <v>غسان</v>
          </cell>
          <cell r="D555" t="str">
            <v>سروناز</v>
          </cell>
          <cell r="E555" t="str">
            <v>س1</v>
          </cell>
        </row>
        <row r="556">
          <cell r="A556">
            <v>210133</v>
          </cell>
          <cell r="B556" t="str">
            <v>هاني العواد الملحم</v>
          </cell>
          <cell r="C556" t="str">
            <v>غسان</v>
          </cell>
          <cell r="D556" t="str">
            <v>نجاح</v>
          </cell>
          <cell r="E556" t="str">
            <v>س1</v>
          </cell>
        </row>
        <row r="557">
          <cell r="A557">
            <v>210134</v>
          </cell>
          <cell r="B557" t="str">
            <v>هاني غازي</v>
          </cell>
          <cell r="C557" t="str">
            <v>فؤاد</v>
          </cell>
          <cell r="D557" t="str">
            <v>فيوليت</v>
          </cell>
          <cell r="E557" t="str">
            <v>س1</v>
          </cell>
        </row>
        <row r="558">
          <cell r="A558">
            <v>210135</v>
          </cell>
          <cell r="B558" t="str">
            <v>هانيه عرفه</v>
          </cell>
          <cell r="C558" t="str">
            <v>محمد سمير</v>
          </cell>
          <cell r="D558" t="str">
            <v>امل</v>
          </cell>
          <cell r="E558" t="str">
            <v>س1</v>
          </cell>
        </row>
        <row r="559">
          <cell r="A559">
            <v>210136</v>
          </cell>
          <cell r="B559" t="str">
            <v>هبة الحزواني</v>
          </cell>
          <cell r="C559" t="str">
            <v>احمد</v>
          </cell>
          <cell r="D559" t="str">
            <v>عليه</v>
          </cell>
          <cell r="E559" t="str">
            <v>س1</v>
          </cell>
        </row>
        <row r="560">
          <cell r="A560">
            <v>210137</v>
          </cell>
          <cell r="B560" t="str">
            <v>هبه مسعود</v>
          </cell>
          <cell r="C560" t="str">
            <v>اسد</v>
          </cell>
          <cell r="D560" t="str">
            <v>امان</v>
          </cell>
          <cell r="E560" t="str">
            <v>س1</v>
          </cell>
        </row>
        <row r="561">
          <cell r="A561">
            <v>210139</v>
          </cell>
          <cell r="B561" t="str">
            <v>هزار فنده</v>
          </cell>
          <cell r="C561" t="str">
            <v>علي</v>
          </cell>
          <cell r="D561" t="str">
            <v>سميرة</v>
          </cell>
          <cell r="E561" t="str">
            <v>س1</v>
          </cell>
        </row>
        <row r="562">
          <cell r="A562">
            <v>210140</v>
          </cell>
          <cell r="B562" t="str">
            <v>هشام الحريري</v>
          </cell>
          <cell r="C562" t="str">
            <v>احمد</v>
          </cell>
          <cell r="D562" t="str">
            <v>نهاد</v>
          </cell>
          <cell r="E562" t="str">
            <v>س1</v>
          </cell>
        </row>
        <row r="563">
          <cell r="A563">
            <v>210141</v>
          </cell>
          <cell r="B563" t="str">
            <v>هشام الساير العنزي</v>
          </cell>
          <cell r="C563" t="str">
            <v>بركات</v>
          </cell>
          <cell r="D563" t="str">
            <v>قرطبة</v>
          </cell>
          <cell r="E563" t="str">
            <v>س1</v>
          </cell>
        </row>
        <row r="564">
          <cell r="A564">
            <v>210142</v>
          </cell>
          <cell r="B564" t="str">
            <v>هفل بنية</v>
          </cell>
          <cell r="C564" t="str">
            <v>محمد</v>
          </cell>
          <cell r="D564" t="str">
            <v>تمام</v>
          </cell>
          <cell r="E564" t="str">
            <v>س1</v>
          </cell>
        </row>
        <row r="565">
          <cell r="A565">
            <v>210144</v>
          </cell>
          <cell r="B565" t="str">
            <v>هلبجار عوجه</v>
          </cell>
          <cell r="C565" t="str">
            <v>هارون</v>
          </cell>
          <cell r="D565" t="str">
            <v>هيفاء</v>
          </cell>
          <cell r="E565" t="str">
            <v>س1</v>
          </cell>
        </row>
        <row r="566">
          <cell r="A566">
            <v>210145</v>
          </cell>
          <cell r="B566" t="str">
            <v>همام معروف</v>
          </cell>
          <cell r="C566" t="str">
            <v>حيدر</v>
          </cell>
          <cell r="D566" t="str">
            <v>وداد</v>
          </cell>
          <cell r="E566" t="str">
            <v>س1</v>
          </cell>
        </row>
        <row r="567">
          <cell r="A567">
            <v>210147</v>
          </cell>
          <cell r="B567" t="str">
            <v>هناء الصحناوي</v>
          </cell>
          <cell r="C567" t="str">
            <v>فوزي</v>
          </cell>
          <cell r="D567" t="str">
            <v>نجاح</v>
          </cell>
          <cell r="E567" t="str">
            <v>س1</v>
          </cell>
        </row>
        <row r="568">
          <cell r="A568">
            <v>210148</v>
          </cell>
          <cell r="B568" t="str">
            <v>هنادي الجميل</v>
          </cell>
          <cell r="C568" t="str">
            <v>عبد الناصر</v>
          </cell>
          <cell r="D568" t="str">
            <v>نهلة</v>
          </cell>
          <cell r="E568" t="str">
            <v>س1</v>
          </cell>
        </row>
        <row r="569">
          <cell r="A569">
            <v>210151</v>
          </cell>
          <cell r="B569" t="str">
            <v>هيا الفاعوري</v>
          </cell>
          <cell r="C569" t="str">
            <v>فاروق</v>
          </cell>
          <cell r="D569" t="str">
            <v>نجاح</v>
          </cell>
          <cell r="E569" t="str">
            <v>س1</v>
          </cell>
        </row>
        <row r="570">
          <cell r="A570">
            <v>210154</v>
          </cell>
          <cell r="B570" t="str">
            <v>ورد القطلبي</v>
          </cell>
          <cell r="C570" t="str">
            <v>نزار</v>
          </cell>
          <cell r="D570" t="str">
            <v>مياده</v>
          </cell>
          <cell r="E570" t="str">
            <v>س1</v>
          </cell>
        </row>
        <row r="571">
          <cell r="A571">
            <v>210155</v>
          </cell>
          <cell r="B571" t="str">
            <v>وسام سماره</v>
          </cell>
          <cell r="C571" t="str">
            <v>عيسى</v>
          </cell>
          <cell r="D571" t="str">
            <v>خالديه</v>
          </cell>
          <cell r="E571" t="str">
            <v>س1</v>
          </cell>
        </row>
        <row r="572">
          <cell r="A572">
            <v>210158</v>
          </cell>
          <cell r="B572" t="str">
            <v>وسيم سمعان</v>
          </cell>
          <cell r="C572" t="str">
            <v>زخور</v>
          </cell>
          <cell r="D572" t="str">
            <v>ساره</v>
          </cell>
          <cell r="E572" t="str">
            <v>س1</v>
          </cell>
        </row>
        <row r="573">
          <cell r="A573">
            <v>210159</v>
          </cell>
          <cell r="B573" t="str">
            <v>وصال القداح</v>
          </cell>
          <cell r="C573" t="str">
            <v>ابراهيم</v>
          </cell>
          <cell r="D573" t="str">
            <v>سيده</v>
          </cell>
          <cell r="E573" t="str">
            <v>س1</v>
          </cell>
        </row>
        <row r="574">
          <cell r="A574">
            <v>210160</v>
          </cell>
          <cell r="B574" t="str">
            <v>وفاء العوضي</v>
          </cell>
          <cell r="C574" t="str">
            <v>جمال</v>
          </cell>
          <cell r="D574" t="str">
            <v>سميرة</v>
          </cell>
          <cell r="E574" t="str">
            <v>س1</v>
          </cell>
        </row>
        <row r="575">
          <cell r="A575">
            <v>210161</v>
          </cell>
          <cell r="B575" t="str">
            <v>ولاء العودات</v>
          </cell>
          <cell r="C575" t="str">
            <v>عبد الغفار</v>
          </cell>
          <cell r="D575" t="str">
            <v>نصرة</v>
          </cell>
          <cell r="E575" t="str">
            <v>س1</v>
          </cell>
        </row>
        <row r="576">
          <cell r="A576">
            <v>210162</v>
          </cell>
          <cell r="B576" t="str">
            <v>ولاء الكلاس</v>
          </cell>
          <cell r="C576" t="str">
            <v>محمد وائل</v>
          </cell>
          <cell r="D576" t="str">
            <v>وفاء</v>
          </cell>
          <cell r="E576" t="str">
            <v>س1</v>
          </cell>
        </row>
        <row r="577">
          <cell r="A577">
            <v>210165</v>
          </cell>
          <cell r="B577" t="str">
            <v>يارا البرماوي</v>
          </cell>
          <cell r="C577" t="str">
            <v>رضوان</v>
          </cell>
          <cell r="D577" t="str">
            <v>خلود</v>
          </cell>
          <cell r="E577" t="str">
            <v>س1</v>
          </cell>
        </row>
        <row r="578">
          <cell r="A578">
            <v>210166</v>
          </cell>
          <cell r="B578" t="str">
            <v>يارا ديب</v>
          </cell>
          <cell r="C578" t="str">
            <v>سيف الدين</v>
          </cell>
          <cell r="D578" t="str">
            <v>عفاف يونس</v>
          </cell>
          <cell r="E578" t="str">
            <v>س1</v>
          </cell>
        </row>
        <row r="579">
          <cell r="A579">
            <v>210167</v>
          </cell>
          <cell r="B579" t="str">
            <v>يارة دياب</v>
          </cell>
          <cell r="C579" t="str">
            <v>مالك</v>
          </cell>
          <cell r="D579" t="str">
            <v>فاديه</v>
          </cell>
          <cell r="E579" t="str">
            <v>س1</v>
          </cell>
        </row>
        <row r="580">
          <cell r="A580">
            <v>210169</v>
          </cell>
          <cell r="B580" t="str">
            <v>ياسمين الظاهر</v>
          </cell>
          <cell r="C580" t="str">
            <v>محمد</v>
          </cell>
          <cell r="D580" t="str">
            <v>حسنه</v>
          </cell>
          <cell r="E580" t="str">
            <v>س1</v>
          </cell>
        </row>
        <row r="581">
          <cell r="A581">
            <v>210170</v>
          </cell>
          <cell r="B581" t="str">
            <v>ياسمين المحمد الدياب</v>
          </cell>
          <cell r="C581" t="str">
            <v>سعيد</v>
          </cell>
          <cell r="D581" t="str">
            <v>مشاعل</v>
          </cell>
          <cell r="E581" t="str">
            <v>س1</v>
          </cell>
        </row>
        <row r="582">
          <cell r="A582">
            <v>210171</v>
          </cell>
          <cell r="B582" t="str">
            <v>ياسمين جوخدار</v>
          </cell>
          <cell r="C582" t="str">
            <v>محمد علي</v>
          </cell>
          <cell r="D582" t="str">
            <v>فاطمه</v>
          </cell>
          <cell r="E582" t="str">
            <v>س1</v>
          </cell>
        </row>
        <row r="583">
          <cell r="A583">
            <v>210172</v>
          </cell>
          <cell r="B583" t="str">
            <v>ياسين المطرود</v>
          </cell>
          <cell r="C583" t="str">
            <v>علي</v>
          </cell>
          <cell r="D583" t="str">
            <v>وداد</v>
          </cell>
          <cell r="E583" t="str">
            <v>س1</v>
          </cell>
        </row>
        <row r="584">
          <cell r="A584">
            <v>210175</v>
          </cell>
          <cell r="B584" t="str">
            <v>يمن ابو خضر</v>
          </cell>
          <cell r="C584" t="str">
            <v>احمد</v>
          </cell>
          <cell r="D584" t="str">
            <v>بارعه</v>
          </cell>
          <cell r="E584" t="str">
            <v>س1</v>
          </cell>
        </row>
        <row r="585">
          <cell r="A585">
            <v>210176</v>
          </cell>
          <cell r="B585" t="str">
            <v>يوسف الصالح</v>
          </cell>
          <cell r="C585" t="str">
            <v>محمد</v>
          </cell>
          <cell r="D585" t="str">
            <v>يازي</v>
          </cell>
          <cell r="E585" t="str">
            <v>س1</v>
          </cell>
        </row>
        <row r="586">
          <cell r="A586">
            <v>210177</v>
          </cell>
          <cell r="B586" t="str">
            <v>يوسف زهر الدين</v>
          </cell>
          <cell r="C586" t="str">
            <v>صالح</v>
          </cell>
          <cell r="D586" t="str">
            <v>صونيا</v>
          </cell>
          <cell r="E586" t="str">
            <v>س1</v>
          </cell>
        </row>
        <row r="587">
          <cell r="A587">
            <v>210179</v>
          </cell>
          <cell r="B587" t="str">
            <v>جابر الطه</v>
          </cell>
          <cell r="C587" t="str">
            <v>محمد</v>
          </cell>
          <cell r="D587" t="str">
            <v>سكره</v>
          </cell>
          <cell r="E587" t="str">
            <v>س1</v>
          </cell>
        </row>
        <row r="588">
          <cell r="A588">
            <v>210180</v>
          </cell>
          <cell r="B588" t="str">
            <v>الاء خباز</v>
          </cell>
          <cell r="C588" t="str">
            <v>محمد</v>
          </cell>
          <cell r="D588" t="str">
            <v>رباح</v>
          </cell>
          <cell r="E588" t="str">
            <v>س1</v>
          </cell>
        </row>
        <row r="589">
          <cell r="A589">
            <v>210181</v>
          </cell>
          <cell r="B589" t="str">
            <v>دعاء العلي</v>
          </cell>
          <cell r="C589" t="str">
            <v>محمد</v>
          </cell>
          <cell r="D589" t="str">
            <v>نوال</v>
          </cell>
          <cell r="E589" t="str">
            <v>س1</v>
          </cell>
        </row>
        <row r="590">
          <cell r="A590">
            <v>210182</v>
          </cell>
          <cell r="B590" t="str">
            <v>بسام المحمد</v>
          </cell>
          <cell r="C590" t="str">
            <v>شاكر</v>
          </cell>
          <cell r="D590" t="str">
            <v>رسمية</v>
          </cell>
          <cell r="E590" t="str">
            <v>س1</v>
          </cell>
        </row>
        <row r="591">
          <cell r="A591">
            <v>210183</v>
          </cell>
          <cell r="B591" t="str">
            <v>محمد حاجو</v>
          </cell>
          <cell r="C591" t="str">
            <v>مراد</v>
          </cell>
          <cell r="D591" t="str">
            <v>صاري</v>
          </cell>
          <cell r="E591" t="str">
            <v>س1</v>
          </cell>
        </row>
        <row r="592">
          <cell r="A592">
            <v>210184</v>
          </cell>
          <cell r="B592" t="str">
            <v>خلود الحنيش</v>
          </cell>
          <cell r="C592" t="str">
            <v>وليد</v>
          </cell>
          <cell r="D592" t="str">
            <v>اميرة</v>
          </cell>
          <cell r="E592" t="str">
            <v>س1</v>
          </cell>
        </row>
        <row r="593">
          <cell r="A593">
            <v>210186</v>
          </cell>
          <cell r="B593" t="str">
            <v>جمال البحري</v>
          </cell>
          <cell r="C593" t="str">
            <v>محمد</v>
          </cell>
          <cell r="D593" t="str">
            <v>عائشة</v>
          </cell>
          <cell r="E593" t="str">
            <v>س1</v>
          </cell>
        </row>
        <row r="594">
          <cell r="A594">
            <v>210187</v>
          </cell>
          <cell r="B594" t="str">
            <v>احمد السبع</v>
          </cell>
          <cell r="C594" t="str">
            <v>محمد بسام</v>
          </cell>
          <cell r="D594" t="str">
            <v>رابعة</v>
          </cell>
          <cell r="E594" t="str">
            <v>س1</v>
          </cell>
        </row>
        <row r="595">
          <cell r="A595">
            <v>210189</v>
          </cell>
          <cell r="B595" t="str">
            <v>ابراهيم الشيخ علي</v>
          </cell>
          <cell r="C595" t="str">
            <v>محمد</v>
          </cell>
          <cell r="D595" t="str">
            <v>ناديه</v>
          </cell>
          <cell r="E595" t="str">
            <v>س1</v>
          </cell>
        </row>
        <row r="596">
          <cell r="A596">
            <v>210190</v>
          </cell>
          <cell r="B596" t="str">
            <v>ابراهيم عروده</v>
          </cell>
          <cell r="C596" t="str">
            <v xml:space="preserve">حبيب </v>
          </cell>
          <cell r="D596" t="str">
            <v>صالحة</v>
          </cell>
          <cell r="E596" t="str">
            <v>س1</v>
          </cell>
        </row>
        <row r="597">
          <cell r="A597">
            <v>210192</v>
          </cell>
          <cell r="B597" t="str">
            <v>احسان سره</v>
          </cell>
          <cell r="C597" t="str">
            <v>يوسف</v>
          </cell>
          <cell r="D597" t="str">
            <v>نجاح</v>
          </cell>
          <cell r="E597" t="str">
            <v>س1</v>
          </cell>
        </row>
        <row r="598">
          <cell r="A598">
            <v>210193</v>
          </cell>
          <cell r="B598" t="str">
            <v>احمد ابراهيم</v>
          </cell>
          <cell r="C598" t="str">
            <v>محمد</v>
          </cell>
          <cell r="D598" t="str">
            <v>نعمه</v>
          </cell>
          <cell r="E598" t="str">
            <v>س1</v>
          </cell>
        </row>
        <row r="599">
          <cell r="A599">
            <v>210196</v>
          </cell>
          <cell r="B599" t="str">
            <v>احمد السليم</v>
          </cell>
          <cell r="C599" t="str">
            <v>محمود</v>
          </cell>
          <cell r="D599" t="str">
            <v>ركوه</v>
          </cell>
          <cell r="E599" t="str">
            <v>س1</v>
          </cell>
        </row>
        <row r="600">
          <cell r="A600">
            <v>210197</v>
          </cell>
          <cell r="B600" t="str">
            <v>احمد الشريده</v>
          </cell>
          <cell r="C600" t="str">
            <v>ذيب</v>
          </cell>
          <cell r="D600" t="str">
            <v>صباح</v>
          </cell>
          <cell r="E600" t="str">
            <v>س1</v>
          </cell>
        </row>
        <row r="601">
          <cell r="A601">
            <v>210198</v>
          </cell>
          <cell r="B601" t="str">
            <v>احمد العفيش</v>
          </cell>
          <cell r="C601" t="str">
            <v xml:space="preserve">محمد </v>
          </cell>
          <cell r="D601" t="str">
            <v>شاديه</v>
          </cell>
          <cell r="E601" t="str">
            <v>س1</v>
          </cell>
        </row>
        <row r="602">
          <cell r="A602">
            <v>210199</v>
          </cell>
          <cell r="B602" t="str">
            <v>احمد العلي</v>
          </cell>
          <cell r="C602" t="str">
            <v>سالم</v>
          </cell>
          <cell r="D602" t="str">
            <v>مي</v>
          </cell>
          <cell r="E602" t="str">
            <v>س1</v>
          </cell>
        </row>
        <row r="603">
          <cell r="A603">
            <v>210201</v>
          </cell>
          <cell r="B603" t="str">
            <v>احمد دواليبي</v>
          </cell>
          <cell r="C603" t="str">
            <v>محمد نذير</v>
          </cell>
          <cell r="D603" t="str">
            <v>ايمان</v>
          </cell>
          <cell r="E603" t="str">
            <v>س1</v>
          </cell>
        </row>
        <row r="604">
          <cell r="A604">
            <v>210202</v>
          </cell>
          <cell r="B604" t="str">
            <v>احمد رفاعي</v>
          </cell>
          <cell r="C604" t="str">
            <v>محمد</v>
          </cell>
          <cell r="D604" t="str">
            <v>نعيمة</v>
          </cell>
          <cell r="E604" t="str">
            <v>س1</v>
          </cell>
        </row>
        <row r="605">
          <cell r="A605">
            <v>210204</v>
          </cell>
          <cell r="B605" t="str">
            <v>احمد سفور</v>
          </cell>
          <cell r="C605" t="str">
            <v>زكي</v>
          </cell>
          <cell r="D605" t="str">
            <v>سلام</v>
          </cell>
          <cell r="E605" t="str">
            <v>س1</v>
          </cell>
        </row>
        <row r="606">
          <cell r="A606">
            <v>210205</v>
          </cell>
          <cell r="B606" t="str">
            <v>احمد سليط</v>
          </cell>
          <cell r="C606" t="str">
            <v>علي</v>
          </cell>
          <cell r="D606" t="str">
            <v>عليا</v>
          </cell>
          <cell r="E606" t="str">
            <v>س1</v>
          </cell>
        </row>
        <row r="607">
          <cell r="A607">
            <v>210207</v>
          </cell>
          <cell r="B607" t="str">
            <v>احمد محمود</v>
          </cell>
          <cell r="C607" t="str">
            <v>فيصل</v>
          </cell>
          <cell r="D607" t="str">
            <v>خديجة</v>
          </cell>
          <cell r="E607" t="str">
            <v>س1</v>
          </cell>
        </row>
        <row r="608">
          <cell r="A608">
            <v>210208</v>
          </cell>
          <cell r="B608" t="str">
            <v>اديب الحلبي</v>
          </cell>
          <cell r="C608" t="str">
            <v>جاد الله</v>
          </cell>
          <cell r="D608" t="str">
            <v>مثيه</v>
          </cell>
          <cell r="E608" t="str">
            <v>س1</v>
          </cell>
        </row>
        <row r="609">
          <cell r="A609">
            <v>210209</v>
          </cell>
          <cell r="B609" t="str">
            <v>ارام سلهب</v>
          </cell>
          <cell r="C609" t="str">
            <v>سمير</v>
          </cell>
          <cell r="D609" t="str">
            <v>منى</v>
          </cell>
          <cell r="E609" t="str">
            <v>س1</v>
          </cell>
        </row>
        <row r="610">
          <cell r="A610">
            <v>210210</v>
          </cell>
          <cell r="B610" t="str">
            <v>اريج احمد</v>
          </cell>
          <cell r="C610" t="str">
            <v>اصف</v>
          </cell>
          <cell r="D610" t="str">
            <v>يسرى</v>
          </cell>
          <cell r="E610" t="str">
            <v>س1</v>
          </cell>
        </row>
        <row r="611">
          <cell r="A611">
            <v>210211</v>
          </cell>
          <cell r="B611" t="str">
            <v>اريج حسن</v>
          </cell>
          <cell r="C611" t="str">
            <v>كاميل</v>
          </cell>
          <cell r="D611" t="str">
            <v>امال</v>
          </cell>
          <cell r="E611" t="str">
            <v>س1</v>
          </cell>
        </row>
        <row r="612">
          <cell r="A612">
            <v>210213</v>
          </cell>
          <cell r="B612" t="str">
            <v>ازدشير مرهج</v>
          </cell>
          <cell r="C612" t="str">
            <v>صالح</v>
          </cell>
          <cell r="D612" t="str">
            <v>سهام</v>
          </cell>
          <cell r="E612" t="str">
            <v>س1</v>
          </cell>
        </row>
        <row r="613">
          <cell r="A613">
            <v>210214</v>
          </cell>
          <cell r="B613" t="str">
            <v>ازدهار وردة</v>
          </cell>
          <cell r="C613" t="str">
            <v>يوسف</v>
          </cell>
          <cell r="D613" t="str">
            <v>فردوس</v>
          </cell>
          <cell r="E613" t="str">
            <v>س1</v>
          </cell>
        </row>
        <row r="614">
          <cell r="A614">
            <v>210215</v>
          </cell>
          <cell r="B614" t="str">
            <v>اسامة خميس</v>
          </cell>
          <cell r="C614" t="str">
            <v>احمد</v>
          </cell>
          <cell r="D614" t="str">
            <v>جميلة</v>
          </cell>
          <cell r="E614" t="str">
            <v>س1</v>
          </cell>
        </row>
        <row r="615">
          <cell r="A615">
            <v>210216</v>
          </cell>
          <cell r="B615" t="str">
            <v>اسامه حمدان</v>
          </cell>
          <cell r="C615" t="str">
            <v>علي</v>
          </cell>
          <cell r="D615" t="str">
            <v>عليا</v>
          </cell>
          <cell r="E615" t="str">
            <v>س1</v>
          </cell>
        </row>
        <row r="616">
          <cell r="A616">
            <v>210219</v>
          </cell>
          <cell r="B616" t="str">
            <v>اسراء درويش</v>
          </cell>
          <cell r="C616" t="str">
            <v>هاشم</v>
          </cell>
          <cell r="D616" t="str">
            <v>سحر</v>
          </cell>
          <cell r="E616" t="str">
            <v>س1</v>
          </cell>
        </row>
        <row r="617">
          <cell r="A617">
            <v>210220</v>
          </cell>
          <cell r="B617" t="str">
            <v>اسلام الرجا</v>
          </cell>
          <cell r="C617" t="str">
            <v>لوفان</v>
          </cell>
          <cell r="D617" t="str">
            <v>انتصار</v>
          </cell>
          <cell r="E617" t="str">
            <v>س1</v>
          </cell>
        </row>
        <row r="618">
          <cell r="A618">
            <v>210221</v>
          </cell>
          <cell r="B618" t="str">
            <v>اسيل صالح</v>
          </cell>
          <cell r="C618" t="str">
            <v>نبيل</v>
          </cell>
          <cell r="D618" t="str">
            <v>لبنى</v>
          </cell>
          <cell r="E618" t="str">
            <v>س1</v>
          </cell>
        </row>
        <row r="619">
          <cell r="A619">
            <v>210222</v>
          </cell>
          <cell r="B619" t="str">
            <v>اشرف السالم</v>
          </cell>
          <cell r="C619" t="str">
            <v>علي</v>
          </cell>
          <cell r="D619" t="str">
            <v>تركية</v>
          </cell>
          <cell r="E619" t="str">
            <v>س1</v>
          </cell>
        </row>
        <row r="620">
          <cell r="A620">
            <v>210223</v>
          </cell>
          <cell r="B620" t="str">
            <v>الاء الخضر</v>
          </cell>
          <cell r="C620" t="str">
            <v>عايد</v>
          </cell>
          <cell r="D620" t="str">
            <v>فيروز</v>
          </cell>
          <cell r="E620" t="str">
            <v>س1</v>
          </cell>
        </row>
        <row r="621">
          <cell r="A621">
            <v>210224</v>
          </cell>
          <cell r="B621" t="str">
            <v>الاء الصيدلي</v>
          </cell>
          <cell r="C621" t="str">
            <v>هيثم</v>
          </cell>
          <cell r="D621" t="str">
            <v>مريم</v>
          </cell>
          <cell r="E621" t="str">
            <v>س1</v>
          </cell>
        </row>
        <row r="622">
          <cell r="A622">
            <v>210225</v>
          </cell>
          <cell r="B622" t="str">
            <v>الاء القزاز</v>
          </cell>
          <cell r="C622" t="str">
            <v>محمد</v>
          </cell>
          <cell r="D622" t="str">
            <v>مؤمنات</v>
          </cell>
          <cell r="E622" t="str">
            <v>س1</v>
          </cell>
        </row>
        <row r="623">
          <cell r="A623">
            <v>210228</v>
          </cell>
          <cell r="B623" t="str">
            <v>السلطان الغزالي</v>
          </cell>
          <cell r="C623" t="str">
            <v>سليم</v>
          </cell>
          <cell r="D623" t="str">
            <v>صباح</v>
          </cell>
          <cell r="E623" t="str">
            <v>س1</v>
          </cell>
        </row>
        <row r="624">
          <cell r="A624">
            <v>210230</v>
          </cell>
          <cell r="B624" t="str">
            <v>اماني الحاج</v>
          </cell>
          <cell r="C624" t="str">
            <v>محمد امين</v>
          </cell>
          <cell r="D624" t="str">
            <v>تركيه</v>
          </cell>
          <cell r="E624" t="str">
            <v>س1</v>
          </cell>
        </row>
        <row r="625">
          <cell r="A625">
            <v>210231</v>
          </cell>
          <cell r="B625" t="str">
            <v>اماني المحمود</v>
          </cell>
          <cell r="C625" t="str">
            <v>محمد</v>
          </cell>
          <cell r="D625" t="str">
            <v>خضرة</v>
          </cell>
          <cell r="E625" t="str">
            <v>س1</v>
          </cell>
        </row>
        <row r="626">
          <cell r="A626">
            <v>210232</v>
          </cell>
          <cell r="B626" t="str">
            <v>اماني جنيات</v>
          </cell>
          <cell r="C626" t="str">
            <v>محمد تيسير</v>
          </cell>
          <cell r="D626" t="str">
            <v>غاده</v>
          </cell>
          <cell r="E626" t="str">
            <v>س1</v>
          </cell>
        </row>
        <row r="627">
          <cell r="A627">
            <v>210234</v>
          </cell>
          <cell r="B627" t="str">
            <v>امجد الغزالي</v>
          </cell>
          <cell r="C627" t="str">
            <v>علي</v>
          </cell>
          <cell r="D627" t="str">
            <v>هنا</v>
          </cell>
          <cell r="E627" t="str">
            <v>س1</v>
          </cell>
        </row>
        <row r="628">
          <cell r="A628">
            <v>210236</v>
          </cell>
          <cell r="B628" t="str">
            <v>امل محلي</v>
          </cell>
          <cell r="C628" t="str">
            <v>كمال</v>
          </cell>
          <cell r="D628" t="str">
            <v>منى</v>
          </cell>
          <cell r="E628" t="str">
            <v>س1</v>
          </cell>
        </row>
        <row r="629">
          <cell r="A629">
            <v>210237</v>
          </cell>
          <cell r="B629" t="str">
            <v>امير الحمصي</v>
          </cell>
          <cell r="C629" t="str">
            <v>ماهر</v>
          </cell>
          <cell r="D629" t="str">
            <v>نعمت</v>
          </cell>
          <cell r="E629" t="str">
            <v>س1</v>
          </cell>
        </row>
        <row r="630">
          <cell r="A630">
            <v>210244</v>
          </cell>
          <cell r="B630" t="str">
            <v>ايناس سلوم</v>
          </cell>
          <cell r="C630" t="str">
            <v>فيصل</v>
          </cell>
          <cell r="D630" t="str">
            <v>حبوب</v>
          </cell>
          <cell r="E630" t="str">
            <v>س1</v>
          </cell>
        </row>
        <row r="631">
          <cell r="A631">
            <v>210246</v>
          </cell>
          <cell r="B631" t="str">
            <v>ايهم ذيب</v>
          </cell>
          <cell r="C631" t="str">
            <v>اكرم</v>
          </cell>
          <cell r="D631" t="str">
            <v>حمده</v>
          </cell>
          <cell r="E631" t="str">
            <v>س1</v>
          </cell>
        </row>
        <row r="632">
          <cell r="A632">
            <v>210247</v>
          </cell>
          <cell r="B632" t="str">
            <v>ايهم نبهان الملقب دنوني</v>
          </cell>
          <cell r="C632" t="str">
            <v>محمد نبيل</v>
          </cell>
          <cell r="D632" t="str">
            <v>فاطمة</v>
          </cell>
          <cell r="E632" t="str">
            <v>س1</v>
          </cell>
        </row>
        <row r="633">
          <cell r="A633">
            <v>210248</v>
          </cell>
          <cell r="B633" t="str">
            <v>آلاء زاكياني</v>
          </cell>
          <cell r="C633" t="str">
            <v>زهير</v>
          </cell>
          <cell r="D633" t="str">
            <v>مها</v>
          </cell>
          <cell r="E633" t="str">
            <v>س1</v>
          </cell>
        </row>
        <row r="634">
          <cell r="A634">
            <v>210250</v>
          </cell>
          <cell r="B634" t="str">
            <v>باسل شوباش</v>
          </cell>
          <cell r="C634" t="str">
            <v>محمد</v>
          </cell>
          <cell r="D634" t="str">
            <v>سهام</v>
          </cell>
          <cell r="E634" t="str">
            <v>س1</v>
          </cell>
        </row>
        <row r="635">
          <cell r="A635">
            <v>210252</v>
          </cell>
          <cell r="B635" t="str">
            <v>بتول قدورة</v>
          </cell>
          <cell r="C635" t="str">
            <v>نبيل</v>
          </cell>
          <cell r="D635" t="str">
            <v>ناريمان</v>
          </cell>
          <cell r="E635" t="str">
            <v>س1</v>
          </cell>
        </row>
        <row r="636">
          <cell r="A636">
            <v>210253</v>
          </cell>
          <cell r="B636" t="str">
            <v>بحر طبيقي</v>
          </cell>
          <cell r="C636" t="str">
            <v>الياس</v>
          </cell>
          <cell r="D636" t="str">
            <v>نبيله</v>
          </cell>
          <cell r="E636" t="str">
            <v>س1</v>
          </cell>
        </row>
        <row r="637">
          <cell r="A637">
            <v>210254</v>
          </cell>
          <cell r="B637" t="str">
            <v>بدر العطار</v>
          </cell>
          <cell r="C637" t="str">
            <v>محمد فائز</v>
          </cell>
          <cell r="D637" t="str">
            <v>عبيدة</v>
          </cell>
          <cell r="E637" t="str">
            <v>س1</v>
          </cell>
        </row>
        <row r="638">
          <cell r="A638">
            <v>210255</v>
          </cell>
          <cell r="B638" t="str">
            <v>بدران الكايد</v>
          </cell>
          <cell r="C638" t="str">
            <v>موسى</v>
          </cell>
          <cell r="D638" t="str">
            <v>اميره</v>
          </cell>
          <cell r="E638" t="str">
            <v>س1</v>
          </cell>
        </row>
        <row r="639">
          <cell r="A639">
            <v>210257</v>
          </cell>
          <cell r="B639" t="str">
            <v>بسام الرومي</v>
          </cell>
          <cell r="C639" t="str">
            <v>محمد</v>
          </cell>
          <cell r="D639" t="str">
            <v>سميا</v>
          </cell>
          <cell r="E639" t="str">
            <v>س1</v>
          </cell>
        </row>
        <row r="640">
          <cell r="A640">
            <v>210260</v>
          </cell>
          <cell r="B640" t="str">
            <v>بشار حسن</v>
          </cell>
          <cell r="C640" t="str">
            <v>علي</v>
          </cell>
          <cell r="D640" t="str">
            <v>مريم</v>
          </cell>
          <cell r="E640" t="str">
            <v>س1</v>
          </cell>
        </row>
        <row r="641">
          <cell r="A641">
            <v>210261</v>
          </cell>
          <cell r="B641" t="str">
            <v>بشرى معروف</v>
          </cell>
          <cell r="C641" t="str">
            <v>عادل</v>
          </cell>
          <cell r="D641" t="str">
            <v>سميرة</v>
          </cell>
          <cell r="E641" t="str">
            <v>س1</v>
          </cell>
        </row>
        <row r="642">
          <cell r="A642">
            <v>210263</v>
          </cell>
          <cell r="B642" t="str">
            <v>بلال الخبي</v>
          </cell>
          <cell r="C642" t="str">
            <v>محمد</v>
          </cell>
          <cell r="D642" t="str">
            <v>يسره</v>
          </cell>
          <cell r="E642" t="str">
            <v>س1</v>
          </cell>
        </row>
        <row r="643">
          <cell r="A643">
            <v>210267</v>
          </cell>
          <cell r="B643" t="str">
            <v>بيان الشعبي</v>
          </cell>
          <cell r="C643" t="str">
            <v>احمد</v>
          </cell>
          <cell r="D643" t="str">
            <v>روضه</v>
          </cell>
          <cell r="E643" t="str">
            <v>س1</v>
          </cell>
        </row>
        <row r="644">
          <cell r="A644">
            <v>210268</v>
          </cell>
          <cell r="B644" t="str">
            <v>تاج المحاميد</v>
          </cell>
          <cell r="C644" t="str">
            <v>محمود</v>
          </cell>
          <cell r="D644" t="str">
            <v>مؤمنات</v>
          </cell>
          <cell r="E644" t="str">
            <v>س1</v>
          </cell>
        </row>
        <row r="645">
          <cell r="A645">
            <v>210269</v>
          </cell>
          <cell r="B645" t="str">
            <v>تامر عريج</v>
          </cell>
          <cell r="C645" t="str">
            <v>نبيل</v>
          </cell>
          <cell r="D645" t="str">
            <v>هيام</v>
          </cell>
          <cell r="E645" t="str">
            <v>س1</v>
          </cell>
        </row>
        <row r="646">
          <cell r="A646">
            <v>210272</v>
          </cell>
          <cell r="B646" t="str">
            <v>تغريد محمد</v>
          </cell>
          <cell r="C646" t="str">
            <v>عز الدين</v>
          </cell>
          <cell r="D646" t="str">
            <v>زكية</v>
          </cell>
          <cell r="E646" t="str">
            <v>س1</v>
          </cell>
        </row>
        <row r="647">
          <cell r="A647">
            <v>210274</v>
          </cell>
          <cell r="B647" t="str">
            <v>توفيق خضر</v>
          </cell>
          <cell r="C647" t="str">
            <v>محمد</v>
          </cell>
          <cell r="D647" t="str">
            <v>صبحية</v>
          </cell>
          <cell r="E647" t="str">
            <v>س1</v>
          </cell>
        </row>
        <row r="648">
          <cell r="A648">
            <v>210276</v>
          </cell>
          <cell r="B648" t="str">
            <v>ثراء عطا</v>
          </cell>
          <cell r="C648" t="str">
            <v>غسان</v>
          </cell>
          <cell r="D648" t="str">
            <v>ميسون</v>
          </cell>
          <cell r="E648" t="str">
            <v>س1</v>
          </cell>
        </row>
        <row r="649">
          <cell r="A649">
            <v>210277</v>
          </cell>
          <cell r="B649" t="str">
            <v>ثريا حجازي</v>
          </cell>
          <cell r="C649" t="str">
            <v>محمد</v>
          </cell>
          <cell r="D649" t="str">
            <v>ابتسام</v>
          </cell>
          <cell r="E649" t="str">
            <v>س1</v>
          </cell>
        </row>
        <row r="650">
          <cell r="A650">
            <v>210278</v>
          </cell>
          <cell r="B650" t="str">
            <v>جمال بقاعي</v>
          </cell>
          <cell r="C650" t="str">
            <v>احمد</v>
          </cell>
          <cell r="D650" t="str">
            <v>ماجدة</v>
          </cell>
          <cell r="E650" t="str">
            <v>س1</v>
          </cell>
        </row>
        <row r="651">
          <cell r="A651">
            <v>210279</v>
          </cell>
          <cell r="B651" t="str">
            <v>جمال جبر</v>
          </cell>
          <cell r="C651" t="str">
            <v>خالد</v>
          </cell>
          <cell r="D651" t="str">
            <v>جينا</v>
          </cell>
          <cell r="E651" t="str">
            <v>س1</v>
          </cell>
        </row>
        <row r="652">
          <cell r="A652">
            <v>210281</v>
          </cell>
          <cell r="B652" t="str">
            <v>جمعه السلوم</v>
          </cell>
          <cell r="C652" t="str">
            <v>سليم</v>
          </cell>
          <cell r="D652" t="str">
            <v>خديجه</v>
          </cell>
          <cell r="E652" t="str">
            <v>س1</v>
          </cell>
        </row>
        <row r="653">
          <cell r="A653">
            <v>210282</v>
          </cell>
          <cell r="B653" t="str">
            <v>جميل ابراهيم</v>
          </cell>
          <cell r="C653" t="str">
            <v>زكي</v>
          </cell>
          <cell r="D653" t="str">
            <v>هدى</v>
          </cell>
          <cell r="E653" t="str">
            <v>س1</v>
          </cell>
        </row>
        <row r="654">
          <cell r="A654">
            <v>210283</v>
          </cell>
          <cell r="B654" t="str">
            <v>جهاد العمار</v>
          </cell>
          <cell r="C654" t="str">
            <v>عبد الرحيم</v>
          </cell>
          <cell r="D654" t="str">
            <v>ناهده</v>
          </cell>
          <cell r="E654" t="str">
            <v>س1</v>
          </cell>
        </row>
        <row r="655">
          <cell r="A655">
            <v>210285</v>
          </cell>
          <cell r="B655" t="str">
            <v>جواد جنود</v>
          </cell>
          <cell r="C655" t="str">
            <v>حمد</v>
          </cell>
          <cell r="D655" t="str">
            <v>نور الهدى</v>
          </cell>
          <cell r="E655" t="str">
            <v>س1</v>
          </cell>
        </row>
        <row r="656">
          <cell r="A656">
            <v>210287</v>
          </cell>
          <cell r="B656" t="str">
            <v>جيزيل العجوري</v>
          </cell>
          <cell r="C656" t="str">
            <v>جميل</v>
          </cell>
          <cell r="D656" t="str">
            <v>سهام</v>
          </cell>
          <cell r="E656" t="str">
            <v>س1</v>
          </cell>
        </row>
        <row r="657">
          <cell r="A657">
            <v>210289</v>
          </cell>
          <cell r="B657" t="str">
            <v>حذيفة الدالاتي</v>
          </cell>
          <cell r="C657" t="str">
            <v>علي</v>
          </cell>
          <cell r="D657" t="str">
            <v>فاطمة</v>
          </cell>
          <cell r="E657" t="str">
            <v>س1</v>
          </cell>
        </row>
        <row r="658">
          <cell r="A658">
            <v>210290</v>
          </cell>
          <cell r="B658" t="str">
            <v>حسام الحواصلي</v>
          </cell>
          <cell r="C658" t="str">
            <v>محمد انس</v>
          </cell>
          <cell r="D658" t="str">
            <v>سمر</v>
          </cell>
          <cell r="E658" t="str">
            <v>س1</v>
          </cell>
        </row>
        <row r="659">
          <cell r="A659">
            <v>210291</v>
          </cell>
          <cell r="B659" t="str">
            <v>حسام الدين الشيرازي الصباغ</v>
          </cell>
          <cell r="C659" t="str">
            <v>محمد ماجد</v>
          </cell>
          <cell r="D659" t="str">
            <v>خالدية</v>
          </cell>
          <cell r="E659" t="str">
            <v>س1</v>
          </cell>
        </row>
        <row r="660">
          <cell r="A660">
            <v>210292</v>
          </cell>
          <cell r="B660" t="str">
            <v>حسام صبح</v>
          </cell>
          <cell r="C660" t="str">
            <v>معروف</v>
          </cell>
          <cell r="D660" t="str">
            <v>امال</v>
          </cell>
          <cell r="E660" t="str">
            <v>س1</v>
          </cell>
        </row>
        <row r="661">
          <cell r="A661">
            <v>210293</v>
          </cell>
          <cell r="B661" t="str">
            <v>حسام علي</v>
          </cell>
          <cell r="C661" t="str">
            <v>حسين</v>
          </cell>
          <cell r="D661" t="str">
            <v>حسينه</v>
          </cell>
          <cell r="E661" t="str">
            <v>س1</v>
          </cell>
        </row>
        <row r="662">
          <cell r="A662">
            <v>210294</v>
          </cell>
          <cell r="B662" t="str">
            <v>حسن اسعد علي</v>
          </cell>
          <cell r="C662" t="str">
            <v>خضر</v>
          </cell>
          <cell r="D662" t="str">
            <v>رتيبه</v>
          </cell>
          <cell r="E662" t="str">
            <v>س1</v>
          </cell>
        </row>
        <row r="663">
          <cell r="A663">
            <v>210297</v>
          </cell>
          <cell r="B663" t="str">
            <v>حسن النجار</v>
          </cell>
          <cell r="C663" t="str">
            <v>مرعي</v>
          </cell>
          <cell r="D663" t="str">
            <v>سهام</v>
          </cell>
          <cell r="E663" t="str">
            <v>س1</v>
          </cell>
        </row>
        <row r="664">
          <cell r="A664">
            <v>210298</v>
          </cell>
          <cell r="B664" t="str">
            <v>حسين بركات</v>
          </cell>
          <cell r="C664" t="str">
            <v>بركات</v>
          </cell>
          <cell r="D664" t="str">
            <v>رنده</v>
          </cell>
          <cell r="E664" t="str">
            <v>س1</v>
          </cell>
        </row>
        <row r="665">
          <cell r="A665">
            <v>210299</v>
          </cell>
          <cell r="B665" t="str">
            <v>حمزة ابو عجاج</v>
          </cell>
          <cell r="C665" t="str">
            <v>نديم</v>
          </cell>
          <cell r="D665" t="str">
            <v>ايمان</v>
          </cell>
          <cell r="E665" t="str">
            <v>س1</v>
          </cell>
        </row>
        <row r="666">
          <cell r="A666">
            <v>210300</v>
          </cell>
          <cell r="B666" t="str">
            <v>حمزه احمد</v>
          </cell>
          <cell r="C666" t="str">
            <v>نيروز</v>
          </cell>
          <cell r="D666" t="str">
            <v>غزه</v>
          </cell>
          <cell r="E666" t="str">
            <v>س1</v>
          </cell>
        </row>
        <row r="667">
          <cell r="A667">
            <v>210303</v>
          </cell>
          <cell r="B667" t="str">
            <v>خالد العلي</v>
          </cell>
          <cell r="C667" t="str">
            <v>تركي</v>
          </cell>
          <cell r="D667" t="str">
            <v>فوزيه</v>
          </cell>
          <cell r="E667" t="str">
            <v>س1</v>
          </cell>
        </row>
        <row r="668">
          <cell r="A668">
            <v>210304</v>
          </cell>
          <cell r="B668" t="str">
            <v>خالد القطلبي</v>
          </cell>
          <cell r="C668" t="str">
            <v>عبد الكريم</v>
          </cell>
          <cell r="D668" t="str">
            <v>هناء</v>
          </cell>
          <cell r="E668" t="str">
            <v>س1</v>
          </cell>
        </row>
        <row r="669">
          <cell r="A669">
            <v>210306</v>
          </cell>
          <cell r="B669" t="str">
            <v>خالد ملوك</v>
          </cell>
          <cell r="C669" t="str">
            <v>عبد الكريم</v>
          </cell>
          <cell r="D669" t="str">
            <v>امنه</v>
          </cell>
          <cell r="E669" t="str">
            <v>س1</v>
          </cell>
        </row>
        <row r="670">
          <cell r="A670">
            <v>210307</v>
          </cell>
          <cell r="B670" t="str">
            <v>خالد هنيدي</v>
          </cell>
          <cell r="C670" t="str">
            <v>نزيه</v>
          </cell>
          <cell r="D670" t="str">
            <v>زيده</v>
          </cell>
          <cell r="E670" t="str">
            <v>س1</v>
          </cell>
        </row>
        <row r="671">
          <cell r="A671">
            <v>210309</v>
          </cell>
          <cell r="B671" t="str">
            <v>خليل ابو عون</v>
          </cell>
          <cell r="C671" t="str">
            <v>ابراهيم</v>
          </cell>
          <cell r="D671" t="str">
            <v>انعام</v>
          </cell>
          <cell r="E671" t="str">
            <v>س1</v>
          </cell>
        </row>
        <row r="672">
          <cell r="A672">
            <v>210311</v>
          </cell>
          <cell r="B672" t="str">
            <v>دارين جوهره</v>
          </cell>
          <cell r="C672" t="str">
            <v>عطيه</v>
          </cell>
          <cell r="D672" t="str">
            <v>ليلى</v>
          </cell>
          <cell r="E672" t="str">
            <v>س1</v>
          </cell>
        </row>
        <row r="673">
          <cell r="A673">
            <v>210313</v>
          </cell>
          <cell r="B673" t="str">
            <v>دانا القباني</v>
          </cell>
          <cell r="C673" t="str">
            <v>ناصر</v>
          </cell>
          <cell r="D673" t="str">
            <v>منى</v>
          </cell>
          <cell r="E673" t="str">
            <v>س1</v>
          </cell>
        </row>
        <row r="674">
          <cell r="A674">
            <v>210317</v>
          </cell>
          <cell r="B674" t="str">
            <v>دانيال عبد الله</v>
          </cell>
          <cell r="C674" t="str">
            <v>عاطف</v>
          </cell>
          <cell r="D674" t="str">
            <v>لوبوف</v>
          </cell>
          <cell r="E674" t="str">
            <v>س1</v>
          </cell>
        </row>
        <row r="675">
          <cell r="A675">
            <v>210318</v>
          </cell>
          <cell r="B675" t="str">
            <v>دعاء السيد</v>
          </cell>
          <cell r="C675" t="str">
            <v>سميح</v>
          </cell>
          <cell r="D675" t="str">
            <v>نجاح</v>
          </cell>
          <cell r="E675" t="str">
            <v>س1</v>
          </cell>
        </row>
        <row r="676">
          <cell r="A676">
            <v>210319</v>
          </cell>
          <cell r="B676" t="str">
            <v>دعاء العينية</v>
          </cell>
          <cell r="C676" t="str">
            <v>محمد</v>
          </cell>
          <cell r="D676" t="str">
            <v>ماجده</v>
          </cell>
          <cell r="E676" t="str">
            <v>س1</v>
          </cell>
        </row>
        <row r="677">
          <cell r="A677">
            <v>210320</v>
          </cell>
          <cell r="B677" t="str">
            <v>دعاء رمضان</v>
          </cell>
          <cell r="C677" t="str">
            <v>صلاح الدين</v>
          </cell>
          <cell r="D677" t="str">
            <v>جميلة</v>
          </cell>
          <cell r="E677" t="str">
            <v>س1</v>
          </cell>
        </row>
        <row r="678">
          <cell r="A678">
            <v>210321</v>
          </cell>
          <cell r="B678" t="str">
            <v>دلال الحمصي</v>
          </cell>
          <cell r="C678" t="str">
            <v>محمد نذير</v>
          </cell>
          <cell r="D678" t="str">
            <v>سحر</v>
          </cell>
          <cell r="E678" t="str">
            <v>س1</v>
          </cell>
        </row>
        <row r="679">
          <cell r="A679">
            <v>210322</v>
          </cell>
          <cell r="B679" t="str">
            <v>دلامه جبر</v>
          </cell>
          <cell r="C679" t="str">
            <v>عبد الحكيم</v>
          </cell>
          <cell r="D679" t="str">
            <v>سميه</v>
          </cell>
          <cell r="E679" t="str">
            <v>س1</v>
          </cell>
        </row>
        <row r="680">
          <cell r="A680">
            <v>210326</v>
          </cell>
          <cell r="B680" t="str">
            <v>ديانا سعد</v>
          </cell>
          <cell r="C680" t="str">
            <v>عماد</v>
          </cell>
          <cell r="D680" t="str">
            <v>منيرفا</v>
          </cell>
          <cell r="E680" t="str">
            <v>س1</v>
          </cell>
        </row>
        <row r="681">
          <cell r="A681">
            <v>210329</v>
          </cell>
          <cell r="B681" t="str">
            <v>رافت الدوخي</v>
          </cell>
          <cell r="C681" t="str">
            <v>سليمان</v>
          </cell>
          <cell r="D681" t="str">
            <v>فهده</v>
          </cell>
          <cell r="E681" t="str">
            <v>س1</v>
          </cell>
        </row>
        <row r="682">
          <cell r="A682">
            <v>210332</v>
          </cell>
          <cell r="B682" t="str">
            <v>راما القاق</v>
          </cell>
          <cell r="C682" t="str">
            <v>بسام</v>
          </cell>
          <cell r="D682" t="str">
            <v>فريال</v>
          </cell>
          <cell r="E682" t="str">
            <v>س1</v>
          </cell>
        </row>
        <row r="683">
          <cell r="A683">
            <v>210333</v>
          </cell>
          <cell r="B683" t="str">
            <v>راما بوبس</v>
          </cell>
          <cell r="C683" t="str">
            <v>موفق</v>
          </cell>
          <cell r="D683" t="str">
            <v>اميمه</v>
          </cell>
          <cell r="E683" t="str">
            <v>س1</v>
          </cell>
        </row>
        <row r="684">
          <cell r="A684">
            <v>210336</v>
          </cell>
          <cell r="B684" t="str">
            <v>رامي العوض</v>
          </cell>
          <cell r="C684" t="str">
            <v>زياد</v>
          </cell>
          <cell r="D684" t="str">
            <v>مجيدة</v>
          </cell>
          <cell r="E684" t="str">
            <v>س1</v>
          </cell>
        </row>
        <row r="685">
          <cell r="A685">
            <v>210337</v>
          </cell>
          <cell r="B685" t="str">
            <v>رامي حاج احمد</v>
          </cell>
          <cell r="C685" t="str">
            <v>عبد الرحمن</v>
          </cell>
          <cell r="D685" t="str">
            <v>امنه</v>
          </cell>
          <cell r="E685" t="str">
            <v>س1</v>
          </cell>
        </row>
        <row r="686">
          <cell r="A686">
            <v>210338</v>
          </cell>
          <cell r="B686" t="str">
            <v>رامي عباس</v>
          </cell>
          <cell r="C686" t="str">
            <v>هيثم</v>
          </cell>
          <cell r="D686" t="str">
            <v>رجاء</v>
          </cell>
          <cell r="E686" t="str">
            <v>س1</v>
          </cell>
        </row>
        <row r="687">
          <cell r="A687">
            <v>210339</v>
          </cell>
          <cell r="B687" t="str">
            <v>ربا الغجري</v>
          </cell>
          <cell r="C687" t="str">
            <v>نبيل</v>
          </cell>
          <cell r="D687" t="str">
            <v>ارجوان</v>
          </cell>
          <cell r="E687" t="str">
            <v>س1</v>
          </cell>
        </row>
        <row r="688">
          <cell r="A688">
            <v>210341</v>
          </cell>
          <cell r="B688" t="str">
            <v>رحاب الأزروني</v>
          </cell>
          <cell r="C688" t="str">
            <v>صالح</v>
          </cell>
          <cell r="D688" t="str">
            <v>نهيده</v>
          </cell>
          <cell r="E688" t="str">
            <v>س1</v>
          </cell>
        </row>
        <row r="689">
          <cell r="A689">
            <v>210343</v>
          </cell>
          <cell r="B689" t="str">
            <v>رشا محمود</v>
          </cell>
          <cell r="C689" t="str">
            <v>محمد جمعة</v>
          </cell>
          <cell r="D689" t="str">
            <v>إيمان</v>
          </cell>
          <cell r="E689" t="str">
            <v>س1</v>
          </cell>
        </row>
        <row r="690">
          <cell r="A690">
            <v>210344</v>
          </cell>
          <cell r="B690" t="str">
            <v>رضوان ملبنجي</v>
          </cell>
          <cell r="C690" t="str">
            <v>عدنان</v>
          </cell>
          <cell r="D690" t="str">
            <v>هند</v>
          </cell>
          <cell r="E690" t="str">
            <v>س1</v>
          </cell>
        </row>
        <row r="691">
          <cell r="A691">
            <v>210346</v>
          </cell>
          <cell r="B691" t="str">
            <v>رغداء عوض</v>
          </cell>
          <cell r="C691" t="str">
            <v>احمد</v>
          </cell>
          <cell r="D691" t="str">
            <v>سميه</v>
          </cell>
          <cell r="E691" t="str">
            <v>س1</v>
          </cell>
        </row>
        <row r="692">
          <cell r="A692">
            <v>210348</v>
          </cell>
          <cell r="B692" t="str">
            <v>رقيه تركمان</v>
          </cell>
          <cell r="C692" t="str">
            <v>وليد</v>
          </cell>
          <cell r="D692" t="str">
            <v>باسمه</v>
          </cell>
          <cell r="E692" t="str">
            <v>س1</v>
          </cell>
        </row>
        <row r="693">
          <cell r="A693">
            <v>210349</v>
          </cell>
          <cell r="B693" t="str">
            <v>رلا عصاصه</v>
          </cell>
          <cell r="C693" t="str">
            <v>صفوان</v>
          </cell>
          <cell r="D693" t="str">
            <v>غاده</v>
          </cell>
          <cell r="E693" t="str">
            <v>س1</v>
          </cell>
        </row>
        <row r="694">
          <cell r="A694">
            <v>210350</v>
          </cell>
          <cell r="B694" t="str">
            <v>رمزي ابو عقل</v>
          </cell>
          <cell r="C694" t="str">
            <v>سامي</v>
          </cell>
          <cell r="D694" t="str">
            <v>سلما</v>
          </cell>
          <cell r="E694" t="str">
            <v>س1</v>
          </cell>
        </row>
        <row r="695">
          <cell r="A695">
            <v>210352</v>
          </cell>
          <cell r="B695" t="str">
            <v>رنا عويد</v>
          </cell>
          <cell r="C695" t="str">
            <v>ابراهيم</v>
          </cell>
          <cell r="D695" t="str">
            <v>هدى</v>
          </cell>
          <cell r="E695" t="str">
            <v>س1</v>
          </cell>
        </row>
        <row r="696">
          <cell r="A696">
            <v>210353</v>
          </cell>
          <cell r="B696" t="str">
            <v>رنوة دلعو</v>
          </cell>
          <cell r="C696" t="str">
            <v xml:space="preserve">محمد هيثم </v>
          </cell>
          <cell r="D696" t="str">
            <v>ابتسام</v>
          </cell>
          <cell r="E696" t="str">
            <v>س1</v>
          </cell>
        </row>
        <row r="697">
          <cell r="A697">
            <v>210354</v>
          </cell>
          <cell r="B697" t="str">
            <v>رنيم زيود</v>
          </cell>
          <cell r="C697" t="str">
            <v>منير</v>
          </cell>
          <cell r="D697" t="str">
            <v>قمر</v>
          </cell>
          <cell r="E697" t="str">
            <v>س1</v>
          </cell>
        </row>
        <row r="698">
          <cell r="A698">
            <v>210361</v>
          </cell>
          <cell r="B698" t="str">
            <v>روان عيسى</v>
          </cell>
          <cell r="C698" t="str">
            <v>نزار</v>
          </cell>
          <cell r="D698" t="str">
            <v>سكينه</v>
          </cell>
          <cell r="E698" t="str">
            <v>س1</v>
          </cell>
        </row>
        <row r="699">
          <cell r="A699">
            <v>210363</v>
          </cell>
          <cell r="B699" t="str">
            <v>رولا القباني</v>
          </cell>
          <cell r="C699" t="str">
            <v>محمد صفوح</v>
          </cell>
          <cell r="D699" t="str">
            <v>منى</v>
          </cell>
          <cell r="E699" t="str">
            <v>س1</v>
          </cell>
        </row>
        <row r="700">
          <cell r="A700">
            <v>210365</v>
          </cell>
          <cell r="B700" t="str">
            <v>روي الكايد</v>
          </cell>
          <cell r="C700" t="str">
            <v>جرجس</v>
          </cell>
          <cell r="D700" t="str">
            <v>مارينا</v>
          </cell>
          <cell r="E700" t="str">
            <v>س1</v>
          </cell>
        </row>
        <row r="701">
          <cell r="A701">
            <v>210366</v>
          </cell>
          <cell r="B701" t="str">
            <v>ريبان الحلبي</v>
          </cell>
          <cell r="C701" t="str">
            <v>رياض</v>
          </cell>
          <cell r="D701" t="str">
            <v>هيفاء</v>
          </cell>
          <cell r="E701" t="str">
            <v>س1</v>
          </cell>
        </row>
        <row r="702">
          <cell r="A702">
            <v>210367</v>
          </cell>
          <cell r="B702" t="str">
            <v>ريم حسن</v>
          </cell>
          <cell r="C702" t="str">
            <v>ابراهيم</v>
          </cell>
          <cell r="D702" t="str">
            <v>ندى</v>
          </cell>
          <cell r="E702" t="str">
            <v>س1</v>
          </cell>
        </row>
        <row r="703">
          <cell r="A703">
            <v>210368</v>
          </cell>
          <cell r="B703" t="str">
            <v>ريم عرقاوي</v>
          </cell>
          <cell r="C703" t="str">
            <v>بسام</v>
          </cell>
          <cell r="D703" t="str">
            <v>هدى</v>
          </cell>
          <cell r="E703" t="str">
            <v>س1</v>
          </cell>
        </row>
        <row r="704">
          <cell r="A704">
            <v>210369</v>
          </cell>
          <cell r="B704" t="str">
            <v>ريم قوقس</v>
          </cell>
          <cell r="C704" t="str">
            <v>عبد الكريم</v>
          </cell>
          <cell r="D704" t="str">
            <v>عائشه</v>
          </cell>
          <cell r="E704" t="str">
            <v>س1</v>
          </cell>
        </row>
        <row r="705">
          <cell r="A705">
            <v>210371</v>
          </cell>
          <cell r="B705" t="str">
            <v>زاهر حسيان</v>
          </cell>
          <cell r="C705" t="str">
            <v>علي</v>
          </cell>
          <cell r="D705" t="str">
            <v>عزيزة</v>
          </cell>
          <cell r="E705" t="str">
            <v>س1</v>
          </cell>
        </row>
        <row r="706">
          <cell r="A706">
            <v>210372</v>
          </cell>
          <cell r="B706" t="str">
            <v>زاهر ناصر عصيدة</v>
          </cell>
          <cell r="C706" t="str">
            <v>سامي</v>
          </cell>
          <cell r="D706" t="str">
            <v>امورة</v>
          </cell>
          <cell r="E706" t="str">
            <v>س1</v>
          </cell>
        </row>
        <row r="707">
          <cell r="A707">
            <v>210374</v>
          </cell>
          <cell r="B707" t="str">
            <v>زينب الاحمد</v>
          </cell>
          <cell r="C707" t="str">
            <v>نمر</v>
          </cell>
          <cell r="D707" t="str">
            <v>انعام</v>
          </cell>
          <cell r="E707" t="str">
            <v>س1</v>
          </cell>
        </row>
        <row r="708">
          <cell r="A708">
            <v>210375</v>
          </cell>
          <cell r="B708" t="str">
            <v>سارة الحصان</v>
          </cell>
          <cell r="C708" t="str">
            <v>ظاهر</v>
          </cell>
          <cell r="D708" t="str">
            <v>رانيه</v>
          </cell>
          <cell r="E708" t="str">
            <v>س1</v>
          </cell>
        </row>
        <row r="709">
          <cell r="A709">
            <v>210376</v>
          </cell>
          <cell r="B709" t="str">
            <v>سارة دواليبي</v>
          </cell>
          <cell r="C709" t="str">
            <v>محمد نذير</v>
          </cell>
          <cell r="D709" t="str">
            <v>ايمان</v>
          </cell>
          <cell r="E709" t="str">
            <v>س1</v>
          </cell>
        </row>
        <row r="710">
          <cell r="A710">
            <v>210377</v>
          </cell>
          <cell r="B710" t="str">
            <v>ساره ارناؤط</v>
          </cell>
          <cell r="C710" t="str">
            <v>محمد عامر</v>
          </cell>
          <cell r="D710" t="str">
            <v>ميسون</v>
          </cell>
          <cell r="E710" t="str">
            <v>س1</v>
          </cell>
        </row>
        <row r="711">
          <cell r="A711">
            <v>210382</v>
          </cell>
          <cell r="B711" t="str">
            <v>ساهر الاحمد</v>
          </cell>
          <cell r="C711" t="str">
            <v>علي</v>
          </cell>
          <cell r="D711" t="str">
            <v>نجاح</v>
          </cell>
          <cell r="E711" t="str">
            <v>س1</v>
          </cell>
        </row>
        <row r="712">
          <cell r="A712">
            <v>210384</v>
          </cell>
          <cell r="B712" t="str">
            <v xml:space="preserve">سرمد سابا </v>
          </cell>
          <cell r="C712" t="str">
            <v>اسعد</v>
          </cell>
          <cell r="D712" t="str">
            <v>رجاء</v>
          </cell>
          <cell r="E712" t="str">
            <v>س1</v>
          </cell>
        </row>
        <row r="713">
          <cell r="A713">
            <v>210385</v>
          </cell>
          <cell r="B713" t="str">
            <v>سلافه اسخيه</v>
          </cell>
          <cell r="C713" t="str">
            <v>نجيب</v>
          </cell>
          <cell r="D713" t="str">
            <v>امال</v>
          </cell>
          <cell r="E713" t="str">
            <v>س1</v>
          </cell>
        </row>
        <row r="714">
          <cell r="A714">
            <v>210386</v>
          </cell>
          <cell r="B714" t="str">
            <v>سلوى المحمود السليمان</v>
          </cell>
          <cell r="C714" t="str">
            <v>ابراهيم</v>
          </cell>
          <cell r="D714" t="str">
            <v>بدريه</v>
          </cell>
          <cell r="E714" t="str">
            <v>س1</v>
          </cell>
        </row>
        <row r="715">
          <cell r="A715">
            <v>210387</v>
          </cell>
          <cell r="B715" t="str">
            <v>سلوى غبرة</v>
          </cell>
          <cell r="C715" t="str">
            <v>سمير</v>
          </cell>
          <cell r="D715" t="str">
            <v>ميادة</v>
          </cell>
          <cell r="E715" t="str">
            <v>س1</v>
          </cell>
        </row>
        <row r="716">
          <cell r="A716">
            <v>210388</v>
          </cell>
          <cell r="B716" t="str">
            <v>سماح العطار</v>
          </cell>
          <cell r="C716" t="str">
            <v>زياد</v>
          </cell>
          <cell r="D716" t="str">
            <v>وفاء</v>
          </cell>
          <cell r="E716" t="str">
            <v>س1</v>
          </cell>
        </row>
        <row r="717">
          <cell r="A717">
            <v>210389</v>
          </cell>
          <cell r="B717" t="str">
            <v>سماح شلش</v>
          </cell>
          <cell r="C717" t="str">
            <v>فؤاد</v>
          </cell>
          <cell r="D717" t="str">
            <v>زينب</v>
          </cell>
          <cell r="E717" t="str">
            <v>س1</v>
          </cell>
        </row>
        <row r="718">
          <cell r="A718">
            <v>210392</v>
          </cell>
          <cell r="B718" t="str">
            <v>سناء استنبولي</v>
          </cell>
          <cell r="C718" t="str">
            <v>موسى</v>
          </cell>
          <cell r="D718" t="str">
            <v>متين</v>
          </cell>
          <cell r="E718" t="str">
            <v>س1</v>
          </cell>
        </row>
        <row r="719">
          <cell r="A719">
            <v>210393</v>
          </cell>
          <cell r="B719" t="str">
            <v>سناء حمدان</v>
          </cell>
          <cell r="C719" t="str">
            <v>غصاب</v>
          </cell>
          <cell r="D719" t="str">
            <v>وضحه</v>
          </cell>
          <cell r="E719" t="str">
            <v>س1</v>
          </cell>
        </row>
        <row r="720">
          <cell r="A720">
            <v>210395</v>
          </cell>
          <cell r="B720" t="str">
            <v>سندس مغيروني</v>
          </cell>
          <cell r="C720" t="str">
            <v>ناصر</v>
          </cell>
          <cell r="D720" t="str">
            <v>علا</v>
          </cell>
          <cell r="E720" t="str">
            <v>س1</v>
          </cell>
        </row>
        <row r="721">
          <cell r="A721">
            <v>210398</v>
          </cell>
          <cell r="B721" t="str">
            <v>شادي بركات</v>
          </cell>
          <cell r="C721" t="str">
            <v>ايمن</v>
          </cell>
          <cell r="D721" t="str">
            <v>سميحه</v>
          </cell>
          <cell r="E721" t="str">
            <v>س1</v>
          </cell>
        </row>
        <row r="722">
          <cell r="A722">
            <v>210399</v>
          </cell>
          <cell r="B722" t="str">
            <v>شاديه بركات</v>
          </cell>
          <cell r="C722" t="str">
            <v>ايمن</v>
          </cell>
          <cell r="D722" t="str">
            <v>سميحه</v>
          </cell>
          <cell r="E722" t="str">
            <v>س1</v>
          </cell>
        </row>
        <row r="723">
          <cell r="A723">
            <v>210400</v>
          </cell>
          <cell r="B723" t="str">
            <v>شحادة زعفران</v>
          </cell>
          <cell r="C723" t="str">
            <v>موسى</v>
          </cell>
          <cell r="D723" t="str">
            <v>لينا</v>
          </cell>
          <cell r="E723" t="str">
            <v>س1</v>
          </cell>
        </row>
        <row r="724">
          <cell r="A724">
            <v>210401</v>
          </cell>
          <cell r="B724" t="str">
            <v>شذى ابراهيم</v>
          </cell>
          <cell r="C724" t="str">
            <v>صفي الدين</v>
          </cell>
          <cell r="D724" t="str">
            <v>فريال</v>
          </cell>
          <cell r="E724" t="str">
            <v>س1</v>
          </cell>
        </row>
        <row r="725">
          <cell r="A725">
            <v>210402</v>
          </cell>
          <cell r="B725" t="str">
            <v>شعبان شاميه</v>
          </cell>
          <cell r="C725" t="str">
            <v>سعد</v>
          </cell>
          <cell r="D725" t="str">
            <v>امال</v>
          </cell>
          <cell r="E725" t="str">
            <v>س1</v>
          </cell>
        </row>
        <row r="726">
          <cell r="A726">
            <v>210403</v>
          </cell>
          <cell r="B726" t="str">
            <v>شفاء البيرقدار</v>
          </cell>
          <cell r="C726" t="str">
            <v>محمد معتز</v>
          </cell>
          <cell r="D726" t="str">
            <v>غراس</v>
          </cell>
          <cell r="E726" t="str">
            <v>س1</v>
          </cell>
        </row>
        <row r="727">
          <cell r="A727">
            <v>210404</v>
          </cell>
          <cell r="B727" t="str">
            <v>شيراز المسلم</v>
          </cell>
          <cell r="C727" t="str">
            <v>خالد</v>
          </cell>
          <cell r="D727" t="str">
            <v>اميرة</v>
          </cell>
          <cell r="E727" t="str">
            <v>س1</v>
          </cell>
        </row>
        <row r="728">
          <cell r="A728">
            <v>210405</v>
          </cell>
          <cell r="B728" t="str">
            <v>شيرين العسكر</v>
          </cell>
          <cell r="C728" t="str">
            <v>عارف</v>
          </cell>
          <cell r="D728" t="str">
            <v>فردوس</v>
          </cell>
          <cell r="E728" t="str">
            <v>س1</v>
          </cell>
        </row>
        <row r="729">
          <cell r="A729">
            <v>210410</v>
          </cell>
          <cell r="B729" t="str">
            <v>طاهر الشاعر</v>
          </cell>
          <cell r="C729" t="str">
            <v>اسعد</v>
          </cell>
          <cell r="D729" t="str">
            <v>لطيفه</v>
          </cell>
          <cell r="E729" t="str">
            <v>س1</v>
          </cell>
        </row>
        <row r="730">
          <cell r="A730">
            <v>210411</v>
          </cell>
          <cell r="B730" t="str">
            <v>طلال القتابي</v>
          </cell>
          <cell r="C730" t="str">
            <v>طريف</v>
          </cell>
          <cell r="D730" t="str">
            <v>منى</v>
          </cell>
          <cell r="E730" t="str">
            <v>س1</v>
          </cell>
        </row>
        <row r="731">
          <cell r="A731">
            <v>210413</v>
          </cell>
          <cell r="B731" t="str">
            <v>عامر الحمد</v>
          </cell>
          <cell r="C731" t="str">
            <v>ياسين</v>
          </cell>
          <cell r="D731" t="str">
            <v>مفيدة</v>
          </cell>
          <cell r="E731" t="str">
            <v>س1</v>
          </cell>
        </row>
        <row r="732">
          <cell r="A732">
            <v>210417</v>
          </cell>
          <cell r="B732" t="str">
            <v>عبد الرحمن السلوم</v>
          </cell>
          <cell r="C732" t="str">
            <v>علي</v>
          </cell>
          <cell r="D732" t="str">
            <v>أمينه</v>
          </cell>
          <cell r="E732" t="str">
            <v>س1</v>
          </cell>
        </row>
        <row r="733">
          <cell r="A733">
            <v>210418</v>
          </cell>
          <cell r="B733" t="str">
            <v>عبد الرحمن جريده</v>
          </cell>
          <cell r="C733" t="str">
            <v>محمد</v>
          </cell>
          <cell r="D733" t="str">
            <v>هبه</v>
          </cell>
          <cell r="E733" t="str">
            <v>س1</v>
          </cell>
        </row>
        <row r="734">
          <cell r="A734">
            <v>210419</v>
          </cell>
          <cell r="B734" t="str">
            <v>عبد الرحمن دياب</v>
          </cell>
          <cell r="C734" t="str">
            <v>عبد الله</v>
          </cell>
          <cell r="D734" t="str">
            <v>اميرة</v>
          </cell>
          <cell r="E734" t="str">
            <v>س1</v>
          </cell>
        </row>
        <row r="735">
          <cell r="A735">
            <v>210421</v>
          </cell>
          <cell r="B735" t="str">
            <v>عبد السلام تنبكجي</v>
          </cell>
          <cell r="C735" t="str">
            <v>عبد الحليم</v>
          </cell>
          <cell r="D735" t="str">
            <v>رجاء</v>
          </cell>
          <cell r="E735" t="str">
            <v>س1</v>
          </cell>
        </row>
        <row r="736">
          <cell r="A736">
            <v>210422</v>
          </cell>
          <cell r="B736" t="str">
            <v>عبد الصمد موسى</v>
          </cell>
          <cell r="C736" t="str">
            <v>مصطفى</v>
          </cell>
          <cell r="D736" t="str">
            <v>هديه</v>
          </cell>
          <cell r="E736" t="str">
            <v>س1</v>
          </cell>
        </row>
        <row r="737">
          <cell r="A737">
            <v>210423</v>
          </cell>
          <cell r="B737" t="str">
            <v>عبد الله المحارب</v>
          </cell>
          <cell r="C737" t="str">
            <v>سالم</v>
          </cell>
          <cell r="D737" t="str">
            <v>اسماء</v>
          </cell>
          <cell r="E737" t="str">
            <v>س1</v>
          </cell>
        </row>
        <row r="738">
          <cell r="A738">
            <v>210424</v>
          </cell>
          <cell r="B738" t="str">
            <v>عبد الله دلعو</v>
          </cell>
          <cell r="C738" t="str">
            <v>محمد ناصر</v>
          </cell>
          <cell r="D738" t="str">
            <v>فاطمة</v>
          </cell>
          <cell r="E738" t="str">
            <v>س1</v>
          </cell>
        </row>
        <row r="739">
          <cell r="A739">
            <v>210425</v>
          </cell>
          <cell r="B739" t="str">
            <v>عبد المنعم دلة</v>
          </cell>
          <cell r="C739" t="str">
            <v>قاسم</v>
          </cell>
          <cell r="D739" t="str">
            <v>رمزيه</v>
          </cell>
          <cell r="E739" t="str">
            <v>س1</v>
          </cell>
        </row>
        <row r="740">
          <cell r="A740">
            <v>210427</v>
          </cell>
          <cell r="B740" t="str">
            <v>عبير بلال</v>
          </cell>
          <cell r="C740" t="str">
            <v>محمد</v>
          </cell>
          <cell r="D740" t="str">
            <v>فاطمة</v>
          </cell>
          <cell r="E740" t="str">
            <v>س1</v>
          </cell>
        </row>
        <row r="741">
          <cell r="A741">
            <v>210428</v>
          </cell>
          <cell r="B741" t="str">
            <v>عبير حسن</v>
          </cell>
          <cell r="C741" t="str">
            <v>علي</v>
          </cell>
          <cell r="D741" t="str">
            <v>ثلجة</v>
          </cell>
          <cell r="E741" t="str">
            <v>س1</v>
          </cell>
        </row>
        <row r="742">
          <cell r="A742">
            <v>210429</v>
          </cell>
          <cell r="B742" t="str">
            <v>عبير عصفورا</v>
          </cell>
          <cell r="C742" t="str">
            <v>جول</v>
          </cell>
          <cell r="D742" t="str">
            <v>اليس</v>
          </cell>
          <cell r="E742" t="str">
            <v>س1</v>
          </cell>
        </row>
        <row r="743">
          <cell r="A743">
            <v>210430</v>
          </cell>
          <cell r="B743" t="str">
            <v>عبير ونوس</v>
          </cell>
          <cell r="C743" t="str">
            <v xml:space="preserve">محمود </v>
          </cell>
          <cell r="D743" t="str">
            <v>غاده</v>
          </cell>
          <cell r="E743" t="str">
            <v>س1</v>
          </cell>
        </row>
        <row r="744">
          <cell r="A744">
            <v>210431</v>
          </cell>
          <cell r="B744" t="str">
            <v>عدي الخميس</v>
          </cell>
          <cell r="C744" t="str">
            <v>احمد</v>
          </cell>
          <cell r="D744" t="str">
            <v>امنة</v>
          </cell>
          <cell r="E744" t="str">
            <v>س1</v>
          </cell>
        </row>
        <row r="745">
          <cell r="A745">
            <v>210433</v>
          </cell>
          <cell r="B745" t="str">
            <v>عدي عباس</v>
          </cell>
          <cell r="C745" t="str">
            <v>عدنان</v>
          </cell>
          <cell r="D745" t="str">
            <v>اسعاف</v>
          </cell>
          <cell r="E745" t="str">
            <v>س1</v>
          </cell>
        </row>
        <row r="746">
          <cell r="A746">
            <v>210435</v>
          </cell>
          <cell r="B746" t="str">
            <v>عزة شحود جرعتلي</v>
          </cell>
          <cell r="C746" t="str">
            <v>مصطفى</v>
          </cell>
          <cell r="D746" t="str">
            <v>فريحة</v>
          </cell>
          <cell r="E746" t="str">
            <v>س1</v>
          </cell>
        </row>
        <row r="747">
          <cell r="A747">
            <v>210438</v>
          </cell>
          <cell r="B747" t="str">
            <v>عفيف عبود</v>
          </cell>
          <cell r="C747" t="str">
            <v>هيثم</v>
          </cell>
          <cell r="D747" t="str">
            <v>رانيا</v>
          </cell>
          <cell r="E747" t="str">
            <v>س1</v>
          </cell>
        </row>
        <row r="748">
          <cell r="A748">
            <v>210439</v>
          </cell>
          <cell r="B748" t="str">
            <v>عكيد عثمان</v>
          </cell>
          <cell r="C748" t="str">
            <v>شكري</v>
          </cell>
          <cell r="D748" t="str">
            <v>فهيمه</v>
          </cell>
          <cell r="E748" t="str">
            <v>س1</v>
          </cell>
        </row>
        <row r="749">
          <cell r="A749">
            <v>210441</v>
          </cell>
          <cell r="B749" t="str">
            <v xml:space="preserve">علا احمد </v>
          </cell>
          <cell r="C749" t="str">
            <v>محمد عاصم</v>
          </cell>
          <cell r="D749" t="str">
            <v>ميادة</v>
          </cell>
          <cell r="E749" t="str">
            <v>س1</v>
          </cell>
        </row>
        <row r="750">
          <cell r="A750">
            <v>210445</v>
          </cell>
          <cell r="B750" t="str">
            <v>علاء قسام</v>
          </cell>
          <cell r="C750" t="str">
            <v>بسام</v>
          </cell>
          <cell r="D750" t="str">
            <v>باسمة</v>
          </cell>
          <cell r="E750" t="str">
            <v>س1</v>
          </cell>
        </row>
        <row r="751">
          <cell r="A751">
            <v>210446</v>
          </cell>
          <cell r="B751" t="str">
            <v>علام الاغا</v>
          </cell>
          <cell r="C751" t="str">
            <v>حسن</v>
          </cell>
          <cell r="D751" t="str">
            <v>امنة</v>
          </cell>
          <cell r="E751" t="str">
            <v>س1</v>
          </cell>
        </row>
        <row r="752">
          <cell r="A752">
            <v>210447</v>
          </cell>
          <cell r="B752" t="str">
            <v>علي اسماعيل</v>
          </cell>
          <cell r="C752" t="str">
            <v>معين</v>
          </cell>
          <cell r="D752" t="str">
            <v>روضه</v>
          </cell>
          <cell r="E752" t="str">
            <v>س1</v>
          </cell>
        </row>
        <row r="753">
          <cell r="A753">
            <v>210448</v>
          </cell>
          <cell r="B753" t="str">
            <v>علي الجندي</v>
          </cell>
          <cell r="C753" t="str">
            <v>محمد</v>
          </cell>
          <cell r="D753" t="str">
            <v>فداء</v>
          </cell>
          <cell r="E753" t="str">
            <v>س1</v>
          </cell>
        </row>
        <row r="754">
          <cell r="A754">
            <v>210449</v>
          </cell>
          <cell r="B754" t="str">
            <v>علي الحاج يوسف</v>
          </cell>
          <cell r="C754" t="str">
            <v>عمر</v>
          </cell>
          <cell r="D754" t="str">
            <v>داميه</v>
          </cell>
          <cell r="E754" t="str">
            <v>س1</v>
          </cell>
        </row>
        <row r="755">
          <cell r="A755">
            <v>210450</v>
          </cell>
          <cell r="B755" t="str">
            <v>علي الماغوط</v>
          </cell>
          <cell r="C755" t="str">
            <v>اسماعيل</v>
          </cell>
          <cell r="D755" t="str">
            <v>هدى</v>
          </cell>
          <cell r="E755" t="str">
            <v>س1</v>
          </cell>
        </row>
        <row r="756">
          <cell r="A756">
            <v>210451</v>
          </cell>
          <cell r="B756" t="str">
            <v>علي حسن</v>
          </cell>
          <cell r="C756" t="str">
            <v>فهد</v>
          </cell>
          <cell r="D756" t="str">
            <v>كريمة</v>
          </cell>
          <cell r="E756" t="str">
            <v>س1</v>
          </cell>
        </row>
        <row r="757">
          <cell r="A757">
            <v>210452</v>
          </cell>
          <cell r="B757" t="str">
            <v>علي سليط</v>
          </cell>
          <cell r="C757" t="str">
            <v>حكمات</v>
          </cell>
          <cell r="D757" t="str">
            <v>ابتسام</v>
          </cell>
          <cell r="E757" t="str">
            <v>س1</v>
          </cell>
        </row>
        <row r="758">
          <cell r="A758">
            <v>210453</v>
          </cell>
          <cell r="B758" t="str">
            <v>علي سليمان</v>
          </cell>
          <cell r="C758" t="str">
            <v>سمير</v>
          </cell>
          <cell r="D758" t="str">
            <v>منى</v>
          </cell>
          <cell r="E758" t="str">
            <v>س1</v>
          </cell>
        </row>
        <row r="759">
          <cell r="A759">
            <v>210454</v>
          </cell>
          <cell r="B759" t="str">
            <v>علي عجوب</v>
          </cell>
          <cell r="C759" t="str">
            <v>رائد</v>
          </cell>
          <cell r="D759" t="str">
            <v>فدوى</v>
          </cell>
          <cell r="E759" t="str">
            <v>س1</v>
          </cell>
        </row>
        <row r="760">
          <cell r="A760">
            <v>210455</v>
          </cell>
          <cell r="B760" t="str">
            <v>علي نجم</v>
          </cell>
          <cell r="C760" t="str">
            <v>محمد بشار</v>
          </cell>
          <cell r="D760" t="str">
            <v>فكره</v>
          </cell>
          <cell r="E760" t="str">
            <v>س1</v>
          </cell>
        </row>
        <row r="761">
          <cell r="A761">
            <v>210457</v>
          </cell>
          <cell r="B761" t="str">
            <v>عماد الدين بسطاطي</v>
          </cell>
          <cell r="C761" t="str">
            <v>محمد رشاد</v>
          </cell>
          <cell r="D761" t="str">
            <v>سهير</v>
          </cell>
          <cell r="E761" t="str">
            <v>س1</v>
          </cell>
        </row>
        <row r="762">
          <cell r="A762">
            <v>210458</v>
          </cell>
          <cell r="B762" t="str">
            <v>عماد الدين كوللي</v>
          </cell>
          <cell r="C762" t="str">
            <v>احمد</v>
          </cell>
          <cell r="D762" t="str">
            <v>وفاء</v>
          </cell>
          <cell r="E762" t="str">
            <v>س1</v>
          </cell>
        </row>
        <row r="763">
          <cell r="A763">
            <v>210459</v>
          </cell>
          <cell r="B763" t="str">
            <v>عمار الشوباش</v>
          </cell>
          <cell r="C763" t="str">
            <v>جاسم</v>
          </cell>
          <cell r="D763" t="str">
            <v>عليا</v>
          </cell>
          <cell r="E763" t="str">
            <v>س1</v>
          </cell>
        </row>
        <row r="764">
          <cell r="A764">
            <v>210460</v>
          </cell>
          <cell r="B764" t="str">
            <v>عمار القطيش</v>
          </cell>
          <cell r="C764" t="str">
            <v>جادو</v>
          </cell>
          <cell r="D764" t="str">
            <v>شيمه</v>
          </cell>
          <cell r="E764" t="str">
            <v>س1</v>
          </cell>
        </row>
        <row r="765">
          <cell r="A765">
            <v>210462</v>
          </cell>
          <cell r="B765" t="str">
            <v>عمار مسعود</v>
          </cell>
          <cell r="C765" t="str">
            <v>محمد</v>
          </cell>
          <cell r="D765" t="str">
            <v>منيره</v>
          </cell>
          <cell r="E765" t="str">
            <v>س1</v>
          </cell>
        </row>
        <row r="766">
          <cell r="A766">
            <v>210464</v>
          </cell>
          <cell r="B766" t="str">
            <v>عمر الرشيد</v>
          </cell>
          <cell r="C766" t="str">
            <v>جابر</v>
          </cell>
          <cell r="D766" t="str">
            <v>فاطمه</v>
          </cell>
          <cell r="E766" t="str">
            <v>س1</v>
          </cell>
        </row>
        <row r="767">
          <cell r="A767">
            <v>210465</v>
          </cell>
          <cell r="B767" t="str">
            <v>عمر الرويشدي</v>
          </cell>
          <cell r="C767" t="str">
            <v>محمد سعيد</v>
          </cell>
          <cell r="D767" t="str">
            <v>لطفيه</v>
          </cell>
          <cell r="E767" t="str">
            <v>س1</v>
          </cell>
        </row>
        <row r="768">
          <cell r="A768">
            <v>210466</v>
          </cell>
          <cell r="B768" t="str">
            <v>عمر العرنوس</v>
          </cell>
          <cell r="C768" t="str">
            <v>احمد</v>
          </cell>
          <cell r="D768" t="str">
            <v>غاده</v>
          </cell>
          <cell r="E768" t="str">
            <v>س1</v>
          </cell>
        </row>
        <row r="769">
          <cell r="A769">
            <v>210467</v>
          </cell>
          <cell r="B769" t="str">
            <v>عمر صواب</v>
          </cell>
          <cell r="C769" t="str">
            <v>عصمان</v>
          </cell>
          <cell r="D769" t="str">
            <v>رضا</v>
          </cell>
          <cell r="E769" t="str">
            <v>س1</v>
          </cell>
        </row>
        <row r="770">
          <cell r="A770">
            <v>210470</v>
          </cell>
          <cell r="B770" t="str">
            <v>عمرو الحامد الضويحي</v>
          </cell>
          <cell r="C770" t="str">
            <v>المامون</v>
          </cell>
          <cell r="D770" t="str">
            <v>فاتن</v>
          </cell>
          <cell r="E770" t="str">
            <v>س1</v>
          </cell>
        </row>
        <row r="771">
          <cell r="A771">
            <v>210471</v>
          </cell>
          <cell r="B771" t="str">
            <v>عيد الاحمد</v>
          </cell>
          <cell r="C771" t="str">
            <v>طالب</v>
          </cell>
          <cell r="D771" t="str">
            <v>أمونه</v>
          </cell>
          <cell r="E771" t="str">
            <v>س1</v>
          </cell>
        </row>
        <row r="772">
          <cell r="A772">
            <v>210473</v>
          </cell>
          <cell r="B772" t="str">
            <v>غادة ابراهيم</v>
          </cell>
          <cell r="C772" t="str">
            <v>حسين</v>
          </cell>
          <cell r="D772" t="str">
            <v>نهى</v>
          </cell>
          <cell r="E772" t="str">
            <v>س1</v>
          </cell>
        </row>
        <row r="773">
          <cell r="A773">
            <v>210474</v>
          </cell>
          <cell r="B773" t="str">
            <v>غاده شعيب</v>
          </cell>
          <cell r="C773" t="str">
            <v>محمد</v>
          </cell>
          <cell r="D773" t="str">
            <v>ذهبية</v>
          </cell>
          <cell r="E773" t="str">
            <v>س1</v>
          </cell>
        </row>
        <row r="774">
          <cell r="A774">
            <v>210476</v>
          </cell>
          <cell r="B774" t="str">
            <v>غاليه الجاجه</v>
          </cell>
          <cell r="C774" t="str">
            <v>محمد مروان</v>
          </cell>
          <cell r="D774" t="str">
            <v>زبيدة</v>
          </cell>
          <cell r="E774" t="str">
            <v>س1</v>
          </cell>
        </row>
        <row r="775">
          <cell r="A775">
            <v>210477</v>
          </cell>
          <cell r="B775" t="str">
            <v>غدير طعمه</v>
          </cell>
          <cell r="C775" t="str">
            <v>يونس</v>
          </cell>
          <cell r="D775" t="str">
            <v>مها</v>
          </cell>
          <cell r="E775" t="str">
            <v>س1</v>
          </cell>
        </row>
        <row r="776">
          <cell r="A776">
            <v>210480</v>
          </cell>
          <cell r="B776" t="str">
            <v>غيداء المرجي</v>
          </cell>
          <cell r="C776" t="str">
            <v>عيسى</v>
          </cell>
          <cell r="D776" t="str">
            <v>خديجه</v>
          </cell>
          <cell r="E776" t="str">
            <v>س1</v>
          </cell>
        </row>
        <row r="777">
          <cell r="A777">
            <v>210481</v>
          </cell>
          <cell r="B777" t="str">
            <v>فاتن الخضر</v>
          </cell>
          <cell r="C777" t="str">
            <v>محيميد</v>
          </cell>
          <cell r="D777" t="str">
            <v>زهره</v>
          </cell>
          <cell r="E777" t="str">
            <v>س1</v>
          </cell>
        </row>
        <row r="778">
          <cell r="A778">
            <v>210482</v>
          </cell>
          <cell r="B778" t="str">
            <v>فاتن اللحام</v>
          </cell>
          <cell r="C778" t="str">
            <v>اسعد</v>
          </cell>
          <cell r="D778" t="str">
            <v>ساره</v>
          </cell>
          <cell r="E778" t="str">
            <v>س1</v>
          </cell>
        </row>
        <row r="779">
          <cell r="A779">
            <v>210484</v>
          </cell>
          <cell r="B779" t="str">
            <v>فارس الخلف</v>
          </cell>
          <cell r="C779" t="str">
            <v>حميد</v>
          </cell>
          <cell r="D779" t="str">
            <v>حليمه</v>
          </cell>
          <cell r="E779" t="str">
            <v>س1</v>
          </cell>
        </row>
        <row r="780">
          <cell r="A780">
            <v>210485</v>
          </cell>
          <cell r="B780" t="str">
            <v>فاطمة بناوي</v>
          </cell>
          <cell r="C780" t="str">
            <v>يوسف</v>
          </cell>
          <cell r="D780" t="str">
            <v>عواش</v>
          </cell>
          <cell r="E780" t="str">
            <v>س1</v>
          </cell>
        </row>
        <row r="781">
          <cell r="A781">
            <v>210486</v>
          </cell>
          <cell r="B781" t="str">
            <v>فاطمه الفياض</v>
          </cell>
          <cell r="C781" t="str">
            <v>عمر</v>
          </cell>
          <cell r="D781" t="str">
            <v>عليا</v>
          </cell>
          <cell r="E781" t="str">
            <v>س1</v>
          </cell>
        </row>
        <row r="782">
          <cell r="A782">
            <v>210489</v>
          </cell>
          <cell r="B782" t="str">
            <v>فراس سعد الدين</v>
          </cell>
          <cell r="C782" t="str">
            <v>محمد</v>
          </cell>
          <cell r="D782" t="str">
            <v>فايزة</v>
          </cell>
          <cell r="E782" t="str">
            <v>س1</v>
          </cell>
        </row>
        <row r="783">
          <cell r="A783">
            <v>210491</v>
          </cell>
          <cell r="B783" t="str">
            <v>فهد كايد</v>
          </cell>
          <cell r="C783" t="str">
            <v>زين</v>
          </cell>
          <cell r="D783" t="str">
            <v>منصوره</v>
          </cell>
          <cell r="E783" t="str">
            <v>س1</v>
          </cell>
        </row>
        <row r="784">
          <cell r="A784">
            <v>210492</v>
          </cell>
          <cell r="B784" t="str">
            <v>قتيبة الهندي</v>
          </cell>
          <cell r="C784" t="str">
            <v>عبد الحليم</v>
          </cell>
          <cell r="D784" t="str">
            <v>لطيفة</v>
          </cell>
          <cell r="E784" t="str">
            <v>س1</v>
          </cell>
        </row>
        <row r="785">
          <cell r="A785">
            <v>210494</v>
          </cell>
          <cell r="B785" t="str">
            <v>قصي العابد</v>
          </cell>
          <cell r="C785" t="str">
            <v>جمال</v>
          </cell>
          <cell r="D785" t="str">
            <v>فهميه</v>
          </cell>
          <cell r="E785" t="str">
            <v>س1</v>
          </cell>
        </row>
        <row r="786">
          <cell r="A786">
            <v>210495</v>
          </cell>
          <cell r="B786" t="str">
            <v>قمر نور الدين</v>
          </cell>
          <cell r="C786" t="str">
            <v>محمد وجيه</v>
          </cell>
          <cell r="D786" t="str">
            <v>رنده</v>
          </cell>
          <cell r="E786" t="str">
            <v>س1</v>
          </cell>
        </row>
        <row r="787">
          <cell r="A787">
            <v>210498</v>
          </cell>
          <cell r="B787" t="str">
            <v>قيس قدور</v>
          </cell>
          <cell r="C787" t="str">
            <v>اكرم</v>
          </cell>
          <cell r="D787" t="str">
            <v>ليلى</v>
          </cell>
          <cell r="E787" t="str">
            <v>س1</v>
          </cell>
        </row>
        <row r="788">
          <cell r="A788">
            <v>210500</v>
          </cell>
          <cell r="B788" t="str">
            <v>كاتيا اسكيف</v>
          </cell>
          <cell r="C788" t="str">
            <v>عبد الله</v>
          </cell>
          <cell r="D788" t="str">
            <v>ساميه</v>
          </cell>
          <cell r="E788" t="str">
            <v>س1</v>
          </cell>
        </row>
        <row r="789">
          <cell r="A789">
            <v>210501</v>
          </cell>
          <cell r="B789" t="str">
            <v>كارول مواس</v>
          </cell>
          <cell r="C789" t="str">
            <v>جلال</v>
          </cell>
          <cell r="D789" t="str">
            <v>نورما</v>
          </cell>
          <cell r="E789" t="str">
            <v>س1</v>
          </cell>
        </row>
        <row r="790">
          <cell r="A790">
            <v>210502</v>
          </cell>
          <cell r="B790" t="str">
            <v>كارولين يعقوبيان</v>
          </cell>
          <cell r="C790" t="str">
            <v>اواديس</v>
          </cell>
          <cell r="D790" t="str">
            <v>لينا</v>
          </cell>
          <cell r="E790" t="str">
            <v>س1</v>
          </cell>
        </row>
        <row r="791">
          <cell r="A791">
            <v>210503</v>
          </cell>
          <cell r="B791" t="str">
            <v>كرم محمد</v>
          </cell>
          <cell r="C791" t="str">
            <v>محمد ميسر</v>
          </cell>
          <cell r="D791" t="str">
            <v>كفاح</v>
          </cell>
          <cell r="E791" t="str">
            <v>س1</v>
          </cell>
        </row>
        <row r="792">
          <cell r="A792">
            <v>210505</v>
          </cell>
          <cell r="B792" t="str">
            <v>كريستين عنتر</v>
          </cell>
          <cell r="C792" t="str">
            <v>جرجي</v>
          </cell>
          <cell r="D792" t="str">
            <v>سمر</v>
          </cell>
          <cell r="E792" t="str">
            <v>س1</v>
          </cell>
        </row>
        <row r="793">
          <cell r="A793">
            <v>210506</v>
          </cell>
          <cell r="B793" t="str">
            <v>كريم عباس</v>
          </cell>
          <cell r="C793" t="str">
            <v>ضرار</v>
          </cell>
          <cell r="D793" t="str">
            <v>ميادة</v>
          </cell>
          <cell r="E793" t="str">
            <v>س1</v>
          </cell>
        </row>
        <row r="794">
          <cell r="A794">
            <v>210507</v>
          </cell>
          <cell r="B794" t="str">
            <v>كمي كيوان</v>
          </cell>
          <cell r="C794" t="str">
            <v>صافي</v>
          </cell>
          <cell r="D794" t="str">
            <v>راغده</v>
          </cell>
          <cell r="E794" t="str">
            <v>س1</v>
          </cell>
        </row>
        <row r="795">
          <cell r="A795">
            <v>210509</v>
          </cell>
          <cell r="B795" t="str">
            <v>كنانه الشماط</v>
          </cell>
          <cell r="C795" t="str">
            <v>خالد</v>
          </cell>
          <cell r="D795" t="str">
            <v>دعد</v>
          </cell>
          <cell r="E795" t="str">
            <v>س1</v>
          </cell>
        </row>
        <row r="796">
          <cell r="A796">
            <v>210512</v>
          </cell>
          <cell r="B796" t="str">
            <v>كوكب عقيد</v>
          </cell>
          <cell r="C796" t="str">
            <v>فائز</v>
          </cell>
          <cell r="D796" t="str">
            <v>نهلا</v>
          </cell>
          <cell r="E796" t="str">
            <v>س1</v>
          </cell>
        </row>
        <row r="797">
          <cell r="A797">
            <v>210513</v>
          </cell>
          <cell r="B797" t="str">
            <v>لؤي زباد</v>
          </cell>
          <cell r="C797" t="str">
            <v>مامون</v>
          </cell>
          <cell r="D797" t="str">
            <v>صباح</v>
          </cell>
          <cell r="E797" t="str">
            <v>س1</v>
          </cell>
        </row>
        <row r="798">
          <cell r="A798">
            <v>210516</v>
          </cell>
          <cell r="B798" t="str">
            <v>لانا الشاهين</v>
          </cell>
          <cell r="C798" t="str">
            <v>حسن</v>
          </cell>
          <cell r="D798" t="str">
            <v>خيرية</v>
          </cell>
          <cell r="E798" t="str">
            <v>س1</v>
          </cell>
        </row>
        <row r="799">
          <cell r="A799">
            <v>210519</v>
          </cell>
          <cell r="B799" t="str">
            <v>لجين الشاهين</v>
          </cell>
          <cell r="C799" t="str">
            <v>مظهر</v>
          </cell>
          <cell r="D799" t="str">
            <v>سميره</v>
          </cell>
          <cell r="E799" t="str">
            <v>س1</v>
          </cell>
        </row>
        <row r="800">
          <cell r="A800">
            <v>210522</v>
          </cell>
          <cell r="B800" t="str">
            <v>لطفيه حموده</v>
          </cell>
          <cell r="C800" t="str">
            <v>عمر</v>
          </cell>
          <cell r="D800" t="str">
            <v>صبحيه</v>
          </cell>
          <cell r="E800" t="str">
            <v>س1</v>
          </cell>
        </row>
        <row r="801">
          <cell r="A801">
            <v>210527</v>
          </cell>
          <cell r="B801" t="str">
            <v>لوليا حافظ</v>
          </cell>
          <cell r="C801" t="str">
            <v>عمر</v>
          </cell>
          <cell r="D801" t="str">
            <v>شذى</v>
          </cell>
          <cell r="E801" t="str">
            <v>س1</v>
          </cell>
        </row>
        <row r="802">
          <cell r="A802">
            <v>210528</v>
          </cell>
          <cell r="B802" t="str">
            <v>ليال عياش</v>
          </cell>
          <cell r="C802" t="str">
            <v>غازي</v>
          </cell>
          <cell r="D802" t="str">
            <v>محاسن</v>
          </cell>
          <cell r="E802" t="str">
            <v>س1</v>
          </cell>
        </row>
        <row r="803">
          <cell r="A803">
            <v>210529</v>
          </cell>
          <cell r="B803" t="str">
            <v>ليليان الناقولا اليوسف</v>
          </cell>
          <cell r="C803" t="str">
            <v>جورج</v>
          </cell>
          <cell r="D803" t="str">
            <v>منتهى</v>
          </cell>
          <cell r="E803" t="str">
            <v>س1</v>
          </cell>
        </row>
        <row r="804">
          <cell r="A804">
            <v>210530</v>
          </cell>
          <cell r="B804" t="str">
            <v>لين نقار</v>
          </cell>
          <cell r="C804" t="str">
            <v>نور الدين</v>
          </cell>
          <cell r="D804" t="str">
            <v>حياه</v>
          </cell>
          <cell r="E804" t="str">
            <v>س1</v>
          </cell>
        </row>
        <row r="805">
          <cell r="A805">
            <v>210532</v>
          </cell>
          <cell r="B805" t="str">
            <v>لينا عثمان</v>
          </cell>
          <cell r="C805" t="str">
            <v>عثمان</v>
          </cell>
          <cell r="D805" t="str">
            <v>عائشة</v>
          </cell>
          <cell r="E805" t="str">
            <v>س1</v>
          </cell>
        </row>
        <row r="806">
          <cell r="A806">
            <v>210533</v>
          </cell>
          <cell r="B806" t="str">
            <v>ليندا القلعاني</v>
          </cell>
          <cell r="C806" t="str">
            <v>لؤي</v>
          </cell>
          <cell r="D806" t="str">
            <v>امل</v>
          </cell>
          <cell r="E806" t="str">
            <v>س1</v>
          </cell>
        </row>
        <row r="807">
          <cell r="A807">
            <v>210537</v>
          </cell>
          <cell r="B807" t="str">
            <v>ماجد المحيمد</v>
          </cell>
          <cell r="C807" t="str">
            <v>ملحم</v>
          </cell>
          <cell r="D807" t="str">
            <v>بدره</v>
          </cell>
          <cell r="E807" t="str">
            <v>س1</v>
          </cell>
        </row>
        <row r="808">
          <cell r="A808">
            <v>210540</v>
          </cell>
          <cell r="B808" t="str">
            <v>ماريا كرش</v>
          </cell>
          <cell r="C808" t="str">
            <v>شفيق</v>
          </cell>
          <cell r="D808" t="str">
            <v>نغم</v>
          </cell>
          <cell r="E808" t="str">
            <v>س1</v>
          </cell>
        </row>
        <row r="809">
          <cell r="A809">
            <v>210541</v>
          </cell>
          <cell r="B809" t="str">
            <v>ماريو البالوع</v>
          </cell>
          <cell r="C809" t="str">
            <v>دياب</v>
          </cell>
          <cell r="D809" t="str">
            <v>ثناء</v>
          </cell>
          <cell r="E809" t="str">
            <v>س1</v>
          </cell>
        </row>
        <row r="810">
          <cell r="A810">
            <v>210542</v>
          </cell>
          <cell r="B810" t="str">
            <v>مثنى المنصور</v>
          </cell>
          <cell r="C810" t="str">
            <v>مصطفى</v>
          </cell>
          <cell r="D810" t="str">
            <v>فضه</v>
          </cell>
          <cell r="E810" t="str">
            <v>س1</v>
          </cell>
        </row>
        <row r="811">
          <cell r="A811">
            <v>210543</v>
          </cell>
          <cell r="B811" t="str">
            <v>مجد الجردي</v>
          </cell>
          <cell r="C811" t="str">
            <v>محمد</v>
          </cell>
          <cell r="D811" t="str">
            <v>نظيرة</v>
          </cell>
          <cell r="E811" t="str">
            <v>س1</v>
          </cell>
        </row>
        <row r="812">
          <cell r="A812">
            <v>210544</v>
          </cell>
          <cell r="B812" t="str">
            <v>مجد الدين حيدر</v>
          </cell>
          <cell r="C812" t="str">
            <v>كمال</v>
          </cell>
          <cell r="D812" t="str">
            <v>رحاب</v>
          </cell>
          <cell r="E812" t="str">
            <v>س1</v>
          </cell>
        </row>
        <row r="813">
          <cell r="A813">
            <v>210545</v>
          </cell>
          <cell r="B813" t="str">
            <v>مجد السيد</v>
          </cell>
          <cell r="C813" t="str">
            <v>نزار</v>
          </cell>
          <cell r="D813" t="str">
            <v>زهية</v>
          </cell>
          <cell r="E813" t="str">
            <v>س1</v>
          </cell>
        </row>
        <row r="814">
          <cell r="A814">
            <v>210546</v>
          </cell>
          <cell r="B814" t="str">
            <v>مجد القدرو</v>
          </cell>
          <cell r="C814" t="str">
            <v>نضال</v>
          </cell>
          <cell r="D814" t="str">
            <v>غاده</v>
          </cell>
          <cell r="E814" t="str">
            <v>س1</v>
          </cell>
        </row>
        <row r="815">
          <cell r="A815">
            <v>210547</v>
          </cell>
          <cell r="B815" t="str">
            <v>مجد طليعه</v>
          </cell>
          <cell r="C815" t="str">
            <v>وجيه</v>
          </cell>
          <cell r="D815" t="str">
            <v>سلمى</v>
          </cell>
          <cell r="E815" t="str">
            <v>س1</v>
          </cell>
        </row>
        <row r="816">
          <cell r="A816">
            <v>210549</v>
          </cell>
          <cell r="B816" t="str">
            <v>مجد ناصر</v>
          </cell>
          <cell r="C816" t="str">
            <v>يوسف</v>
          </cell>
          <cell r="D816" t="str">
            <v>مرفت</v>
          </cell>
          <cell r="E816" t="str">
            <v>س1</v>
          </cell>
        </row>
        <row r="817">
          <cell r="A817">
            <v>210550</v>
          </cell>
          <cell r="B817" t="str">
            <v>محمد اسماعيل</v>
          </cell>
          <cell r="C817" t="str">
            <v>احمد وديع</v>
          </cell>
          <cell r="D817" t="str">
            <v>نهوند</v>
          </cell>
          <cell r="E817" t="str">
            <v>س1</v>
          </cell>
        </row>
        <row r="818">
          <cell r="A818">
            <v>210551</v>
          </cell>
          <cell r="B818" t="str">
            <v>محمد اكرم البغدادي</v>
          </cell>
          <cell r="C818" t="str">
            <v>محمد زهير</v>
          </cell>
          <cell r="D818" t="str">
            <v>سلوى</v>
          </cell>
          <cell r="E818" t="str">
            <v>س1</v>
          </cell>
        </row>
        <row r="819">
          <cell r="A819">
            <v>210552</v>
          </cell>
          <cell r="B819" t="str">
            <v>محمد الحمد</v>
          </cell>
          <cell r="C819" t="str">
            <v>احمد</v>
          </cell>
          <cell r="D819" t="str">
            <v>عيده</v>
          </cell>
          <cell r="E819" t="str">
            <v>س1</v>
          </cell>
        </row>
        <row r="820">
          <cell r="A820">
            <v>210554</v>
          </cell>
          <cell r="B820" t="str">
            <v>محمد الشعيبي</v>
          </cell>
          <cell r="C820" t="str">
            <v>وليد</v>
          </cell>
          <cell r="D820" t="str">
            <v>غاده</v>
          </cell>
          <cell r="E820" t="str">
            <v>س1</v>
          </cell>
        </row>
        <row r="821">
          <cell r="A821">
            <v>210555</v>
          </cell>
          <cell r="B821" t="str">
            <v>محمد الطوالبة</v>
          </cell>
          <cell r="C821" t="str">
            <v>ياسر</v>
          </cell>
          <cell r="D821" t="str">
            <v>لطيفه</v>
          </cell>
          <cell r="E821" t="str">
            <v>س1</v>
          </cell>
        </row>
        <row r="822">
          <cell r="A822">
            <v>210556</v>
          </cell>
          <cell r="B822" t="str">
            <v>محمد العبود</v>
          </cell>
          <cell r="C822" t="str">
            <v>عبد الكريم</v>
          </cell>
          <cell r="D822" t="str">
            <v>زهره</v>
          </cell>
          <cell r="E822" t="str">
            <v>س1</v>
          </cell>
        </row>
        <row r="823">
          <cell r="A823">
            <v>210557</v>
          </cell>
          <cell r="B823" t="str">
            <v>محمد القدور</v>
          </cell>
          <cell r="C823" t="str">
            <v>فواز</v>
          </cell>
          <cell r="D823" t="str">
            <v>هيام</v>
          </cell>
          <cell r="E823" t="str">
            <v>س1</v>
          </cell>
        </row>
        <row r="824">
          <cell r="A824">
            <v>210558</v>
          </cell>
          <cell r="B824" t="str">
            <v>محمد المصري</v>
          </cell>
          <cell r="C824" t="str">
            <v>مامون</v>
          </cell>
          <cell r="D824" t="str">
            <v>فاطمة</v>
          </cell>
          <cell r="E824" t="str">
            <v>س1</v>
          </cell>
        </row>
        <row r="825">
          <cell r="A825">
            <v>210559</v>
          </cell>
          <cell r="B825" t="str">
            <v>محمد انس الصباغ</v>
          </cell>
          <cell r="C825" t="str">
            <v>محمد نبيل</v>
          </cell>
          <cell r="D825" t="str">
            <v>مياده</v>
          </cell>
          <cell r="E825" t="str">
            <v>س1</v>
          </cell>
        </row>
        <row r="826">
          <cell r="A826">
            <v>210560</v>
          </cell>
          <cell r="B826" t="str">
            <v>محمد اوسي</v>
          </cell>
          <cell r="C826" t="str">
            <v>عبد العزيز</v>
          </cell>
          <cell r="D826" t="str">
            <v>شمسه</v>
          </cell>
          <cell r="E826" t="str">
            <v>س1</v>
          </cell>
        </row>
        <row r="827">
          <cell r="A827">
            <v>210561</v>
          </cell>
          <cell r="B827" t="str">
            <v>محمد اياد صوان</v>
          </cell>
          <cell r="C827" t="str">
            <v>ياسين</v>
          </cell>
          <cell r="D827" t="str">
            <v>ايمان</v>
          </cell>
          <cell r="E827" t="str">
            <v>س1</v>
          </cell>
        </row>
        <row r="828">
          <cell r="A828">
            <v>210562</v>
          </cell>
          <cell r="B828" t="str">
            <v>محمد ايهم عيسى</v>
          </cell>
          <cell r="C828" t="str">
            <v>عصام</v>
          </cell>
          <cell r="D828" t="str">
            <v>نهله</v>
          </cell>
          <cell r="E828" t="str">
            <v>س1</v>
          </cell>
        </row>
        <row r="829">
          <cell r="A829">
            <v>210563</v>
          </cell>
          <cell r="B829" t="str">
            <v>محمد جديد</v>
          </cell>
          <cell r="C829" t="str">
            <v>نبيل</v>
          </cell>
          <cell r="D829" t="str">
            <v>انصاف</v>
          </cell>
          <cell r="E829" t="str">
            <v>س1</v>
          </cell>
        </row>
        <row r="830">
          <cell r="A830">
            <v>210564</v>
          </cell>
          <cell r="B830" t="str">
            <v>محمد خبيز</v>
          </cell>
          <cell r="C830" t="str">
            <v>خليل</v>
          </cell>
          <cell r="D830" t="str">
            <v>نوال</v>
          </cell>
          <cell r="E830" t="str">
            <v>س1</v>
          </cell>
        </row>
        <row r="831">
          <cell r="A831">
            <v>210565</v>
          </cell>
          <cell r="B831" t="str">
            <v>محمد خير الحمادة</v>
          </cell>
          <cell r="C831" t="str">
            <v>خالد</v>
          </cell>
          <cell r="D831" t="str">
            <v>عيشة</v>
          </cell>
          <cell r="E831" t="str">
            <v>س1</v>
          </cell>
        </row>
        <row r="832">
          <cell r="A832">
            <v>210567</v>
          </cell>
          <cell r="B832" t="str">
            <v>محمد زلفو</v>
          </cell>
          <cell r="C832" t="str">
            <v>خالد</v>
          </cell>
          <cell r="D832" t="str">
            <v>غصون</v>
          </cell>
          <cell r="E832" t="str">
            <v>س1</v>
          </cell>
        </row>
        <row r="833">
          <cell r="A833">
            <v>210568</v>
          </cell>
          <cell r="B833" t="str">
            <v>محمد سامر عبد الصمد</v>
          </cell>
          <cell r="C833" t="str">
            <v>ياسر</v>
          </cell>
          <cell r="D833" t="str">
            <v>ناديا</v>
          </cell>
          <cell r="E833" t="str">
            <v>س1</v>
          </cell>
        </row>
        <row r="834">
          <cell r="A834">
            <v>210569</v>
          </cell>
          <cell r="B834" t="str">
            <v>محمد شحادة</v>
          </cell>
          <cell r="C834" t="str">
            <v>محمود</v>
          </cell>
          <cell r="D834" t="str">
            <v>امل</v>
          </cell>
          <cell r="E834" t="str">
            <v>س1</v>
          </cell>
        </row>
        <row r="835">
          <cell r="A835">
            <v>210570</v>
          </cell>
          <cell r="B835" t="str">
            <v>محمد صافي</v>
          </cell>
          <cell r="C835" t="str">
            <v>منير</v>
          </cell>
          <cell r="D835" t="str">
            <v>هدى</v>
          </cell>
          <cell r="E835" t="str">
            <v>س1</v>
          </cell>
        </row>
        <row r="836">
          <cell r="A836">
            <v>210571</v>
          </cell>
          <cell r="B836" t="str">
            <v>محمد صالح عرابي</v>
          </cell>
          <cell r="C836" t="str">
            <v>محمد حسان</v>
          </cell>
          <cell r="D836" t="str">
            <v>شذا</v>
          </cell>
          <cell r="E836" t="str">
            <v>س1</v>
          </cell>
        </row>
        <row r="837">
          <cell r="A837">
            <v>210572</v>
          </cell>
          <cell r="B837" t="str">
            <v>محمد ضيغم وحود</v>
          </cell>
          <cell r="C837" t="str">
            <v>مصطفى</v>
          </cell>
          <cell r="D837" t="str">
            <v>رهام</v>
          </cell>
          <cell r="E837" t="str">
            <v>س1</v>
          </cell>
        </row>
        <row r="838">
          <cell r="A838">
            <v>210573</v>
          </cell>
          <cell r="B838" t="str">
            <v>محمد طارق الدوس</v>
          </cell>
          <cell r="C838" t="str">
            <v>محمد عمار</v>
          </cell>
          <cell r="D838" t="str">
            <v>فاتن</v>
          </cell>
          <cell r="E838" t="str">
            <v>س1</v>
          </cell>
        </row>
        <row r="839">
          <cell r="A839">
            <v>210574</v>
          </cell>
          <cell r="B839" t="str">
            <v>محمد عبد المنعم</v>
          </cell>
          <cell r="C839" t="str">
            <v>اسماعيل</v>
          </cell>
          <cell r="D839" t="str">
            <v>منى</v>
          </cell>
          <cell r="E839" t="str">
            <v>س1</v>
          </cell>
        </row>
        <row r="840">
          <cell r="A840">
            <v>210576</v>
          </cell>
          <cell r="B840" t="str">
            <v>محمد عثمان</v>
          </cell>
          <cell r="C840" t="str">
            <v>عصام</v>
          </cell>
          <cell r="D840" t="str">
            <v>حفيظه</v>
          </cell>
          <cell r="E840" t="str">
            <v>س1</v>
          </cell>
        </row>
        <row r="841">
          <cell r="A841">
            <v>210577</v>
          </cell>
          <cell r="B841" t="str">
            <v>محمد عدنان الحموي ممشوق</v>
          </cell>
          <cell r="C841" t="str">
            <v>عدنان</v>
          </cell>
          <cell r="D841" t="str">
            <v>دينا</v>
          </cell>
          <cell r="E841" t="str">
            <v>س1</v>
          </cell>
        </row>
        <row r="842">
          <cell r="A842">
            <v>210579</v>
          </cell>
          <cell r="B842" t="str">
            <v>محمد علاء الالشي</v>
          </cell>
          <cell r="C842" t="str">
            <v>عبد القادر</v>
          </cell>
          <cell r="D842" t="str">
            <v>سحر</v>
          </cell>
          <cell r="E842" t="str">
            <v>س1</v>
          </cell>
        </row>
        <row r="843">
          <cell r="A843">
            <v>210580</v>
          </cell>
          <cell r="B843" t="str">
            <v>محمد علاء قباقيبي</v>
          </cell>
          <cell r="C843" t="str">
            <v>محمد سعيد</v>
          </cell>
          <cell r="D843" t="str">
            <v>وفاء</v>
          </cell>
          <cell r="E843" t="str">
            <v>س1</v>
          </cell>
        </row>
        <row r="844">
          <cell r="A844">
            <v>210581</v>
          </cell>
          <cell r="B844" t="str">
            <v>محمد علي البوشي</v>
          </cell>
          <cell r="C844" t="str">
            <v>غالب</v>
          </cell>
          <cell r="D844" t="str">
            <v>مؤمنه</v>
          </cell>
          <cell r="E844" t="str">
            <v>س1</v>
          </cell>
        </row>
        <row r="845">
          <cell r="A845">
            <v>210582</v>
          </cell>
          <cell r="B845" t="str">
            <v>محمد عمر السبيني</v>
          </cell>
          <cell r="C845" t="str">
            <v>محمد سمير</v>
          </cell>
          <cell r="D845" t="str">
            <v>مريم</v>
          </cell>
          <cell r="E845" t="str">
            <v>س1</v>
          </cell>
        </row>
        <row r="846">
          <cell r="A846">
            <v>210584</v>
          </cell>
          <cell r="B846" t="str">
            <v>محمد عوني قدور</v>
          </cell>
          <cell r="C846" t="str">
            <v>مصطفى</v>
          </cell>
          <cell r="D846" t="str">
            <v>نوال</v>
          </cell>
          <cell r="E846" t="str">
            <v>س1</v>
          </cell>
        </row>
        <row r="847">
          <cell r="A847">
            <v>210585</v>
          </cell>
          <cell r="B847" t="str">
            <v>محمد غيث جميل الحميد</v>
          </cell>
          <cell r="C847" t="str">
            <v>عامر</v>
          </cell>
          <cell r="D847" t="str">
            <v>رولا</v>
          </cell>
          <cell r="E847" t="str">
            <v>س1</v>
          </cell>
        </row>
        <row r="848">
          <cell r="A848">
            <v>210586</v>
          </cell>
          <cell r="B848" t="str">
            <v>محمد فطايري</v>
          </cell>
          <cell r="C848" t="str">
            <v>جلاء</v>
          </cell>
          <cell r="D848" t="str">
            <v>غاده</v>
          </cell>
          <cell r="E848" t="str">
            <v>س1</v>
          </cell>
        </row>
        <row r="849">
          <cell r="A849">
            <v>210587</v>
          </cell>
          <cell r="B849" t="str">
            <v>محمد كردلي</v>
          </cell>
          <cell r="C849" t="str">
            <v>فكرت</v>
          </cell>
          <cell r="D849" t="str">
            <v>ميادة</v>
          </cell>
          <cell r="E849" t="str">
            <v>س1</v>
          </cell>
        </row>
        <row r="850">
          <cell r="A850">
            <v>210588</v>
          </cell>
          <cell r="B850" t="str">
            <v>محمد مجد عطايا</v>
          </cell>
          <cell r="C850" t="str">
            <v>وليد</v>
          </cell>
          <cell r="D850" t="str">
            <v>خانم</v>
          </cell>
          <cell r="E850" t="str">
            <v>س1</v>
          </cell>
        </row>
        <row r="851">
          <cell r="A851">
            <v>210589</v>
          </cell>
          <cell r="B851" t="str">
            <v>محمد محمد</v>
          </cell>
          <cell r="C851" t="str">
            <v>حسن</v>
          </cell>
          <cell r="D851" t="str">
            <v>هناء</v>
          </cell>
          <cell r="E851" t="str">
            <v>س1</v>
          </cell>
        </row>
        <row r="852">
          <cell r="A852">
            <v>210591</v>
          </cell>
          <cell r="B852" t="str">
            <v>محمد معتوق</v>
          </cell>
          <cell r="C852" t="str">
            <v>عدنان</v>
          </cell>
          <cell r="D852" t="str">
            <v>امنة</v>
          </cell>
          <cell r="E852" t="str">
            <v>س1</v>
          </cell>
        </row>
        <row r="853">
          <cell r="A853">
            <v>210593</v>
          </cell>
          <cell r="B853" t="str">
            <v>محمد نور عكاش</v>
          </cell>
          <cell r="C853" t="str">
            <v>محمد سعيد</v>
          </cell>
          <cell r="D853" t="str">
            <v>منى</v>
          </cell>
          <cell r="E853" t="str">
            <v>س1</v>
          </cell>
        </row>
        <row r="854">
          <cell r="A854">
            <v>210596</v>
          </cell>
          <cell r="B854" t="str">
            <v>محمد ياسر حبال</v>
          </cell>
          <cell r="C854" t="str">
            <v>ياسين</v>
          </cell>
          <cell r="D854" t="str">
            <v>بديعه</v>
          </cell>
          <cell r="E854" t="str">
            <v>س1</v>
          </cell>
        </row>
        <row r="855">
          <cell r="A855">
            <v>210597</v>
          </cell>
          <cell r="B855" t="str">
            <v>محمود البرزاوي</v>
          </cell>
          <cell r="C855" t="str">
            <v>جمال</v>
          </cell>
          <cell r="D855" t="str">
            <v>وفاء</v>
          </cell>
          <cell r="E855" t="str">
            <v>س1</v>
          </cell>
        </row>
        <row r="856">
          <cell r="A856">
            <v>210598</v>
          </cell>
          <cell r="B856" t="str">
            <v>محمود الحمد</v>
          </cell>
          <cell r="C856" t="str">
            <v>خليفة</v>
          </cell>
          <cell r="D856" t="str">
            <v>ثناء</v>
          </cell>
          <cell r="E856" t="str">
            <v>س1</v>
          </cell>
        </row>
        <row r="857">
          <cell r="A857">
            <v>210601</v>
          </cell>
          <cell r="B857" t="str">
            <v>محمود المصري</v>
          </cell>
          <cell r="C857" t="str">
            <v>هاني</v>
          </cell>
          <cell r="D857" t="str">
            <v>حسن</v>
          </cell>
          <cell r="E857" t="str">
            <v>س1</v>
          </cell>
        </row>
        <row r="858">
          <cell r="A858">
            <v>210602</v>
          </cell>
          <cell r="B858" t="str">
            <v>محمود الواجع</v>
          </cell>
          <cell r="C858" t="str">
            <v>حمد</v>
          </cell>
          <cell r="D858" t="str">
            <v>كطنه</v>
          </cell>
          <cell r="E858" t="str">
            <v>س1</v>
          </cell>
        </row>
        <row r="859">
          <cell r="A859">
            <v>210603</v>
          </cell>
          <cell r="B859" t="str">
            <v>محمود عودة</v>
          </cell>
          <cell r="C859" t="str">
            <v>احمد</v>
          </cell>
          <cell r="D859" t="str">
            <v>ماجده</v>
          </cell>
          <cell r="E859" t="str">
            <v>س1</v>
          </cell>
        </row>
        <row r="860">
          <cell r="A860">
            <v>210604</v>
          </cell>
          <cell r="B860" t="str">
            <v>محمود غزال</v>
          </cell>
          <cell r="C860" t="str">
            <v>محمد</v>
          </cell>
          <cell r="D860" t="str">
            <v>باسمه</v>
          </cell>
          <cell r="E860" t="str">
            <v>س1</v>
          </cell>
        </row>
        <row r="861">
          <cell r="A861">
            <v>210605</v>
          </cell>
          <cell r="B861" t="str">
            <v>محمود محمود</v>
          </cell>
          <cell r="C861" t="str">
            <v>فخري</v>
          </cell>
          <cell r="D861" t="str">
            <v>رهيجة</v>
          </cell>
          <cell r="E861" t="str">
            <v>س1</v>
          </cell>
        </row>
        <row r="862">
          <cell r="A862">
            <v>210606</v>
          </cell>
          <cell r="B862" t="str">
            <v>مرح الخالد</v>
          </cell>
          <cell r="C862" t="str">
            <v>خالد</v>
          </cell>
          <cell r="D862" t="str">
            <v>فرح</v>
          </cell>
          <cell r="E862" t="str">
            <v>س1</v>
          </cell>
        </row>
        <row r="863">
          <cell r="A863">
            <v>210609</v>
          </cell>
          <cell r="B863" t="str">
            <v>مرهف الشاعر</v>
          </cell>
          <cell r="C863" t="str">
            <v>فوزات</v>
          </cell>
          <cell r="D863" t="str">
            <v>شعاع</v>
          </cell>
          <cell r="E863" t="str">
            <v>س1</v>
          </cell>
        </row>
        <row r="864">
          <cell r="A864">
            <v>210611</v>
          </cell>
          <cell r="B864" t="str">
            <v>مروه العبدي</v>
          </cell>
          <cell r="C864" t="str">
            <v>يوسف</v>
          </cell>
          <cell r="D864" t="str">
            <v>سعده</v>
          </cell>
          <cell r="E864" t="str">
            <v>س1</v>
          </cell>
        </row>
        <row r="865">
          <cell r="A865">
            <v>210612</v>
          </cell>
          <cell r="B865" t="str">
            <v>مزكين متيني</v>
          </cell>
          <cell r="C865" t="str">
            <v>محمد</v>
          </cell>
          <cell r="D865" t="str">
            <v>ساره</v>
          </cell>
          <cell r="E865" t="str">
            <v>س1</v>
          </cell>
        </row>
        <row r="866">
          <cell r="A866">
            <v>210613</v>
          </cell>
          <cell r="B866" t="str">
            <v>مصطفى ابو حسن</v>
          </cell>
          <cell r="C866" t="str">
            <v>محمد</v>
          </cell>
          <cell r="D866" t="str">
            <v>فاطمة</v>
          </cell>
          <cell r="E866" t="str">
            <v>س1</v>
          </cell>
        </row>
        <row r="867">
          <cell r="A867">
            <v>210614</v>
          </cell>
          <cell r="B867" t="str">
            <v>مصطفى الجاسم</v>
          </cell>
          <cell r="C867" t="str">
            <v>محمد</v>
          </cell>
          <cell r="D867" t="str">
            <v>باسمة</v>
          </cell>
          <cell r="E867" t="str">
            <v>س1</v>
          </cell>
        </row>
        <row r="868">
          <cell r="A868">
            <v>210616</v>
          </cell>
          <cell r="B868" t="str">
            <v>مضر زينو</v>
          </cell>
          <cell r="C868" t="str">
            <v>حبيب</v>
          </cell>
          <cell r="D868" t="str">
            <v>بشرى</v>
          </cell>
          <cell r="E868" t="str">
            <v>س1</v>
          </cell>
        </row>
        <row r="869">
          <cell r="A869">
            <v>210617</v>
          </cell>
          <cell r="B869" t="str">
            <v>مضر عدره</v>
          </cell>
          <cell r="C869" t="str">
            <v>عزت</v>
          </cell>
          <cell r="D869" t="str">
            <v>منيفه</v>
          </cell>
          <cell r="E869" t="str">
            <v>س1</v>
          </cell>
        </row>
        <row r="870">
          <cell r="A870">
            <v>210618</v>
          </cell>
          <cell r="B870" t="str">
            <v>مضر مهنا</v>
          </cell>
          <cell r="C870" t="str">
            <v>عبد العزيز</v>
          </cell>
          <cell r="D870" t="str">
            <v>ايمان</v>
          </cell>
          <cell r="E870" t="str">
            <v>س1</v>
          </cell>
        </row>
        <row r="871">
          <cell r="A871">
            <v>210620</v>
          </cell>
          <cell r="B871" t="str">
            <v>معلا ديوب</v>
          </cell>
          <cell r="C871" t="str">
            <v>سليمان</v>
          </cell>
          <cell r="D871" t="str">
            <v>سميرة</v>
          </cell>
          <cell r="E871" t="str">
            <v>س1</v>
          </cell>
        </row>
        <row r="872">
          <cell r="A872">
            <v>210621</v>
          </cell>
          <cell r="B872" t="str">
            <v>مقداد النقري</v>
          </cell>
          <cell r="C872" t="str">
            <v>علي</v>
          </cell>
          <cell r="D872" t="str">
            <v>اسمهان</v>
          </cell>
          <cell r="E872" t="str">
            <v>س1</v>
          </cell>
        </row>
        <row r="873">
          <cell r="A873">
            <v>210622</v>
          </cell>
          <cell r="B873" t="str">
            <v>ملحم الشماس</v>
          </cell>
          <cell r="C873" t="str">
            <v>كرم</v>
          </cell>
          <cell r="D873" t="str">
            <v>نهى</v>
          </cell>
          <cell r="E873" t="str">
            <v>س1</v>
          </cell>
        </row>
        <row r="874">
          <cell r="A874">
            <v>210623</v>
          </cell>
          <cell r="B874" t="str">
            <v>منار العقله</v>
          </cell>
          <cell r="C874" t="str">
            <v>ابراهيم</v>
          </cell>
          <cell r="D874" t="str">
            <v>فوزيه</v>
          </cell>
          <cell r="E874" t="str">
            <v>س1</v>
          </cell>
        </row>
        <row r="875">
          <cell r="A875">
            <v>210624</v>
          </cell>
          <cell r="B875" t="str">
            <v>مناف شحاده</v>
          </cell>
          <cell r="C875" t="str">
            <v>علي</v>
          </cell>
          <cell r="D875" t="str">
            <v>نجاح</v>
          </cell>
          <cell r="E875" t="str">
            <v>س1</v>
          </cell>
        </row>
        <row r="876">
          <cell r="A876">
            <v>210625</v>
          </cell>
          <cell r="B876" t="str">
            <v>منذر عبد المهنه</v>
          </cell>
          <cell r="C876" t="str">
            <v>علاوي</v>
          </cell>
          <cell r="D876" t="str">
            <v>مها</v>
          </cell>
          <cell r="E876" t="str">
            <v>س1</v>
          </cell>
        </row>
        <row r="877">
          <cell r="A877">
            <v>210632</v>
          </cell>
          <cell r="B877" t="str">
            <v>مهند الرفاعي</v>
          </cell>
          <cell r="C877" t="str">
            <v>أحمد</v>
          </cell>
          <cell r="D877" t="str">
            <v>عائشه</v>
          </cell>
          <cell r="E877" t="str">
            <v>س1</v>
          </cell>
        </row>
        <row r="878">
          <cell r="A878">
            <v>210636</v>
          </cell>
          <cell r="B878" t="str">
            <v>موفق كحيل</v>
          </cell>
          <cell r="C878" t="str">
            <v>محمد سمير</v>
          </cell>
          <cell r="D878" t="str">
            <v>اميره</v>
          </cell>
          <cell r="E878" t="str">
            <v>س1</v>
          </cell>
        </row>
        <row r="879">
          <cell r="A879">
            <v>210638</v>
          </cell>
          <cell r="B879" t="str">
            <v>ميراي حيدر</v>
          </cell>
          <cell r="C879" t="str">
            <v>زكي</v>
          </cell>
          <cell r="D879" t="str">
            <v>تيريز</v>
          </cell>
          <cell r="E879" t="str">
            <v>س1</v>
          </cell>
        </row>
        <row r="880">
          <cell r="A880">
            <v>210639</v>
          </cell>
          <cell r="B880" t="str">
            <v>ميس الضحاك</v>
          </cell>
          <cell r="C880" t="str">
            <v>محمد</v>
          </cell>
          <cell r="D880" t="str">
            <v>مجيده</v>
          </cell>
          <cell r="E880" t="str">
            <v>س1</v>
          </cell>
        </row>
        <row r="881">
          <cell r="A881">
            <v>210641</v>
          </cell>
          <cell r="B881" t="str">
            <v>ميساء الحربي</v>
          </cell>
          <cell r="C881" t="str">
            <v>ابراهيم</v>
          </cell>
          <cell r="D881" t="str">
            <v>فارعه</v>
          </cell>
          <cell r="E881" t="str">
            <v>س1</v>
          </cell>
        </row>
        <row r="882">
          <cell r="A882">
            <v>210646</v>
          </cell>
          <cell r="B882" t="str">
            <v>نادر حسان</v>
          </cell>
          <cell r="C882" t="str">
            <v>غسان</v>
          </cell>
          <cell r="D882" t="str">
            <v>حنان</v>
          </cell>
          <cell r="E882" t="str">
            <v>س1</v>
          </cell>
        </row>
        <row r="883">
          <cell r="A883">
            <v>210647</v>
          </cell>
          <cell r="B883" t="str">
            <v>نادين الخطيب</v>
          </cell>
          <cell r="C883" t="str">
            <v>طلال</v>
          </cell>
          <cell r="D883" t="str">
            <v>خلود</v>
          </cell>
          <cell r="E883" t="str">
            <v>س1</v>
          </cell>
        </row>
        <row r="884">
          <cell r="A884">
            <v>210651</v>
          </cell>
          <cell r="B884" t="str">
            <v>نبيل بنات</v>
          </cell>
          <cell r="C884" t="str">
            <v>جمال</v>
          </cell>
          <cell r="D884" t="str">
            <v>مروه</v>
          </cell>
          <cell r="E884" t="str">
            <v>س1</v>
          </cell>
        </row>
        <row r="885">
          <cell r="A885">
            <v>210652</v>
          </cell>
          <cell r="B885" t="str">
            <v>نبيه المقداد</v>
          </cell>
          <cell r="C885" t="str">
            <v>عبد الرحمن</v>
          </cell>
          <cell r="D885" t="str">
            <v>خوله</v>
          </cell>
          <cell r="E885" t="str">
            <v>س1</v>
          </cell>
        </row>
        <row r="886">
          <cell r="A886">
            <v>210653</v>
          </cell>
          <cell r="B886" t="str">
            <v>نجلاء تقي الدين</v>
          </cell>
          <cell r="C886" t="str">
            <v>باسل</v>
          </cell>
          <cell r="D886" t="str">
            <v>منى</v>
          </cell>
          <cell r="E886" t="str">
            <v>س1</v>
          </cell>
        </row>
        <row r="887">
          <cell r="A887">
            <v>210654</v>
          </cell>
          <cell r="B887" t="str">
            <v>نجلاء حمدان</v>
          </cell>
          <cell r="C887" t="str">
            <v>سعيد</v>
          </cell>
          <cell r="D887" t="str">
            <v>وديعه</v>
          </cell>
          <cell r="E887" t="str">
            <v>س1</v>
          </cell>
        </row>
        <row r="888">
          <cell r="A888">
            <v>210656</v>
          </cell>
          <cell r="B888" t="str">
            <v>نجوى الطحان النعيمي</v>
          </cell>
          <cell r="C888" t="str">
            <v>عبد الاله</v>
          </cell>
          <cell r="D888" t="str">
            <v>شومه</v>
          </cell>
          <cell r="E888" t="str">
            <v>س1</v>
          </cell>
        </row>
        <row r="889">
          <cell r="A889">
            <v>210657</v>
          </cell>
          <cell r="B889" t="str">
            <v xml:space="preserve">نجوى رمضان </v>
          </cell>
          <cell r="C889" t="str">
            <v>صالح</v>
          </cell>
          <cell r="D889" t="str">
            <v>ابتسام</v>
          </cell>
          <cell r="E889" t="str">
            <v>س1</v>
          </cell>
        </row>
        <row r="890">
          <cell r="A890">
            <v>210658</v>
          </cell>
          <cell r="B890" t="str">
            <v>نداء جردي</v>
          </cell>
          <cell r="C890" t="str">
            <v>هيثم</v>
          </cell>
          <cell r="D890" t="str">
            <v>وزيرا</v>
          </cell>
          <cell r="E890" t="str">
            <v>س1</v>
          </cell>
        </row>
        <row r="891">
          <cell r="A891">
            <v>210665</v>
          </cell>
          <cell r="B891" t="str">
            <v>نهى اليوسف</v>
          </cell>
          <cell r="C891" t="str">
            <v>محمد ايسر</v>
          </cell>
          <cell r="D891" t="str">
            <v>غاده</v>
          </cell>
          <cell r="E891" t="str">
            <v>س1</v>
          </cell>
        </row>
        <row r="892">
          <cell r="A892">
            <v>210666</v>
          </cell>
          <cell r="B892" t="str">
            <v>نوار الفقيه</v>
          </cell>
          <cell r="C892" t="str">
            <v>علي</v>
          </cell>
          <cell r="D892" t="str">
            <v>رانيا</v>
          </cell>
          <cell r="E892" t="str">
            <v>س1</v>
          </cell>
        </row>
        <row r="893">
          <cell r="A893">
            <v>210667</v>
          </cell>
          <cell r="B893" t="str">
            <v>نور الاسدي</v>
          </cell>
          <cell r="C893" t="str">
            <v>محمد</v>
          </cell>
          <cell r="D893" t="str">
            <v>نايفة</v>
          </cell>
          <cell r="E893" t="str">
            <v>س1</v>
          </cell>
        </row>
        <row r="894">
          <cell r="A894">
            <v>210668</v>
          </cell>
          <cell r="B894" t="str">
            <v>نور الحيدر</v>
          </cell>
          <cell r="C894" t="str">
            <v>محمد</v>
          </cell>
          <cell r="D894" t="str">
            <v>فاديا</v>
          </cell>
          <cell r="E894" t="str">
            <v>س1</v>
          </cell>
        </row>
        <row r="895">
          <cell r="A895">
            <v>210669</v>
          </cell>
          <cell r="B895" t="str">
            <v>نور الشبلي</v>
          </cell>
          <cell r="C895" t="str">
            <v>موسى</v>
          </cell>
          <cell r="D895" t="str">
            <v>حمره</v>
          </cell>
          <cell r="E895" t="str">
            <v>س1</v>
          </cell>
        </row>
        <row r="896">
          <cell r="A896">
            <v>210670</v>
          </cell>
          <cell r="B896" t="str">
            <v>نور الهدى دواليبي</v>
          </cell>
          <cell r="C896" t="str">
            <v>محمد نذير</v>
          </cell>
          <cell r="D896" t="str">
            <v>ايمان</v>
          </cell>
          <cell r="E896" t="str">
            <v>س1</v>
          </cell>
        </row>
        <row r="897">
          <cell r="A897">
            <v>210673</v>
          </cell>
          <cell r="B897" t="str">
            <v>نور ظاظا</v>
          </cell>
          <cell r="C897" t="str">
            <v>محمد ناصر</v>
          </cell>
          <cell r="D897" t="str">
            <v>راويه</v>
          </cell>
          <cell r="E897" t="str">
            <v>س1</v>
          </cell>
        </row>
        <row r="898">
          <cell r="A898">
            <v>210674</v>
          </cell>
          <cell r="B898" t="str">
            <v>نور عنقود</v>
          </cell>
          <cell r="C898" t="str">
            <v>احمد</v>
          </cell>
          <cell r="D898" t="str">
            <v>دلال</v>
          </cell>
          <cell r="E898" t="str">
            <v>س1</v>
          </cell>
        </row>
        <row r="899">
          <cell r="A899">
            <v>210676</v>
          </cell>
          <cell r="B899" t="str">
            <v>نورا سلهب</v>
          </cell>
          <cell r="C899" t="str">
            <v>صفوان</v>
          </cell>
          <cell r="D899" t="str">
            <v>عبير</v>
          </cell>
          <cell r="E899" t="str">
            <v>س1</v>
          </cell>
        </row>
        <row r="900">
          <cell r="A900">
            <v>210677</v>
          </cell>
          <cell r="B900" t="str">
            <v>نورس شبلي</v>
          </cell>
          <cell r="C900" t="str">
            <v>محمد</v>
          </cell>
          <cell r="D900" t="str">
            <v>اميرة</v>
          </cell>
          <cell r="E900" t="str">
            <v>س1</v>
          </cell>
        </row>
        <row r="901">
          <cell r="A901">
            <v>210679</v>
          </cell>
          <cell r="B901" t="str">
            <v>نورهان النداف</v>
          </cell>
          <cell r="C901" t="str">
            <v>علاء الدين</v>
          </cell>
          <cell r="D901" t="str">
            <v>ندى</v>
          </cell>
          <cell r="E901" t="str">
            <v>س1</v>
          </cell>
        </row>
        <row r="902">
          <cell r="A902">
            <v>210681</v>
          </cell>
          <cell r="B902" t="str">
            <v>نيرمين الشعار</v>
          </cell>
          <cell r="C902" t="str">
            <v>مشهور</v>
          </cell>
          <cell r="D902" t="str">
            <v>سمره</v>
          </cell>
          <cell r="E902" t="str">
            <v>س1</v>
          </cell>
        </row>
        <row r="903">
          <cell r="A903">
            <v>210683</v>
          </cell>
          <cell r="B903" t="str">
            <v>هاجر المخلف</v>
          </cell>
          <cell r="C903" t="str">
            <v>هايل</v>
          </cell>
          <cell r="D903" t="str">
            <v>امنة</v>
          </cell>
          <cell r="E903" t="str">
            <v>س1</v>
          </cell>
        </row>
        <row r="904">
          <cell r="A904">
            <v>210685</v>
          </cell>
          <cell r="B904" t="str">
            <v>هاشم نزهه</v>
          </cell>
          <cell r="C904" t="str">
            <v>بسام</v>
          </cell>
          <cell r="D904" t="str">
            <v>نهاد</v>
          </cell>
          <cell r="E904" t="str">
            <v>س1</v>
          </cell>
        </row>
        <row r="905">
          <cell r="A905">
            <v>210687</v>
          </cell>
          <cell r="B905" t="str">
            <v>هاني لبيس</v>
          </cell>
          <cell r="C905" t="str">
            <v xml:space="preserve">زهير </v>
          </cell>
          <cell r="D905" t="str">
            <v>سميره</v>
          </cell>
          <cell r="E905" t="str">
            <v>س1</v>
          </cell>
        </row>
        <row r="906">
          <cell r="A906">
            <v>210688</v>
          </cell>
          <cell r="B906" t="str">
            <v>هبة العتال</v>
          </cell>
          <cell r="C906" t="str">
            <v>محمد غسان</v>
          </cell>
          <cell r="D906" t="str">
            <v>امال</v>
          </cell>
          <cell r="E906" t="str">
            <v>س1</v>
          </cell>
        </row>
        <row r="907">
          <cell r="A907">
            <v>210689</v>
          </cell>
          <cell r="B907" t="str">
            <v>هبه السايس</v>
          </cell>
          <cell r="C907" t="str">
            <v>رياض</v>
          </cell>
          <cell r="D907" t="str">
            <v>فطمه</v>
          </cell>
          <cell r="E907" t="str">
            <v>س1</v>
          </cell>
        </row>
        <row r="908">
          <cell r="A908">
            <v>210690</v>
          </cell>
          <cell r="B908" t="str">
            <v>هبه العقاد</v>
          </cell>
          <cell r="C908" t="str">
            <v>محمد سعيد</v>
          </cell>
          <cell r="D908" t="str">
            <v>سحر</v>
          </cell>
          <cell r="E908" t="str">
            <v>س1</v>
          </cell>
        </row>
        <row r="909">
          <cell r="A909">
            <v>210693</v>
          </cell>
          <cell r="B909" t="str">
            <v>هدايا الكردي</v>
          </cell>
          <cell r="C909" t="str">
            <v>محمد حبيب</v>
          </cell>
          <cell r="D909" t="str">
            <v>لينا</v>
          </cell>
          <cell r="E909" t="str">
            <v>س1</v>
          </cell>
        </row>
        <row r="910">
          <cell r="A910">
            <v>210695</v>
          </cell>
          <cell r="B910" t="str">
            <v>هلا حجازي</v>
          </cell>
          <cell r="C910" t="str">
            <v>عدنان</v>
          </cell>
          <cell r="D910" t="str">
            <v>امنه</v>
          </cell>
          <cell r="E910" t="str">
            <v>س1</v>
          </cell>
        </row>
        <row r="911">
          <cell r="A911">
            <v>210698</v>
          </cell>
          <cell r="B911" t="str">
            <v>همام حاج صطوف</v>
          </cell>
          <cell r="C911" t="str">
            <v>عصام</v>
          </cell>
          <cell r="D911" t="str">
            <v>علا</v>
          </cell>
          <cell r="E911" t="str">
            <v>س1</v>
          </cell>
        </row>
        <row r="912">
          <cell r="A912">
            <v>210699</v>
          </cell>
          <cell r="B912" t="str">
            <v>همرين العباس</v>
          </cell>
          <cell r="C912" t="str">
            <v>محمد عطا</v>
          </cell>
          <cell r="D912" t="str">
            <v>ميسون</v>
          </cell>
          <cell r="E912" t="str">
            <v>س1</v>
          </cell>
        </row>
        <row r="913">
          <cell r="A913">
            <v>210703</v>
          </cell>
          <cell r="B913" t="str">
            <v>هيا الوسي</v>
          </cell>
          <cell r="C913" t="str">
            <v>يحيى</v>
          </cell>
          <cell r="D913" t="str">
            <v>عاطفة</v>
          </cell>
          <cell r="E913" t="str">
            <v>س1</v>
          </cell>
        </row>
        <row r="914">
          <cell r="A914">
            <v>210706</v>
          </cell>
          <cell r="B914" t="str">
            <v>هيفاء المحمد</v>
          </cell>
          <cell r="C914" t="str">
            <v>محمد</v>
          </cell>
          <cell r="D914" t="str">
            <v>روجين</v>
          </cell>
          <cell r="E914" t="str">
            <v>س1</v>
          </cell>
        </row>
        <row r="915">
          <cell r="A915">
            <v>210707</v>
          </cell>
          <cell r="B915" t="str">
            <v>وئام جردي</v>
          </cell>
          <cell r="C915" t="str">
            <v>هيثم</v>
          </cell>
          <cell r="D915" t="str">
            <v>وزيرا</v>
          </cell>
          <cell r="E915" t="str">
            <v>س1</v>
          </cell>
        </row>
        <row r="916">
          <cell r="A916">
            <v>210709</v>
          </cell>
          <cell r="B916" t="str">
            <v>وئام علي</v>
          </cell>
          <cell r="C916" t="str">
            <v>يوسف</v>
          </cell>
          <cell r="D916" t="str">
            <v>سهيلا</v>
          </cell>
          <cell r="E916" t="str">
            <v>س1</v>
          </cell>
        </row>
        <row r="917">
          <cell r="A917">
            <v>210711</v>
          </cell>
          <cell r="B917" t="str">
            <v>وحيد يزبك</v>
          </cell>
          <cell r="C917" t="str">
            <v>سعيد</v>
          </cell>
          <cell r="D917" t="str">
            <v>عانيه</v>
          </cell>
          <cell r="E917" t="str">
            <v>س1</v>
          </cell>
        </row>
        <row r="918">
          <cell r="A918">
            <v>210712</v>
          </cell>
          <cell r="B918" t="str">
            <v>وسيم يوسف</v>
          </cell>
          <cell r="C918" t="str">
            <v>علي</v>
          </cell>
          <cell r="D918" t="str">
            <v>فاطمه</v>
          </cell>
          <cell r="E918" t="str">
            <v>س1</v>
          </cell>
        </row>
        <row r="919">
          <cell r="A919">
            <v>210713</v>
          </cell>
          <cell r="B919" t="str">
            <v>وضاح الحسن</v>
          </cell>
          <cell r="C919" t="str">
            <v>خالد</v>
          </cell>
          <cell r="D919" t="str">
            <v>عزيزة</v>
          </cell>
          <cell r="E919" t="str">
            <v>س1</v>
          </cell>
        </row>
        <row r="920">
          <cell r="A920">
            <v>210714</v>
          </cell>
          <cell r="B920" t="str">
            <v>وعد حسن</v>
          </cell>
          <cell r="C920" t="str">
            <v>محمد</v>
          </cell>
          <cell r="D920" t="str">
            <v>ناديا</v>
          </cell>
          <cell r="E920" t="str">
            <v>س1</v>
          </cell>
        </row>
        <row r="921">
          <cell r="A921">
            <v>210715</v>
          </cell>
          <cell r="B921" t="str">
            <v>ولاء الدالاتي باصيل</v>
          </cell>
          <cell r="C921" t="str">
            <v>عبد المجيد</v>
          </cell>
          <cell r="D921" t="str">
            <v>عزيزة</v>
          </cell>
          <cell r="E921" t="str">
            <v>س1</v>
          </cell>
        </row>
        <row r="922">
          <cell r="A922">
            <v>210718</v>
          </cell>
          <cell r="B922" t="str">
            <v>ولاء محمد</v>
          </cell>
          <cell r="C922" t="str">
            <v>خالد</v>
          </cell>
          <cell r="D922" t="str">
            <v>زهرة</v>
          </cell>
          <cell r="E922" t="str">
            <v>س1</v>
          </cell>
        </row>
        <row r="923">
          <cell r="A923">
            <v>210719</v>
          </cell>
          <cell r="B923" t="str">
            <v>وليد الخطيب</v>
          </cell>
          <cell r="C923" t="str">
            <v>فيصل</v>
          </cell>
          <cell r="D923" t="str">
            <v>نجاة</v>
          </cell>
          <cell r="E923" t="str">
            <v>س1</v>
          </cell>
        </row>
        <row r="924">
          <cell r="A924">
            <v>210720</v>
          </cell>
          <cell r="B924" t="str">
            <v>يارا ابراهيم</v>
          </cell>
          <cell r="C924" t="str">
            <v>باسم</v>
          </cell>
          <cell r="D924" t="str">
            <v>بشرى</v>
          </cell>
          <cell r="E924" t="str">
            <v>س1</v>
          </cell>
        </row>
        <row r="925">
          <cell r="A925">
            <v>210721</v>
          </cell>
          <cell r="B925" t="str">
            <v>يارا ابراهيم</v>
          </cell>
          <cell r="C925" t="str">
            <v>علي</v>
          </cell>
          <cell r="D925" t="str">
            <v>هناء</v>
          </cell>
          <cell r="E925" t="str">
            <v>س1</v>
          </cell>
        </row>
        <row r="926">
          <cell r="A926">
            <v>210722</v>
          </cell>
          <cell r="B926" t="str">
            <v>يارا الهداد</v>
          </cell>
          <cell r="C926" t="str">
            <v>سمير</v>
          </cell>
          <cell r="D926" t="str">
            <v>جوهينا</v>
          </cell>
          <cell r="E926" t="str">
            <v>س1</v>
          </cell>
        </row>
        <row r="927">
          <cell r="A927">
            <v>210723</v>
          </cell>
          <cell r="B927" t="str">
            <v>يارا زهر الدين</v>
          </cell>
          <cell r="C927" t="str">
            <v>عصام</v>
          </cell>
          <cell r="D927" t="str">
            <v>هند</v>
          </cell>
          <cell r="E927" t="str">
            <v>س1</v>
          </cell>
        </row>
        <row r="928">
          <cell r="A928">
            <v>210724</v>
          </cell>
          <cell r="B928" t="str">
            <v>يارا صالح</v>
          </cell>
          <cell r="C928" t="str">
            <v>معن</v>
          </cell>
          <cell r="D928" t="str">
            <v>كلثوم</v>
          </cell>
          <cell r="E928" t="str">
            <v>س1</v>
          </cell>
        </row>
        <row r="929">
          <cell r="A929">
            <v>210725</v>
          </cell>
          <cell r="B929" t="str">
            <v>يارا عبد الله</v>
          </cell>
          <cell r="C929" t="str">
            <v>محمد</v>
          </cell>
          <cell r="D929" t="str">
            <v>وفاء</v>
          </cell>
          <cell r="E929" t="str">
            <v>س1</v>
          </cell>
        </row>
        <row r="930">
          <cell r="A930">
            <v>210728</v>
          </cell>
          <cell r="B930" t="str">
            <v>يامن ديب</v>
          </cell>
          <cell r="C930" t="str">
            <v>عزت</v>
          </cell>
          <cell r="D930" t="str">
            <v>نغم</v>
          </cell>
          <cell r="E930" t="str">
            <v>س1</v>
          </cell>
        </row>
        <row r="931">
          <cell r="A931">
            <v>210729</v>
          </cell>
          <cell r="B931" t="str">
            <v>يحيى الرحمون</v>
          </cell>
          <cell r="C931" t="str">
            <v>حميد</v>
          </cell>
          <cell r="D931" t="str">
            <v>حليمه</v>
          </cell>
          <cell r="E931" t="str">
            <v>س1</v>
          </cell>
        </row>
        <row r="932">
          <cell r="A932">
            <v>210730</v>
          </cell>
          <cell r="B932" t="str">
            <v>يحيى حمادي</v>
          </cell>
          <cell r="C932" t="str">
            <v>عبد الله</v>
          </cell>
          <cell r="D932" t="str">
            <v>فطوم</v>
          </cell>
          <cell r="E932" t="str">
            <v>س1</v>
          </cell>
        </row>
        <row r="933">
          <cell r="A933">
            <v>210731</v>
          </cell>
          <cell r="B933" t="str">
            <v>يزن مهنا</v>
          </cell>
          <cell r="C933" t="str">
            <v>فائز</v>
          </cell>
          <cell r="D933" t="str">
            <v>عفراء</v>
          </cell>
          <cell r="E933" t="str">
            <v>س1</v>
          </cell>
        </row>
        <row r="934">
          <cell r="A934">
            <v>210732</v>
          </cell>
          <cell r="B934" t="str">
            <v>يوسف ابراهيم</v>
          </cell>
          <cell r="C934" t="str">
            <v>علي</v>
          </cell>
          <cell r="D934" t="str">
            <v>انتصار</v>
          </cell>
          <cell r="E934" t="str">
            <v>س1</v>
          </cell>
        </row>
        <row r="935">
          <cell r="A935">
            <v>210734</v>
          </cell>
          <cell r="B935" t="str">
            <v>يوسف الجلدة</v>
          </cell>
          <cell r="C935" t="str">
            <v>محمد</v>
          </cell>
          <cell r="D935" t="str">
            <v>منصوره</v>
          </cell>
          <cell r="E935" t="str">
            <v>س1</v>
          </cell>
        </row>
        <row r="936">
          <cell r="A936">
            <v>210735</v>
          </cell>
          <cell r="B936" t="str">
            <v>يوسف المسالمة</v>
          </cell>
          <cell r="C936" t="str">
            <v>ياسين</v>
          </cell>
          <cell r="D936" t="str">
            <v>عائشة</v>
          </cell>
          <cell r="E936" t="str">
            <v>س1</v>
          </cell>
        </row>
        <row r="937">
          <cell r="A937">
            <v>210738</v>
          </cell>
          <cell r="B937" t="str">
            <v xml:space="preserve">ملك شورة </v>
          </cell>
          <cell r="C937" t="str">
            <v>محمد خير</v>
          </cell>
          <cell r="D937" t="str">
            <v>فاطمة</v>
          </cell>
          <cell r="E937" t="str">
            <v>س1</v>
          </cell>
        </row>
        <row r="938">
          <cell r="A938">
            <v>210740</v>
          </cell>
          <cell r="B938" t="str">
            <v>محفوض محفوض</v>
          </cell>
          <cell r="C938" t="str">
            <v>خضر</v>
          </cell>
          <cell r="E938" t="str">
            <v>س1</v>
          </cell>
        </row>
        <row r="939">
          <cell r="A939">
            <v>210742</v>
          </cell>
          <cell r="B939" t="str">
            <v>صطام الاطرش</v>
          </cell>
          <cell r="C939" t="str">
            <v>عبد الكريم</v>
          </cell>
          <cell r="E939" t="str">
            <v>س1</v>
          </cell>
        </row>
        <row r="940">
          <cell r="A940">
            <v>210743</v>
          </cell>
          <cell r="B940" t="str">
            <v>عاطف منصور</v>
          </cell>
          <cell r="E940" t="str">
            <v>س1</v>
          </cell>
        </row>
        <row r="941">
          <cell r="A941">
            <v>210744</v>
          </cell>
          <cell r="B941" t="str">
            <v>عامر محمود</v>
          </cell>
          <cell r="E941" t="str">
            <v>س1</v>
          </cell>
        </row>
        <row r="942">
          <cell r="A942">
            <v>210745</v>
          </cell>
          <cell r="B942" t="str">
            <v>عبد الله الخميس</v>
          </cell>
          <cell r="E942" t="str">
            <v>س1</v>
          </cell>
        </row>
        <row r="943">
          <cell r="A943">
            <v>210746</v>
          </cell>
          <cell r="B943" t="str">
            <v>وسيم صبحا</v>
          </cell>
          <cell r="C943" t="str">
            <v>سعيد</v>
          </cell>
          <cell r="D943" t="str">
            <v>ناديا</v>
          </cell>
          <cell r="E943" t="str">
            <v>س1</v>
          </cell>
        </row>
        <row r="944">
          <cell r="A944">
            <v>210748</v>
          </cell>
          <cell r="B944" t="str">
            <v>لبنى شلدح</v>
          </cell>
          <cell r="C944" t="str">
            <v>فيصل</v>
          </cell>
          <cell r="E944" t="str">
            <v>س1</v>
          </cell>
        </row>
        <row r="945">
          <cell r="A945">
            <v>210749</v>
          </cell>
          <cell r="B945" t="str">
            <v>رضوان القدور</v>
          </cell>
          <cell r="C945" t="str">
            <v>قدور</v>
          </cell>
          <cell r="D945" t="str">
            <v>زينب</v>
          </cell>
          <cell r="E945" t="str">
            <v>س1</v>
          </cell>
        </row>
        <row r="946">
          <cell r="A946">
            <v>210750</v>
          </cell>
          <cell r="B946" t="str">
            <v>لمى لطفي</v>
          </cell>
          <cell r="C946" t="str">
            <v>جورج</v>
          </cell>
          <cell r="D946" t="str">
            <v>الهام</v>
          </cell>
          <cell r="E946" t="str">
            <v>س1</v>
          </cell>
        </row>
        <row r="947">
          <cell r="A947">
            <v>210752</v>
          </cell>
          <cell r="B947" t="str">
            <v>سليمان محمد</v>
          </cell>
          <cell r="E947" t="str">
            <v>س1</v>
          </cell>
        </row>
        <row r="948">
          <cell r="A948">
            <v>210756</v>
          </cell>
          <cell r="B948" t="str">
            <v>ايهم شبيب</v>
          </cell>
          <cell r="E948" t="str">
            <v>س1</v>
          </cell>
        </row>
        <row r="949">
          <cell r="A949">
            <v>210757</v>
          </cell>
          <cell r="B949" t="str">
            <v>ابراهيم البقاعي</v>
          </cell>
          <cell r="C949" t="str">
            <v>محمود</v>
          </cell>
          <cell r="D949" t="str">
            <v>امنه</v>
          </cell>
          <cell r="E949" t="str">
            <v>س1</v>
          </cell>
        </row>
        <row r="950">
          <cell r="A950">
            <v>210758</v>
          </cell>
          <cell r="B950" t="str">
            <v>ابي المرابع</v>
          </cell>
          <cell r="C950" t="str">
            <v>بشار</v>
          </cell>
          <cell r="D950" t="str">
            <v>مها</v>
          </cell>
          <cell r="E950" t="str">
            <v>س1</v>
          </cell>
        </row>
        <row r="951">
          <cell r="A951">
            <v>210759</v>
          </cell>
          <cell r="B951" t="str">
            <v>احمد ابراهيم</v>
          </cell>
          <cell r="C951" t="str">
            <v>محمد فهد</v>
          </cell>
          <cell r="D951" t="str">
            <v>روعه</v>
          </cell>
          <cell r="E951" t="str">
            <v>س1</v>
          </cell>
        </row>
        <row r="952">
          <cell r="A952">
            <v>210760</v>
          </cell>
          <cell r="B952" t="str">
            <v>احمد البقاعي</v>
          </cell>
          <cell r="C952" t="str">
            <v>محمد</v>
          </cell>
          <cell r="D952" t="str">
            <v>عزيزه</v>
          </cell>
          <cell r="E952" t="str">
            <v>س1</v>
          </cell>
        </row>
        <row r="953">
          <cell r="A953">
            <v>210761</v>
          </cell>
          <cell r="B953" t="str">
            <v>احمد الحارس</v>
          </cell>
          <cell r="C953" t="str">
            <v>عبد النبي</v>
          </cell>
          <cell r="D953" t="str">
            <v>فاتن</v>
          </cell>
          <cell r="E953" t="str">
            <v>س1</v>
          </cell>
        </row>
        <row r="954">
          <cell r="A954">
            <v>210762</v>
          </cell>
          <cell r="B954" t="str">
            <v>احمد الشهاب</v>
          </cell>
          <cell r="C954" t="str">
            <v>مليحان</v>
          </cell>
          <cell r="D954" t="str">
            <v>عايشه</v>
          </cell>
          <cell r="E954" t="str">
            <v>س1</v>
          </cell>
        </row>
        <row r="955">
          <cell r="A955">
            <v>210763</v>
          </cell>
          <cell r="B955" t="str">
            <v>احمد الشيخه</v>
          </cell>
          <cell r="C955" t="str">
            <v>محمد خير</v>
          </cell>
          <cell r="D955" t="str">
            <v>براءه</v>
          </cell>
          <cell r="E955" t="str">
            <v>س1</v>
          </cell>
        </row>
        <row r="956">
          <cell r="A956">
            <v>210764</v>
          </cell>
          <cell r="B956" t="str">
            <v>احمد الطباع</v>
          </cell>
          <cell r="C956" t="str">
            <v>محمد يحيى</v>
          </cell>
          <cell r="D956" t="str">
            <v>ندى</v>
          </cell>
          <cell r="E956" t="str">
            <v>س1</v>
          </cell>
        </row>
        <row r="957">
          <cell r="A957">
            <v>210766</v>
          </cell>
          <cell r="B957" t="str">
            <v>احمد العيسى الزيدان</v>
          </cell>
          <cell r="C957" t="str">
            <v>موسى</v>
          </cell>
          <cell r="D957" t="str">
            <v>سلوى</v>
          </cell>
          <cell r="E957" t="str">
            <v>س1</v>
          </cell>
        </row>
        <row r="958">
          <cell r="A958">
            <v>210767</v>
          </cell>
          <cell r="B958" t="str">
            <v>احمد المارديني</v>
          </cell>
          <cell r="C958" t="str">
            <v>موفق</v>
          </cell>
          <cell r="D958" t="str">
            <v>وفاء</v>
          </cell>
          <cell r="E958" t="str">
            <v>س1</v>
          </cell>
        </row>
        <row r="959">
          <cell r="A959">
            <v>210768</v>
          </cell>
          <cell r="B959" t="str">
            <v>احمد المصطفى</v>
          </cell>
          <cell r="C959" t="str">
            <v>أمجد</v>
          </cell>
          <cell r="D959" t="str">
            <v>ساميا</v>
          </cell>
          <cell r="E959" t="str">
            <v>س1</v>
          </cell>
        </row>
        <row r="960">
          <cell r="A960">
            <v>210770</v>
          </cell>
          <cell r="B960" t="str">
            <v>احمد الونوس</v>
          </cell>
          <cell r="C960" t="str">
            <v>محمد</v>
          </cell>
          <cell r="D960" t="str">
            <v>وفاء</v>
          </cell>
          <cell r="E960" t="str">
            <v>س1</v>
          </cell>
        </row>
        <row r="961">
          <cell r="A961">
            <v>210771</v>
          </cell>
          <cell r="B961" t="str">
            <v>احمد اياد الاظن</v>
          </cell>
          <cell r="C961" t="str">
            <v>موفق</v>
          </cell>
          <cell r="D961" t="str">
            <v>مهى</v>
          </cell>
          <cell r="E961" t="str">
            <v>س1</v>
          </cell>
        </row>
        <row r="962">
          <cell r="A962">
            <v>210772</v>
          </cell>
          <cell r="B962" t="str">
            <v>احمد بهلول</v>
          </cell>
          <cell r="C962" t="str">
            <v>بديع</v>
          </cell>
          <cell r="D962" t="str">
            <v>دعد</v>
          </cell>
          <cell r="E962" t="str">
            <v>س1</v>
          </cell>
        </row>
        <row r="963">
          <cell r="A963">
            <v>210775</v>
          </cell>
          <cell r="B963" t="str">
            <v>احمد سعد باشو</v>
          </cell>
          <cell r="C963" t="str">
            <v>معتز</v>
          </cell>
          <cell r="D963" t="str">
            <v>ريما</v>
          </cell>
          <cell r="E963" t="str">
            <v>س1</v>
          </cell>
        </row>
        <row r="964">
          <cell r="A964">
            <v>210776</v>
          </cell>
          <cell r="B964" t="str">
            <v>احمد شمس</v>
          </cell>
          <cell r="C964" t="str">
            <v>محمد</v>
          </cell>
          <cell r="D964" t="str">
            <v>قادريه</v>
          </cell>
          <cell r="E964" t="str">
            <v>س1</v>
          </cell>
        </row>
        <row r="965">
          <cell r="A965">
            <v>210777</v>
          </cell>
          <cell r="B965" t="str">
            <v>احمد ضياء الخطيب</v>
          </cell>
          <cell r="C965" t="str">
            <v>محمد سليم</v>
          </cell>
          <cell r="D965" t="str">
            <v>سهيله</v>
          </cell>
          <cell r="E965" t="str">
            <v>س1</v>
          </cell>
        </row>
        <row r="966">
          <cell r="A966">
            <v>210778</v>
          </cell>
          <cell r="B966" t="str">
            <v>احمد ضياء شعيب</v>
          </cell>
          <cell r="C966" t="str">
            <v>وحيد</v>
          </cell>
          <cell r="D966" t="str">
            <v>نوال</v>
          </cell>
          <cell r="E966" t="str">
            <v>س1</v>
          </cell>
        </row>
        <row r="967">
          <cell r="A967">
            <v>210780</v>
          </cell>
          <cell r="B967" t="str">
            <v>احمد عبدو</v>
          </cell>
          <cell r="C967" t="str">
            <v>علي</v>
          </cell>
          <cell r="D967" t="str">
            <v>ماجدة</v>
          </cell>
          <cell r="E967" t="str">
            <v>س1</v>
          </cell>
        </row>
        <row r="968">
          <cell r="A968">
            <v>210781</v>
          </cell>
          <cell r="B968" t="str">
            <v>احمد عساف</v>
          </cell>
          <cell r="C968" t="str">
            <v>خالد</v>
          </cell>
          <cell r="D968" t="str">
            <v>بدريه</v>
          </cell>
          <cell r="E968" t="str">
            <v>س1</v>
          </cell>
        </row>
        <row r="969">
          <cell r="A969">
            <v>210782</v>
          </cell>
          <cell r="B969" t="str">
            <v>احمد عيسى</v>
          </cell>
          <cell r="C969" t="str">
            <v>اكرم</v>
          </cell>
          <cell r="D969" t="str">
            <v>ميادة</v>
          </cell>
          <cell r="E969" t="str">
            <v>س1</v>
          </cell>
        </row>
        <row r="970">
          <cell r="A970">
            <v>210783</v>
          </cell>
          <cell r="B970" t="str">
            <v>احمد فحام</v>
          </cell>
          <cell r="C970" t="str">
            <v>نعمان</v>
          </cell>
          <cell r="D970" t="str">
            <v>منال</v>
          </cell>
          <cell r="E970" t="str">
            <v>س1</v>
          </cell>
        </row>
        <row r="971">
          <cell r="A971">
            <v>210784</v>
          </cell>
          <cell r="B971" t="str">
            <v>احمد قاسم</v>
          </cell>
          <cell r="C971" t="str">
            <v>علي</v>
          </cell>
          <cell r="D971" t="str">
            <v>زينب</v>
          </cell>
          <cell r="E971" t="str">
            <v>س1</v>
          </cell>
        </row>
        <row r="972">
          <cell r="A972">
            <v>210785</v>
          </cell>
          <cell r="B972" t="str">
            <v>احمد كرحوت</v>
          </cell>
          <cell r="C972" t="str">
            <v>فيصل</v>
          </cell>
          <cell r="D972" t="str">
            <v>حسنة</v>
          </cell>
          <cell r="E972" t="str">
            <v>س1</v>
          </cell>
        </row>
        <row r="973">
          <cell r="A973">
            <v>210787</v>
          </cell>
          <cell r="B973" t="str">
            <v>احمد محمد</v>
          </cell>
          <cell r="C973" t="str">
            <v>محمد</v>
          </cell>
          <cell r="D973" t="str">
            <v>شمسه</v>
          </cell>
          <cell r="E973" t="str">
            <v>س1</v>
          </cell>
        </row>
        <row r="974">
          <cell r="A974">
            <v>210788</v>
          </cell>
          <cell r="B974" t="str">
            <v>احمد مربيه</v>
          </cell>
          <cell r="C974" t="str">
            <v>حسن</v>
          </cell>
          <cell r="D974" t="str">
            <v>غاده</v>
          </cell>
          <cell r="E974" t="str">
            <v>س1</v>
          </cell>
        </row>
        <row r="975">
          <cell r="A975">
            <v>210789</v>
          </cell>
          <cell r="B975" t="str">
            <v>احمد وانلي</v>
          </cell>
          <cell r="C975" t="str">
            <v>فاروق</v>
          </cell>
          <cell r="D975" t="str">
            <v>عبير</v>
          </cell>
          <cell r="E975" t="str">
            <v>س1</v>
          </cell>
        </row>
        <row r="976">
          <cell r="A976">
            <v>210790</v>
          </cell>
          <cell r="B976" t="str">
            <v>اخلاص دبين</v>
          </cell>
          <cell r="C976" t="str">
            <v>مجاهد</v>
          </cell>
          <cell r="D976" t="str">
            <v>رويده</v>
          </cell>
          <cell r="E976" t="str">
            <v>س1</v>
          </cell>
        </row>
        <row r="977">
          <cell r="A977">
            <v>210791</v>
          </cell>
          <cell r="B977" t="str">
            <v>ازدشير محفوض</v>
          </cell>
          <cell r="C977" t="str">
            <v>محمد</v>
          </cell>
          <cell r="D977" t="str">
            <v>سلمى</v>
          </cell>
          <cell r="E977" t="str">
            <v>س1</v>
          </cell>
        </row>
        <row r="978">
          <cell r="A978">
            <v>210792</v>
          </cell>
          <cell r="B978" t="str">
            <v>اسامه ابو اذان</v>
          </cell>
          <cell r="C978" t="str">
            <v>عزت</v>
          </cell>
          <cell r="D978" t="str">
            <v>ابتسام</v>
          </cell>
          <cell r="E978" t="str">
            <v>س1</v>
          </cell>
        </row>
        <row r="979">
          <cell r="A979">
            <v>210793</v>
          </cell>
          <cell r="B979" t="str">
            <v>اسامه البدر</v>
          </cell>
          <cell r="C979" t="str">
            <v>عدنان</v>
          </cell>
          <cell r="D979" t="str">
            <v>نيله</v>
          </cell>
          <cell r="E979" t="str">
            <v>س1</v>
          </cell>
        </row>
        <row r="980">
          <cell r="A980">
            <v>210796</v>
          </cell>
          <cell r="B980" t="str">
            <v>اسراء سويد</v>
          </cell>
          <cell r="C980" t="str">
            <v>موسى</v>
          </cell>
          <cell r="D980" t="str">
            <v>سميره</v>
          </cell>
          <cell r="E980" t="str">
            <v>س1</v>
          </cell>
        </row>
        <row r="981">
          <cell r="A981">
            <v>210801</v>
          </cell>
          <cell r="B981" t="str">
            <v>اكرم المريعبي</v>
          </cell>
          <cell r="C981" t="str">
            <v>محمد</v>
          </cell>
          <cell r="D981" t="str">
            <v>مريم</v>
          </cell>
          <cell r="E981" t="str">
            <v>س1</v>
          </cell>
        </row>
        <row r="982">
          <cell r="A982">
            <v>210802</v>
          </cell>
          <cell r="B982" t="str">
            <v>الاء الاكشر</v>
          </cell>
          <cell r="C982" t="str">
            <v>محمد خير</v>
          </cell>
          <cell r="D982" t="str">
            <v>ميساء</v>
          </cell>
          <cell r="E982" t="str">
            <v>س1</v>
          </cell>
        </row>
        <row r="983">
          <cell r="A983">
            <v>210804</v>
          </cell>
          <cell r="B983" t="str">
            <v>الاء سلعوس</v>
          </cell>
          <cell r="C983" t="str">
            <v>محمد نبيل</v>
          </cell>
          <cell r="D983" t="str">
            <v>هيبه</v>
          </cell>
          <cell r="E983" t="str">
            <v>س1</v>
          </cell>
        </row>
        <row r="984">
          <cell r="A984">
            <v>210805</v>
          </cell>
          <cell r="B984" t="str">
            <v>الاء يونس</v>
          </cell>
          <cell r="C984" t="str">
            <v>خالد</v>
          </cell>
          <cell r="D984" t="str">
            <v>سمر</v>
          </cell>
          <cell r="E984" t="str">
            <v>س1</v>
          </cell>
        </row>
        <row r="985">
          <cell r="A985">
            <v>210808</v>
          </cell>
          <cell r="B985" t="str">
            <v>امنة الدهان</v>
          </cell>
          <cell r="C985" t="str">
            <v>محي الدين</v>
          </cell>
          <cell r="D985" t="str">
            <v>فيحاء</v>
          </cell>
          <cell r="E985" t="str">
            <v>س1</v>
          </cell>
        </row>
        <row r="986">
          <cell r="A986">
            <v>210809</v>
          </cell>
          <cell r="B986" t="str">
            <v>انس الصباغ</v>
          </cell>
          <cell r="C986" t="str">
            <v>احمد</v>
          </cell>
          <cell r="D986" t="str">
            <v>هبه</v>
          </cell>
          <cell r="E986" t="str">
            <v>س1</v>
          </cell>
        </row>
        <row r="987">
          <cell r="A987">
            <v>210810</v>
          </cell>
          <cell r="B987" t="str">
            <v>انس جراد</v>
          </cell>
          <cell r="C987" t="str">
            <v>حسن</v>
          </cell>
          <cell r="D987" t="str">
            <v>عيوش</v>
          </cell>
          <cell r="E987" t="str">
            <v>س1</v>
          </cell>
        </row>
        <row r="988">
          <cell r="A988">
            <v>210811</v>
          </cell>
          <cell r="B988" t="str">
            <v>انس حجازي</v>
          </cell>
          <cell r="C988" t="str">
            <v>محمد</v>
          </cell>
          <cell r="D988" t="str">
            <v>رنا</v>
          </cell>
          <cell r="E988" t="str">
            <v>س1</v>
          </cell>
        </row>
        <row r="989">
          <cell r="A989">
            <v>210812</v>
          </cell>
          <cell r="B989" t="str">
            <v>انس حميد</v>
          </cell>
          <cell r="C989" t="str">
            <v>محمد</v>
          </cell>
          <cell r="D989" t="str">
            <v>منى</v>
          </cell>
          <cell r="E989" t="str">
            <v>س1</v>
          </cell>
        </row>
        <row r="990">
          <cell r="A990">
            <v>210813</v>
          </cell>
          <cell r="B990" t="str">
            <v>انس عمر</v>
          </cell>
          <cell r="C990" t="str">
            <v>عمر</v>
          </cell>
          <cell r="D990" t="str">
            <v>ابتسام</v>
          </cell>
          <cell r="E990" t="str">
            <v>س1</v>
          </cell>
        </row>
        <row r="991">
          <cell r="A991">
            <v>210814</v>
          </cell>
          <cell r="B991" t="str">
            <v>انس عوده</v>
          </cell>
          <cell r="C991" t="str">
            <v>بسام</v>
          </cell>
          <cell r="D991" t="str">
            <v>سهير</v>
          </cell>
          <cell r="E991" t="str">
            <v>س1</v>
          </cell>
        </row>
        <row r="992">
          <cell r="A992">
            <v>210815</v>
          </cell>
          <cell r="B992" t="str">
            <v>انس قسام</v>
          </cell>
          <cell r="C992" t="str">
            <v>سري</v>
          </cell>
          <cell r="D992" t="str">
            <v>رائدا</v>
          </cell>
          <cell r="E992" t="str">
            <v>س1</v>
          </cell>
        </row>
        <row r="993">
          <cell r="A993">
            <v>210817</v>
          </cell>
          <cell r="B993" t="str">
            <v>انور الشماع</v>
          </cell>
          <cell r="C993" t="str">
            <v>محمد سعيد</v>
          </cell>
          <cell r="D993" t="str">
            <v>فيروز</v>
          </cell>
          <cell r="E993" t="str">
            <v>س1</v>
          </cell>
        </row>
        <row r="994">
          <cell r="A994">
            <v>210818</v>
          </cell>
          <cell r="B994" t="str">
            <v>اوس الشعار</v>
          </cell>
          <cell r="C994" t="str">
            <v>علي</v>
          </cell>
          <cell r="D994" t="str">
            <v>هزار</v>
          </cell>
          <cell r="E994" t="str">
            <v>س1</v>
          </cell>
        </row>
        <row r="995">
          <cell r="A995">
            <v>210819</v>
          </cell>
          <cell r="B995" t="str">
            <v>اياد سمير</v>
          </cell>
          <cell r="C995" t="str">
            <v>ذياب</v>
          </cell>
          <cell r="D995" t="str">
            <v>نصره</v>
          </cell>
          <cell r="E995" t="str">
            <v>س1</v>
          </cell>
        </row>
        <row r="996">
          <cell r="A996">
            <v>210820</v>
          </cell>
          <cell r="B996" t="str">
            <v>اياس سليمان</v>
          </cell>
          <cell r="C996" t="str">
            <v>طه</v>
          </cell>
          <cell r="D996" t="str">
            <v>حسنية</v>
          </cell>
          <cell r="E996" t="str">
            <v>س1</v>
          </cell>
        </row>
        <row r="997">
          <cell r="A997">
            <v>210824</v>
          </cell>
          <cell r="B997" t="str">
            <v>اية معمو</v>
          </cell>
          <cell r="C997" t="str">
            <v>جمال</v>
          </cell>
          <cell r="D997" t="str">
            <v>ماجده</v>
          </cell>
          <cell r="E997" t="str">
            <v>س1</v>
          </cell>
        </row>
        <row r="998">
          <cell r="A998">
            <v>210828</v>
          </cell>
          <cell r="B998" t="str">
            <v>ايمن قيلي</v>
          </cell>
          <cell r="C998" t="str">
            <v>مصطفى</v>
          </cell>
          <cell r="D998" t="str">
            <v>اميره</v>
          </cell>
          <cell r="E998" t="str">
            <v>س1</v>
          </cell>
        </row>
        <row r="999">
          <cell r="A999">
            <v>210829</v>
          </cell>
          <cell r="B999" t="str">
            <v>ايمن كلزيه</v>
          </cell>
          <cell r="C999" t="str">
            <v>محمد</v>
          </cell>
          <cell r="D999" t="str">
            <v>ناديه</v>
          </cell>
          <cell r="E999" t="str">
            <v>س1</v>
          </cell>
        </row>
        <row r="1000">
          <cell r="A1000">
            <v>210830</v>
          </cell>
          <cell r="B1000" t="str">
            <v>ايناس نصر</v>
          </cell>
          <cell r="C1000" t="str">
            <v>سليمان</v>
          </cell>
          <cell r="D1000" t="str">
            <v>محاكم</v>
          </cell>
          <cell r="E1000" t="str">
            <v>س1</v>
          </cell>
        </row>
        <row r="1001">
          <cell r="A1001">
            <v>210831</v>
          </cell>
          <cell r="B1001" t="str">
            <v>ايهاب بدر</v>
          </cell>
          <cell r="C1001" t="str">
            <v>يوسف</v>
          </cell>
          <cell r="D1001" t="str">
            <v>هديه</v>
          </cell>
          <cell r="E1001" t="str">
            <v>س1</v>
          </cell>
        </row>
        <row r="1002">
          <cell r="A1002">
            <v>210832</v>
          </cell>
          <cell r="B1002" t="str">
            <v>ايهاب داهود</v>
          </cell>
          <cell r="C1002" t="str">
            <v>محمد</v>
          </cell>
          <cell r="D1002" t="str">
            <v>صباح</v>
          </cell>
          <cell r="E1002" t="str">
            <v>س1</v>
          </cell>
        </row>
        <row r="1003">
          <cell r="A1003">
            <v>210833</v>
          </cell>
          <cell r="B1003" t="str">
            <v>ايهم الرحيل</v>
          </cell>
          <cell r="C1003" t="str">
            <v>محمد</v>
          </cell>
          <cell r="D1003" t="str">
            <v>هيام</v>
          </cell>
          <cell r="E1003" t="str">
            <v>س1</v>
          </cell>
        </row>
        <row r="1004">
          <cell r="A1004">
            <v>210836</v>
          </cell>
          <cell r="B1004" t="str">
            <v>باسل النجار</v>
          </cell>
          <cell r="C1004" t="str">
            <v>عمر</v>
          </cell>
          <cell r="D1004" t="str">
            <v>هيام</v>
          </cell>
          <cell r="E1004" t="str">
            <v>س1</v>
          </cell>
        </row>
        <row r="1005">
          <cell r="A1005">
            <v>210838</v>
          </cell>
          <cell r="B1005" t="str">
            <v>باسل معلا</v>
          </cell>
          <cell r="C1005" t="str">
            <v>ماهر</v>
          </cell>
          <cell r="D1005" t="str">
            <v>حسنه</v>
          </cell>
          <cell r="E1005" t="str">
            <v>س1</v>
          </cell>
        </row>
        <row r="1006">
          <cell r="A1006">
            <v>210839</v>
          </cell>
          <cell r="B1006" t="str">
            <v>باسم حمزة</v>
          </cell>
          <cell r="C1006" t="str">
            <v>نزيه</v>
          </cell>
          <cell r="D1006" t="str">
            <v>اكمال</v>
          </cell>
          <cell r="E1006" t="str">
            <v>س1</v>
          </cell>
        </row>
        <row r="1007">
          <cell r="A1007">
            <v>210841</v>
          </cell>
          <cell r="B1007" t="str">
            <v>بتول الارمنازي</v>
          </cell>
          <cell r="C1007" t="str">
            <v>عبد الرزاق</v>
          </cell>
          <cell r="D1007" t="str">
            <v>مها</v>
          </cell>
          <cell r="E1007" t="str">
            <v>س1</v>
          </cell>
        </row>
        <row r="1008">
          <cell r="A1008">
            <v>210842</v>
          </cell>
          <cell r="B1008" t="str">
            <v>بتول النبكي</v>
          </cell>
          <cell r="C1008" t="str">
            <v>مروان</v>
          </cell>
          <cell r="D1008" t="str">
            <v>ايمان</v>
          </cell>
          <cell r="E1008" t="str">
            <v>س1</v>
          </cell>
        </row>
        <row r="1009">
          <cell r="A1009">
            <v>210844</v>
          </cell>
          <cell r="B1009" t="str">
            <v>بتول رستم آغا</v>
          </cell>
          <cell r="C1009" t="str">
            <v>محمد منذر</v>
          </cell>
          <cell r="D1009" t="str">
            <v>نهله</v>
          </cell>
          <cell r="E1009" t="str">
            <v>س1</v>
          </cell>
        </row>
        <row r="1010">
          <cell r="A1010">
            <v>210846</v>
          </cell>
          <cell r="B1010" t="str">
            <v>بدريه عساف</v>
          </cell>
          <cell r="C1010" t="str">
            <v>حسين</v>
          </cell>
          <cell r="D1010" t="str">
            <v>فايزه</v>
          </cell>
          <cell r="E1010" t="str">
            <v>س1</v>
          </cell>
        </row>
        <row r="1011">
          <cell r="A1011">
            <v>210848</v>
          </cell>
          <cell r="B1011" t="str">
            <v>بشار القلعاني</v>
          </cell>
          <cell r="C1011" t="str">
            <v>نسيب</v>
          </cell>
          <cell r="D1011" t="str">
            <v>ادال</v>
          </cell>
          <cell r="E1011" t="str">
            <v>س1</v>
          </cell>
        </row>
        <row r="1012">
          <cell r="A1012">
            <v>210851</v>
          </cell>
          <cell r="B1012" t="str">
            <v>بشار عباس</v>
          </cell>
          <cell r="C1012" t="str">
            <v>محسن</v>
          </cell>
          <cell r="D1012" t="str">
            <v>كوكب</v>
          </cell>
          <cell r="E1012" t="str">
            <v>س1</v>
          </cell>
        </row>
        <row r="1013">
          <cell r="A1013">
            <v>210852</v>
          </cell>
          <cell r="B1013" t="str">
            <v>بشرى الشنواني</v>
          </cell>
          <cell r="C1013" t="str">
            <v>خالد</v>
          </cell>
          <cell r="D1013" t="str">
            <v>دلال</v>
          </cell>
          <cell r="E1013" t="str">
            <v>س1</v>
          </cell>
        </row>
        <row r="1014">
          <cell r="A1014">
            <v>210853</v>
          </cell>
          <cell r="B1014" t="str">
            <v>بلال الدخاخني</v>
          </cell>
          <cell r="C1014" t="str">
            <v>عدنان</v>
          </cell>
          <cell r="D1014" t="str">
            <v>هيام</v>
          </cell>
          <cell r="E1014" t="str">
            <v>س1</v>
          </cell>
        </row>
        <row r="1015">
          <cell r="A1015">
            <v>210855</v>
          </cell>
          <cell r="B1015" t="str">
            <v>بلال مراد</v>
          </cell>
          <cell r="C1015" t="str">
            <v>غسان</v>
          </cell>
          <cell r="D1015" t="str">
            <v>امال</v>
          </cell>
          <cell r="E1015" t="str">
            <v>س1</v>
          </cell>
        </row>
        <row r="1016">
          <cell r="A1016">
            <v>210856</v>
          </cell>
          <cell r="B1016" t="str">
            <v>بنيامين بيرم</v>
          </cell>
          <cell r="C1016" t="str">
            <v>قتيبه</v>
          </cell>
          <cell r="D1016" t="str">
            <v>اميره</v>
          </cell>
          <cell r="E1016" t="str">
            <v>س1</v>
          </cell>
        </row>
        <row r="1017">
          <cell r="A1017">
            <v>210857</v>
          </cell>
          <cell r="B1017" t="str">
            <v>بيار حاجو</v>
          </cell>
          <cell r="C1017" t="str">
            <v>احمد</v>
          </cell>
          <cell r="D1017" t="str">
            <v>سلطانه</v>
          </cell>
          <cell r="E1017" t="str">
            <v>س1</v>
          </cell>
        </row>
        <row r="1018">
          <cell r="A1018">
            <v>210859</v>
          </cell>
          <cell r="B1018" t="str">
            <v>بيان السيد احمد</v>
          </cell>
          <cell r="C1018" t="str">
            <v>يحيى</v>
          </cell>
          <cell r="D1018" t="str">
            <v>هيام</v>
          </cell>
          <cell r="E1018" t="str">
            <v>س1</v>
          </cell>
        </row>
        <row r="1019">
          <cell r="A1019">
            <v>210860</v>
          </cell>
          <cell r="B1019" t="str">
            <v>تاله نعال</v>
          </cell>
          <cell r="C1019" t="str">
            <v>سامر</v>
          </cell>
          <cell r="D1019" t="str">
            <v>ناريمان</v>
          </cell>
          <cell r="E1019" t="str">
            <v>س1</v>
          </cell>
        </row>
        <row r="1020">
          <cell r="A1020">
            <v>210863</v>
          </cell>
          <cell r="B1020" t="str">
            <v>تسنيم الزامل</v>
          </cell>
          <cell r="C1020" t="str">
            <v>محمد</v>
          </cell>
          <cell r="D1020" t="str">
            <v>ريمه</v>
          </cell>
          <cell r="E1020" t="str">
            <v>س1</v>
          </cell>
        </row>
        <row r="1021">
          <cell r="A1021">
            <v>210864</v>
          </cell>
          <cell r="B1021" t="str">
            <v>تسنيم دبانه</v>
          </cell>
          <cell r="C1021" t="str">
            <v>ايمن</v>
          </cell>
          <cell r="D1021" t="str">
            <v>باسمه</v>
          </cell>
          <cell r="E1021" t="str">
            <v>س1</v>
          </cell>
        </row>
        <row r="1022">
          <cell r="A1022">
            <v>210865</v>
          </cell>
          <cell r="B1022" t="str">
            <v>تماضر الجاجاني</v>
          </cell>
          <cell r="C1022" t="str">
            <v>مضر</v>
          </cell>
          <cell r="D1022" t="str">
            <v>حنيفة</v>
          </cell>
          <cell r="E1022" t="str">
            <v>س1</v>
          </cell>
        </row>
        <row r="1023">
          <cell r="A1023">
            <v>210866</v>
          </cell>
          <cell r="B1023" t="str">
            <v>تماضر بدران</v>
          </cell>
          <cell r="C1023" t="str">
            <v>خضر</v>
          </cell>
          <cell r="D1023" t="str">
            <v>جميله</v>
          </cell>
          <cell r="E1023" t="str">
            <v>س1</v>
          </cell>
        </row>
        <row r="1024">
          <cell r="A1024">
            <v>210867</v>
          </cell>
          <cell r="B1024" t="str">
            <v>ثائر دقدوق</v>
          </cell>
          <cell r="C1024" t="str">
            <v>سعيد</v>
          </cell>
          <cell r="D1024" t="str">
            <v>لينا</v>
          </cell>
          <cell r="E1024" t="str">
            <v>س1</v>
          </cell>
        </row>
        <row r="1025">
          <cell r="A1025">
            <v>210868</v>
          </cell>
          <cell r="B1025" t="str">
            <v>جانيت منصور</v>
          </cell>
          <cell r="C1025" t="str">
            <v>احمد</v>
          </cell>
          <cell r="D1025" t="str">
            <v>منى</v>
          </cell>
          <cell r="E1025" t="str">
            <v>س1</v>
          </cell>
        </row>
        <row r="1026">
          <cell r="A1026">
            <v>210869</v>
          </cell>
          <cell r="B1026" t="str">
            <v>جعفر برقوقي</v>
          </cell>
          <cell r="C1026" t="str">
            <v>انور</v>
          </cell>
          <cell r="D1026" t="str">
            <v>ناديا</v>
          </cell>
          <cell r="E1026" t="str">
            <v>س1</v>
          </cell>
        </row>
        <row r="1027">
          <cell r="A1027">
            <v>210870</v>
          </cell>
          <cell r="B1027" t="str">
            <v>جمال الراعي</v>
          </cell>
          <cell r="C1027" t="str">
            <v>حسين</v>
          </cell>
          <cell r="D1027" t="str">
            <v>مريم</v>
          </cell>
          <cell r="E1027" t="str">
            <v>س1</v>
          </cell>
        </row>
        <row r="1028">
          <cell r="A1028">
            <v>210871</v>
          </cell>
          <cell r="B1028" t="str">
            <v>جمان كعوش</v>
          </cell>
          <cell r="C1028" t="str">
            <v>عبد الحكيم</v>
          </cell>
          <cell r="D1028" t="str">
            <v>رولا</v>
          </cell>
          <cell r="E1028" t="str">
            <v>س1</v>
          </cell>
        </row>
        <row r="1029">
          <cell r="A1029">
            <v>210872</v>
          </cell>
          <cell r="B1029" t="str">
            <v>جميل ساميه</v>
          </cell>
          <cell r="C1029" t="str">
            <v>حسن</v>
          </cell>
          <cell r="D1029" t="str">
            <v>هيفاء</v>
          </cell>
          <cell r="E1029" t="str">
            <v>س1</v>
          </cell>
        </row>
        <row r="1030">
          <cell r="A1030">
            <v>210873</v>
          </cell>
          <cell r="B1030" t="str">
            <v>جميل محمد</v>
          </cell>
          <cell r="C1030" t="str">
            <v>غانم</v>
          </cell>
          <cell r="D1030" t="str">
            <v>وجيها</v>
          </cell>
          <cell r="E1030" t="str">
            <v>س1</v>
          </cell>
        </row>
        <row r="1031">
          <cell r="A1031">
            <v>210874</v>
          </cell>
          <cell r="B1031" t="str">
            <v>جميله زهر</v>
          </cell>
          <cell r="C1031" t="str">
            <v>بسام</v>
          </cell>
          <cell r="D1031" t="str">
            <v>ميساء</v>
          </cell>
          <cell r="E1031" t="str">
            <v>س1</v>
          </cell>
        </row>
        <row r="1032">
          <cell r="A1032">
            <v>210875</v>
          </cell>
          <cell r="B1032" t="str">
            <v>جهاد المحمد البركات</v>
          </cell>
          <cell r="C1032" t="str">
            <v>ابراهيم</v>
          </cell>
          <cell r="D1032" t="str">
            <v>حليمه</v>
          </cell>
          <cell r="E1032" t="str">
            <v>س1</v>
          </cell>
        </row>
        <row r="1033">
          <cell r="A1033">
            <v>210876</v>
          </cell>
          <cell r="B1033" t="str">
            <v>جود الاشقر</v>
          </cell>
          <cell r="C1033" t="str">
            <v>احمد</v>
          </cell>
          <cell r="D1033" t="str">
            <v>عروبه</v>
          </cell>
          <cell r="E1033" t="str">
            <v>س1</v>
          </cell>
        </row>
        <row r="1034">
          <cell r="A1034">
            <v>210878</v>
          </cell>
          <cell r="B1034" t="str">
            <v>جولان الابراهيم</v>
          </cell>
          <cell r="C1034" t="str">
            <v>محمد</v>
          </cell>
          <cell r="D1034" t="str">
            <v>ثناء</v>
          </cell>
          <cell r="E1034" t="str">
            <v>س1</v>
          </cell>
        </row>
        <row r="1035">
          <cell r="A1035">
            <v>210880</v>
          </cell>
          <cell r="B1035" t="str">
            <v>جون عجيله</v>
          </cell>
          <cell r="C1035" t="str">
            <v>موسى</v>
          </cell>
          <cell r="D1035" t="str">
            <v>وفاء</v>
          </cell>
          <cell r="E1035" t="str">
            <v>س1</v>
          </cell>
        </row>
        <row r="1036">
          <cell r="A1036">
            <v>210881</v>
          </cell>
          <cell r="B1036" t="str">
            <v>حسام الخوجة</v>
          </cell>
          <cell r="C1036" t="str">
            <v>عبد اللطيف</v>
          </cell>
          <cell r="D1036" t="str">
            <v>هالا</v>
          </cell>
          <cell r="E1036" t="str">
            <v>س1</v>
          </cell>
        </row>
        <row r="1037">
          <cell r="A1037">
            <v>210882</v>
          </cell>
          <cell r="B1037" t="str">
            <v>حسام الدين نعامه</v>
          </cell>
          <cell r="C1037" t="str">
            <v>محمد غازي</v>
          </cell>
          <cell r="D1037" t="str">
            <v>سحر</v>
          </cell>
          <cell r="E1037" t="str">
            <v>س1</v>
          </cell>
        </row>
        <row r="1038">
          <cell r="A1038">
            <v>210883</v>
          </cell>
          <cell r="B1038" t="str">
            <v>حسام الدين نعمو</v>
          </cell>
          <cell r="C1038" t="str">
            <v>سعيد</v>
          </cell>
          <cell r="D1038" t="str">
            <v>مها</v>
          </cell>
          <cell r="E1038" t="str">
            <v>س1</v>
          </cell>
        </row>
        <row r="1039">
          <cell r="A1039">
            <v>210884</v>
          </cell>
          <cell r="B1039" t="str">
            <v>حسان الحوراني</v>
          </cell>
          <cell r="C1039" t="str">
            <v>رائد</v>
          </cell>
          <cell r="D1039" t="str">
            <v>علا</v>
          </cell>
          <cell r="E1039" t="str">
            <v>س1</v>
          </cell>
        </row>
        <row r="1040">
          <cell r="A1040">
            <v>210887</v>
          </cell>
          <cell r="B1040" t="str">
            <v>حسن السيد ابراهيم</v>
          </cell>
          <cell r="C1040" t="str">
            <v>احمد</v>
          </cell>
          <cell r="D1040" t="str">
            <v>عائشه</v>
          </cell>
          <cell r="E1040" t="str">
            <v>س1</v>
          </cell>
        </row>
        <row r="1041">
          <cell r="A1041">
            <v>210888</v>
          </cell>
          <cell r="B1041" t="str">
            <v>حسن اللحام</v>
          </cell>
          <cell r="C1041" t="str">
            <v>مصطفى</v>
          </cell>
          <cell r="D1041" t="str">
            <v>خديجة</v>
          </cell>
          <cell r="E1041" t="str">
            <v>س1</v>
          </cell>
        </row>
        <row r="1042">
          <cell r="A1042">
            <v>210890</v>
          </cell>
          <cell r="B1042" t="str">
            <v>حسن سلمان</v>
          </cell>
          <cell r="C1042" t="str">
            <v>محمد</v>
          </cell>
          <cell r="D1042" t="str">
            <v>سميره</v>
          </cell>
          <cell r="E1042" t="str">
            <v>س1</v>
          </cell>
        </row>
        <row r="1043">
          <cell r="A1043">
            <v>210892</v>
          </cell>
          <cell r="B1043" t="str">
            <v>حسين فطايري</v>
          </cell>
          <cell r="C1043" t="str">
            <v>جلاء</v>
          </cell>
          <cell r="D1043" t="str">
            <v>غاده</v>
          </cell>
          <cell r="E1043" t="str">
            <v>س1</v>
          </cell>
        </row>
        <row r="1044">
          <cell r="A1044">
            <v>210893</v>
          </cell>
          <cell r="B1044" t="str">
            <v>حلا ابراهيم</v>
          </cell>
          <cell r="C1044" t="str">
            <v>عبد اللطيف</v>
          </cell>
          <cell r="D1044" t="str">
            <v>زكية</v>
          </cell>
          <cell r="E1044" t="str">
            <v>س1</v>
          </cell>
        </row>
        <row r="1045">
          <cell r="A1045">
            <v>210895</v>
          </cell>
          <cell r="B1045" t="str">
            <v>حلا حرفوش</v>
          </cell>
          <cell r="C1045" t="str">
            <v>عماد</v>
          </cell>
          <cell r="D1045" t="str">
            <v>صبا</v>
          </cell>
          <cell r="E1045" t="str">
            <v>س1</v>
          </cell>
        </row>
        <row r="1046">
          <cell r="A1046">
            <v>210896</v>
          </cell>
          <cell r="B1046" t="str">
            <v>حلا درويش</v>
          </cell>
          <cell r="C1046" t="str">
            <v>طه</v>
          </cell>
          <cell r="D1046" t="str">
            <v>جومانا</v>
          </cell>
          <cell r="E1046" t="str">
            <v>س1</v>
          </cell>
        </row>
        <row r="1047">
          <cell r="A1047">
            <v>210897</v>
          </cell>
          <cell r="B1047" t="str">
            <v>حلا رسود</v>
          </cell>
          <cell r="C1047" t="str">
            <v>محمد</v>
          </cell>
          <cell r="D1047" t="str">
            <v>نسيمه</v>
          </cell>
          <cell r="E1047" t="str">
            <v>س1</v>
          </cell>
        </row>
        <row r="1048">
          <cell r="A1048">
            <v>210898</v>
          </cell>
          <cell r="B1048" t="str">
            <v>حلى منعم</v>
          </cell>
          <cell r="C1048" t="str">
            <v>محمود</v>
          </cell>
          <cell r="D1048" t="str">
            <v>ماويه</v>
          </cell>
          <cell r="E1048" t="str">
            <v>س1</v>
          </cell>
        </row>
        <row r="1049">
          <cell r="A1049">
            <v>210899</v>
          </cell>
          <cell r="B1049" t="str">
            <v>حليمه نداف</v>
          </cell>
          <cell r="C1049" t="str">
            <v>اسعد</v>
          </cell>
          <cell r="D1049" t="str">
            <v>رحمه</v>
          </cell>
          <cell r="E1049" t="str">
            <v>س1</v>
          </cell>
        </row>
        <row r="1050">
          <cell r="A1050">
            <v>210901</v>
          </cell>
          <cell r="B1050" t="str">
            <v>حميده العبد الرحيم</v>
          </cell>
          <cell r="C1050" t="str">
            <v>مصطفى</v>
          </cell>
          <cell r="D1050" t="str">
            <v>اسعاف</v>
          </cell>
          <cell r="E1050" t="str">
            <v>س1</v>
          </cell>
        </row>
        <row r="1051">
          <cell r="A1051">
            <v>210902</v>
          </cell>
          <cell r="B1051" t="str">
            <v>حنان الشعار</v>
          </cell>
          <cell r="C1051" t="str">
            <v>رياض</v>
          </cell>
          <cell r="D1051" t="str">
            <v>سميره</v>
          </cell>
          <cell r="E1051" t="str">
            <v>س1</v>
          </cell>
        </row>
        <row r="1052">
          <cell r="A1052">
            <v>210903</v>
          </cell>
          <cell r="B1052" t="str">
            <v>حيان القنطار</v>
          </cell>
          <cell r="C1052" t="str">
            <v>أكرم</v>
          </cell>
          <cell r="D1052" t="str">
            <v>جميله</v>
          </cell>
          <cell r="E1052" t="str">
            <v>س1</v>
          </cell>
        </row>
        <row r="1053">
          <cell r="A1053">
            <v>210904</v>
          </cell>
          <cell r="B1053" t="str">
            <v>خالد الجمعه</v>
          </cell>
          <cell r="C1053" t="str">
            <v>محمود</v>
          </cell>
          <cell r="D1053" t="str">
            <v>فاطم</v>
          </cell>
          <cell r="E1053" t="str">
            <v>س1</v>
          </cell>
        </row>
        <row r="1054">
          <cell r="A1054">
            <v>210905</v>
          </cell>
          <cell r="B1054" t="str">
            <v>خالد جبر</v>
          </cell>
          <cell r="C1054" t="str">
            <v>فؤاد</v>
          </cell>
          <cell r="D1054" t="str">
            <v>ايمان</v>
          </cell>
          <cell r="E1054" t="str">
            <v>س1</v>
          </cell>
        </row>
        <row r="1055">
          <cell r="A1055">
            <v>210906</v>
          </cell>
          <cell r="B1055" t="str">
            <v>خالده حسن</v>
          </cell>
          <cell r="C1055" t="str">
            <v>عبد الرحمن</v>
          </cell>
          <cell r="D1055" t="str">
            <v>فريال</v>
          </cell>
          <cell r="E1055" t="str">
            <v>س1</v>
          </cell>
        </row>
        <row r="1056">
          <cell r="A1056">
            <v>210907</v>
          </cell>
          <cell r="B1056" t="str">
            <v>ختام حمد الخزام</v>
          </cell>
          <cell r="C1056" t="str">
            <v>عمر</v>
          </cell>
          <cell r="D1056" t="str">
            <v>حنان</v>
          </cell>
          <cell r="E1056" t="str">
            <v>س1</v>
          </cell>
        </row>
        <row r="1057">
          <cell r="A1057">
            <v>210908</v>
          </cell>
          <cell r="B1057" t="str">
            <v>خليل الاحمر</v>
          </cell>
          <cell r="C1057" t="str">
            <v>خالد</v>
          </cell>
          <cell r="D1057" t="str">
            <v>فاتن</v>
          </cell>
          <cell r="E1057" t="str">
            <v>س1</v>
          </cell>
        </row>
        <row r="1058">
          <cell r="A1058">
            <v>210909</v>
          </cell>
          <cell r="B1058" t="str">
            <v>خليل شباره</v>
          </cell>
          <cell r="C1058" t="str">
            <v>محمد</v>
          </cell>
          <cell r="D1058" t="str">
            <v>خيريه</v>
          </cell>
          <cell r="E1058" t="str">
            <v>س1</v>
          </cell>
        </row>
        <row r="1059">
          <cell r="A1059">
            <v>210911</v>
          </cell>
          <cell r="B1059" t="str">
            <v>خليل عمران</v>
          </cell>
          <cell r="C1059" t="str">
            <v>علي</v>
          </cell>
          <cell r="D1059" t="str">
            <v>فتحيه</v>
          </cell>
          <cell r="E1059" t="str">
            <v>س1</v>
          </cell>
        </row>
        <row r="1060">
          <cell r="A1060">
            <v>210913</v>
          </cell>
          <cell r="B1060" t="str">
            <v>دانا كبتول</v>
          </cell>
          <cell r="C1060" t="str">
            <v>حسان</v>
          </cell>
          <cell r="D1060" t="str">
            <v>زكاء</v>
          </cell>
          <cell r="E1060" t="str">
            <v>س1</v>
          </cell>
        </row>
        <row r="1061">
          <cell r="A1061">
            <v>210914</v>
          </cell>
          <cell r="B1061" t="str">
            <v>دانه الغريب</v>
          </cell>
          <cell r="C1061" t="str">
            <v>محمد نذير</v>
          </cell>
          <cell r="D1061" t="str">
            <v>هديه</v>
          </cell>
          <cell r="E1061" t="str">
            <v>س1</v>
          </cell>
        </row>
        <row r="1062">
          <cell r="A1062">
            <v>210916</v>
          </cell>
          <cell r="B1062" t="str">
            <v>دانيا الفلاح</v>
          </cell>
          <cell r="C1062" t="str">
            <v>محمد فواز</v>
          </cell>
          <cell r="D1062" t="str">
            <v>منى</v>
          </cell>
          <cell r="E1062" t="str">
            <v>س1</v>
          </cell>
        </row>
        <row r="1063">
          <cell r="A1063">
            <v>210919</v>
          </cell>
          <cell r="B1063" t="str">
            <v>دعاء العفاش</v>
          </cell>
          <cell r="C1063" t="str">
            <v>شحاده</v>
          </cell>
          <cell r="D1063" t="str">
            <v>نبيله</v>
          </cell>
          <cell r="E1063" t="str">
            <v>س1</v>
          </cell>
        </row>
        <row r="1064">
          <cell r="A1064">
            <v>210922</v>
          </cell>
          <cell r="B1064" t="str">
            <v>دعاء ضبيان</v>
          </cell>
          <cell r="C1064" t="str">
            <v>رياض</v>
          </cell>
          <cell r="D1064" t="str">
            <v>سهام</v>
          </cell>
          <cell r="E1064" t="str">
            <v>س1</v>
          </cell>
        </row>
        <row r="1065">
          <cell r="A1065">
            <v>210927</v>
          </cell>
          <cell r="B1065" t="str">
            <v>ديم اسعد</v>
          </cell>
          <cell r="C1065" t="str">
            <v>ريحان</v>
          </cell>
          <cell r="D1065" t="str">
            <v>تغريد</v>
          </cell>
          <cell r="E1065" t="str">
            <v>س1</v>
          </cell>
        </row>
        <row r="1066">
          <cell r="A1066">
            <v>210931</v>
          </cell>
          <cell r="B1066" t="str">
            <v>ديمه ازرق</v>
          </cell>
          <cell r="C1066" t="str">
            <v>محمد طلال</v>
          </cell>
          <cell r="D1066" t="str">
            <v>قمر</v>
          </cell>
          <cell r="E1066" t="str">
            <v>س1</v>
          </cell>
        </row>
        <row r="1067">
          <cell r="A1067">
            <v>210933</v>
          </cell>
          <cell r="B1067" t="str">
            <v>رؤى اسحق</v>
          </cell>
          <cell r="C1067" t="str">
            <v>رفاه</v>
          </cell>
          <cell r="D1067" t="str">
            <v>فلك</v>
          </cell>
          <cell r="E1067" t="str">
            <v>س1</v>
          </cell>
        </row>
        <row r="1068">
          <cell r="A1068">
            <v>210934</v>
          </cell>
          <cell r="B1068" t="str">
            <v>رؤى بلال</v>
          </cell>
          <cell r="C1068" t="str">
            <v>احمد</v>
          </cell>
          <cell r="D1068" t="str">
            <v>فريال</v>
          </cell>
          <cell r="E1068" t="str">
            <v>س1</v>
          </cell>
        </row>
        <row r="1069">
          <cell r="A1069">
            <v>210935</v>
          </cell>
          <cell r="B1069" t="str">
            <v>راتب الاحمد</v>
          </cell>
          <cell r="C1069" t="str">
            <v>بسام</v>
          </cell>
          <cell r="D1069" t="str">
            <v>مريم</v>
          </cell>
          <cell r="E1069" t="str">
            <v>س1</v>
          </cell>
        </row>
        <row r="1070">
          <cell r="A1070">
            <v>210936</v>
          </cell>
          <cell r="B1070" t="str">
            <v>رافي جروج</v>
          </cell>
          <cell r="C1070" t="str">
            <v>موفق</v>
          </cell>
          <cell r="D1070" t="str">
            <v>هدى</v>
          </cell>
          <cell r="E1070" t="str">
            <v>س1</v>
          </cell>
        </row>
        <row r="1071">
          <cell r="A1071">
            <v>210940</v>
          </cell>
          <cell r="B1071" t="str">
            <v>راما خير بك</v>
          </cell>
          <cell r="C1071" t="str">
            <v>سمير</v>
          </cell>
          <cell r="D1071" t="str">
            <v>ميساء</v>
          </cell>
          <cell r="E1071" t="str">
            <v>س1</v>
          </cell>
        </row>
        <row r="1072">
          <cell r="A1072">
            <v>210943</v>
          </cell>
          <cell r="B1072" t="str">
            <v>رامي حداد</v>
          </cell>
          <cell r="C1072" t="str">
            <v>اسكندر</v>
          </cell>
          <cell r="D1072" t="str">
            <v>لودي</v>
          </cell>
          <cell r="E1072" t="str">
            <v>س1</v>
          </cell>
        </row>
        <row r="1073">
          <cell r="A1073">
            <v>210945</v>
          </cell>
          <cell r="B1073" t="str">
            <v>راويه المحمد</v>
          </cell>
          <cell r="C1073" t="str">
            <v>صالح</v>
          </cell>
          <cell r="D1073" t="str">
            <v>نجيه</v>
          </cell>
          <cell r="E1073" t="str">
            <v>س1</v>
          </cell>
        </row>
        <row r="1074">
          <cell r="A1074">
            <v>210946</v>
          </cell>
          <cell r="B1074" t="str">
            <v>ربا المصطفى</v>
          </cell>
          <cell r="C1074" t="str">
            <v>سلامه</v>
          </cell>
          <cell r="D1074" t="str">
            <v>سميره</v>
          </cell>
          <cell r="E1074" t="str">
            <v>س1</v>
          </cell>
        </row>
        <row r="1075">
          <cell r="A1075">
            <v>210948</v>
          </cell>
          <cell r="B1075" t="str">
            <v>رجا سالم</v>
          </cell>
          <cell r="C1075" t="str">
            <v>عبدالله</v>
          </cell>
          <cell r="D1075" t="str">
            <v>نجاه</v>
          </cell>
          <cell r="E1075" t="str">
            <v>س1</v>
          </cell>
        </row>
        <row r="1076">
          <cell r="A1076">
            <v>210950</v>
          </cell>
          <cell r="B1076" t="str">
            <v>رضا شيخ</v>
          </cell>
          <cell r="C1076" t="str">
            <v>حسين</v>
          </cell>
          <cell r="D1076" t="str">
            <v>إيمان</v>
          </cell>
          <cell r="E1076" t="str">
            <v>س1</v>
          </cell>
        </row>
        <row r="1077">
          <cell r="A1077">
            <v>210951</v>
          </cell>
          <cell r="B1077" t="str">
            <v>رمضان العقده</v>
          </cell>
          <cell r="C1077" t="str">
            <v>عمار</v>
          </cell>
          <cell r="D1077" t="str">
            <v>مهى</v>
          </cell>
          <cell r="E1077" t="str">
            <v>س1</v>
          </cell>
        </row>
        <row r="1078">
          <cell r="A1078">
            <v>210953</v>
          </cell>
          <cell r="B1078" t="str">
            <v>رنا الرفاعي</v>
          </cell>
          <cell r="C1078" t="str">
            <v>برهان</v>
          </cell>
          <cell r="D1078" t="str">
            <v>عائده</v>
          </cell>
          <cell r="E1078" t="str">
            <v>س1</v>
          </cell>
        </row>
        <row r="1079">
          <cell r="A1079">
            <v>210954</v>
          </cell>
          <cell r="B1079" t="str">
            <v>رنا حنا</v>
          </cell>
          <cell r="C1079" t="str">
            <v>حنا</v>
          </cell>
          <cell r="D1079" t="str">
            <v>غانيه</v>
          </cell>
          <cell r="E1079" t="str">
            <v>س1</v>
          </cell>
        </row>
        <row r="1080">
          <cell r="A1080">
            <v>210955</v>
          </cell>
          <cell r="B1080" t="str">
            <v>رنا شيحه</v>
          </cell>
          <cell r="C1080" t="str">
            <v>علي</v>
          </cell>
          <cell r="D1080" t="str">
            <v>ناديا</v>
          </cell>
          <cell r="E1080" t="str">
            <v>س1</v>
          </cell>
        </row>
        <row r="1081">
          <cell r="A1081">
            <v>210960</v>
          </cell>
          <cell r="B1081" t="str">
            <v>رنيم صوفيه</v>
          </cell>
          <cell r="C1081" t="str">
            <v>حسان</v>
          </cell>
          <cell r="D1081" t="str">
            <v>هدى</v>
          </cell>
          <cell r="E1081" t="str">
            <v>س1</v>
          </cell>
        </row>
        <row r="1082">
          <cell r="A1082">
            <v>210961</v>
          </cell>
          <cell r="B1082" t="str">
            <v>رهام الضاهر</v>
          </cell>
          <cell r="C1082" t="str">
            <v>محمود</v>
          </cell>
          <cell r="D1082" t="str">
            <v>غاده</v>
          </cell>
          <cell r="E1082" t="str">
            <v>س1</v>
          </cell>
        </row>
        <row r="1083">
          <cell r="A1083">
            <v>210962</v>
          </cell>
          <cell r="B1083" t="str">
            <v>رهام زرزور</v>
          </cell>
          <cell r="C1083" t="str">
            <v>هشام</v>
          </cell>
          <cell r="D1083" t="str">
            <v>رنا</v>
          </cell>
          <cell r="E1083" t="str">
            <v>س1</v>
          </cell>
        </row>
        <row r="1084">
          <cell r="A1084">
            <v>210965</v>
          </cell>
          <cell r="B1084" t="str">
            <v>رهف الاغبر</v>
          </cell>
          <cell r="C1084" t="str">
            <v>حسان</v>
          </cell>
          <cell r="D1084" t="str">
            <v>أسماء</v>
          </cell>
          <cell r="E1084" t="str">
            <v>س1</v>
          </cell>
        </row>
        <row r="1085">
          <cell r="A1085">
            <v>210969</v>
          </cell>
          <cell r="B1085" t="str">
            <v>رهف عليجيه</v>
          </cell>
          <cell r="C1085" t="str">
            <v>محمد عدنان</v>
          </cell>
          <cell r="D1085" t="str">
            <v>زاهر</v>
          </cell>
          <cell r="E1085" t="str">
            <v>س1</v>
          </cell>
        </row>
        <row r="1086">
          <cell r="A1086">
            <v>210970</v>
          </cell>
          <cell r="B1086" t="str">
            <v>رهف مياسه</v>
          </cell>
          <cell r="C1086" t="str">
            <v>تيسير</v>
          </cell>
          <cell r="D1086" t="str">
            <v>هند</v>
          </cell>
          <cell r="E1086" t="str">
            <v>س1</v>
          </cell>
        </row>
        <row r="1087">
          <cell r="A1087">
            <v>210971</v>
          </cell>
          <cell r="B1087" t="str">
            <v>رواد ابو عيسى</v>
          </cell>
          <cell r="C1087" t="str">
            <v>يوسف</v>
          </cell>
          <cell r="D1087" t="str">
            <v>هاله</v>
          </cell>
          <cell r="E1087" t="str">
            <v>س1</v>
          </cell>
        </row>
        <row r="1088">
          <cell r="A1088">
            <v>210972</v>
          </cell>
          <cell r="B1088" t="str">
            <v>رواد مزعل</v>
          </cell>
          <cell r="C1088" t="str">
            <v>جمال</v>
          </cell>
          <cell r="D1088" t="str">
            <v>فريال</v>
          </cell>
          <cell r="E1088" t="str">
            <v>س1</v>
          </cell>
        </row>
        <row r="1089">
          <cell r="A1089">
            <v>210973</v>
          </cell>
          <cell r="B1089" t="str">
            <v>روان احمد</v>
          </cell>
          <cell r="C1089" t="str">
            <v>حكمات</v>
          </cell>
          <cell r="D1089" t="str">
            <v>فاديه</v>
          </cell>
          <cell r="E1089" t="str">
            <v>س1</v>
          </cell>
        </row>
        <row r="1090">
          <cell r="A1090">
            <v>210975</v>
          </cell>
          <cell r="B1090" t="str">
            <v>روان شبابيبي</v>
          </cell>
          <cell r="C1090" t="str">
            <v>حسان</v>
          </cell>
          <cell r="D1090" t="str">
            <v>ندى</v>
          </cell>
          <cell r="E1090" t="str">
            <v>س1</v>
          </cell>
        </row>
        <row r="1091">
          <cell r="A1091">
            <v>210976</v>
          </cell>
          <cell r="B1091" t="str">
            <v>روان شيخ عبدو</v>
          </cell>
          <cell r="C1091" t="str">
            <v>محمد جمال</v>
          </cell>
          <cell r="D1091" t="str">
            <v>سحر</v>
          </cell>
          <cell r="E1091" t="str">
            <v>س1</v>
          </cell>
        </row>
        <row r="1092">
          <cell r="A1092">
            <v>210977</v>
          </cell>
          <cell r="B1092" t="str">
            <v>روان قاووق</v>
          </cell>
          <cell r="C1092" t="str">
            <v>بسام</v>
          </cell>
          <cell r="D1092" t="str">
            <v>ندى</v>
          </cell>
          <cell r="E1092" t="str">
            <v>س1</v>
          </cell>
        </row>
        <row r="1093">
          <cell r="A1093">
            <v>210978</v>
          </cell>
          <cell r="B1093" t="str">
            <v>روزين الخوري</v>
          </cell>
          <cell r="C1093" t="str">
            <v>لؤي</v>
          </cell>
          <cell r="D1093" t="str">
            <v>تريز</v>
          </cell>
          <cell r="E1093" t="str">
            <v>س1</v>
          </cell>
        </row>
        <row r="1094">
          <cell r="A1094">
            <v>210979</v>
          </cell>
          <cell r="B1094" t="str">
            <v>رولا سلوم</v>
          </cell>
          <cell r="C1094" t="str">
            <v>حنين</v>
          </cell>
          <cell r="D1094" t="str">
            <v>كلود</v>
          </cell>
          <cell r="E1094" t="str">
            <v>س1</v>
          </cell>
        </row>
        <row r="1095">
          <cell r="A1095">
            <v>210981</v>
          </cell>
          <cell r="B1095" t="str">
            <v>ريم الحسن</v>
          </cell>
          <cell r="C1095" t="str">
            <v>عبد الرحمن</v>
          </cell>
          <cell r="D1095" t="str">
            <v>اميره</v>
          </cell>
          <cell r="E1095" t="str">
            <v>س1</v>
          </cell>
        </row>
        <row r="1096">
          <cell r="A1096">
            <v>210982</v>
          </cell>
          <cell r="B1096" t="str">
            <v>ريم الخضور</v>
          </cell>
          <cell r="C1096" t="str">
            <v>خضر</v>
          </cell>
          <cell r="D1096" t="str">
            <v>كليمة</v>
          </cell>
          <cell r="E1096" t="str">
            <v>س1</v>
          </cell>
        </row>
        <row r="1097">
          <cell r="A1097">
            <v>210985</v>
          </cell>
          <cell r="B1097" t="str">
            <v>ريم طالب</v>
          </cell>
          <cell r="C1097" t="str">
            <v>محمد</v>
          </cell>
          <cell r="D1097" t="str">
            <v>عائده</v>
          </cell>
          <cell r="E1097" t="str">
            <v>س1</v>
          </cell>
        </row>
        <row r="1098">
          <cell r="A1098">
            <v>210986</v>
          </cell>
          <cell r="B1098" t="str">
            <v>ريم عساف</v>
          </cell>
          <cell r="C1098" t="str">
            <v>الياس</v>
          </cell>
          <cell r="D1098" t="str">
            <v>رولى</v>
          </cell>
          <cell r="E1098" t="str">
            <v>س1</v>
          </cell>
        </row>
        <row r="1099">
          <cell r="A1099">
            <v>210990</v>
          </cell>
          <cell r="B1099" t="str">
            <v>زيد النجار</v>
          </cell>
          <cell r="C1099" t="str">
            <v>محمد منذر</v>
          </cell>
          <cell r="D1099" t="str">
            <v>منال</v>
          </cell>
          <cell r="E1099" t="str">
            <v>س1</v>
          </cell>
        </row>
        <row r="1100">
          <cell r="A1100">
            <v>210991</v>
          </cell>
          <cell r="B1100" t="str">
            <v>زين العابدين ابو عيد</v>
          </cell>
          <cell r="C1100" t="str">
            <v>بشار</v>
          </cell>
          <cell r="D1100" t="str">
            <v>ليلى</v>
          </cell>
          <cell r="E1100" t="str">
            <v>س1</v>
          </cell>
        </row>
        <row r="1101">
          <cell r="A1101">
            <v>210992</v>
          </cell>
          <cell r="B1101" t="str">
            <v>زين العابدين ابو عيسى</v>
          </cell>
          <cell r="C1101" t="str">
            <v>فائز</v>
          </cell>
          <cell r="D1101" t="str">
            <v>مناء</v>
          </cell>
          <cell r="E1101" t="str">
            <v>س1</v>
          </cell>
        </row>
        <row r="1102">
          <cell r="A1102">
            <v>210994</v>
          </cell>
          <cell r="B1102" t="str">
            <v>زينب البدر</v>
          </cell>
          <cell r="C1102" t="str">
            <v>هايل</v>
          </cell>
          <cell r="D1102" t="str">
            <v>نوال</v>
          </cell>
          <cell r="E1102" t="str">
            <v>س1</v>
          </cell>
        </row>
        <row r="1103">
          <cell r="A1103">
            <v>210996</v>
          </cell>
          <cell r="B1103" t="str">
            <v>زينب غانم</v>
          </cell>
          <cell r="C1103" t="str">
            <v>محمود</v>
          </cell>
          <cell r="D1103" t="str">
            <v>وفاء</v>
          </cell>
          <cell r="E1103" t="str">
            <v>س1</v>
          </cell>
        </row>
        <row r="1104">
          <cell r="A1104">
            <v>210997</v>
          </cell>
          <cell r="B1104" t="str">
            <v>زينه زكره</v>
          </cell>
          <cell r="C1104" t="str">
            <v>سمير</v>
          </cell>
          <cell r="D1104" t="str">
            <v>سوكينه</v>
          </cell>
          <cell r="E1104" t="str">
            <v>س1</v>
          </cell>
        </row>
        <row r="1105">
          <cell r="A1105">
            <v>210999</v>
          </cell>
          <cell r="B1105" t="str">
            <v>ساره داود</v>
          </cell>
          <cell r="C1105" t="str">
            <v>سلطان</v>
          </cell>
          <cell r="D1105" t="str">
            <v>غاده</v>
          </cell>
          <cell r="E1105" t="str">
            <v>س1</v>
          </cell>
        </row>
        <row r="1106">
          <cell r="A1106">
            <v>211000</v>
          </cell>
          <cell r="B1106" t="str">
            <v>ساره شاهين</v>
          </cell>
          <cell r="C1106" t="str">
            <v>محمود</v>
          </cell>
          <cell r="D1106" t="str">
            <v>سميره</v>
          </cell>
          <cell r="E1106" t="str">
            <v>س1</v>
          </cell>
        </row>
        <row r="1107">
          <cell r="A1107">
            <v>211001</v>
          </cell>
          <cell r="B1107" t="str">
            <v>ساره شربجي</v>
          </cell>
          <cell r="C1107" t="str">
            <v>عبد الله</v>
          </cell>
          <cell r="D1107" t="str">
            <v>هنا</v>
          </cell>
          <cell r="E1107" t="str">
            <v>س1</v>
          </cell>
        </row>
        <row r="1108">
          <cell r="A1108">
            <v>211002</v>
          </cell>
          <cell r="B1108" t="str">
            <v>ساره عماري</v>
          </cell>
          <cell r="C1108" t="str">
            <v>جان</v>
          </cell>
          <cell r="D1108" t="str">
            <v>ملك</v>
          </cell>
          <cell r="E1108" t="str">
            <v>س1</v>
          </cell>
        </row>
        <row r="1109">
          <cell r="A1109">
            <v>211003</v>
          </cell>
          <cell r="B1109" t="str">
            <v>ساره قرقور</v>
          </cell>
          <cell r="C1109" t="str">
            <v>علي</v>
          </cell>
          <cell r="D1109" t="str">
            <v>ثناء</v>
          </cell>
          <cell r="E1109" t="str">
            <v>س1</v>
          </cell>
        </row>
        <row r="1110">
          <cell r="A1110">
            <v>211004</v>
          </cell>
          <cell r="B1110" t="str">
            <v>ساره ملص</v>
          </cell>
          <cell r="C1110" t="str">
            <v>اسامه</v>
          </cell>
          <cell r="D1110" t="str">
            <v>سمر</v>
          </cell>
          <cell r="E1110" t="str">
            <v>س1</v>
          </cell>
        </row>
        <row r="1111">
          <cell r="A1111">
            <v>211005</v>
          </cell>
          <cell r="B1111" t="str">
            <v>سالي العواد</v>
          </cell>
          <cell r="C1111" t="str">
            <v>نهاد</v>
          </cell>
          <cell r="D1111" t="str">
            <v>ورده</v>
          </cell>
          <cell r="E1111" t="str">
            <v>س1</v>
          </cell>
        </row>
        <row r="1112">
          <cell r="A1112">
            <v>211006</v>
          </cell>
          <cell r="B1112" t="str">
            <v>سالي حامد</v>
          </cell>
          <cell r="C1112" t="str">
            <v>محمود</v>
          </cell>
          <cell r="D1112" t="str">
            <v>نبيليا</v>
          </cell>
          <cell r="E1112" t="str">
            <v>س1</v>
          </cell>
        </row>
        <row r="1113">
          <cell r="A1113">
            <v>211012</v>
          </cell>
          <cell r="B1113" t="str">
            <v>سعاد ملقي</v>
          </cell>
          <cell r="C1113" t="str">
            <v>محمد سامر</v>
          </cell>
          <cell r="D1113" t="str">
            <v>عهد</v>
          </cell>
          <cell r="E1113" t="str">
            <v>س1</v>
          </cell>
        </row>
        <row r="1114">
          <cell r="A1114">
            <v>211013</v>
          </cell>
          <cell r="B1114" t="str">
            <v>سعيد الحجلي</v>
          </cell>
          <cell r="C1114" t="str">
            <v>نعمان</v>
          </cell>
          <cell r="D1114" t="str">
            <v>سميره</v>
          </cell>
          <cell r="E1114" t="str">
            <v>س1</v>
          </cell>
        </row>
        <row r="1115">
          <cell r="A1115">
            <v>211015</v>
          </cell>
          <cell r="B1115" t="str">
            <v>سعيد بلان</v>
          </cell>
          <cell r="C1115" t="str">
            <v>مازن</v>
          </cell>
          <cell r="D1115" t="str">
            <v>شيرين</v>
          </cell>
          <cell r="E1115" t="str">
            <v>س1</v>
          </cell>
        </row>
        <row r="1116">
          <cell r="A1116">
            <v>211021</v>
          </cell>
          <cell r="B1116" t="str">
            <v>سلوى غبرة</v>
          </cell>
          <cell r="C1116" t="str">
            <v>رياض</v>
          </cell>
          <cell r="D1116" t="str">
            <v>غادة</v>
          </cell>
          <cell r="E1116" t="str">
            <v>س1</v>
          </cell>
        </row>
        <row r="1117">
          <cell r="A1117">
            <v>211022</v>
          </cell>
          <cell r="B1117" t="str">
            <v>سليم علاوى</v>
          </cell>
          <cell r="C1117" t="str">
            <v>قاسم</v>
          </cell>
          <cell r="D1117" t="str">
            <v>عائده</v>
          </cell>
          <cell r="E1117" t="str">
            <v>س1</v>
          </cell>
        </row>
        <row r="1118">
          <cell r="A1118">
            <v>211024</v>
          </cell>
          <cell r="B1118" t="str">
            <v>سمره حسن</v>
          </cell>
          <cell r="C1118" t="str">
            <v>سمير</v>
          </cell>
          <cell r="D1118" t="str">
            <v>ليلى</v>
          </cell>
          <cell r="E1118" t="str">
            <v>س1</v>
          </cell>
        </row>
        <row r="1119">
          <cell r="A1119">
            <v>211025</v>
          </cell>
          <cell r="B1119" t="str">
            <v>سمير عيسى</v>
          </cell>
          <cell r="C1119" t="str">
            <v>نجم الدين</v>
          </cell>
          <cell r="D1119" t="str">
            <v>سميره</v>
          </cell>
          <cell r="E1119" t="str">
            <v>س1</v>
          </cell>
        </row>
        <row r="1120">
          <cell r="A1120">
            <v>211026</v>
          </cell>
          <cell r="B1120" t="str">
            <v>سناء الحسين</v>
          </cell>
          <cell r="C1120" t="str">
            <v>علي</v>
          </cell>
          <cell r="D1120" t="str">
            <v>فتحيه</v>
          </cell>
          <cell r="E1120" t="str">
            <v>س1</v>
          </cell>
        </row>
        <row r="1121">
          <cell r="A1121">
            <v>211029</v>
          </cell>
          <cell r="B1121" t="str">
            <v>سومر سعود</v>
          </cell>
          <cell r="C1121" t="str">
            <v>المثنى</v>
          </cell>
          <cell r="D1121" t="str">
            <v>منيرة</v>
          </cell>
          <cell r="E1121" t="str">
            <v>س1</v>
          </cell>
        </row>
        <row r="1122">
          <cell r="A1122">
            <v>211030</v>
          </cell>
          <cell r="B1122" t="str">
            <v>شاديه العيسى</v>
          </cell>
          <cell r="C1122" t="str">
            <v>عويد</v>
          </cell>
          <cell r="D1122" t="str">
            <v>غاليه</v>
          </cell>
          <cell r="E1122" t="str">
            <v>س1</v>
          </cell>
        </row>
        <row r="1123">
          <cell r="A1123">
            <v>211036</v>
          </cell>
          <cell r="B1123" t="str">
            <v>شذا الاغا</v>
          </cell>
          <cell r="C1123" t="str">
            <v>محمد علي</v>
          </cell>
          <cell r="D1123" t="str">
            <v>هناء</v>
          </cell>
          <cell r="E1123" t="str">
            <v>س1</v>
          </cell>
        </row>
        <row r="1124">
          <cell r="A1124">
            <v>211039</v>
          </cell>
          <cell r="B1124" t="str">
            <v>شعبان الغزالي</v>
          </cell>
          <cell r="C1124" t="str">
            <v>هاني</v>
          </cell>
          <cell r="D1124" t="str">
            <v>رحاب</v>
          </cell>
          <cell r="E1124" t="str">
            <v>س1</v>
          </cell>
        </row>
        <row r="1125">
          <cell r="A1125">
            <v>211040</v>
          </cell>
          <cell r="B1125" t="str">
            <v>شعيب عبد الله</v>
          </cell>
          <cell r="C1125" t="str">
            <v>علي</v>
          </cell>
          <cell r="D1125" t="str">
            <v>وفيقه</v>
          </cell>
          <cell r="E1125" t="str">
            <v>س1</v>
          </cell>
        </row>
        <row r="1126">
          <cell r="A1126">
            <v>211041</v>
          </cell>
          <cell r="B1126" t="str">
            <v>شهاب العثمان</v>
          </cell>
          <cell r="C1126" t="str">
            <v>عبد الله</v>
          </cell>
          <cell r="D1126" t="str">
            <v>فطوم</v>
          </cell>
          <cell r="E1126" t="str">
            <v>س1</v>
          </cell>
        </row>
        <row r="1127">
          <cell r="A1127">
            <v>211044</v>
          </cell>
          <cell r="B1127" t="str">
            <v>شيرين شيخ البلد</v>
          </cell>
          <cell r="C1127" t="str">
            <v>مازن</v>
          </cell>
          <cell r="D1127" t="str">
            <v>هند</v>
          </cell>
          <cell r="E1127" t="str">
            <v>س1</v>
          </cell>
        </row>
        <row r="1128">
          <cell r="A1128">
            <v>211045</v>
          </cell>
          <cell r="B1128" t="str">
            <v>شيماء نصري</v>
          </cell>
          <cell r="C1128" t="str">
            <v>محمد رياض</v>
          </cell>
          <cell r="D1128" t="str">
            <v>فتون</v>
          </cell>
          <cell r="E1128" t="str">
            <v>س1</v>
          </cell>
        </row>
        <row r="1129">
          <cell r="A1129">
            <v>211046</v>
          </cell>
          <cell r="B1129" t="str">
            <v>صفا قنطار</v>
          </cell>
          <cell r="C1129" t="str">
            <v>قاسم</v>
          </cell>
          <cell r="D1129" t="str">
            <v>هناء</v>
          </cell>
          <cell r="E1129" t="str">
            <v>س1</v>
          </cell>
        </row>
        <row r="1130">
          <cell r="A1130">
            <v>211049</v>
          </cell>
          <cell r="B1130" t="str">
            <v>طارق الباشا</v>
          </cell>
          <cell r="C1130" t="str">
            <v>حسن</v>
          </cell>
          <cell r="D1130" t="str">
            <v>نبيهه</v>
          </cell>
          <cell r="E1130" t="str">
            <v>س1</v>
          </cell>
        </row>
        <row r="1131">
          <cell r="A1131">
            <v>211051</v>
          </cell>
          <cell r="B1131" t="str">
            <v>طارق بوطي</v>
          </cell>
          <cell r="C1131" t="str">
            <v>ابراهيم</v>
          </cell>
          <cell r="D1131" t="str">
            <v>ثناء</v>
          </cell>
          <cell r="E1131" t="str">
            <v>س1</v>
          </cell>
        </row>
        <row r="1132">
          <cell r="A1132">
            <v>211052</v>
          </cell>
          <cell r="B1132" t="str">
            <v>طوني مارديني</v>
          </cell>
          <cell r="C1132" t="str">
            <v>غسان</v>
          </cell>
          <cell r="D1132" t="str">
            <v>سناء</v>
          </cell>
          <cell r="E1132" t="str">
            <v>س1</v>
          </cell>
        </row>
        <row r="1133">
          <cell r="A1133">
            <v>211053</v>
          </cell>
          <cell r="B1133" t="str">
            <v>عادل الياسين</v>
          </cell>
          <cell r="C1133" t="str">
            <v>زعل</v>
          </cell>
          <cell r="D1133" t="str">
            <v>سبته</v>
          </cell>
          <cell r="E1133" t="str">
            <v>س1</v>
          </cell>
        </row>
        <row r="1134">
          <cell r="A1134">
            <v>211054</v>
          </cell>
          <cell r="B1134" t="str">
            <v>عاشق هراطه</v>
          </cell>
          <cell r="C1134" t="str">
            <v>هواش</v>
          </cell>
          <cell r="D1134" t="str">
            <v>فاطمة</v>
          </cell>
          <cell r="E1134" t="str">
            <v>س1</v>
          </cell>
        </row>
        <row r="1135">
          <cell r="A1135">
            <v>211056</v>
          </cell>
          <cell r="B1135" t="str">
            <v>عبد الرحمن الحريري</v>
          </cell>
          <cell r="C1135" t="str">
            <v>محمد</v>
          </cell>
          <cell r="D1135" t="str">
            <v>هاجر</v>
          </cell>
          <cell r="E1135" t="str">
            <v>س1</v>
          </cell>
        </row>
        <row r="1136">
          <cell r="A1136">
            <v>211057</v>
          </cell>
          <cell r="B1136" t="str">
            <v>عبد الرحمن السعدي</v>
          </cell>
          <cell r="C1136" t="str">
            <v>غازي</v>
          </cell>
          <cell r="D1136" t="str">
            <v>ناديه</v>
          </cell>
          <cell r="E1136" t="str">
            <v>س1</v>
          </cell>
        </row>
        <row r="1137">
          <cell r="A1137">
            <v>211058</v>
          </cell>
          <cell r="B1137" t="str">
            <v>عبد الرحمن العيوير</v>
          </cell>
          <cell r="C1137" t="str">
            <v>رضوان</v>
          </cell>
          <cell r="D1137" t="str">
            <v>خديجه</v>
          </cell>
          <cell r="E1137" t="str">
            <v>س1</v>
          </cell>
        </row>
        <row r="1138">
          <cell r="A1138">
            <v>211059</v>
          </cell>
          <cell r="B1138" t="str">
            <v>عبد اللطيف عبد الغني</v>
          </cell>
          <cell r="C1138" t="str">
            <v>محمد خير</v>
          </cell>
          <cell r="D1138" t="str">
            <v>جميلة</v>
          </cell>
          <cell r="E1138" t="str">
            <v>س1</v>
          </cell>
        </row>
        <row r="1139">
          <cell r="A1139">
            <v>211061</v>
          </cell>
          <cell r="B1139" t="str">
            <v>عبد الله المحمود</v>
          </cell>
          <cell r="C1139" t="str">
            <v>احمد</v>
          </cell>
          <cell r="D1139" t="str">
            <v>نصره</v>
          </cell>
          <cell r="E1139" t="str">
            <v>س1</v>
          </cell>
        </row>
        <row r="1140">
          <cell r="A1140">
            <v>211062</v>
          </cell>
          <cell r="B1140" t="str">
            <v>عبد الله خطاب</v>
          </cell>
          <cell r="C1140" t="str">
            <v>علي</v>
          </cell>
          <cell r="D1140" t="str">
            <v>عنود</v>
          </cell>
          <cell r="E1140" t="str">
            <v>س1</v>
          </cell>
        </row>
        <row r="1141">
          <cell r="A1141">
            <v>211063</v>
          </cell>
          <cell r="B1141" t="str">
            <v>عبد الله مكيه</v>
          </cell>
          <cell r="C1141" t="str">
            <v>محمد</v>
          </cell>
          <cell r="D1141" t="str">
            <v>ريم</v>
          </cell>
          <cell r="E1141" t="str">
            <v>س1</v>
          </cell>
        </row>
        <row r="1142">
          <cell r="A1142">
            <v>211065</v>
          </cell>
          <cell r="B1142" t="str">
            <v>عبد الهادي الخطيب</v>
          </cell>
          <cell r="C1142" t="str">
            <v>معلا</v>
          </cell>
          <cell r="D1142" t="str">
            <v>هناء</v>
          </cell>
          <cell r="E1142" t="str">
            <v>س1</v>
          </cell>
        </row>
        <row r="1143">
          <cell r="A1143">
            <v>211067</v>
          </cell>
          <cell r="B1143" t="str">
            <v>عبد الرحمن ابراهيم الموسى</v>
          </cell>
          <cell r="C1143" t="str">
            <v>محمد</v>
          </cell>
          <cell r="D1143" t="str">
            <v xml:space="preserve"> ليلى</v>
          </cell>
          <cell r="E1143" t="str">
            <v>س1</v>
          </cell>
        </row>
        <row r="1144">
          <cell r="A1144">
            <v>211068</v>
          </cell>
          <cell r="B1144" t="str">
            <v>عبدالرحمن الابراهيم</v>
          </cell>
          <cell r="C1144" t="str">
            <v>حسين</v>
          </cell>
          <cell r="D1144" t="str">
            <v>نورية</v>
          </cell>
          <cell r="E1144" t="str">
            <v>س1</v>
          </cell>
        </row>
        <row r="1145">
          <cell r="A1145">
            <v>211070</v>
          </cell>
          <cell r="B1145" t="str">
            <v>عدنان منصور</v>
          </cell>
          <cell r="C1145" t="str">
            <v>علي</v>
          </cell>
          <cell r="D1145" t="str">
            <v>نجلا</v>
          </cell>
          <cell r="E1145" t="str">
            <v>س1</v>
          </cell>
        </row>
        <row r="1146">
          <cell r="A1146">
            <v>211071</v>
          </cell>
          <cell r="B1146" t="str">
            <v>عدي الابراهيم</v>
          </cell>
          <cell r="C1146" t="str">
            <v>محمد عيد</v>
          </cell>
          <cell r="D1146" t="str">
            <v>خالدية</v>
          </cell>
          <cell r="E1146" t="str">
            <v>س1</v>
          </cell>
        </row>
        <row r="1147">
          <cell r="A1147">
            <v>211072</v>
          </cell>
          <cell r="B1147" t="str">
            <v>عدي البطال</v>
          </cell>
          <cell r="C1147" t="str">
            <v>زهير</v>
          </cell>
          <cell r="D1147" t="str">
            <v>أسهمان</v>
          </cell>
          <cell r="E1147" t="str">
            <v>س1</v>
          </cell>
        </row>
        <row r="1148">
          <cell r="A1148">
            <v>211073</v>
          </cell>
          <cell r="B1148" t="str">
            <v>عرفات السويداني</v>
          </cell>
          <cell r="C1148" t="str">
            <v>محمد</v>
          </cell>
          <cell r="D1148" t="str">
            <v>حفصه</v>
          </cell>
          <cell r="E1148" t="str">
            <v>س1</v>
          </cell>
        </row>
        <row r="1149">
          <cell r="A1149">
            <v>211074</v>
          </cell>
          <cell r="B1149" t="str">
            <v>عزام عبد اللطيف</v>
          </cell>
          <cell r="C1149" t="str">
            <v>عبد الحكيم</v>
          </cell>
          <cell r="D1149" t="str">
            <v>صفاء</v>
          </cell>
          <cell r="E1149" t="str">
            <v>س1</v>
          </cell>
        </row>
        <row r="1150">
          <cell r="A1150">
            <v>211075</v>
          </cell>
          <cell r="B1150" t="str">
            <v>عزيز اسماعيل</v>
          </cell>
          <cell r="C1150" t="str">
            <v>علي</v>
          </cell>
          <cell r="D1150" t="str">
            <v>منال</v>
          </cell>
          <cell r="E1150" t="str">
            <v>س1</v>
          </cell>
        </row>
        <row r="1151">
          <cell r="A1151">
            <v>211076</v>
          </cell>
          <cell r="B1151" t="str">
            <v>عطا العبيد</v>
          </cell>
          <cell r="C1151" t="str">
            <v>ناصر</v>
          </cell>
          <cell r="D1151" t="str">
            <v>رجاء</v>
          </cell>
          <cell r="E1151" t="str">
            <v>س1</v>
          </cell>
        </row>
        <row r="1152">
          <cell r="A1152">
            <v>211077</v>
          </cell>
          <cell r="B1152" t="str">
            <v>عفراء زاهر</v>
          </cell>
          <cell r="C1152" t="str">
            <v>عبد اللطيف</v>
          </cell>
          <cell r="D1152" t="str">
            <v>مريم</v>
          </cell>
          <cell r="E1152" t="str">
            <v>س1</v>
          </cell>
        </row>
        <row r="1153">
          <cell r="A1153">
            <v>211078</v>
          </cell>
          <cell r="B1153" t="str">
            <v>عقاب الحلبي</v>
          </cell>
          <cell r="C1153" t="str">
            <v>نصر</v>
          </cell>
          <cell r="D1153" t="str">
            <v>ايمان</v>
          </cell>
          <cell r="E1153" t="str">
            <v>س1</v>
          </cell>
        </row>
        <row r="1154">
          <cell r="A1154">
            <v>211080</v>
          </cell>
          <cell r="B1154" t="str">
            <v>علا بكور الزيات</v>
          </cell>
          <cell r="C1154" t="str">
            <v>سالم</v>
          </cell>
          <cell r="D1154" t="str">
            <v>غفران</v>
          </cell>
          <cell r="E1154" t="str">
            <v>س1</v>
          </cell>
        </row>
        <row r="1155">
          <cell r="A1155">
            <v>211081</v>
          </cell>
          <cell r="B1155" t="str">
            <v>علا قضماني</v>
          </cell>
          <cell r="C1155" t="str">
            <v>محمد بشار</v>
          </cell>
          <cell r="D1155" t="str">
            <v>حنان</v>
          </cell>
          <cell r="E1155" t="str">
            <v>س1</v>
          </cell>
        </row>
        <row r="1156">
          <cell r="A1156">
            <v>211082</v>
          </cell>
          <cell r="B1156" t="str">
            <v>علاء  زهر الدين</v>
          </cell>
          <cell r="C1156" t="str">
            <v>منيب</v>
          </cell>
          <cell r="D1156" t="str">
            <v>ميسون</v>
          </cell>
          <cell r="E1156" t="str">
            <v>س1</v>
          </cell>
        </row>
        <row r="1157">
          <cell r="A1157">
            <v>211083</v>
          </cell>
          <cell r="B1157" t="str">
            <v>علاء الزخ</v>
          </cell>
          <cell r="C1157" t="str">
            <v>محمد وليد</v>
          </cell>
          <cell r="D1157" t="str">
            <v>هدى</v>
          </cell>
          <cell r="E1157" t="str">
            <v>س1</v>
          </cell>
        </row>
        <row r="1158">
          <cell r="A1158">
            <v>211084</v>
          </cell>
          <cell r="B1158" t="str">
            <v>علاء القاق</v>
          </cell>
          <cell r="C1158" t="str">
            <v>نزار مسعود</v>
          </cell>
          <cell r="D1158" t="str">
            <v>ايمان</v>
          </cell>
          <cell r="E1158" t="str">
            <v>س1</v>
          </cell>
        </row>
        <row r="1159">
          <cell r="A1159">
            <v>211085</v>
          </cell>
          <cell r="B1159" t="str">
            <v>علاء المشحره</v>
          </cell>
          <cell r="C1159" t="str">
            <v>يونان</v>
          </cell>
          <cell r="D1159" t="str">
            <v>ماري</v>
          </cell>
          <cell r="E1159" t="str">
            <v>س1</v>
          </cell>
        </row>
        <row r="1160">
          <cell r="A1160">
            <v>211086</v>
          </cell>
          <cell r="B1160" t="str">
            <v>علاء المهدي</v>
          </cell>
          <cell r="C1160" t="str">
            <v>غازي</v>
          </cell>
          <cell r="D1160" t="str">
            <v>سعاد</v>
          </cell>
          <cell r="E1160" t="str">
            <v>س1</v>
          </cell>
        </row>
        <row r="1161">
          <cell r="A1161">
            <v>211088</v>
          </cell>
          <cell r="B1161" t="str">
            <v>علاء لطفي</v>
          </cell>
          <cell r="C1161" t="str">
            <v>محمدسمير</v>
          </cell>
          <cell r="D1161" t="str">
            <v>سوزان</v>
          </cell>
          <cell r="E1161" t="str">
            <v>س1</v>
          </cell>
        </row>
        <row r="1162">
          <cell r="A1162">
            <v>211090</v>
          </cell>
          <cell r="B1162" t="str">
            <v>علي البشلاوي</v>
          </cell>
          <cell r="C1162" t="str">
            <v>منذر</v>
          </cell>
          <cell r="D1162" t="str">
            <v>سكينه</v>
          </cell>
          <cell r="E1162" t="str">
            <v>س1</v>
          </cell>
        </row>
        <row r="1163">
          <cell r="A1163">
            <v>211093</v>
          </cell>
          <cell r="B1163" t="str">
            <v>علي خوام</v>
          </cell>
          <cell r="C1163" t="str">
            <v>مصطفى</v>
          </cell>
          <cell r="D1163" t="str">
            <v>منى</v>
          </cell>
          <cell r="E1163" t="str">
            <v>س1</v>
          </cell>
        </row>
        <row r="1164">
          <cell r="A1164">
            <v>211094</v>
          </cell>
          <cell r="B1164" t="str">
            <v>علي زريقه</v>
          </cell>
          <cell r="C1164" t="str">
            <v>معين</v>
          </cell>
          <cell r="D1164" t="str">
            <v>جهينه</v>
          </cell>
          <cell r="E1164" t="str">
            <v>س1</v>
          </cell>
        </row>
        <row r="1165">
          <cell r="A1165">
            <v>211096</v>
          </cell>
          <cell r="B1165" t="str">
            <v>عماد الشيحان</v>
          </cell>
          <cell r="C1165" t="str">
            <v>علي</v>
          </cell>
          <cell r="D1165" t="str">
            <v>حاجمه</v>
          </cell>
          <cell r="E1165" t="str">
            <v>س1</v>
          </cell>
        </row>
        <row r="1166">
          <cell r="A1166">
            <v>211098</v>
          </cell>
          <cell r="B1166" t="str">
            <v>عماد عبد الفتاح</v>
          </cell>
          <cell r="C1166" t="str">
            <v>محمد</v>
          </cell>
          <cell r="D1166" t="str">
            <v>فريال</v>
          </cell>
          <cell r="E1166" t="str">
            <v>س1</v>
          </cell>
        </row>
        <row r="1167">
          <cell r="A1167">
            <v>211099</v>
          </cell>
          <cell r="B1167" t="str">
            <v>عمار الابراهيم</v>
          </cell>
          <cell r="C1167" t="str">
            <v>محمد</v>
          </cell>
          <cell r="D1167" t="str">
            <v>فوزيه</v>
          </cell>
          <cell r="E1167" t="str">
            <v>س1</v>
          </cell>
        </row>
        <row r="1168">
          <cell r="A1168">
            <v>211100</v>
          </cell>
          <cell r="B1168" t="str">
            <v>عمار الدالاتي</v>
          </cell>
          <cell r="C1168" t="str">
            <v>عبد الكريم</v>
          </cell>
          <cell r="D1168" t="str">
            <v>وفاء</v>
          </cell>
          <cell r="E1168" t="str">
            <v>س1</v>
          </cell>
        </row>
        <row r="1169">
          <cell r="A1169">
            <v>211102</v>
          </cell>
          <cell r="B1169" t="str">
            <v>عمار زين</v>
          </cell>
          <cell r="C1169" t="str">
            <v>رشاد</v>
          </cell>
          <cell r="D1169" t="str">
            <v>منى</v>
          </cell>
          <cell r="E1169" t="str">
            <v>س1</v>
          </cell>
        </row>
        <row r="1170">
          <cell r="A1170">
            <v>211104</v>
          </cell>
          <cell r="B1170" t="str">
            <v>عمار عبد الحميد</v>
          </cell>
          <cell r="C1170" t="str">
            <v>محمد عدنان</v>
          </cell>
          <cell r="D1170" t="str">
            <v>سحر</v>
          </cell>
          <cell r="E1170" t="str">
            <v>س1</v>
          </cell>
        </row>
        <row r="1171">
          <cell r="A1171">
            <v>211106</v>
          </cell>
          <cell r="B1171" t="str">
            <v>عمر الخطيب</v>
          </cell>
          <cell r="C1171" t="str">
            <v>حمزه</v>
          </cell>
          <cell r="D1171" t="str">
            <v>خوله</v>
          </cell>
          <cell r="E1171" t="str">
            <v>س1</v>
          </cell>
        </row>
        <row r="1172">
          <cell r="A1172">
            <v>211107</v>
          </cell>
          <cell r="B1172" t="str">
            <v>عمر الظاهرعزام</v>
          </cell>
          <cell r="C1172" t="str">
            <v>غسان</v>
          </cell>
          <cell r="D1172" t="str">
            <v>عطيه</v>
          </cell>
          <cell r="E1172" t="str">
            <v>س1</v>
          </cell>
        </row>
        <row r="1173">
          <cell r="A1173">
            <v>211108</v>
          </cell>
          <cell r="B1173" t="str">
            <v>عمر برهمجي</v>
          </cell>
          <cell r="C1173" t="str">
            <v>احمد</v>
          </cell>
          <cell r="D1173" t="str">
            <v>عفاف</v>
          </cell>
          <cell r="E1173" t="str">
            <v>س1</v>
          </cell>
        </row>
        <row r="1174">
          <cell r="A1174">
            <v>211109</v>
          </cell>
          <cell r="B1174" t="str">
            <v>عمر بني المرجه</v>
          </cell>
          <cell r="C1174" t="str">
            <v>محمد زهير</v>
          </cell>
          <cell r="D1174" t="str">
            <v>باسمه</v>
          </cell>
          <cell r="E1174" t="str">
            <v>س1</v>
          </cell>
        </row>
        <row r="1175">
          <cell r="A1175">
            <v>211110</v>
          </cell>
          <cell r="B1175" t="str">
            <v>عمر جقميره</v>
          </cell>
          <cell r="C1175" t="str">
            <v>رضوان</v>
          </cell>
          <cell r="D1175" t="str">
            <v>لينا</v>
          </cell>
          <cell r="E1175" t="str">
            <v>س1</v>
          </cell>
        </row>
        <row r="1176">
          <cell r="A1176">
            <v>211111</v>
          </cell>
          <cell r="B1176" t="str">
            <v>عمر شيخ عوض</v>
          </cell>
          <cell r="C1176" t="str">
            <v>وليد</v>
          </cell>
          <cell r="D1176" t="str">
            <v>ناديا</v>
          </cell>
          <cell r="E1176" t="str">
            <v>س1</v>
          </cell>
        </row>
        <row r="1177">
          <cell r="A1177">
            <v>211112</v>
          </cell>
          <cell r="B1177" t="str">
            <v>عمر عبود</v>
          </cell>
          <cell r="C1177" t="str">
            <v>نضال</v>
          </cell>
          <cell r="D1177" t="str">
            <v>هناء</v>
          </cell>
          <cell r="E1177" t="str">
            <v>س1</v>
          </cell>
        </row>
        <row r="1178">
          <cell r="A1178">
            <v>211113</v>
          </cell>
          <cell r="B1178" t="str">
            <v>عمرو البقاعي</v>
          </cell>
          <cell r="C1178" t="str">
            <v>محمود</v>
          </cell>
          <cell r="D1178" t="str">
            <v>مها</v>
          </cell>
          <cell r="E1178" t="str">
            <v>س1</v>
          </cell>
        </row>
        <row r="1179">
          <cell r="A1179">
            <v>211114</v>
          </cell>
          <cell r="B1179" t="str">
            <v>عندليب يوسف</v>
          </cell>
          <cell r="C1179" t="str">
            <v>محمد</v>
          </cell>
          <cell r="D1179" t="str">
            <v>انعام</v>
          </cell>
          <cell r="E1179" t="str">
            <v>س1</v>
          </cell>
        </row>
        <row r="1180">
          <cell r="A1180">
            <v>211115</v>
          </cell>
          <cell r="B1180" t="str">
            <v>عهد عنجاري</v>
          </cell>
          <cell r="C1180" t="str">
            <v>يوسف</v>
          </cell>
          <cell r="D1180" t="str">
            <v>نهيدة</v>
          </cell>
          <cell r="E1180" t="str">
            <v>س1</v>
          </cell>
        </row>
        <row r="1181">
          <cell r="A1181">
            <v>211116</v>
          </cell>
          <cell r="B1181" t="str">
            <v>عيسى الفرج</v>
          </cell>
          <cell r="C1181" t="str">
            <v>شعبان</v>
          </cell>
          <cell r="D1181" t="str">
            <v>عدله</v>
          </cell>
          <cell r="E1181" t="str">
            <v>س1</v>
          </cell>
        </row>
        <row r="1182">
          <cell r="A1182">
            <v>211117</v>
          </cell>
          <cell r="B1182" t="str">
            <v>غادة مكي</v>
          </cell>
          <cell r="C1182" t="str">
            <v>ابراهيم</v>
          </cell>
          <cell r="D1182" t="str">
            <v>منيرة</v>
          </cell>
          <cell r="E1182" t="str">
            <v>س1</v>
          </cell>
        </row>
        <row r="1183">
          <cell r="A1183">
            <v>211118</v>
          </cell>
          <cell r="B1183" t="str">
            <v>غالية العربي</v>
          </cell>
          <cell r="C1183" t="str">
            <v>محمد نبيل</v>
          </cell>
          <cell r="D1183" t="str">
            <v>ثناء</v>
          </cell>
          <cell r="E1183" t="str">
            <v>س1</v>
          </cell>
        </row>
        <row r="1184">
          <cell r="A1184">
            <v>211119</v>
          </cell>
          <cell r="B1184" t="str">
            <v>غاليه عجوب</v>
          </cell>
          <cell r="C1184" t="str">
            <v>خالد</v>
          </cell>
          <cell r="D1184" t="str">
            <v>ايمان</v>
          </cell>
          <cell r="E1184" t="str">
            <v>س1</v>
          </cell>
        </row>
        <row r="1185">
          <cell r="A1185">
            <v>211126</v>
          </cell>
          <cell r="B1185" t="str">
            <v>غيث الفاعور</v>
          </cell>
          <cell r="C1185" t="str">
            <v>تحسين</v>
          </cell>
          <cell r="D1185" t="str">
            <v>اميمه</v>
          </cell>
          <cell r="E1185" t="str">
            <v>س1</v>
          </cell>
        </row>
        <row r="1186">
          <cell r="A1186">
            <v>211127</v>
          </cell>
          <cell r="B1186" t="str">
            <v>غيداء عبادي</v>
          </cell>
          <cell r="C1186" t="str">
            <v>رياض</v>
          </cell>
          <cell r="D1186" t="str">
            <v>شاديه</v>
          </cell>
          <cell r="E1186" t="str">
            <v>س1</v>
          </cell>
        </row>
        <row r="1187">
          <cell r="A1187">
            <v>211128</v>
          </cell>
          <cell r="B1187" t="str">
            <v>فادي النجم</v>
          </cell>
          <cell r="C1187" t="str">
            <v>ايمن</v>
          </cell>
          <cell r="D1187" t="str">
            <v>نينا</v>
          </cell>
          <cell r="E1187" t="str">
            <v>س1</v>
          </cell>
        </row>
        <row r="1188">
          <cell r="A1188">
            <v>211129</v>
          </cell>
          <cell r="B1188" t="str">
            <v>فارس الحجلي</v>
          </cell>
          <cell r="C1188" t="str">
            <v>كميل</v>
          </cell>
          <cell r="D1188" t="str">
            <v>نجاة</v>
          </cell>
          <cell r="E1188" t="str">
            <v>س1</v>
          </cell>
        </row>
        <row r="1189">
          <cell r="A1189">
            <v>211130</v>
          </cell>
          <cell r="B1189" t="str">
            <v>فاروق الراضي</v>
          </cell>
          <cell r="C1189" t="str">
            <v>خميس</v>
          </cell>
          <cell r="D1189" t="str">
            <v>عوش</v>
          </cell>
          <cell r="E1189" t="str">
            <v>س1</v>
          </cell>
        </row>
        <row r="1190">
          <cell r="A1190">
            <v>211131</v>
          </cell>
          <cell r="B1190" t="str">
            <v>فاروق حميدان</v>
          </cell>
          <cell r="C1190" t="str">
            <v>نزار</v>
          </cell>
          <cell r="D1190" t="str">
            <v>سمار</v>
          </cell>
          <cell r="E1190" t="str">
            <v>س1</v>
          </cell>
        </row>
        <row r="1191">
          <cell r="A1191">
            <v>211132</v>
          </cell>
          <cell r="B1191" t="str">
            <v>فاطمة حزيريني</v>
          </cell>
          <cell r="C1191" t="str">
            <v>مصطفى</v>
          </cell>
          <cell r="D1191" t="str">
            <v>مجيدة</v>
          </cell>
          <cell r="E1191" t="str">
            <v>س1</v>
          </cell>
        </row>
        <row r="1192">
          <cell r="A1192">
            <v>211134</v>
          </cell>
          <cell r="B1192" t="str">
            <v>فاطمه كنعان</v>
          </cell>
          <cell r="C1192" t="str">
            <v>حسين</v>
          </cell>
          <cell r="D1192" t="str">
            <v>ناديه</v>
          </cell>
          <cell r="E1192" t="str">
            <v>س1</v>
          </cell>
        </row>
        <row r="1193">
          <cell r="A1193">
            <v>211135</v>
          </cell>
          <cell r="B1193" t="str">
            <v>فرح العافص</v>
          </cell>
          <cell r="C1193" t="str">
            <v>فيصل</v>
          </cell>
          <cell r="D1193" t="str">
            <v>هناء</v>
          </cell>
          <cell r="E1193" t="str">
            <v>س1</v>
          </cell>
        </row>
        <row r="1194">
          <cell r="A1194">
            <v>211137</v>
          </cell>
          <cell r="B1194" t="str">
            <v>فرح جمعه</v>
          </cell>
          <cell r="C1194" t="str">
            <v>محمد</v>
          </cell>
          <cell r="D1194" t="str">
            <v>محاسن</v>
          </cell>
          <cell r="E1194" t="str">
            <v>س1</v>
          </cell>
        </row>
        <row r="1195">
          <cell r="A1195">
            <v>211138</v>
          </cell>
          <cell r="B1195" t="str">
            <v>فرح يوسف</v>
          </cell>
          <cell r="C1195" t="str">
            <v>علي</v>
          </cell>
          <cell r="D1195" t="str">
            <v>بدرية</v>
          </cell>
          <cell r="E1195" t="str">
            <v>س1</v>
          </cell>
        </row>
        <row r="1196">
          <cell r="A1196">
            <v>211139</v>
          </cell>
          <cell r="B1196" t="str">
            <v>قصي يوسف</v>
          </cell>
          <cell r="C1196" t="str">
            <v>وجيه</v>
          </cell>
          <cell r="D1196" t="str">
            <v>منيره</v>
          </cell>
          <cell r="E1196" t="str">
            <v>س1</v>
          </cell>
        </row>
        <row r="1197">
          <cell r="A1197">
            <v>211145</v>
          </cell>
          <cell r="B1197" t="str">
            <v>كفاح الصوان</v>
          </cell>
          <cell r="C1197" t="str">
            <v>احمد</v>
          </cell>
          <cell r="D1197" t="str">
            <v>فريزه</v>
          </cell>
          <cell r="E1197" t="str">
            <v>س1</v>
          </cell>
        </row>
        <row r="1198">
          <cell r="A1198">
            <v>211147</v>
          </cell>
          <cell r="B1198" t="str">
            <v>كنان المصيف</v>
          </cell>
          <cell r="C1198" t="str">
            <v>محمدسليم</v>
          </cell>
          <cell r="D1198" t="str">
            <v>انصاف</v>
          </cell>
          <cell r="E1198" t="str">
            <v>س1</v>
          </cell>
        </row>
        <row r="1199">
          <cell r="A1199">
            <v>211148</v>
          </cell>
          <cell r="B1199" t="str">
            <v>كنان عرنوس</v>
          </cell>
          <cell r="C1199" t="str">
            <v>عبدالله</v>
          </cell>
          <cell r="D1199" t="str">
            <v>سميره</v>
          </cell>
          <cell r="E1199" t="str">
            <v>س1</v>
          </cell>
        </row>
        <row r="1200">
          <cell r="A1200">
            <v>211149</v>
          </cell>
          <cell r="B1200" t="str">
            <v>كندا رشيد</v>
          </cell>
          <cell r="C1200" t="str">
            <v>شفيق</v>
          </cell>
          <cell r="D1200" t="str">
            <v>ماجده</v>
          </cell>
          <cell r="E1200" t="str">
            <v>س1</v>
          </cell>
        </row>
        <row r="1201">
          <cell r="A1201">
            <v>211151</v>
          </cell>
          <cell r="B1201" t="str">
            <v>لؤي الدشر</v>
          </cell>
          <cell r="C1201" t="str">
            <v>احمد</v>
          </cell>
          <cell r="D1201" t="str">
            <v>جميلة</v>
          </cell>
          <cell r="E1201" t="str">
            <v>س1</v>
          </cell>
        </row>
        <row r="1202">
          <cell r="A1202">
            <v>211157</v>
          </cell>
          <cell r="B1202" t="str">
            <v>لندا كشيك</v>
          </cell>
          <cell r="C1202" t="str">
            <v>نضال</v>
          </cell>
          <cell r="D1202" t="str">
            <v>وفاء</v>
          </cell>
          <cell r="E1202" t="str">
            <v>س1</v>
          </cell>
        </row>
        <row r="1203">
          <cell r="A1203">
            <v>211158</v>
          </cell>
          <cell r="B1203" t="str">
            <v>ليلاس الباشا</v>
          </cell>
          <cell r="C1203" t="str">
            <v>وائل</v>
          </cell>
          <cell r="D1203" t="str">
            <v>نسرين</v>
          </cell>
          <cell r="E1203" t="str">
            <v>س1</v>
          </cell>
        </row>
        <row r="1204">
          <cell r="A1204">
            <v>211159</v>
          </cell>
          <cell r="B1204" t="str">
            <v>ليلاس محمد</v>
          </cell>
          <cell r="C1204" t="str">
            <v>ماهر</v>
          </cell>
          <cell r="D1204" t="str">
            <v>كوثر</v>
          </cell>
          <cell r="E1204" t="str">
            <v>س1</v>
          </cell>
        </row>
        <row r="1205">
          <cell r="A1205">
            <v>211163</v>
          </cell>
          <cell r="B1205" t="str">
            <v>لين مشهور</v>
          </cell>
          <cell r="C1205" t="str">
            <v>جمال</v>
          </cell>
          <cell r="D1205" t="str">
            <v>ليندا</v>
          </cell>
          <cell r="E1205" t="str">
            <v>س1</v>
          </cell>
        </row>
        <row r="1206">
          <cell r="A1206">
            <v>211167</v>
          </cell>
          <cell r="B1206" t="str">
            <v>مادلين الحاج محمد</v>
          </cell>
          <cell r="C1206" t="str">
            <v>عادل</v>
          </cell>
          <cell r="D1206" t="str">
            <v>عنود</v>
          </cell>
          <cell r="E1206" t="str">
            <v>س1</v>
          </cell>
        </row>
        <row r="1207">
          <cell r="A1207">
            <v>211170</v>
          </cell>
          <cell r="B1207" t="str">
            <v>مازن شيبان</v>
          </cell>
          <cell r="C1207" t="str">
            <v>أيمن</v>
          </cell>
          <cell r="D1207" t="str">
            <v>ميسون</v>
          </cell>
          <cell r="E1207" t="str">
            <v>س1</v>
          </cell>
        </row>
        <row r="1208">
          <cell r="A1208">
            <v>211171</v>
          </cell>
          <cell r="B1208" t="str">
            <v>مالك الحسن</v>
          </cell>
          <cell r="C1208" t="str">
            <v>موسى</v>
          </cell>
          <cell r="D1208" t="str">
            <v>صبحه</v>
          </cell>
          <cell r="E1208" t="str">
            <v>س1</v>
          </cell>
        </row>
        <row r="1209">
          <cell r="A1209">
            <v>211172</v>
          </cell>
          <cell r="B1209" t="str">
            <v>ماهر الخطيب</v>
          </cell>
          <cell r="C1209" t="str">
            <v>مصطفى</v>
          </cell>
          <cell r="D1209" t="str">
            <v>هدية</v>
          </cell>
          <cell r="E1209" t="str">
            <v>س1</v>
          </cell>
        </row>
        <row r="1210">
          <cell r="A1210">
            <v>211173</v>
          </cell>
          <cell r="B1210" t="str">
            <v>ماهر العسافين</v>
          </cell>
          <cell r="C1210" t="str">
            <v>غسان</v>
          </cell>
          <cell r="D1210" t="str">
            <v>امل</v>
          </cell>
          <cell r="E1210" t="str">
            <v>س1</v>
          </cell>
        </row>
        <row r="1211">
          <cell r="A1211">
            <v>211174</v>
          </cell>
          <cell r="B1211" t="str">
            <v>ماهر المنزل</v>
          </cell>
          <cell r="C1211" t="str">
            <v>فوزي</v>
          </cell>
          <cell r="D1211" t="str">
            <v>مريم</v>
          </cell>
          <cell r="E1211" t="str">
            <v>س1</v>
          </cell>
        </row>
        <row r="1212">
          <cell r="A1212">
            <v>211179</v>
          </cell>
          <cell r="B1212" t="str">
            <v>مايا سلامه</v>
          </cell>
          <cell r="C1212" t="str">
            <v>اسكندر</v>
          </cell>
          <cell r="D1212" t="str">
            <v>هنادي</v>
          </cell>
          <cell r="E1212" t="str">
            <v>س1</v>
          </cell>
        </row>
        <row r="1213">
          <cell r="A1213">
            <v>211181</v>
          </cell>
          <cell r="B1213" t="str">
            <v>مجتبى عباس</v>
          </cell>
          <cell r="C1213" t="str">
            <v>عبد المجيد</v>
          </cell>
          <cell r="D1213" t="str">
            <v>مريم</v>
          </cell>
          <cell r="E1213" t="str">
            <v>س1</v>
          </cell>
        </row>
        <row r="1214">
          <cell r="A1214">
            <v>211182</v>
          </cell>
          <cell r="B1214" t="str">
            <v>مجد ابوصبحة</v>
          </cell>
          <cell r="C1214" t="str">
            <v>علي</v>
          </cell>
          <cell r="D1214" t="str">
            <v>رباح</v>
          </cell>
          <cell r="E1214" t="str">
            <v>س1</v>
          </cell>
        </row>
        <row r="1215">
          <cell r="A1215">
            <v>211186</v>
          </cell>
          <cell r="B1215" t="str">
            <v>مجد ليلى</v>
          </cell>
          <cell r="C1215" t="str">
            <v>هاني</v>
          </cell>
          <cell r="D1215" t="str">
            <v>سوسن</v>
          </cell>
          <cell r="E1215" t="str">
            <v>س1</v>
          </cell>
        </row>
        <row r="1216">
          <cell r="A1216">
            <v>211187</v>
          </cell>
          <cell r="B1216" t="str">
            <v>مجد ناصر</v>
          </cell>
          <cell r="C1216" t="str">
            <v>عبد العزيز</v>
          </cell>
          <cell r="D1216" t="str">
            <v>فاطمه</v>
          </cell>
          <cell r="E1216" t="str">
            <v>س1</v>
          </cell>
        </row>
        <row r="1217">
          <cell r="A1217">
            <v>211189</v>
          </cell>
          <cell r="B1217" t="str">
            <v>محاسن ملحم</v>
          </cell>
          <cell r="C1217" t="str">
            <v>احمد</v>
          </cell>
          <cell r="D1217" t="str">
            <v>سلام</v>
          </cell>
          <cell r="E1217" t="str">
            <v>س1</v>
          </cell>
        </row>
        <row r="1218">
          <cell r="A1218">
            <v>211191</v>
          </cell>
          <cell r="B1218" t="str">
            <v>محمد البيضاني</v>
          </cell>
          <cell r="C1218" t="str">
            <v>صلاح</v>
          </cell>
          <cell r="D1218" t="str">
            <v>مريم</v>
          </cell>
          <cell r="E1218" t="str">
            <v>س1</v>
          </cell>
        </row>
        <row r="1219">
          <cell r="A1219">
            <v>211192</v>
          </cell>
          <cell r="B1219" t="str">
            <v>محمد الخطيب</v>
          </cell>
          <cell r="C1219" t="str">
            <v>نواف</v>
          </cell>
          <cell r="D1219" t="str">
            <v>نوفة</v>
          </cell>
          <cell r="E1219" t="str">
            <v>س1</v>
          </cell>
        </row>
        <row r="1220">
          <cell r="A1220">
            <v>211193</v>
          </cell>
          <cell r="B1220" t="str">
            <v>محمد الخلف</v>
          </cell>
          <cell r="C1220" t="str">
            <v>مروان</v>
          </cell>
          <cell r="D1220" t="str">
            <v>اميره</v>
          </cell>
          <cell r="E1220" t="str">
            <v>س1</v>
          </cell>
        </row>
        <row r="1221">
          <cell r="A1221">
            <v>211194</v>
          </cell>
          <cell r="B1221" t="str">
            <v>محمد السحار</v>
          </cell>
          <cell r="C1221" t="str">
            <v>محمد عارف</v>
          </cell>
          <cell r="D1221" t="str">
            <v>هدى</v>
          </cell>
          <cell r="E1221" t="str">
            <v>س1</v>
          </cell>
        </row>
        <row r="1222">
          <cell r="A1222">
            <v>211195</v>
          </cell>
          <cell r="B1222" t="str">
            <v>محمد السويداني</v>
          </cell>
          <cell r="C1222" t="str">
            <v>حسن</v>
          </cell>
          <cell r="D1222" t="str">
            <v>مريم</v>
          </cell>
          <cell r="E1222" t="str">
            <v>س1</v>
          </cell>
        </row>
        <row r="1223">
          <cell r="A1223">
            <v>211196</v>
          </cell>
          <cell r="B1223" t="str">
            <v>محمد الشرع</v>
          </cell>
          <cell r="C1223" t="str">
            <v>محمود</v>
          </cell>
          <cell r="D1223" t="str">
            <v>سهام</v>
          </cell>
          <cell r="E1223" t="str">
            <v>س1</v>
          </cell>
        </row>
        <row r="1224">
          <cell r="A1224">
            <v>211198</v>
          </cell>
          <cell r="B1224" t="str">
            <v>محمد الطيب</v>
          </cell>
          <cell r="C1224" t="str">
            <v>محمد انيس</v>
          </cell>
          <cell r="D1224" t="str">
            <v>منى</v>
          </cell>
          <cell r="E1224" t="str">
            <v>س1</v>
          </cell>
        </row>
        <row r="1225">
          <cell r="A1225">
            <v>211199</v>
          </cell>
          <cell r="B1225" t="str">
            <v>محمد العاقل</v>
          </cell>
          <cell r="C1225" t="str">
            <v>محمد ماجد</v>
          </cell>
          <cell r="D1225" t="str">
            <v>لطيفه</v>
          </cell>
          <cell r="E1225" t="str">
            <v>س1</v>
          </cell>
        </row>
        <row r="1226">
          <cell r="A1226">
            <v>211200</v>
          </cell>
          <cell r="B1226" t="str">
            <v>محمد العبد الله</v>
          </cell>
          <cell r="C1226" t="str">
            <v>حسن</v>
          </cell>
          <cell r="D1226" t="str">
            <v>فطمه</v>
          </cell>
          <cell r="E1226" t="str">
            <v>س1</v>
          </cell>
        </row>
        <row r="1227">
          <cell r="A1227">
            <v>211201</v>
          </cell>
          <cell r="B1227" t="str">
            <v>محمد العر</v>
          </cell>
          <cell r="C1227" t="str">
            <v>علي</v>
          </cell>
          <cell r="D1227" t="str">
            <v>فاطمه</v>
          </cell>
          <cell r="E1227" t="str">
            <v>س1</v>
          </cell>
        </row>
        <row r="1228">
          <cell r="A1228">
            <v>211202</v>
          </cell>
          <cell r="B1228" t="str">
            <v>محمد العقله</v>
          </cell>
          <cell r="C1228" t="str">
            <v>خالد</v>
          </cell>
          <cell r="D1228" t="str">
            <v>مها</v>
          </cell>
          <cell r="E1228" t="str">
            <v>س1</v>
          </cell>
        </row>
        <row r="1229">
          <cell r="A1229">
            <v>211203</v>
          </cell>
          <cell r="B1229" t="str">
            <v>محمد العمر</v>
          </cell>
          <cell r="C1229" t="str">
            <v>احمد</v>
          </cell>
          <cell r="D1229" t="str">
            <v>صباح</v>
          </cell>
          <cell r="E1229" t="str">
            <v>س1</v>
          </cell>
        </row>
        <row r="1230">
          <cell r="A1230">
            <v>211204</v>
          </cell>
          <cell r="B1230" t="str">
            <v>محمد العمر</v>
          </cell>
          <cell r="C1230" t="str">
            <v>بدر الدين</v>
          </cell>
          <cell r="D1230" t="str">
            <v>ابتسام</v>
          </cell>
          <cell r="E1230" t="str">
            <v>س1</v>
          </cell>
        </row>
        <row r="1231">
          <cell r="A1231">
            <v>211205</v>
          </cell>
          <cell r="B1231" t="str">
            <v>محمد القلاب</v>
          </cell>
          <cell r="C1231" t="str">
            <v>عايش</v>
          </cell>
          <cell r="D1231" t="str">
            <v>فريال</v>
          </cell>
          <cell r="E1231" t="str">
            <v>س1</v>
          </cell>
        </row>
        <row r="1232">
          <cell r="A1232">
            <v>211206</v>
          </cell>
          <cell r="B1232" t="str">
            <v>محمد النعيمي</v>
          </cell>
          <cell r="C1232" t="str">
            <v>سمير</v>
          </cell>
          <cell r="D1232" t="str">
            <v>ايمان</v>
          </cell>
          <cell r="E1232" t="str">
            <v>س1</v>
          </cell>
        </row>
        <row r="1233">
          <cell r="A1233">
            <v>211208</v>
          </cell>
          <cell r="B1233" t="str">
            <v>محمد اياد الدهان</v>
          </cell>
          <cell r="C1233" t="str">
            <v>احمد</v>
          </cell>
          <cell r="D1233" t="str">
            <v>مي</v>
          </cell>
          <cell r="E1233" t="str">
            <v>س1</v>
          </cell>
        </row>
        <row r="1234">
          <cell r="A1234">
            <v>211209</v>
          </cell>
          <cell r="B1234" t="str">
            <v>محمد باسم حوريه</v>
          </cell>
          <cell r="C1234" t="str">
            <v>محمد</v>
          </cell>
          <cell r="D1234" t="str">
            <v>هدلا</v>
          </cell>
          <cell r="E1234" t="str">
            <v>س1</v>
          </cell>
        </row>
        <row r="1235">
          <cell r="A1235">
            <v>211210</v>
          </cell>
          <cell r="B1235" t="str">
            <v>محمد باكير</v>
          </cell>
          <cell r="C1235" t="str">
            <v>مروان</v>
          </cell>
          <cell r="D1235" t="str">
            <v>أمينه</v>
          </cell>
          <cell r="E1235" t="str">
            <v>س1</v>
          </cell>
        </row>
        <row r="1236">
          <cell r="A1236">
            <v>211211</v>
          </cell>
          <cell r="B1236" t="str">
            <v>محمد بديع عمار</v>
          </cell>
          <cell r="C1236" t="str">
            <v>عبد الوهاب</v>
          </cell>
          <cell r="D1236" t="str">
            <v>فاتنة</v>
          </cell>
          <cell r="E1236" t="str">
            <v>س1</v>
          </cell>
        </row>
        <row r="1237">
          <cell r="A1237">
            <v>211212</v>
          </cell>
          <cell r="B1237" t="str">
            <v>محمد بصل</v>
          </cell>
          <cell r="C1237" t="str">
            <v>علي</v>
          </cell>
          <cell r="D1237" t="str">
            <v>عدبه</v>
          </cell>
          <cell r="E1237" t="str">
            <v>س1</v>
          </cell>
        </row>
        <row r="1238">
          <cell r="A1238">
            <v>211214</v>
          </cell>
          <cell r="B1238" t="str">
            <v>محمد جبة</v>
          </cell>
          <cell r="C1238" t="str">
            <v>خالد</v>
          </cell>
          <cell r="D1238" t="str">
            <v>أميرة</v>
          </cell>
          <cell r="E1238" t="str">
            <v>س1</v>
          </cell>
        </row>
        <row r="1239">
          <cell r="A1239">
            <v>211215</v>
          </cell>
          <cell r="B1239" t="str">
            <v>محمد حسن</v>
          </cell>
          <cell r="C1239" t="str">
            <v>احمد غازي</v>
          </cell>
          <cell r="D1239" t="str">
            <v>ناهد</v>
          </cell>
          <cell r="E1239" t="str">
            <v>س1</v>
          </cell>
        </row>
        <row r="1240">
          <cell r="A1240">
            <v>211216</v>
          </cell>
          <cell r="B1240" t="str">
            <v>محمد حسن</v>
          </cell>
          <cell r="C1240" t="str">
            <v>هيثم</v>
          </cell>
          <cell r="D1240" t="str">
            <v>سميعه</v>
          </cell>
          <cell r="E1240" t="str">
            <v>س1</v>
          </cell>
        </row>
        <row r="1241">
          <cell r="A1241">
            <v>211217</v>
          </cell>
          <cell r="B1241" t="str">
            <v>محمد حسن موزي</v>
          </cell>
          <cell r="C1241" t="str">
            <v>عدنان</v>
          </cell>
          <cell r="D1241" t="str">
            <v>نورالهدى</v>
          </cell>
          <cell r="E1241" t="str">
            <v>س1</v>
          </cell>
        </row>
        <row r="1242">
          <cell r="A1242">
            <v>211218</v>
          </cell>
          <cell r="B1242" t="str">
            <v>محمد حسين</v>
          </cell>
          <cell r="C1242" t="str">
            <v>سامر</v>
          </cell>
          <cell r="D1242" t="str">
            <v>حنان</v>
          </cell>
          <cell r="E1242" t="str">
            <v>س1</v>
          </cell>
        </row>
        <row r="1243">
          <cell r="A1243">
            <v>211219</v>
          </cell>
          <cell r="B1243" t="str">
            <v>محمد حلاويك</v>
          </cell>
          <cell r="C1243" t="str">
            <v>رشيد</v>
          </cell>
          <cell r="D1243" t="str">
            <v>ابتسام</v>
          </cell>
          <cell r="E1243" t="str">
            <v>س1</v>
          </cell>
        </row>
        <row r="1244">
          <cell r="A1244">
            <v>211220</v>
          </cell>
          <cell r="B1244" t="str">
            <v>محمد خالد</v>
          </cell>
          <cell r="C1244" t="str">
            <v>احمد</v>
          </cell>
          <cell r="D1244" t="str">
            <v>وداد</v>
          </cell>
          <cell r="E1244" t="str">
            <v>س1</v>
          </cell>
        </row>
        <row r="1245">
          <cell r="A1245">
            <v>211222</v>
          </cell>
          <cell r="B1245" t="str">
            <v>محمد خطيب</v>
          </cell>
          <cell r="C1245" t="str">
            <v>مصطفى</v>
          </cell>
          <cell r="D1245" t="str">
            <v>أمل</v>
          </cell>
          <cell r="E1245" t="str">
            <v>س1</v>
          </cell>
        </row>
        <row r="1246">
          <cell r="A1246">
            <v>211223</v>
          </cell>
          <cell r="B1246" t="str">
            <v>محمد خلدون سقباني</v>
          </cell>
          <cell r="C1246" t="str">
            <v>مروان</v>
          </cell>
          <cell r="D1246" t="str">
            <v>بدرية</v>
          </cell>
          <cell r="E1246" t="str">
            <v>س1</v>
          </cell>
        </row>
        <row r="1247">
          <cell r="A1247">
            <v>211225</v>
          </cell>
          <cell r="B1247" t="str">
            <v>محمد دبول</v>
          </cell>
          <cell r="C1247" t="str">
            <v>فائز</v>
          </cell>
          <cell r="D1247" t="str">
            <v>اسمهان</v>
          </cell>
          <cell r="E1247" t="str">
            <v>س1</v>
          </cell>
        </row>
        <row r="1248">
          <cell r="A1248">
            <v>211226</v>
          </cell>
          <cell r="B1248" t="str">
            <v>محمد ذيب حسين</v>
          </cell>
          <cell r="C1248" t="str">
            <v>احمد</v>
          </cell>
          <cell r="D1248" t="str">
            <v>امونه</v>
          </cell>
          <cell r="E1248" t="str">
            <v>س1</v>
          </cell>
        </row>
        <row r="1249">
          <cell r="A1249">
            <v>211228</v>
          </cell>
          <cell r="B1249" t="str">
            <v>محمد سرجون عبد الرحيم</v>
          </cell>
          <cell r="C1249" t="str">
            <v>فداء</v>
          </cell>
          <cell r="D1249" t="str">
            <v>وداد</v>
          </cell>
          <cell r="E1249" t="str">
            <v>س1</v>
          </cell>
        </row>
        <row r="1250">
          <cell r="A1250">
            <v>211229</v>
          </cell>
          <cell r="B1250" t="str">
            <v>محمد سعيد</v>
          </cell>
          <cell r="C1250" t="str">
            <v>عبدالله</v>
          </cell>
          <cell r="D1250" t="str">
            <v>غازيه</v>
          </cell>
          <cell r="E1250" t="str">
            <v>س1</v>
          </cell>
        </row>
        <row r="1251">
          <cell r="A1251">
            <v>211230</v>
          </cell>
          <cell r="B1251" t="str">
            <v>محمد سعيد علي</v>
          </cell>
          <cell r="C1251" t="str">
            <v>سلمان</v>
          </cell>
          <cell r="D1251" t="str">
            <v>سالمه</v>
          </cell>
          <cell r="E1251" t="str">
            <v>س1</v>
          </cell>
        </row>
        <row r="1252">
          <cell r="A1252">
            <v>211231</v>
          </cell>
          <cell r="B1252" t="str">
            <v>محمد سليم</v>
          </cell>
          <cell r="C1252" t="str">
            <v>حسن</v>
          </cell>
          <cell r="D1252" t="str">
            <v>امنه</v>
          </cell>
          <cell r="E1252" t="str">
            <v>س1</v>
          </cell>
        </row>
        <row r="1253">
          <cell r="A1253">
            <v>211233</v>
          </cell>
          <cell r="B1253" t="str">
            <v>محمد سيلان</v>
          </cell>
          <cell r="C1253" t="str">
            <v>هيثم</v>
          </cell>
          <cell r="D1253" t="str">
            <v>منيره</v>
          </cell>
          <cell r="E1253" t="str">
            <v>س1</v>
          </cell>
        </row>
        <row r="1254">
          <cell r="A1254">
            <v>211234</v>
          </cell>
          <cell r="B1254" t="str">
            <v>محمد شعبان</v>
          </cell>
          <cell r="C1254" t="str">
            <v>لقمان</v>
          </cell>
          <cell r="D1254" t="str">
            <v>ندى</v>
          </cell>
          <cell r="E1254" t="str">
            <v>س1</v>
          </cell>
        </row>
        <row r="1255">
          <cell r="A1255">
            <v>211235</v>
          </cell>
          <cell r="B1255" t="str">
            <v>محمد شنشو</v>
          </cell>
          <cell r="C1255" t="str">
            <v>عبد الخالق</v>
          </cell>
          <cell r="D1255" t="str">
            <v>ماجده</v>
          </cell>
          <cell r="E1255" t="str">
            <v>س1</v>
          </cell>
        </row>
        <row r="1256">
          <cell r="A1256">
            <v>211236</v>
          </cell>
          <cell r="B1256" t="str">
            <v>محمد صالح الكردى</v>
          </cell>
          <cell r="C1256" t="str">
            <v>محمد حبيب</v>
          </cell>
          <cell r="D1256" t="str">
            <v>لينا</v>
          </cell>
          <cell r="E1256" t="str">
            <v>س1</v>
          </cell>
        </row>
        <row r="1257">
          <cell r="A1257">
            <v>211238</v>
          </cell>
          <cell r="B1257" t="str">
            <v>محمد طه</v>
          </cell>
          <cell r="C1257" t="str">
            <v>عدنان</v>
          </cell>
          <cell r="D1257" t="str">
            <v>اسيه</v>
          </cell>
          <cell r="E1257" t="str">
            <v>س1</v>
          </cell>
        </row>
        <row r="1258">
          <cell r="A1258">
            <v>211239</v>
          </cell>
          <cell r="B1258" t="str">
            <v>محمد عباده الشربجي</v>
          </cell>
          <cell r="C1258" t="str">
            <v>أحمد</v>
          </cell>
          <cell r="D1258" t="str">
            <v>أماني</v>
          </cell>
          <cell r="E1258" t="str">
            <v>س1</v>
          </cell>
        </row>
        <row r="1259">
          <cell r="A1259">
            <v>211241</v>
          </cell>
          <cell r="B1259" t="str">
            <v>محمد عبد العزيز</v>
          </cell>
          <cell r="C1259" t="str">
            <v>عبد الكريم</v>
          </cell>
          <cell r="D1259" t="str">
            <v>روضه</v>
          </cell>
          <cell r="E1259" t="str">
            <v>س1</v>
          </cell>
        </row>
        <row r="1260">
          <cell r="A1260">
            <v>211243</v>
          </cell>
          <cell r="B1260" t="str">
            <v>محمد عبيد</v>
          </cell>
          <cell r="C1260" t="str">
            <v>احمد</v>
          </cell>
          <cell r="D1260" t="str">
            <v>بلهاء</v>
          </cell>
          <cell r="E1260" t="str">
            <v>س1</v>
          </cell>
        </row>
        <row r="1261">
          <cell r="A1261">
            <v>211244</v>
          </cell>
          <cell r="B1261" t="str">
            <v>محمد عتيق</v>
          </cell>
          <cell r="C1261" t="str">
            <v>ياسر</v>
          </cell>
          <cell r="D1261" t="str">
            <v>بديعه</v>
          </cell>
          <cell r="E1261" t="str">
            <v>س1</v>
          </cell>
        </row>
        <row r="1262">
          <cell r="A1262">
            <v>211246</v>
          </cell>
          <cell r="B1262" t="str">
            <v>محمد علي الضبيب</v>
          </cell>
          <cell r="C1262" t="str">
            <v>عصام</v>
          </cell>
          <cell r="D1262" t="str">
            <v>يسرى</v>
          </cell>
          <cell r="E1262" t="str">
            <v>س1</v>
          </cell>
        </row>
        <row r="1263">
          <cell r="A1263">
            <v>211247</v>
          </cell>
          <cell r="B1263" t="str">
            <v>محمد علي الطحان</v>
          </cell>
          <cell r="C1263" t="str">
            <v>اكرم</v>
          </cell>
          <cell r="D1263" t="str">
            <v>اديبه</v>
          </cell>
          <cell r="E1263" t="str">
            <v>س1</v>
          </cell>
        </row>
        <row r="1264">
          <cell r="A1264">
            <v>211248</v>
          </cell>
          <cell r="B1264" t="str">
            <v>محمد علي عز الدين</v>
          </cell>
          <cell r="C1264" t="str">
            <v>ياسر</v>
          </cell>
          <cell r="D1264" t="str">
            <v>اميمه</v>
          </cell>
          <cell r="E1264" t="str">
            <v>س1</v>
          </cell>
        </row>
        <row r="1265">
          <cell r="A1265">
            <v>211249</v>
          </cell>
          <cell r="B1265" t="str">
            <v>محمد عمران البوشي</v>
          </cell>
          <cell r="C1265" t="str">
            <v>خالد</v>
          </cell>
          <cell r="D1265" t="str">
            <v>فاتن</v>
          </cell>
          <cell r="E1265" t="str">
            <v>س1</v>
          </cell>
        </row>
        <row r="1266">
          <cell r="A1266">
            <v>211250</v>
          </cell>
          <cell r="B1266" t="str">
            <v>محمد غانم</v>
          </cell>
          <cell r="C1266" t="str">
            <v>احمد</v>
          </cell>
          <cell r="D1266" t="str">
            <v xml:space="preserve">فصل </v>
          </cell>
          <cell r="E1266" t="str">
            <v>س1</v>
          </cell>
        </row>
        <row r="1267">
          <cell r="A1267">
            <v>211251</v>
          </cell>
          <cell r="B1267" t="str">
            <v>محمد غيث الحلواني</v>
          </cell>
          <cell r="C1267" t="str">
            <v>بسام</v>
          </cell>
          <cell r="D1267" t="str">
            <v>رنده</v>
          </cell>
          <cell r="E1267" t="str">
            <v>س1</v>
          </cell>
        </row>
        <row r="1268">
          <cell r="A1268">
            <v>211254</v>
          </cell>
          <cell r="B1268" t="str">
            <v>محمد فرج ابراهيم</v>
          </cell>
          <cell r="C1268" t="str">
            <v>محمد خليل</v>
          </cell>
          <cell r="D1268" t="str">
            <v>فريده</v>
          </cell>
          <cell r="E1268" t="str">
            <v>س1</v>
          </cell>
        </row>
        <row r="1269">
          <cell r="A1269">
            <v>211255</v>
          </cell>
          <cell r="B1269" t="str">
            <v>محمد فياض الشيخ محمد</v>
          </cell>
          <cell r="C1269" t="str">
            <v>احمد</v>
          </cell>
          <cell r="D1269" t="str">
            <v>سعده</v>
          </cell>
          <cell r="E1269" t="str">
            <v>س1</v>
          </cell>
        </row>
        <row r="1270">
          <cell r="A1270">
            <v>211256</v>
          </cell>
          <cell r="B1270" t="str">
            <v>محمد كم نقش</v>
          </cell>
          <cell r="C1270" t="str">
            <v>محمود</v>
          </cell>
          <cell r="D1270" t="str">
            <v>سمر</v>
          </cell>
          <cell r="E1270" t="str">
            <v>س1</v>
          </cell>
        </row>
        <row r="1271">
          <cell r="A1271">
            <v>211257</v>
          </cell>
          <cell r="B1271" t="str">
            <v>محمد ماجد السبيعي</v>
          </cell>
          <cell r="C1271" t="str">
            <v>محمد فتحي</v>
          </cell>
          <cell r="D1271" t="str">
            <v>ماجده</v>
          </cell>
          <cell r="E1271" t="str">
            <v>س1</v>
          </cell>
        </row>
        <row r="1272">
          <cell r="A1272">
            <v>211258</v>
          </cell>
          <cell r="B1272" t="str">
            <v>محمد مازن العوفي</v>
          </cell>
          <cell r="C1272" t="str">
            <v>خالد</v>
          </cell>
          <cell r="D1272" t="str">
            <v>رحاب</v>
          </cell>
          <cell r="E1272" t="str">
            <v>س1</v>
          </cell>
        </row>
        <row r="1273">
          <cell r="A1273">
            <v>211260</v>
          </cell>
          <cell r="B1273" t="str">
            <v>محمد مرتضى طالب</v>
          </cell>
          <cell r="C1273" t="str">
            <v>ماهر</v>
          </cell>
          <cell r="D1273" t="str">
            <v>نهيدة</v>
          </cell>
          <cell r="E1273" t="str">
            <v>س1</v>
          </cell>
        </row>
        <row r="1274">
          <cell r="A1274">
            <v>211261</v>
          </cell>
          <cell r="B1274" t="str">
            <v>محمد مرعي</v>
          </cell>
          <cell r="C1274" t="str">
            <v>اكرم</v>
          </cell>
          <cell r="D1274" t="str">
            <v>ساميه</v>
          </cell>
          <cell r="E1274" t="str">
            <v>س1</v>
          </cell>
        </row>
        <row r="1275">
          <cell r="A1275">
            <v>211262</v>
          </cell>
          <cell r="B1275" t="str">
            <v>محمد مصطفى الخطيب</v>
          </cell>
          <cell r="C1275" t="str">
            <v>باسل</v>
          </cell>
          <cell r="D1275" t="str">
            <v>صبحيه</v>
          </cell>
          <cell r="E1275" t="str">
            <v>س1</v>
          </cell>
        </row>
        <row r="1276">
          <cell r="A1276">
            <v>211263</v>
          </cell>
          <cell r="B1276" t="str">
            <v>محمد مطيط</v>
          </cell>
          <cell r="C1276" t="str">
            <v>نبيل</v>
          </cell>
          <cell r="D1276" t="str">
            <v>سوسن</v>
          </cell>
          <cell r="E1276" t="str">
            <v>س1</v>
          </cell>
        </row>
        <row r="1277">
          <cell r="A1277">
            <v>211264</v>
          </cell>
          <cell r="B1277" t="str">
            <v>محمد موفق الكردي</v>
          </cell>
          <cell r="C1277" t="str">
            <v>بسام</v>
          </cell>
          <cell r="D1277" t="str">
            <v>رحاب</v>
          </cell>
          <cell r="E1277" t="str">
            <v>س1</v>
          </cell>
        </row>
        <row r="1278">
          <cell r="A1278">
            <v>211265</v>
          </cell>
          <cell r="B1278" t="str">
            <v>محمد ميسر الشلاح</v>
          </cell>
          <cell r="C1278" t="str">
            <v>محمد مصباح</v>
          </cell>
          <cell r="D1278" t="str">
            <v>منى</v>
          </cell>
          <cell r="E1278" t="str">
            <v>س1</v>
          </cell>
        </row>
        <row r="1279">
          <cell r="A1279">
            <v>211266</v>
          </cell>
          <cell r="B1279" t="str">
            <v>محمد ناظم السبيعي</v>
          </cell>
          <cell r="C1279" t="str">
            <v>باسل</v>
          </cell>
          <cell r="D1279" t="str">
            <v>هنادي</v>
          </cell>
          <cell r="E1279" t="str">
            <v>س1</v>
          </cell>
        </row>
        <row r="1280">
          <cell r="A1280">
            <v>211267</v>
          </cell>
          <cell r="B1280" t="str">
            <v>محمد نجش</v>
          </cell>
          <cell r="C1280" t="str">
            <v>أمير</v>
          </cell>
          <cell r="D1280" t="str">
            <v>سمرة</v>
          </cell>
          <cell r="E1280" t="str">
            <v>س1</v>
          </cell>
        </row>
        <row r="1281">
          <cell r="A1281">
            <v>211268</v>
          </cell>
          <cell r="B1281" t="str">
            <v>محمد نوح</v>
          </cell>
          <cell r="C1281" t="str">
            <v>عبد الرزاق</v>
          </cell>
          <cell r="D1281" t="str">
            <v>فدوى</v>
          </cell>
          <cell r="E1281" t="str">
            <v>س1</v>
          </cell>
        </row>
        <row r="1282">
          <cell r="A1282">
            <v>211269</v>
          </cell>
          <cell r="B1282" t="str">
            <v>محمد نورالدين العلي</v>
          </cell>
          <cell r="C1282" t="str">
            <v>وليد</v>
          </cell>
          <cell r="D1282" t="str">
            <v>هناده</v>
          </cell>
          <cell r="E1282" t="str">
            <v>س1</v>
          </cell>
        </row>
        <row r="1283">
          <cell r="A1283">
            <v>211270</v>
          </cell>
          <cell r="B1283" t="str">
            <v>محمد هادي الموقع</v>
          </cell>
          <cell r="C1283" t="str">
            <v>عز الدين</v>
          </cell>
          <cell r="D1283" t="str">
            <v>بدريه</v>
          </cell>
          <cell r="E1283" t="str">
            <v>س1</v>
          </cell>
        </row>
        <row r="1284">
          <cell r="A1284">
            <v>211271</v>
          </cell>
          <cell r="B1284" t="str">
            <v>محمد همام حمدان</v>
          </cell>
          <cell r="C1284" t="str">
            <v>حسين</v>
          </cell>
          <cell r="D1284" t="str">
            <v>ناهد</v>
          </cell>
          <cell r="E1284" t="str">
            <v>س1</v>
          </cell>
        </row>
        <row r="1285">
          <cell r="A1285">
            <v>211272</v>
          </cell>
          <cell r="B1285" t="str">
            <v>محمد هيثم الهندي</v>
          </cell>
          <cell r="C1285" t="str">
            <v>نبيل</v>
          </cell>
          <cell r="D1285" t="str">
            <v>باسمه</v>
          </cell>
          <cell r="E1285" t="str">
            <v>س1</v>
          </cell>
        </row>
        <row r="1286">
          <cell r="A1286">
            <v>211273</v>
          </cell>
          <cell r="B1286" t="str">
            <v>محمد وسام سلوم</v>
          </cell>
          <cell r="C1286" t="str">
            <v>نادر</v>
          </cell>
          <cell r="D1286" t="str">
            <v>مريم</v>
          </cell>
          <cell r="E1286" t="str">
            <v>س1</v>
          </cell>
        </row>
        <row r="1287">
          <cell r="A1287">
            <v>211274</v>
          </cell>
          <cell r="B1287" t="str">
            <v>محمد ياسر عياش</v>
          </cell>
          <cell r="C1287" t="str">
            <v>ماهر</v>
          </cell>
          <cell r="D1287" t="str">
            <v>ناهد</v>
          </cell>
          <cell r="E1287" t="str">
            <v>س1</v>
          </cell>
        </row>
        <row r="1288">
          <cell r="A1288">
            <v>211276</v>
          </cell>
          <cell r="B1288" t="str">
            <v>محمد يحيى طليمات</v>
          </cell>
          <cell r="C1288" t="str">
            <v>مازن</v>
          </cell>
          <cell r="D1288" t="str">
            <v>عائدة</v>
          </cell>
          <cell r="E1288" t="str">
            <v>س1</v>
          </cell>
        </row>
        <row r="1289">
          <cell r="A1289">
            <v>211277</v>
          </cell>
          <cell r="B1289" t="str">
            <v>محمدخير العاتقي</v>
          </cell>
          <cell r="C1289" t="str">
            <v>عمار</v>
          </cell>
          <cell r="D1289" t="str">
            <v>صبحيه</v>
          </cell>
          <cell r="E1289" t="str">
            <v>س1</v>
          </cell>
        </row>
        <row r="1290">
          <cell r="A1290">
            <v>211278</v>
          </cell>
          <cell r="B1290" t="str">
            <v>محمدكنان ايبش</v>
          </cell>
          <cell r="C1290" t="str">
            <v>محمد فؤاد</v>
          </cell>
          <cell r="D1290" t="str">
            <v>اكرام</v>
          </cell>
          <cell r="E1290" t="str">
            <v>س1</v>
          </cell>
        </row>
        <row r="1291">
          <cell r="A1291">
            <v>211279</v>
          </cell>
          <cell r="B1291" t="str">
            <v>محمدكنان وانلي</v>
          </cell>
          <cell r="C1291" t="str">
            <v>عمار</v>
          </cell>
          <cell r="D1291" t="str">
            <v>استيريا</v>
          </cell>
          <cell r="E1291" t="str">
            <v>س1</v>
          </cell>
        </row>
        <row r="1292">
          <cell r="A1292">
            <v>211280</v>
          </cell>
          <cell r="B1292" t="str">
            <v>محمود اسماعيل</v>
          </cell>
          <cell r="C1292" t="str">
            <v>احمد</v>
          </cell>
          <cell r="D1292" t="str">
            <v>فدوى</v>
          </cell>
          <cell r="E1292" t="str">
            <v>س1</v>
          </cell>
        </row>
        <row r="1293">
          <cell r="A1293">
            <v>211281</v>
          </cell>
          <cell r="B1293" t="str">
            <v>محمود الحبال</v>
          </cell>
          <cell r="C1293" t="str">
            <v>بسام</v>
          </cell>
          <cell r="D1293" t="str">
            <v>نديده</v>
          </cell>
          <cell r="E1293" t="str">
            <v>س1</v>
          </cell>
        </row>
        <row r="1294">
          <cell r="A1294">
            <v>211283</v>
          </cell>
          <cell r="B1294" t="str">
            <v>محمود عليا</v>
          </cell>
          <cell r="C1294" t="str">
            <v>راغب</v>
          </cell>
          <cell r="D1294" t="str">
            <v>منى</v>
          </cell>
          <cell r="E1294" t="str">
            <v>س1</v>
          </cell>
        </row>
        <row r="1295">
          <cell r="A1295">
            <v>211287</v>
          </cell>
          <cell r="B1295" t="str">
            <v>محمود نوفلي</v>
          </cell>
          <cell r="C1295" t="str">
            <v>احمد</v>
          </cell>
          <cell r="D1295" t="str">
            <v>جميلة</v>
          </cell>
          <cell r="E1295" t="str">
            <v>س1</v>
          </cell>
        </row>
        <row r="1296">
          <cell r="A1296">
            <v>211288</v>
          </cell>
          <cell r="B1296" t="str">
            <v>محي الدين المصري</v>
          </cell>
          <cell r="C1296" t="str">
            <v>حسني</v>
          </cell>
          <cell r="D1296" t="str">
            <v>عروب</v>
          </cell>
          <cell r="E1296" t="str">
            <v>س1</v>
          </cell>
        </row>
        <row r="1297">
          <cell r="A1297">
            <v>211289</v>
          </cell>
          <cell r="B1297" t="str">
            <v>مراد المنجد</v>
          </cell>
          <cell r="C1297" t="str">
            <v>عبدو</v>
          </cell>
          <cell r="D1297" t="str">
            <v>فريال</v>
          </cell>
          <cell r="E1297" t="str">
            <v>س1</v>
          </cell>
        </row>
        <row r="1298">
          <cell r="A1298">
            <v>211290</v>
          </cell>
          <cell r="B1298" t="str">
            <v>مرام ضاهر</v>
          </cell>
          <cell r="C1298" t="str">
            <v>ياسر</v>
          </cell>
          <cell r="D1298" t="str">
            <v>عائشه</v>
          </cell>
          <cell r="E1298" t="str">
            <v>س1</v>
          </cell>
        </row>
        <row r="1299">
          <cell r="A1299">
            <v>211294</v>
          </cell>
          <cell r="B1299" t="str">
            <v>مروان حاج عمر</v>
          </cell>
          <cell r="C1299" t="str">
            <v>رافع</v>
          </cell>
          <cell r="D1299" t="str">
            <v>مريم</v>
          </cell>
          <cell r="E1299" t="str">
            <v>س1</v>
          </cell>
        </row>
        <row r="1300">
          <cell r="A1300">
            <v>211296</v>
          </cell>
          <cell r="B1300" t="str">
            <v>مروه حماده</v>
          </cell>
          <cell r="C1300" t="str">
            <v>حسين</v>
          </cell>
          <cell r="D1300" t="str">
            <v>مها</v>
          </cell>
          <cell r="E1300" t="str">
            <v>س1</v>
          </cell>
        </row>
        <row r="1301">
          <cell r="A1301">
            <v>211299</v>
          </cell>
          <cell r="B1301" t="str">
            <v>مريم لويسه</v>
          </cell>
          <cell r="C1301" t="str">
            <v>يوسف</v>
          </cell>
          <cell r="D1301" t="str">
            <v>بديعه</v>
          </cell>
          <cell r="E1301" t="str">
            <v>س1</v>
          </cell>
        </row>
        <row r="1302">
          <cell r="A1302">
            <v>211300</v>
          </cell>
          <cell r="B1302" t="str">
            <v>مزكينة فرحو</v>
          </cell>
          <cell r="C1302" t="str">
            <v>حسين</v>
          </cell>
          <cell r="D1302" t="str">
            <v>حمديه</v>
          </cell>
          <cell r="E1302" t="str">
            <v>س1</v>
          </cell>
        </row>
        <row r="1303">
          <cell r="A1303">
            <v>211301</v>
          </cell>
          <cell r="B1303" t="str">
            <v>مصطفى ابراهيم</v>
          </cell>
          <cell r="C1303" t="str">
            <v>محمد</v>
          </cell>
          <cell r="D1303" t="str">
            <v>فاطمه</v>
          </cell>
          <cell r="E1303" t="str">
            <v>س1</v>
          </cell>
        </row>
        <row r="1304">
          <cell r="A1304">
            <v>211303</v>
          </cell>
          <cell r="B1304" t="str">
            <v>مضر عايدي</v>
          </cell>
          <cell r="C1304" t="str">
            <v>بسام</v>
          </cell>
          <cell r="D1304" t="str">
            <v>ليلى</v>
          </cell>
          <cell r="E1304" t="str">
            <v>س1</v>
          </cell>
        </row>
        <row r="1305">
          <cell r="A1305">
            <v>211304</v>
          </cell>
          <cell r="B1305" t="str">
            <v>معاذ خراط</v>
          </cell>
          <cell r="C1305" t="str">
            <v>توفيق</v>
          </cell>
          <cell r="D1305" t="str">
            <v>باسمه</v>
          </cell>
          <cell r="E1305" t="str">
            <v>س1</v>
          </cell>
        </row>
        <row r="1306">
          <cell r="A1306">
            <v>211308</v>
          </cell>
          <cell r="B1306" t="str">
            <v>ملهم الترجمان</v>
          </cell>
          <cell r="C1306" t="str">
            <v>محمد خير</v>
          </cell>
          <cell r="D1306" t="str">
            <v>رغداء</v>
          </cell>
          <cell r="E1306" t="str">
            <v>س1</v>
          </cell>
        </row>
        <row r="1307">
          <cell r="A1307">
            <v>211311</v>
          </cell>
          <cell r="B1307" t="str">
            <v>مناف زكرور</v>
          </cell>
          <cell r="C1307" t="str">
            <v>مصطفى</v>
          </cell>
          <cell r="D1307" t="str">
            <v>وحده</v>
          </cell>
          <cell r="E1307" t="str">
            <v>س1</v>
          </cell>
        </row>
        <row r="1308">
          <cell r="A1308">
            <v>211312</v>
          </cell>
          <cell r="B1308" t="str">
            <v>منهل العوام</v>
          </cell>
          <cell r="C1308" t="str">
            <v>بيان</v>
          </cell>
          <cell r="D1308" t="str">
            <v>سوسن</v>
          </cell>
          <cell r="E1308" t="str">
            <v>س1</v>
          </cell>
        </row>
        <row r="1309">
          <cell r="A1309">
            <v>211313</v>
          </cell>
          <cell r="B1309" t="str">
            <v>مهند الوادي علي</v>
          </cell>
          <cell r="C1309" t="str">
            <v>محمد</v>
          </cell>
          <cell r="D1309" t="str">
            <v>عيشه</v>
          </cell>
          <cell r="E1309" t="str">
            <v>س1</v>
          </cell>
        </row>
        <row r="1310">
          <cell r="A1310">
            <v>211314</v>
          </cell>
          <cell r="B1310" t="str">
            <v>مهند دليقان</v>
          </cell>
          <cell r="C1310" t="str">
            <v>أجود</v>
          </cell>
          <cell r="D1310" t="str">
            <v>مياده</v>
          </cell>
          <cell r="E1310" t="str">
            <v>س1</v>
          </cell>
        </row>
        <row r="1311">
          <cell r="A1311">
            <v>211315</v>
          </cell>
          <cell r="B1311" t="str">
            <v>مهند فطوم</v>
          </cell>
          <cell r="C1311" t="str">
            <v>علي</v>
          </cell>
          <cell r="D1311" t="str">
            <v>رمال</v>
          </cell>
          <cell r="E1311" t="str">
            <v>س1</v>
          </cell>
        </row>
        <row r="1312">
          <cell r="A1312">
            <v>211316</v>
          </cell>
          <cell r="B1312" t="str">
            <v>مهند محمود الحسن</v>
          </cell>
          <cell r="C1312" t="str">
            <v>مصطفى</v>
          </cell>
          <cell r="D1312" t="str">
            <v>ثناء</v>
          </cell>
          <cell r="E1312" t="str">
            <v>س1</v>
          </cell>
        </row>
        <row r="1313">
          <cell r="A1313">
            <v>211318</v>
          </cell>
          <cell r="B1313" t="str">
            <v>موفق ابو شامه</v>
          </cell>
          <cell r="C1313" t="str">
            <v>محمد هيثم</v>
          </cell>
          <cell r="D1313" t="str">
            <v>سمر</v>
          </cell>
          <cell r="E1313" t="str">
            <v>س1</v>
          </cell>
        </row>
        <row r="1314">
          <cell r="A1314">
            <v>211321</v>
          </cell>
          <cell r="B1314" t="str">
            <v>ميار الظفري</v>
          </cell>
          <cell r="C1314" t="str">
            <v>محمدنبيل</v>
          </cell>
          <cell r="D1314" t="str">
            <v>هويدا</v>
          </cell>
          <cell r="E1314" t="str">
            <v>س1</v>
          </cell>
        </row>
        <row r="1315">
          <cell r="A1315">
            <v>211322</v>
          </cell>
          <cell r="B1315" t="str">
            <v>ميرنا محفوض</v>
          </cell>
          <cell r="C1315" t="str">
            <v>نادر</v>
          </cell>
          <cell r="D1315" t="str">
            <v>ربيحه</v>
          </cell>
          <cell r="E1315" t="str">
            <v>س1</v>
          </cell>
        </row>
        <row r="1316">
          <cell r="A1316">
            <v>211325</v>
          </cell>
          <cell r="B1316" t="str">
            <v>ميسون حسن</v>
          </cell>
          <cell r="C1316" t="str">
            <v>حسن</v>
          </cell>
          <cell r="D1316" t="str">
            <v>دعد</v>
          </cell>
          <cell r="E1316" t="str">
            <v>س1</v>
          </cell>
        </row>
        <row r="1317">
          <cell r="A1317">
            <v>211328</v>
          </cell>
          <cell r="B1317" t="str">
            <v>نادين محمد شيخي</v>
          </cell>
          <cell r="C1317" t="str">
            <v>فريد</v>
          </cell>
          <cell r="D1317" t="str">
            <v>ربى</v>
          </cell>
          <cell r="E1317" t="str">
            <v>س1</v>
          </cell>
        </row>
        <row r="1318">
          <cell r="A1318">
            <v>211329</v>
          </cell>
          <cell r="B1318" t="str">
            <v>نادين نظام الدين</v>
          </cell>
          <cell r="C1318" t="str">
            <v>رفيق</v>
          </cell>
          <cell r="D1318" t="str">
            <v>مديحه</v>
          </cell>
          <cell r="E1318" t="str">
            <v>س1</v>
          </cell>
        </row>
        <row r="1319">
          <cell r="A1319">
            <v>211331</v>
          </cell>
          <cell r="B1319" t="str">
            <v>ندا البطل</v>
          </cell>
          <cell r="C1319" t="str">
            <v>علي</v>
          </cell>
          <cell r="D1319" t="str">
            <v>هالة</v>
          </cell>
          <cell r="E1319" t="str">
            <v>س1</v>
          </cell>
        </row>
        <row r="1320">
          <cell r="A1320">
            <v>211333</v>
          </cell>
          <cell r="B1320" t="str">
            <v>ندى طراف</v>
          </cell>
          <cell r="C1320" t="str">
            <v>ثابت</v>
          </cell>
          <cell r="D1320" t="str">
            <v>كوكب</v>
          </cell>
          <cell r="E1320" t="str">
            <v>س1</v>
          </cell>
        </row>
        <row r="1321">
          <cell r="A1321">
            <v>211335</v>
          </cell>
          <cell r="B1321" t="str">
            <v>نزار سليمان</v>
          </cell>
          <cell r="C1321" t="str">
            <v>وجيه</v>
          </cell>
          <cell r="D1321" t="str">
            <v>شفيعة</v>
          </cell>
          <cell r="E1321" t="str">
            <v>س1</v>
          </cell>
        </row>
        <row r="1322">
          <cell r="A1322">
            <v>211336</v>
          </cell>
          <cell r="B1322" t="str">
            <v>نسرين حجله</v>
          </cell>
          <cell r="C1322" t="str">
            <v>تامر</v>
          </cell>
          <cell r="D1322" t="str">
            <v>فطوم</v>
          </cell>
          <cell r="E1322" t="str">
            <v>س1</v>
          </cell>
        </row>
        <row r="1323">
          <cell r="A1323">
            <v>211337</v>
          </cell>
          <cell r="B1323" t="str">
            <v>نسرين سقال</v>
          </cell>
          <cell r="C1323" t="str">
            <v>مصطفى</v>
          </cell>
          <cell r="D1323" t="str">
            <v>أمل</v>
          </cell>
          <cell r="E1323" t="str">
            <v>س1</v>
          </cell>
        </row>
        <row r="1324">
          <cell r="A1324">
            <v>211338</v>
          </cell>
          <cell r="B1324" t="str">
            <v>نسرين سوسق</v>
          </cell>
          <cell r="C1324" t="str">
            <v>نواف</v>
          </cell>
          <cell r="D1324" t="str">
            <v>خيريه</v>
          </cell>
          <cell r="E1324" t="str">
            <v>س1</v>
          </cell>
        </row>
        <row r="1325">
          <cell r="A1325">
            <v>211340</v>
          </cell>
          <cell r="B1325" t="str">
            <v>نغم الشمالي</v>
          </cell>
          <cell r="C1325" t="str">
            <v>علي</v>
          </cell>
          <cell r="D1325" t="str">
            <v>اروى</v>
          </cell>
          <cell r="E1325" t="str">
            <v>س1</v>
          </cell>
        </row>
        <row r="1326">
          <cell r="A1326">
            <v>211342</v>
          </cell>
          <cell r="B1326" t="str">
            <v>نهاد الشماط</v>
          </cell>
          <cell r="C1326" t="str">
            <v>ايمن</v>
          </cell>
          <cell r="D1326" t="str">
            <v>ملك</v>
          </cell>
          <cell r="E1326" t="str">
            <v>س1</v>
          </cell>
        </row>
        <row r="1327">
          <cell r="A1327">
            <v>211346</v>
          </cell>
          <cell r="B1327" t="str">
            <v>نور ابو الخير</v>
          </cell>
          <cell r="C1327" t="str">
            <v>محمد فرحان</v>
          </cell>
          <cell r="D1327" t="str">
            <v>ملك</v>
          </cell>
          <cell r="E1327" t="str">
            <v>س1</v>
          </cell>
        </row>
        <row r="1328">
          <cell r="A1328">
            <v>211347</v>
          </cell>
          <cell r="B1328" t="str">
            <v>نور احمد</v>
          </cell>
          <cell r="C1328" t="str">
            <v>صالح</v>
          </cell>
          <cell r="D1328" t="str">
            <v>رسمية</v>
          </cell>
          <cell r="E1328" t="str">
            <v>س1</v>
          </cell>
        </row>
        <row r="1329">
          <cell r="A1329">
            <v>211348</v>
          </cell>
          <cell r="B1329" t="str">
            <v>نور الجوري</v>
          </cell>
          <cell r="C1329" t="str">
            <v>محمد</v>
          </cell>
          <cell r="D1329" t="str">
            <v>زهر</v>
          </cell>
          <cell r="E1329" t="str">
            <v>س1</v>
          </cell>
        </row>
        <row r="1330">
          <cell r="A1330">
            <v>211349</v>
          </cell>
          <cell r="B1330" t="str">
            <v>نور الدين خليفة</v>
          </cell>
          <cell r="C1330" t="str">
            <v>سعيد</v>
          </cell>
          <cell r="D1330" t="str">
            <v>ميساء</v>
          </cell>
          <cell r="E1330" t="str">
            <v>س1</v>
          </cell>
        </row>
        <row r="1331">
          <cell r="A1331">
            <v>211350</v>
          </cell>
          <cell r="B1331" t="str">
            <v>نور الدين مكية</v>
          </cell>
          <cell r="C1331" t="str">
            <v>أحمد</v>
          </cell>
          <cell r="D1331" t="str">
            <v>منى</v>
          </cell>
          <cell r="E1331" t="str">
            <v>س1</v>
          </cell>
        </row>
        <row r="1332">
          <cell r="A1332">
            <v>211352</v>
          </cell>
          <cell r="B1332" t="str">
            <v>نور العلي</v>
          </cell>
          <cell r="C1332" t="str">
            <v>غانم</v>
          </cell>
          <cell r="D1332" t="str">
            <v>عبير عبد العزيز</v>
          </cell>
          <cell r="E1332" t="str">
            <v>س1</v>
          </cell>
        </row>
        <row r="1333">
          <cell r="A1333">
            <v>211353</v>
          </cell>
          <cell r="B1333" t="str">
            <v>نور الفقير</v>
          </cell>
          <cell r="C1333" t="str">
            <v>محمد نزار</v>
          </cell>
          <cell r="D1333" t="str">
            <v>لميس</v>
          </cell>
          <cell r="E1333" t="str">
            <v>س1</v>
          </cell>
        </row>
        <row r="1334">
          <cell r="A1334">
            <v>211354</v>
          </cell>
          <cell r="B1334" t="str">
            <v>نور الهبول</v>
          </cell>
          <cell r="C1334" t="str">
            <v>فيصل</v>
          </cell>
          <cell r="D1334" t="str">
            <v>نهايه</v>
          </cell>
          <cell r="E1334" t="str">
            <v>س1</v>
          </cell>
        </row>
        <row r="1335">
          <cell r="A1335">
            <v>211356</v>
          </cell>
          <cell r="B1335" t="str">
            <v>نور بكيه</v>
          </cell>
          <cell r="C1335" t="str">
            <v>محمد علي</v>
          </cell>
          <cell r="D1335" t="str">
            <v>اميمه</v>
          </cell>
          <cell r="E1335" t="str">
            <v>س1</v>
          </cell>
        </row>
        <row r="1336">
          <cell r="A1336">
            <v>211360</v>
          </cell>
          <cell r="B1336" t="str">
            <v>نور علي</v>
          </cell>
          <cell r="C1336" t="str">
            <v>علي</v>
          </cell>
          <cell r="D1336" t="str">
            <v>مها</v>
          </cell>
          <cell r="E1336" t="str">
            <v>س1</v>
          </cell>
        </row>
        <row r="1337">
          <cell r="A1337">
            <v>211361</v>
          </cell>
          <cell r="B1337" t="str">
            <v>نور عيسى</v>
          </cell>
          <cell r="C1337" t="str">
            <v>محمد علي</v>
          </cell>
          <cell r="D1337" t="str">
            <v xml:space="preserve">مميز </v>
          </cell>
          <cell r="E1337" t="str">
            <v>س1</v>
          </cell>
        </row>
        <row r="1338">
          <cell r="A1338">
            <v>211362</v>
          </cell>
          <cell r="B1338" t="str">
            <v>نور مراد الرطل</v>
          </cell>
          <cell r="C1338" t="str">
            <v>نزيه</v>
          </cell>
          <cell r="D1338" t="str">
            <v>نبيله</v>
          </cell>
          <cell r="E1338" t="str">
            <v>س1</v>
          </cell>
        </row>
        <row r="1339">
          <cell r="A1339">
            <v>211364</v>
          </cell>
          <cell r="B1339" t="str">
            <v>نورس حسن</v>
          </cell>
          <cell r="C1339" t="str">
            <v>هيثم</v>
          </cell>
          <cell r="D1339" t="str">
            <v>نوره</v>
          </cell>
          <cell r="E1339" t="str">
            <v>س1</v>
          </cell>
        </row>
        <row r="1340">
          <cell r="A1340">
            <v>211365</v>
          </cell>
          <cell r="B1340" t="str">
            <v>نورمان السيدا</v>
          </cell>
          <cell r="C1340" t="str">
            <v>محمد نبيل</v>
          </cell>
          <cell r="D1340" t="str">
            <v>بثينه</v>
          </cell>
          <cell r="E1340" t="str">
            <v>س1</v>
          </cell>
        </row>
        <row r="1341">
          <cell r="A1341">
            <v>211369</v>
          </cell>
          <cell r="B1341" t="str">
            <v>نيفين ناصيف</v>
          </cell>
          <cell r="C1341" t="str">
            <v>حسن</v>
          </cell>
          <cell r="D1341" t="str">
            <v>مها</v>
          </cell>
          <cell r="E1341" t="str">
            <v>س1</v>
          </cell>
        </row>
        <row r="1342">
          <cell r="A1342">
            <v>211370</v>
          </cell>
          <cell r="B1342" t="str">
            <v>نينار عثمان</v>
          </cell>
          <cell r="C1342" t="str">
            <v>حسن</v>
          </cell>
          <cell r="D1342" t="str">
            <v>حسن</v>
          </cell>
          <cell r="E1342" t="str">
            <v>س1</v>
          </cell>
        </row>
        <row r="1343">
          <cell r="A1343">
            <v>211371</v>
          </cell>
          <cell r="B1343" t="str">
            <v>هادي رمضان</v>
          </cell>
          <cell r="C1343" t="str">
            <v>محمد حسان</v>
          </cell>
          <cell r="D1343" t="str">
            <v>ايمان</v>
          </cell>
          <cell r="E1343" t="str">
            <v>س1</v>
          </cell>
        </row>
        <row r="1344">
          <cell r="A1344">
            <v>211372</v>
          </cell>
          <cell r="B1344" t="str">
            <v>هاشم الخليل</v>
          </cell>
          <cell r="C1344" t="str">
            <v>علي</v>
          </cell>
          <cell r="D1344" t="str">
            <v>مشايخ</v>
          </cell>
          <cell r="E1344" t="str">
            <v>س1</v>
          </cell>
        </row>
        <row r="1345">
          <cell r="A1345">
            <v>211378</v>
          </cell>
          <cell r="B1345" t="str">
            <v>هبه الله العبيد</v>
          </cell>
          <cell r="C1345" t="str">
            <v>ابراهيم</v>
          </cell>
          <cell r="D1345" t="str">
            <v>فوزية</v>
          </cell>
          <cell r="E1345" t="str">
            <v>س1</v>
          </cell>
        </row>
        <row r="1346">
          <cell r="A1346">
            <v>211379</v>
          </cell>
          <cell r="B1346" t="str">
            <v>هدى حرب</v>
          </cell>
          <cell r="C1346" t="str">
            <v>اسماعيل</v>
          </cell>
          <cell r="D1346" t="str">
            <v>زهره</v>
          </cell>
          <cell r="E1346" t="str">
            <v>س1</v>
          </cell>
        </row>
        <row r="1347">
          <cell r="A1347">
            <v>211380</v>
          </cell>
          <cell r="B1347" t="str">
            <v>هدى مصطفى</v>
          </cell>
          <cell r="C1347" t="str">
            <v>عبد</v>
          </cell>
          <cell r="D1347" t="str">
            <v>اميرة</v>
          </cell>
          <cell r="E1347" t="str">
            <v>س1</v>
          </cell>
        </row>
        <row r="1348">
          <cell r="A1348">
            <v>211382</v>
          </cell>
          <cell r="B1348" t="str">
            <v>هديل عبد الحي</v>
          </cell>
          <cell r="C1348" t="str">
            <v>عبد الحي</v>
          </cell>
          <cell r="D1348" t="str">
            <v>تركيه</v>
          </cell>
          <cell r="E1348" t="str">
            <v>س1</v>
          </cell>
        </row>
        <row r="1349">
          <cell r="A1349">
            <v>211385</v>
          </cell>
          <cell r="B1349" t="str">
            <v>هزار نفاع</v>
          </cell>
          <cell r="C1349" t="str">
            <v>ايمن</v>
          </cell>
          <cell r="D1349" t="str">
            <v>كوثر</v>
          </cell>
          <cell r="E1349" t="str">
            <v>س1</v>
          </cell>
        </row>
        <row r="1350">
          <cell r="A1350">
            <v>211386</v>
          </cell>
          <cell r="B1350" t="str">
            <v>هشام الزحيلي</v>
          </cell>
          <cell r="C1350" t="str">
            <v>تميم</v>
          </cell>
          <cell r="D1350" t="str">
            <v>سلوى</v>
          </cell>
          <cell r="E1350" t="str">
            <v>س1</v>
          </cell>
        </row>
        <row r="1351">
          <cell r="A1351">
            <v>211387</v>
          </cell>
          <cell r="B1351" t="str">
            <v>هلا الشناعه</v>
          </cell>
          <cell r="C1351" t="str">
            <v>نعمه</v>
          </cell>
          <cell r="D1351" t="str">
            <v>ورده</v>
          </cell>
          <cell r="E1351" t="str">
            <v>س1</v>
          </cell>
        </row>
        <row r="1352">
          <cell r="A1352">
            <v>211390</v>
          </cell>
          <cell r="B1352" t="str">
            <v>هند الصالح القريش</v>
          </cell>
          <cell r="C1352" t="str">
            <v>عمر</v>
          </cell>
          <cell r="D1352" t="str">
            <v>فطيم</v>
          </cell>
          <cell r="E1352" t="str">
            <v>س1</v>
          </cell>
        </row>
        <row r="1353">
          <cell r="A1353">
            <v>211391</v>
          </cell>
          <cell r="B1353" t="str">
            <v>هند حسواني</v>
          </cell>
          <cell r="C1353" t="str">
            <v>بهيج</v>
          </cell>
          <cell r="D1353" t="str">
            <v>ايلين</v>
          </cell>
          <cell r="E1353" t="str">
            <v>س1</v>
          </cell>
        </row>
        <row r="1354">
          <cell r="A1354">
            <v>211393</v>
          </cell>
          <cell r="B1354" t="str">
            <v>وائل اللبابيدي</v>
          </cell>
          <cell r="C1354" t="str">
            <v>محمد</v>
          </cell>
          <cell r="D1354" t="str">
            <v>جنان</v>
          </cell>
          <cell r="E1354" t="str">
            <v>س1</v>
          </cell>
        </row>
        <row r="1355">
          <cell r="A1355">
            <v>211394</v>
          </cell>
          <cell r="B1355" t="str">
            <v>وائل بيروتي</v>
          </cell>
          <cell r="C1355" t="str">
            <v>سامي</v>
          </cell>
          <cell r="D1355" t="str">
            <v>أمل</v>
          </cell>
          <cell r="E1355" t="str">
            <v>س1</v>
          </cell>
        </row>
        <row r="1356">
          <cell r="A1356">
            <v>211395</v>
          </cell>
          <cell r="B1356" t="str">
            <v>وائل صوان</v>
          </cell>
          <cell r="C1356" t="str">
            <v>عيسى</v>
          </cell>
          <cell r="D1356" t="str">
            <v>مهيبا</v>
          </cell>
          <cell r="E1356" t="str">
            <v>س1</v>
          </cell>
        </row>
        <row r="1357">
          <cell r="A1357">
            <v>211397</v>
          </cell>
          <cell r="B1357" t="str">
            <v>واثق غانم</v>
          </cell>
          <cell r="C1357" t="str">
            <v>منيف</v>
          </cell>
          <cell r="D1357" t="str">
            <v>نايفه</v>
          </cell>
          <cell r="E1357" t="str">
            <v>س1</v>
          </cell>
        </row>
        <row r="1358">
          <cell r="A1358">
            <v>211399</v>
          </cell>
          <cell r="B1358" t="str">
            <v>وسام الجرف</v>
          </cell>
          <cell r="C1358" t="str">
            <v>ناصر</v>
          </cell>
          <cell r="D1358" t="str">
            <v>وصال</v>
          </cell>
          <cell r="E1358" t="str">
            <v>س1</v>
          </cell>
        </row>
        <row r="1359">
          <cell r="A1359">
            <v>211401</v>
          </cell>
          <cell r="B1359" t="str">
            <v>وسام معلا</v>
          </cell>
          <cell r="C1359" t="str">
            <v>شريف</v>
          </cell>
          <cell r="D1359" t="str">
            <v>هيام</v>
          </cell>
          <cell r="E1359" t="str">
            <v>س1</v>
          </cell>
        </row>
        <row r="1360">
          <cell r="A1360">
            <v>211402</v>
          </cell>
          <cell r="B1360" t="str">
            <v>وفا نشاوي</v>
          </cell>
          <cell r="C1360" t="str">
            <v>محمد جهاد</v>
          </cell>
          <cell r="D1360" t="str">
            <v>هدى</v>
          </cell>
          <cell r="E1360" t="str">
            <v>س1</v>
          </cell>
        </row>
        <row r="1361">
          <cell r="A1361">
            <v>211404</v>
          </cell>
          <cell r="B1361" t="str">
            <v>وفاء برغوث</v>
          </cell>
          <cell r="C1361" t="str">
            <v>رضوان</v>
          </cell>
          <cell r="D1361" t="str">
            <v>فاتنه</v>
          </cell>
          <cell r="E1361" t="str">
            <v>س1</v>
          </cell>
        </row>
        <row r="1362">
          <cell r="A1362">
            <v>211405</v>
          </cell>
          <cell r="B1362" t="str">
            <v>ولاء الخلف</v>
          </cell>
          <cell r="C1362" t="str">
            <v>عماد</v>
          </cell>
          <cell r="D1362" t="str">
            <v>رحاب</v>
          </cell>
          <cell r="E1362" t="str">
            <v>س1</v>
          </cell>
        </row>
        <row r="1363">
          <cell r="A1363">
            <v>211411</v>
          </cell>
          <cell r="B1363" t="str">
            <v>يارا كركوكلي</v>
          </cell>
          <cell r="C1363" t="str">
            <v>أنس</v>
          </cell>
          <cell r="D1363" t="str">
            <v>غصون</v>
          </cell>
          <cell r="E1363" t="str">
            <v>س1</v>
          </cell>
        </row>
        <row r="1364">
          <cell r="A1364">
            <v>211413</v>
          </cell>
          <cell r="B1364" t="str">
            <v>ياسر الموسى الهنا</v>
          </cell>
          <cell r="C1364" t="str">
            <v>عايد</v>
          </cell>
          <cell r="D1364" t="str">
            <v>شمسه</v>
          </cell>
          <cell r="E1364" t="str">
            <v>س1</v>
          </cell>
        </row>
        <row r="1365">
          <cell r="A1365">
            <v>211414</v>
          </cell>
          <cell r="B1365" t="str">
            <v>ياسمين حسين الشلالده</v>
          </cell>
          <cell r="C1365" t="str">
            <v>عوض</v>
          </cell>
          <cell r="D1365" t="str">
            <v>إيمان</v>
          </cell>
          <cell r="E1365" t="str">
            <v>س1</v>
          </cell>
        </row>
        <row r="1366">
          <cell r="A1366">
            <v>211416</v>
          </cell>
          <cell r="B1366" t="str">
            <v>يامن حيدر</v>
          </cell>
          <cell r="C1366" t="str">
            <v>نزار</v>
          </cell>
          <cell r="D1366" t="str">
            <v>سوزان</v>
          </cell>
          <cell r="E1366" t="str">
            <v>س1</v>
          </cell>
        </row>
        <row r="1367">
          <cell r="A1367">
            <v>211418</v>
          </cell>
          <cell r="B1367" t="str">
            <v>يامن كيالي</v>
          </cell>
          <cell r="C1367" t="str">
            <v>غياث</v>
          </cell>
          <cell r="D1367" t="str">
            <v>امل</v>
          </cell>
          <cell r="E1367" t="str">
            <v>س1</v>
          </cell>
        </row>
        <row r="1368">
          <cell r="A1368">
            <v>211421</v>
          </cell>
          <cell r="B1368" t="str">
            <v>يزن الحلبي</v>
          </cell>
          <cell r="C1368" t="str">
            <v>عمر</v>
          </cell>
          <cell r="D1368" t="str">
            <v>نورث</v>
          </cell>
          <cell r="E1368" t="str">
            <v>س1</v>
          </cell>
        </row>
        <row r="1369">
          <cell r="A1369">
            <v>211423</v>
          </cell>
          <cell r="B1369" t="str">
            <v>يزن سلوم</v>
          </cell>
          <cell r="C1369" t="str">
            <v>هيثم</v>
          </cell>
          <cell r="D1369" t="str">
            <v>فدوى</v>
          </cell>
          <cell r="E1369" t="str">
            <v>س1</v>
          </cell>
        </row>
        <row r="1370">
          <cell r="A1370">
            <v>211424</v>
          </cell>
          <cell r="B1370" t="str">
            <v>يزن ميا</v>
          </cell>
          <cell r="C1370" t="str">
            <v>دريد</v>
          </cell>
          <cell r="D1370" t="str">
            <v>نهاد</v>
          </cell>
          <cell r="E1370" t="str">
            <v>س1</v>
          </cell>
        </row>
        <row r="1371">
          <cell r="A1371">
            <v>211425</v>
          </cell>
          <cell r="B1371" t="str">
            <v>يمام الحلاق</v>
          </cell>
          <cell r="C1371" t="str">
            <v>تيسير</v>
          </cell>
          <cell r="D1371" t="str">
            <v>رحب</v>
          </cell>
          <cell r="E1371" t="str">
            <v>س1</v>
          </cell>
        </row>
        <row r="1372">
          <cell r="A1372">
            <v>211426</v>
          </cell>
          <cell r="B1372" t="str">
            <v>يمامة سعيد</v>
          </cell>
          <cell r="C1372" t="str">
            <v>عبد الحميد</v>
          </cell>
          <cell r="D1372" t="str">
            <v>فاطمه</v>
          </cell>
          <cell r="E1372" t="str">
            <v>س1</v>
          </cell>
        </row>
        <row r="1373">
          <cell r="A1373">
            <v>211427</v>
          </cell>
          <cell r="B1373" t="str">
            <v>يمان المقداد</v>
          </cell>
          <cell r="C1373" t="str">
            <v>مصطفى</v>
          </cell>
          <cell r="D1373" t="str">
            <v>فتحيه</v>
          </cell>
          <cell r="E1373" t="str">
            <v>س1</v>
          </cell>
        </row>
        <row r="1374">
          <cell r="A1374">
            <v>211429</v>
          </cell>
          <cell r="B1374" t="str">
            <v>عصام شوى</v>
          </cell>
          <cell r="C1374" t="str">
            <v>ابراهيم</v>
          </cell>
          <cell r="D1374" t="str">
            <v>فاطمه</v>
          </cell>
          <cell r="E1374" t="str">
            <v>س1</v>
          </cell>
        </row>
        <row r="1375">
          <cell r="A1375">
            <v>211431</v>
          </cell>
          <cell r="B1375" t="str">
            <v>نجاح سلوم</v>
          </cell>
          <cell r="C1375" t="str">
            <v>جميل</v>
          </cell>
          <cell r="D1375" t="str">
            <v>سعده</v>
          </cell>
          <cell r="E1375" t="str">
            <v>س1</v>
          </cell>
        </row>
        <row r="1376">
          <cell r="A1376">
            <v>211433</v>
          </cell>
          <cell r="B1376" t="str">
            <v>ربا حموي</v>
          </cell>
          <cell r="C1376" t="str">
            <v>صفوان</v>
          </cell>
          <cell r="D1376" t="str">
            <v>غاده</v>
          </cell>
          <cell r="E1376" t="str">
            <v>س1</v>
          </cell>
        </row>
        <row r="1377">
          <cell r="A1377">
            <v>211434</v>
          </cell>
          <cell r="B1377" t="str">
            <v>محمد حلاويك</v>
          </cell>
          <cell r="C1377" t="str">
            <v>رشيد</v>
          </cell>
          <cell r="D1377" t="str">
            <v>ابتسام</v>
          </cell>
          <cell r="E1377" t="str">
            <v>س1</v>
          </cell>
        </row>
        <row r="1378">
          <cell r="A1378">
            <v>211435</v>
          </cell>
          <cell r="B1378" t="str">
            <v>محمد عياش</v>
          </cell>
          <cell r="C1378" t="str">
            <v>عبد المجيد</v>
          </cell>
          <cell r="D1378" t="str">
            <v>ريمه</v>
          </cell>
          <cell r="E1378" t="str">
            <v>س1</v>
          </cell>
        </row>
        <row r="1379">
          <cell r="A1379">
            <v>211436</v>
          </cell>
          <cell r="B1379" t="str">
            <v>ماهر عياش</v>
          </cell>
          <cell r="C1379" t="str">
            <v>يحيى</v>
          </cell>
          <cell r="D1379" t="str">
            <v>ناديه</v>
          </cell>
          <cell r="E1379" t="str">
            <v>س1</v>
          </cell>
        </row>
        <row r="1380">
          <cell r="A1380">
            <v>211437</v>
          </cell>
          <cell r="B1380" t="str">
            <v>كفاح الصوان</v>
          </cell>
          <cell r="C1380" t="str">
            <v>احمد</v>
          </cell>
          <cell r="D1380" t="str">
            <v>فريزة</v>
          </cell>
          <cell r="E1380" t="str">
            <v>س1</v>
          </cell>
        </row>
        <row r="1381">
          <cell r="A1381">
            <v>211438</v>
          </cell>
          <cell r="B1381" t="str">
            <v>عمرو البقاعي</v>
          </cell>
          <cell r="C1381" t="str">
            <v>محمود</v>
          </cell>
          <cell r="D1381" t="str">
            <v>مها</v>
          </cell>
          <cell r="E1381" t="str">
            <v>س1</v>
          </cell>
        </row>
        <row r="1382">
          <cell r="A1382">
            <v>211444</v>
          </cell>
          <cell r="B1382" t="str">
            <v>وضاح شاهين</v>
          </cell>
          <cell r="C1382" t="str">
            <v>علي</v>
          </cell>
          <cell r="D1382" t="str">
            <v>ليلى</v>
          </cell>
          <cell r="E1382" t="str">
            <v>س1</v>
          </cell>
        </row>
        <row r="1383">
          <cell r="A1383">
            <v>211445</v>
          </cell>
          <cell r="B1383" t="str">
            <v>فراس الشعار</v>
          </cell>
          <cell r="C1383" t="str">
            <v>غازي</v>
          </cell>
          <cell r="D1383" t="str">
            <v>سوزان</v>
          </cell>
          <cell r="E1383" t="str">
            <v>س1</v>
          </cell>
        </row>
        <row r="1384">
          <cell r="A1384">
            <v>211446</v>
          </cell>
          <cell r="B1384" t="str">
            <v>روضة الخلف</v>
          </cell>
          <cell r="C1384" t="str">
            <v>صالح</v>
          </cell>
          <cell r="E1384" t="str">
            <v>س1</v>
          </cell>
        </row>
        <row r="1385">
          <cell r="A1385">
            <v>211449</v>
          </cell>
          <cell r="B1385" t="str">
            <v>ابراهيم الخضر</v>
          </cell>
          <cell r="C1385" t="str">
            <v>عبدالسلام</v>
          </cell>
          <cell r="D1385" t="str">
            <v>لينا</v>
          </cell>
          <cell r="E1385" t="str">
            <v>س1</v>
          </cell>
        </row>
        <row r="1386">
          <cell r="A1386">
            <v>211450</v>
          </cell>
          <cell r="B1386" t="str">
            <v>ابراهيم عرب</v>
          </cell>
          <cell r="C1386" t="str">
            <v>محمد حكمة</v>
          </cell>
          <cell r="D1386" t="str">
            <v>فريال</v>
          </cell>
          <cell r="E1386" t="str">
            <v>س1</v>
          </cell>
        </row>
        <row r="1387">
          <cell r="A1387">
            <v>211451</v>
          </cell>
          <cell r="B1387" t="str">
            <v>احسان سعد الله</v>
          </cell>
          <cell r="C1387" t="str">
            <v>سعيد</v>
          </cell>
          <cell r="D1387" t="str">
            <v>امنه</v>
          </cell>
          <cell r="E1387" t="str">
            <v>س1</v>
          </cell>
        </row>
        <row r="1388">
          <cell r="A1388">
            <v>211452</v>
          </cell>
          <cell r="B1388" t="str">
            <v>احمد اسعد</v>
          </cell>
          <cell r="C1388" t="str">
            <v>محمود</v>
          </cell>
          <cell r="D1388" t="str">
            <v>نعيمه</v>
          </cell>
          <cell r="E1388" t="str">
            <v>س1</v>
          </cell>
        </row>
        <row r="1389">
          <cell r="A1389">
            <v>211453</v>
          </cell>
          <cell r="B1389" t="str">
            <v>احمد اغا</v>
          </cell>
          <cell r="C1389" t="str">
            <v>مروان</v>
          </cell>
          <cell r="D1389" t="str">
            <v>صباح</v>
          </cell>
          <cell r="E1389" t="str">
            <v>س1</v>
          </cell>
        </row>
        <row r="1390">
          <cell r="A1390">
            <v>211455</v>
          </cell>
          <cell r="B1390" t="str">
            <v>احمد الجاسم</v>
          </cell>
          <cell r="C1390" t="str">
            <v>حميد</v>
          </cell>
          <cell r="D1390" t="str">
            <v>عائشه</v>
          </cell>
          <cell r="E1390" t="str">
            <v>س1</v>
          </cell>
        </row>
        <row r="1391">
          <cell r="A1391">
            <v>211456</v>
          </cell>
          <cell r="B1391" t="str">
            <v>احمد الحمود</v>
          </cell>
          <cell r="C1391" t="str">
            <v>تيسير</v>
          </cell>
          <cell r="D1391" t="str">
            <v>اسمه</v>
          </cell>
          <cell r="E1391" t="str">
            <v>س1</v>
          </cell>
        </row>
        <row r="1392">
          <cell r="A1392">
            <v>211459</v>
          </cell>
          <cell r="B1392" t="str">
            <v>احمد كنهش</v>
          </cell>
          <cell r="C1392" t="str">
            <v>خضر</v>
          </cell>
          <cell r="D1392" t="str">
            <v>أمل</v>
          </cell>
          <cell r="E1392" t="str">
            <v>س1</v>
          </cell>
        </row>
        <row r="1393">
          <cell r="A1393">
            <v>211460</v>
          </cell>
          <cell r="B1393" t="str">
            <v>احمد مرعي</v>
          </cell>
          <cell r="C1393" t="str">
            <v>دياب</v>
          </cell>
          <cell r="D1393" t="str">
            <v>سوريا</v>
          </cell>
          <cell r="E1393" t="str">
            <v>س1</v>
          </cell>
        </row>
        <row r="1394">
          <cell r="A1394">
            <v>211461</v>
          </cell>
          <cell r="B1394" t="str">
            <v>احمد موسى</v>
          </cell>
          <cell r="C1394" t="str">
            <v>حسن</v>
          </cell>
          <cell r="D1394" t="str">
            <v>ترياق</v>
          </cell>
          <cell r="E1394" t="str">
            <v>س1</v>
          </cell>
        </row>
        <row r="1395">
          <cell r="A1395">
            <v>211462</v>
          </cell>
          <cell r="B1395" t="str">
            <v>احمد نجار</v>
          </cell>
          <cell r="C1395" t="str">
            <v>باشا</v>
          </cell>
          <cell r="D1395" t="str">
            <v>بحرية</v>
          </cell>
          <cell r="E1395" t="str">
            <v>س1</v>
          </cell>
        </row>
        <row r="1396">
          <cell r="A1396">
            <v>211463</v>
          </cell>
          <cell r="B1396" t="str">
            <v>احمدمعاذ الخولي</v>
          </cell>
          <cell r="C1396" t="str">
            <v>محمد رضوان</v>
          </cell>
          <cell r="D1396" t="str">
            <v>دلال</v>
          </cell>
          <cell r="E1396" t="str">
            <v>س1</v>
          </cell>
        </row>
        <row r="1397">
          <cell r="A1397">
            <v>211465</v>
          </cell>
          <cell r="B1397" t="str">
            <v>اريج العبد الله الحسين</v>
          </cell>
          <cell r="C1397" t="str">
            <v>برجس</v>
          </cell>
          <cell r="D1397" t="str">
            <v>جهيدة</v>
          </cell>
          <cell r="E1397" t="str">
            <v>س1</v>
          </cell>
        </row>
        <row r="1398">
          <cell r="A1398">
            <v>211467</v>
          </cell>
          <cell r="B1398" t="str">
            <v>اسامه العلي</v>
          </cell>
          <cell r="C1398" t="str">
            <v>عز الدين</v>
          </cell>
          <cell r="D1398" t="str">
            <v>مريم</v>
          </cell>
          <cell r="E1398" t="str">
            <v>س1</v>
          </cell>
        </row>
        <row r="1399">
          <cell r="A1399">
            <v>211468</v>
          </cell>
          <cell r="B1399" t="str">
            <v>اسامه جريس</v>
          </cell>
          <cell r="C1399" t="str">
            <v>زياد</v>
          </cell>
          <cell r="D1399" t="str">
            <v>سهير</v>
          </cell>
          <cell r="E1399" t="str">
            <v>س1</v>
          </cell>
        </row>
        <row r="1400">
          <cell r="A1400">
            <v>211469</v>
          </cell>
          <cell r="B1400" t="str">
            <v>اسراء ابو مر</v>
          </cell>
          <cell r="C1400" t="str">
            <v>ابراهيم</v>
          </cell>
          <cell r="D1400" t="str">
            <v>بسمة</v>
          </cell>
          <cell r="E1400" t="str">
            <v>س1</v>
          </cell>
        </row>
        <row r="1401">
          <cell r="A1401">
            <v>211470</v>
          </cell>
          <cell r="B1401" t="str">
            <v>اسراء الشباط</v>
          </cell>
          <cell r="C1401" t="str">
            <v>سمير</v>
          </cell>
          <cell r="D1401" t="str">
            <v>حربه</v>
          </cell>
          <cell r="E1401" t="str">
            <v>س1</v>
          </cell>
        </row>
        <row r="1402">
          <cell r="A1402">
            <v>211472</v>
          </cell>
          <cell r="B1402" t="str">
            <v>اسراء مصطفى</v>
          </cell>
          <cell r="C1402" t="str">
            <v>صالح</v>
          </cell>
          <cell r="D1402" t="str">
            <v>نسرين</v>
          </cell>
          <cell r="E1402" t="str">
            <v>س1</v>
          </cell>
        </row>
        <row r="1403">
          <cell r="A1403">
            <v>211474</v>
          </cell>
          <cell r="B1403" t="str">
            <v>اسماء حامد</v>
          </cell>
          <cell r="C1403" t="str">
            <v>توفيق</v>
          </cell>
          <cell r="D1403" t="str">
            <v>جهادة</v>
          </cell>
          <cell r="E1403" t="str">
            <v>س1</v>
          </cell>
        </row>
        <row r="1404">
          <cell r="A1404">
            <v>211475</v>
          </cell>
          <cell r="B1404" t="str">
            <v>اسماء شحاده</v>
          </cell>
          <cell r="C1404" t="str">
            <v>احمد</v>
          </cell>
          <cell r="D1404" t="str">
            <v>ورده</v>
          </cell>
          <cell r="E1404" t="str">
            <v>س1</v>
          </cell>
        </row>
        <row r="1405">
          <cell r="A1405">
            <v>211476</v>
          </cell>
          <cell r="B1405" t="str">
            <v>اسماء موسى</v>
          </cell>
          <cell r="C1405" t="str">
            <v>احمد</v>
          </cell>
          <cell r="D1405" t="str">
            <v>رويدة</v>
          </cell>
          <cell r="E1405" t="str">
            <v>س1</v>
          </cell>
        </row>
        <row r="1406">
          <cell r="A1406">
            <v>211477</v>
          </cell>
          <cell r="B1406" t="str">
            <v>اسماعيل رزوق</v>
          </cell>
          <cell r="C1406" t="str">
            <v>رزق</v>
          </cell>
          <cell r="D1406" t="str">
            <v>مرفت</v>
          </cell>
          <cell r="E1406" t="str">
            <v>س1</v>
          </cell>
        </row>
        <row r="1407">
          <cell r="A1407">
            <v>211478</v>
          </cell>
          <cell r="B1407" t="str">
            <v>اشرف عثمان</v>
          </cell>
          <cell r="C1407" t="str">
            <v>وليد</v>
          </cell>
          <cell r="D1407" t="str">
            <v>عنايا</v>
          </cell>
          <cell r="E1407" t="str">
            <v>س1</v>
          </cell>
        </row>
        <row r="1408">
          <cell r="A1408">
            <v>211479</v>
          </cell>
          <cell r="B1408" t="str">
            <v>اشرف فاضل</v>
          </cell>
          <cell r="C1408" t="str">
            <v>محمد</v>
          </cell>
          <cell r="D1408" t="str">
            <v>روزه</v>
          </cell>
          <cell r="E1408" t="str">
            <v>س1</v>
          </cell>
        </row>
        <row r="1409">
          <cell r="A1409">
            <v>211480</v>
          </cell>
          <cell r="B1409" t="str">
            <v>اشواق سليمه</v>
          </cell>
          <cell r="C1409" t="str">
            <v>اسماعيل</v>
          </cell>
          <cell r="D1409" t="str">
            <v>كفا</v>
          </cell>
          <cell r="E1409" t="str">
            <v>س1</v>
          </cell>
        </row>
        <row r="1410">
          <cell r="A1410">
            <v>211482</v>
          </cell>
          <cell r="B1410" t="str">
            <v>اكرم صالح</v>
          </cell>
          <cell r="C1410" t="str">
            <v>خليل</v>
          </cell>
          <cell r="D1410" t="str">
            <v>نبيله</v>
          </cell>
          <cell r="E1410" t="str">
            <v>س1</v>
          </cell>
        </row>
        <row r="1411">
          <cell r="A1411">
            <v>211484</v>
          </cell>
          <cell r="B1411" t="str">
            <v>الاء الزعيم</v>
          </cell>
          <cell r="C1411" t="str">
            <v>بسام</v>
          </cell>
          <cell r="D1411" t="str">
            <v>عزيزة</v>
          </cell>
          <cell r="E1411" t="str">
            <v>س1</v>
          </cell>
        </row>
        <row r="1412">
          <cell r="A1412">
            <v>211486</v>
          </cell>
          <cell r="B1412" t="str">
            <v>الاء الفوال</v>
          </cell>
          <cell r="C1412" t="str">
            <v>مروان</v>
          </cell>
          <cell r="D1412" t="str">
            <v>خلود</v>
          </cell>
          <cell r="E1412" t="str">
            <v>س1</v>
          </cell>
        </row>
        <row r="1413">
          <cell r="A1413">
            <v>211488</v>
          </cell>
          <cell r="B1413" t="str">
            <v>الاء جريدة</v>
          </cell>
          <cell r="C1413" t="str">
            <v>مصطفى</v>
          </cell>
          <cell r="D1413" t="str">
            <v>عبير</v>
          </cell>
          <cell r="E1413" t="str">
            <v>س1</v>
          </cell>
        </row>
        <row r="1414">
          <cell r="A1414">
            <v>211489</v>
          </cell>
          <cell r="B1414" t="str">
            <v>الاء خطاب</v>
          </cell>
          <cell r="C1414" t="str">
            <v>محمد مهيار</v>
          </cell>
          <cell r="D1414" t="str">
            <v>شذى</v>
          </cell>
          <cell r="E1414" t="str">
            <v>س1</v>
          </cell>
        </row>
        <row r="1415">
          <cell r="A1415">
            <v>211490</v>
          </cell>
          <cell r="B1415" t="str">
            <v>الاء طبش</v>
          </cell>
          <cell r="C1415" t="str">
            <v>ماجد</v>
          </cell>
          <cell r="D1415" t="str">
            <v>مها</v>
          </cell>
          <cell r="E1415" t="str">
            <v>س1</v>
          </cell>
        </row>
        <row r="1416">
          <cell r="A1416">
            <v>211495</v>
          </cell>
          <cell r="B1416" t="str">
            <v>امجد العاتقي</v>
          </cell>
          <cell r="C1416" t="str">
            <v>خالد</v>
          </cell>
          <cell r="D1416" t="str">
            <v>سحاب</v>
          </cell>
          <cell r="E1416" t="str">
            <v>س1</v>
          </cell>
        </row>
        <row r="1417">
          <cell r="A1417">
            <v>211496</v>
          </cell>
          <cell r="B1417" t="str">
            <v>امنه السلامة</v>
          </cell>
          <cell r="C1417" t="str">
            <v>تركي</v>
          </cell>
          <cell r="D1417" t="str">
            <v>فاطمه</v>
          </cell>
          <cell r="E1417" t="str">
            <v>س1</v>
          </cell>
        </row>
        <row r="1418">
          <cell r="A1418">
            <v>211498</v>
          </cell>
          <cell r="B1418" t="str">
            <v>امينه يورك</v>
          </cell>
          <cell r="C1418" t="str">
            <v>عبدالرحمن</v>
          </cell>
          <cell r="D1418" t="str">
            <v>عائشه</v>
          </cell>
          <cell r="E1418" t="str">
            <v>س1</v>
          </cell>
        </row>
        <row r="1419">
          <cell r="A1419">
            <v>211499</v>
          </cell>
          <cell r="B1419" t="str">
            <v>انترانيك بارونيان</v>
          </cell>
          <cell r="C1419" t="str">
            <v>اوهانس</v>
          </cell>
          <cell r="D1419" t="str">
            <v>اني</v>
          </cell>
          <cell r="E1419" t="str">
            <v>س1</v>
          </cell>
        </row>
        <row r="1420">
          <cell r="A1420">
            <v>211500</v>
          </cell>
          <cell r="B1420" t="str">
            <v>انس بيروتي</v>
          </cell>
          <cell r="C1420" t="str">
            <v>ابراهيم</v>
          </cell>
          <cell r="D1420" t="str">
            <v>عائشة</v>
          </cell>
          <cell r="E1420" t="str">
            <v>س1</v>
          </cell>
        </row>
        <row r="1421">
          <cell r="A1421">
            <v>211502</v>
          </cell>
          <cell r="B1421" t="str">
            <v>انصاف سيروان</v>
          </cell>
          <cell r="C1421" t="str">
            <v>محمود</v>
          </cell>
          <cell r="D1421" t="str">
            <v>أمل</v>
          </cell>
          <cell r="E1421" t="str">
            <v>س1</v>
          </cell>
        </row>
        <row r="1422">
          <cell r="A1422">
            <v>211504</v>
          </cell>
          <cell r="B1422" t="str">
            <v>انغام الاحمد</v>
          </cell>
          <cell r="C1422" t="str">
            <v>سامر</v>
          </cell>
          <cell r="D1422" t="str">
            <v>ايمان</v>
          </cell>
          <cell r="E1422" t="str">
            <v>س1</v>
          </cell>
        </row>
        <row r="1423">
          <cell r="A1423">
            <v>211505</v>
          </cell>
          <cell r="B1423" t="str">
            <v>اورنينا طالب</v>
          </cell>
          <cell r="C1423" t="str">
            <v>علي</v>
          </cell>
          <cell r="D1423" t="str">
            <v>رنا</v>
          </cell>
          <cell r="E1423" t="str">
            <v>س1</v>
          </cell>
        </row>
        <row r="1424">
          <cell r="A1424">
            <v>211508</v>
          </cell>
          <cell r="B1424" t="str">
            <v>اياد الهندي</v>
          </cell>
          <cell r="C1424" t="str">
            <v>محمد ناصر</v>
          </cell>
          <cell r="D1424" t="str">
            <v>ميساء</v>
          </cell>
          <cell r="E1424" t="str">
            <v>س1</v>
          </cell>
        </row>
        <row r="1425">
          <cell r="A1425">
            <v>211511</v>
          </cell>
          <cell r="B1425" t="str">
            <v>ايمن ابو ديكار</v>
          </cell>
          <cell r="C1425" t="str">
            <v>زياد</v>
          </cell>
          <cell r="D1425" t="str">
            <v>سناء</v>
          </cell>
          <cell r="E1425" t="str">
            <v>س1</v>
          </cell>
        </row>
        <row r="1426">
          <cell r="A1426">
            <v>211512</v>
          </cell>
          <cell r="B1426" t="str">
            <v>ايمن الابراهيم</v>
          </cell>
          <cell r="C1426" t="str">
            <v>عماد الدين</v>
          </cell>
          <cell r="D1426" t="str">
            <v>ايمان</v>
          </cell>
          <cell r="E1426" t="str">
            <v>س1</v>
          </cell>
        </row>
        <row r="1427">
          <cell r="A1427">
            <v>211513</v>
          </cell>
          <cell r="B1427" t="str">
            <v>ايناس محاميد</v>
          </cell>
          <cell r="C1427" t="str">
            <v>حمودة</v>
          </cell>
          <cell r="D1427" t="str">
            <v>هند</v>
          </cell>
          <cell r="E1427" t="str">
            <v>س1</v>
          </cell>
        </row>
        <row r="1428">
          <cell r="A1428">
            <v>211514</v>
          </cell>
          <cell r="B1428" t="str">
            <v>ايه الديب</v>
          </cell>
          <cell r="C1428" t="str">
            <v>كمال</v>
          </cell>
          <cell r="D1428" t="str">
            <v>فاطمه</v>
          </cell>
          <cell r="E1428" t="str">
            <v>س1</v>
          </cell>
        </row>
        <row r="1429">
          <cell r="A1429">
            <v>211517</v>
          </cell>
          <cell r="B1429" t="str">
            <v>باتيل يعقوبيان</v>
          </cell>
          <cell r="C1429" t="str">
            <v>جوزيف</v>
          </cell>
          <cell r="D1429" t="str">
            <v>صونا</v>
          </cell>
          <cell r="E1429" t="str">
            <v>س1</v>
          </cell>
        </row>
        <row r="1430">
          <cell r="A1430">
            <v>211518</v>
          </cell>
          <cell r="B1430" t="str">
            <v>باسل جحا</v>
          </cell>
          <cell r="C1430" t="str">
            <v>محمد</v>
          </cell>
          <cell r="D1430" t="str">
            <v>فاتن</v>
          </cell>
          <cell r="E1430" t="str">
            <v>س1</v>
          </cell>
        </row>
        <row r="1431">
          <cell r="A1431">
            <v>211519</v>
          </cell>
          <cell r="B1431" t="str">
            <v>باسل رحيمه</v>
          </cell>
          <cell r="C1431" t="str">
            <v>حسام الدين</v>
          </cell>
          <cell r="D1431" t="str">
            <v>سهى</v>
          </cell>
          <cell r="E1431" t="str">
            <v>س1</v>
          </cell>
        </row>
        <row r="1432">
          <cell r="A1432">
            <v>211520</v>
          </cell>
          <cell r="B1432" t="str">
            <v>باسل ريمه</v>
          </cell>
          <cell r="C1432" t="str">
            <v>عثمان</v>
          </cell>
          <cell r="D1432" t="str">
            <v>عفاف</v>
          </cell>
          <cell r="E1432" t="str">
            <v>س1</v>
          </cell>
        </row>
        <row r="1433">
          <cell r="A1433">
            <v>211521</v>
          </cell>
          <cell r="B1433" t="str">
            <v>بتول الصوطري</v>
          </cell>
          <cell r="C1433" t="str">
            <v>عصام</v>
          </cell>
          <cell r="D1433" t="str">
            <v>هنادي</v>
          </cell>
          <cell r="E1433" t="str">
            <v>س1</v>
          </cell>
        </row>
        <row r="1434">
          <cell r="A1434">
            <v>211523</v>
          </cell>
          <cell r="B1434" t="str">
            <v>بتول علي</v>
          </cell>
          <cell r="C1434" t="str">
            <v>علي</v>
          </cell>
          <cell r="D1434" t="str">
            <v>غاده</v>
          </cell>
          <cell r="E1434" t="str">
            <v>س1</v>
          </cell>
        </row>
        <row r="1435">
          <cell r="A1435">
            <v>211524</v>
          </cell>
          <cell r="B1435" t="str">
            <v>بتول لطف</v>
          </cell>
          <cell r="C1435" t="str">
            <v>جمال</v>
          </cell>
          <cell r="D1435" t="str">
            <v>جومانه</v>
          </cell>
          <cell r="E1435" t="str">
            <v>س1</v>
          </cell>
        </row>
        <row r="1436">
          <cell r="A1436">
            <v>211525</v>
          </cell>
          <cell r="B1436" t="str">
            <v>بثينه حسن</v>
          </cell>
          <cell r="C1436" t="str">
            <v>محمد</v>
          </cell>
          <cell r="D1436" t="str">
            <v>تمره</v>
          </cell>
          <cell r="E1436" t="str">
            <v>س1</v>
          </cell>
        </row>
        <row r="1437">
          <cell r="A1437">
            <v>211526</v>
          </cell>
          <cell r="B1437" t="str">
            <v>بدرالدين الكنج</v>
          </cell>
          <cell r="C1437" t="str">
            <v>محمدرضا</v>
          </cell>
          <cell r="D1437" t="str">
            <v>اسماء</v>
          </cell>
          <cell r="E1437" t="str">
            <v>س1</v>
          </cell>
        </row>
        <row r="1438">
          <cell r="A1438">
            <v>211527</v>
          </cell>
          <cell r="B1438" t="str">
            <v>بديعه خوري</v>
          </cell>
          <cell r="C1438" t="str">
            <v>سامر</v>
          </cell>
          <cell r="D1438" t="str">
            <v>فاديا</v>
          </cell>
          <cell r="E1438" t="str">
            <v>س1</v>
          </cell>
        </row>
        <row r="1439">
          <cell r="A1439">
            <v>211530</v>
          </cell>
          <cell r="B1439" t="str">
            <v>بشار فضه</v>
          </cell>
          <cell r="C1439" t="str">
            <v>محمد</v>
          </cell>
          <cell r="D1439" t="str">
            <v>دنيا</v>
          </cell>
          <cell r="E1439" t="str">
            <v>س1</v>
          </cell>
        </row>
        <row r="1440">
          <cell r="A1440">
            <v>211534</v>
          </cell>
          <cell r="B1440" t="str">
            <v>بشرى الابرص</v>
          </cell>
          <cell r="C1440" t="str">
            <v>وليد</v>
          </cell>
          <cell r="D1440" t="str">
            <v>اسماء</v>
          </cell>
          <cell r="E1440" t="str">
            <v>س1</v>
          </cell>
        </row>
        <row r="1441">
          <cell r="A1441">
            <v>211539</v>
          </cell>
          <cell r="B1441" t="str">
            <v>بشير الحلاق</v>
          </cell>
          <cell r="C1441" t="str">
            <v>محمد هشام</v>
          </cell>
          <cell r="D1441" t="str">
            <v>ميساء</v>
          </cell>
          <cell r="E1441" t="str">
            <v>س1</v>
          </cell>
        </row>
        <row r="1442">
          <cell r="A1442">
            <v>211540</v>
          </cell>
          <cell r="B1442" t="str">
            <v>بشير سيجري</v>
          </cell>
          <cell r="C1442" t="str">
            <v>عبد الباسط</v>
          </cell>
          <cell r="D1442" t="str">
            <v>منال</v>
          </cell>
          <cell r="E1442" t="str">
            <v>س1</v>
          </cell>
        </row>
        <row r="1443">
          <cell r="A1443">
            <v>211541</v>
          </cell>
          <cell r="B1443" t="str">
            <v>بنان تللو</v>
          </cell>
          <cell r="C1443" t="str">
            <v>نايف</v>
          </cell>
          <cell r="D1443" t="str">
            <v>سوريه</v>
          </cell>
          <cell r="E1443" t="str">
            <v>س1</v>
          </cell>
        </row>
        <row r="1444">
          <cell r="A1444">
            <v>211542</v>
          </cell>
          <cell r="B1444" t="str">
            <v>بهاء شحادة</v>
          </cell>
          <cell r="C1444" t="str">
            <v>ابراهيم</v>
          </cell>
          <cell r="D1444" t="str">
            <v>بثينة</v>
          </cell>
          <cell r="E1444" t="str">
            <v>س1</v>
          </cell>
        </row>
        <row r="1445">
          <cell r="A1445">
            <v>211544</v>
          </cell>
          <cell r="B1445" t="str">
            <v>بيان مدينه</v>
          </cell>
          <cell r="C1445" t="str">
            <v>بسام</v>
          </cell>
          <cell r="D1445" t="str">
            <v>باسمة</v>
          </cell>
          <cell r="E1445" t="str">
            <v>س1</v>
          </cell>
        </row>
        <row r="1446">
          <cell r="A1446">
            <v>211548</v>
          </cell>
          <cell r="B1446" t="str">
            <v>تيماء العمري</v>
          </cell>
          <cell r="C1446" t="str">
            <v>صلاح الدين</v>
          </cell>
          <cell r="D1446" t="str">
            <v>ثناء</v>
          </cell>
          <cell r="E1446" t="str">
            <v>س1</v>
          </cell>
        </row>
        <row r="1447">
          <cell r="A1447">
            <v>211549</v>
          </cell>
          <cell r="B1447" t="str">
            <v>تيماء يوسف</v>
          </cell>
          <cell r="C1447" t="str">
            <v>وائل</v>
          </cell>
          <cell r="D1447" t="str">
            <v>هدى</v>
          </cell>
          <cell r="E1447" t="str">
            <v>س1</v>
          </cell>
        </row>
        <row r="1448">
          <cell r="A1448">
            <v>211552</v>
          </cell>
          <cell r="B1448" t="str">
            <v>جمال الجاسم</v>
          </cell>
          <cell r="C1448" t="str">
            <v>حسن</v>
          </cell>
          <cell r="D1448" t="str">
            <v>فوزيه</v>
          </cell>
          <cell r="E1448" t="str">
            <v>س1</v>
          </cell>
        </row>
        <row r="1449">
          <cell r="A1449">
            <v>211553</v>
          </cell>
          <cell r="B1449" t="str">
            <v>جمال المصطفى</v>
          </cell>
          <cell r="C1449" t="str">
            <v>بهجت</v>
          </cell>
          <cell r="D1449" t="str">
            <v>فطينة</v>
          </cell>
          <cell r="E1449" t="str">
            <v>س1</v>
          </cell>
        </row>
        <row r="1450">
          <cell r="A1450">
            <v>211554</v>
          </cell>
          <cell r="B1450" t="str">
            <v>جودي القزاز</v>
          </cell>
          <cell r="C1450" t="str">
            <v>غسان</v>
          </cell>
          <cell r="D1450" t="str">
            <v>فاديا</v>
          </cell>
          <cell r="E1450" t="str">
            <v>س1</v>
          </cell>
        </row>
        <row r="1451">
          <cell r="A1451">
            <v>211557</v>
          </cell>
          <cell r="B1451" t="str">
            <v>حازم خازم</v>
          </cell>
          <cell r="C1451" t="str">
            <v>علي</v>
          </cell>
          <cell r="D1451" t="str">
            <v>نجوى</v>
          </cell>
          <cell r="E1451" t="str">
            <v>س1</v>
          </cell>
        </row>
        <row r="1452">
          <cell r="A1452">
            <v>211558</v>
          </cell>
          <cell r="B1452" t="str">
            <v>حازم عباس</v>
          </cell>
          <cell r="C1452" t="str">
            <v>احمد</v>
          </cell>
          <cell r="D1452" t="str">
            <v>يسرى</v>
          </cell>
          <cell r="E1452" t="str">
            <v>س1</v>
          </cell>
        </row>
        <row r="1453">
          <cell r="A1453">
            <v>211559</v>
          </cell>
          <cell r="B1453" t="str">
            <v>حسام شرف</v>
          </cell>
          <cell r="C1453" t="str">
            <v>حسان</v>
          </cell>
          <cell r="D1453" t="str">
            <v>رنا</v>
          </cell>
          <cell r="E1453" t="str">
            <v>س1</v>
          </cell>
        </row>
        <row r="1454">
          <cell r="A1454">
            <v>211564</v>
          </cell>
          <cell r="B1454" t="str">
            <v>حسن دكر</v>
          </cell>
          <cell r="C1454" t="str">
            <v>نزيه</v>
          </cell>
          <cell r="D1454" t="str">
            <v>كوثر</v>
          </cell>
          <cell r="E1454" t="str">
            <v>س1</v>
          </cell>
        </row>
        <row r="1455">
          <cell r="A1455">
            <v>211566</v>
          </cell>
          <cell r="B1455" t="str">
            <v>حسين الحسين</v>
          </cell>
          <cell r="C1455" t="str">
            <v>علي</v>
          </cell>
          <cell r="D1455" t="str">
            <v>هيام</v>
          </cell>
          <cell r="E1455" t="str">
            <v>س1</v>
          </cell>
        </row>
        <row r="1456">
          <cell r="A1456">
            <v>211567</v>
          </cell>
          <cell r="B1456" t="str">
            <v>حسين بزال</v>
          </cell>
          <cell r="C1456" t="str">
            <v>علي</v>
          </cell>
          <cell r="D1456" t="str">
            <v>سوسن</v>
          </cell>
          <cell r="E1456" t="str">
            <v>س1</v>
          </cell>
        </row>
        <row r="1457">
          <cell r="A1457">
            <v>211572</v>
          </cell>
          <cell r="B1457" t="str">
            <v>حنان زنبركجي</v>
          </cell>
          <cell r="C1457" t="str">
            <v>محمد نوري</v>
          </cell>
          <cell r="D1457" t="str">
            <v>بنان</v>
          </cell>
          <cell r="E1457" t="str">
            <v>س1</v>
          </cell>
        </row>
        <row r="1458">
          <cell r="A1458">
            <v>211574</v>
          </cell>
          <cell r="B1458" t="str">
            <v>حنين الشاذلي</v>
          </cell>
          <cell r="C1458" t="str">
            <v>محمد مرسي</v>
          </cell>
          <cell r="D1458" t="str">
            <v>حنان</v>
          </cell>
          <cell r="E1458" t="str">
            <v>س1</v>
          </cell>
        </row>
        <row r="1459">
          <cell r="A1459">
            <v>211575</v>
          </cell>
          <cell r="B1459" t="str">
            <v>حنين صخر</v>
          </cell>
          <cell r="C1459" t="str">
            <v>محمد</v>
          </cell>
          <cell r="D1459" t="str">
            <v>منى</v>
          </cell>
          <cell r="E1459" t="str">
            <v>س1</v>
          </cell>
        </row>
        <row r="1460">
          <cell r="A1460">
            <v>211576</v>
          </cell>
          <cell r="B1460" t="str">
            <v>حياة العصيري</v>
          </cell>
          <cell r="C1460" t="str">
            <v>محمد سليم</v>
          </cell>
          <cell r="D1460" t="str">
            <v>منى</v>
          </cell>
          <cell r="E1460" t="str">
            <v>س1</v>
          </cell>
        </row>
        <row r="1461">
          <cell r="A1461">
            <v>211577</v>
          </cell>
          <cell r="B1461" t="str">
            <v>حيدر شاهين</v>
          </cell>
          <cell r="C1461" t="str">
            <v>عزيز</v>
          </cell>
          <cell r="D1461" t="str">
            <v>نوره</v>
          </cell>
          <cell r="E1461" t="str">
            <v>س1</v>
          </cell>
        </row>
        <row r="1462">
          <cell r="A1462">
            <v>211578</v>
          </cell>
          <cell r="B1462" t="str">
            <v>حيدرة علي</v>
          </cell>
          <cell r="C1462" t="str">
            <v>صلاح الدين</v>
          </cell>
          <cell r="D1462" t="str">
            <v>ليلى</v>
          </cell>
          <cell r="E1462" t="str">
            <v>س1</v>
          </cell>
        </row>
        <row r="1463">
          <cell r="A1463">
            <v>211579</v>
          </cell>
          <cell r="B1463" t="str">
            <v>خالد الساطي</v>
          </cell>
          <cell r="C1463" t="str">
            <v>نادر</v>
          </cell>
          <cell r="D1463" t="str">
            <v>فاطمه</v>
          </cell>
          <cell r="E1463" t="str">
            <v>س1</v>
          </cell>
        </row>
        <row r="1464">
          <cell r="A1464">
            <v>211582</v>
          </cell>
          <cell r="B1464" t="str">
            <v>ختام اتماز السباعي</v>
          </cell>
          <cell r="C1464" t="str">
            <v>نضال</v>
          </cell>
          <cell r="D1464" t="str">
            <v>نشوى</v>
          </cell>
          <cell r="E1464" t="str">
            <v>س1</v>
          </cell>
        </row>
        <row r="1465">
          <cell r="A1465">
            <v>211587</v>
          </cell>
          <cell r="B1465" t="str">
            <v>دانا طيفور</v>
          </cell>
          <cell r="C1465" t="str">
            <v>بشار</v>
          </cell>
          <cell r="D1465" t="str">
            <v>لينا</v>
          </cell>
          <cell r="E1465" t="str">
            <v>س1</v>
          </cell>
        </row>
        <row r="1466">
          <cell r="A1466">
            <v>211588</v>
          </cell>
          <cell r="B1466" t="str">
            <v>دانيه الكرك</v>
          </cell>
          <cell r="C1466" t="str">
            <v>محمود</v>
          </cell>
          <cell r="D1466" t="str">
            <v>ايمان</v>
          </cell>
          <cell r="E1466" t="str">
            <v>س1</v>
          </cell>
        </row>
        <row r="1467">
          <cell r="A1467">
            <v>211591</v>
          </cell>
          <cell r="B1467" t="str">
            <v>دعاء بوظان</v>
          </cell>
          <cell r="C1467" t="str">
            <v>عماد الدين</v>
          </cell>
          <cell r="D1467" t="str">
            <v>هداية</v>
          </cell>
          <cell r="E1467" t="str">
            <v>س1</v>
          </cell>
        </row>
        <row r="1468">
          <cell r="A1468">
            <v>211592</v>
          </cell>
          <cell r="B1468" t="str">
            <v>دعاء عيشونه</v>
          </cell>
          <cell r="C1468" t="str">
            <v>صلاح</v>
          </cell>
          <cell r="D1468" t="str">
            <v>ليلى</v>
          </cell>
          <cell r="E1468" t="str">
            <v>س1</v>
          </cell>
        </row>
        <row r="1469">
          <cell r="A1469">
            <v>211597</v>
          </cell>
          <cell r="B1469" t="str">
            <v>ديانا ميا</v>
          </cell>
          <cell r="C1469" t="str">
            <v>حسام</v>
          </cell>
          <cell r="D1469" t="str">
            <v>رولا</v>
          </cell>
          <cell r="E1469" t="str">
            <v>س1</v>
          </cell>
        </row>
        <row r="1470">
          <cell r="A1470">
            <v>211599</v>
          </cell>
          <cell r="B1470" t="str">
            <v>ديمة ابوالعينين</v>
          </cell>
          <cell r="C1470" t="str">
            <v>ربحي</v>
          </cell>
          <cell r="D1470" t="str">
            <v>ميرفت</v>
          </cell>
          <cell r="E1470" t="str">
            <v>س1</v>
          </cell>
        </row>
        <row r="1471">
          <cell r="A1471">
            <v>211601</v>
          </cell>
          <cell r="B1471" t="str">
            <v>ذو الفقار ابراهيم</v>
          </cell>
          <cell r="C1471" t="str">
            <v>غسان</v>
          </cell>
          <cell r="D1471" t="str">
            <v>فاطمه</v>
          </cell>
          <cell r="E1471" t="str">
            <v>س1</v>
          </cell>
        </row>
        <row r="1472">
          <cell r="A1472">
            <v>211602</v>
          </cell>
          <cell r="B1472" t="str">
            <v>رؤى صالح</v>
          </cell>
          <cell r="C1472" t="str">
            <v>عدنان</v>
          </cell>
          <cell r="D1472" t="str">
            <v>ماري</v>
          </cell>
          <cell r="E1472" t="str">
            <v>س1</v>
          </cell>
        </row>
        <row r="1473">
          <cell r="A1473">
            <v>211603</v>
          </cell>
          <cell r="B1473" t="str">
            <v>رؤى كريم</v>
          </cell>
          <cell r="C1473" t="str">
            <v>عنوان</v>
          </cell>
          <cell r="D1473" t="str">
            <v>منى</v>
          </cell>
          <cell r="E1473" t="str">
            <v>س1</v>
          </cell>
        </row>
        <row r="1474">
          <cell r="A1474">
            <v>211610</v>
          </cell>
          <cell r="B1474" t="str">
            <v>راما بوشي</v>
          </cell>
          <cell r="C1474" t="str">
            <v>سالم</v>
          </cell>
          <cell r="D1474" t="str">
            <v>أديبه</v>
          </cell>
          <cell r="E1474" t="str">
            <v>س1</v>
          </cell>
        </row>
        <row r="1475">
          <cell r="A1475">
            <v>211612</v>
          </cell>
          <cell r="B1475" t="str">
            <v>راما فرج</v>
          </cell>
          <cell r="C1475" t="str">
            <v>علي</v>
          </cell>
          <cell r="D1475" t="str">
            <v>غازيه</v>
          </cell>
          <cell r="E1475" t="str">
            <v>س1</v>
          </cell>
        </row>
        <row r="1476">
          <cell r="A1476">
            <v>211613</v>
          </cell>
          <cell r="B1476" t="str">
            <v>رامي ابومحمود</v>
          </cell>
          <cell r="C1476" t="str">
            <v>عصام</v>
          </cell>
          <cell r="D1476" t="str">
            <v>انصاف</v>
          </cell>
          <cell r="E1476" t="str">
            <v>س1</v>
          </cell>
        </row>
        <row r="1477">
          <cell r="A1477">
            <v>211621</v>
          </cell>
          <cell r="B1477" t="str">
            <v>ربى حقوق</v>
          </cell>
          <cell r="C1477" t="str">
            <v>عدنان</v>
          </cell>
          <cell r="D1477" t="str">
            <v>ناديا</v>
          </cell>
          <cell r="E1477" t="str">
            <v>س1</v>
          </cell>
        </row>
        <row r="1478">
          <cell r="A1478">
            <v>211623</v>
          </cell>
          <cell r="B1478" t="str">
            <v>ربيع القطريب</v>
          </cell>
          <cell r="C1478" t="str">
            <v>محمد</v>
          </cell>
          <cell r="D1478" t="str">
            <v>رجاء</v>
          </cell>
          <cell r="E1478" t="str">
            <v>س1</v>
          </cell>
        </row>
        <row r="1479">
          <cell r="A1479">
            <v>211624</v>
          </cell>
          <cell r="B1479" t="str">
            <v>ربيع سلوم</v>
          </cell>
          <cell r="C1479" t="str">
            <v>فهد</v>
          </cell>
          <cell r="D1479" t="str">
            <v>مياده</v>
          </cell>
          <cell r="E1479" t="str">
            <v>س1</v>
          </cell>
        </row>
        <row r="1480">
          <cell r="A1480">
            <v>211628</v>
          </cell>
          <cell r="B1480" t="str">
            <v>رزان الخطيب</v>
          </cell>
          <cell r="C1480" t="str">
            <v>نسيب</v>
          </cell>
          <cell r="D1480" t="str">
            <v>هنديه</v>
          </cell>
          <cell r="E1480" t="str">
            <v>س1</v>
          </cell>
        </row>
        <row r="1481">
          <cell r="A1481">
            <v>211631</v>
          </cell>
          <cell r="B1481" t="str">
            <v>رشا الحاج علي</v>
          </cell>
          <cell r="C1481" t="str">
            <v>سليمان</v>
          </cell>
          <cell r="D1481" t="str">
            <v>روضة</v>
          </cell>
          <cell r="E1481" t="str">
            <v>س1</v>
          </cell>
        </row>
        <row r="1482">
          <cell r="A1482">
            <v>211632</v>
          </cell>
          <cell r="B1482" t="str">
            <v>رشا الحاج محمد</v>
          </cell>
          <cell r="C1482" t="str">
            <v>احمد</v>
          </cell>
          <cell r="D1482" t="str">
            <v>هناء</v>
          </cell>
          <cell r="E1482" t="str">
            <v>س1</v>
          </cell>
        </row>
        <row r="1483">
          <cell r="A1483">
            <v>211633</v>
          </cell>
          <cell r="B1483" t="str">
            <v>رشا القباني</v>
          </cell>
          <cell r="C1483" t="str">
            <v>سلمان</v>
          </cell>
          <cell r="D1483" t="str">
            <v>هوناده</v>
          </cell>
          <cell r="E1483" t="str">
            <v>س1</v>
          </cell>
        </row>
        <row r="1484">
          <cell r="A1484">
            <v>211637</v>
          </cell>
          <cell r="B1484" t="str">
            <v>رقيه نابوش</v>
          </cell>
          <cell r="C1484" t="str">
            <v>محمد ممتاز</v>
          </cell>
          <cell r="D1484" t="str">
            <v>منيره</v>
          </cell>
          <cell r="E1484" t="str">
            <v>س1</v>
          </cell>
        </row>
        <row r="1485">
          <cell r="A1485">
            <v>211638</v>
          </cell>
          <cell r="B1485" t="str">
            <v>رمضان البين</v>
          </cell>
          <cell r="C1485" t="str">
            <v>عبد الله</v>
          </cell>
          <cell r="D1485" t="str">
            <v>ورده</v>
          </cell>
          <cell r="E1485" t="str">
            <v>س1</v>
          </cell>
        </row>
        <row r="1486">
          <cell r="A1486">
            <v>211640</v>
          </cell>
          <cell r="B1486" t="str">
            <v>رنا باطوس</v>
          </cell>
          <cell r="C1486" t="str">
            <v>محمد فؤاد</v>
          </cell>
          <cell r="D1486" t="str">
            <v>عهد</v>
          </cell>
          <cell r="E1486" t="str">
            <v>س1</v>
          </cell>
        </row>
        <row r="1487">
          <cell r="A1487">
            <v>211642</v>
          </cell>
          <cell r="B1487" t="str">
            <v>رند حنا</v>
          </cell>
          <cell r="C1487" t="str">
            <v>ظافر</v>
          </cell>
          <cell r="D1487" t="str">
            <v>الهام</v>
          </cell>
          <cell r="E1487" t="str">
            <v>س1</v>
          </cell>
        </row>
        <row r="1488">
          <cell r="A1488">
            <v>211644</v>
          </cell>
          <cell r="B1488" t="str">
            <v>رنيم مجركش</v>
          </cell>
          <cell r="C1488" t="str">
            <v>محمد سامر</v>
          </cell>
          <cell r="D1488" t="str">
            <v>رنا</v>
          </cell>
          <cell r="E1488" t="str">
            <v>س1</v>
          </cell>
        </row>
        <row r="1489">
          <cell r="A1489">
            <v>211645</v>
          </cell>
          <cell r="B1489" t="str">
            <v>رنيم ونوس</v>
          </cell>
          <cell r="C1489" t="str">
            <v>عادل</v>
          </cell>
          <cell r="D1489" t="str">
            <v>ريم</v>
          </cell>
          <cell r="E1489" t="str">
            <v>س1</v>
          </cell>
        </row>
        <row r="1490">
          <cell r="A1490">
            <v>211646</v>
          </cell>
          <cell r="B1490" t="str">
            <v>رنين الناطور</v>
          </cell>
          <cell r="C1490" t="str">
            <v>زهير</v>
          </cell>
          <cell r="D1490" t="str">
            <v>سمر</v>
          </cell>
          <cell r="E1490" t="str">
            <v>س1</v>
          </cell>
        </row>
        <row r="1491">
          <cell r="A1491">
            <v>211648</v>
          </cell>
          <cell r="B1491" t="str">
            <v>رهام رعد</v>
          </cell>
          <cell r="C1491" t="str">
            <v>محمد</v>
          </cell>
          <cell r="D1491" t="str">
            <v>ليندا</v>
          </cell>
          <cell r="E1491" t="str">
            <v>س1</v>
          </cell>
        </row>
        <row r="1492">
          <cell r="A1492">
            <v>211649</v>
          </cell>
          <cell r="B1492" t="str">
            <v>رهف اسبر</v>
          </cell>
          <cell r="C1492" t="str">
            <v>احمد</v>
          </cell>
          <cell r="D1492" t="str">
            <v>وجيهه</v>
          </cell>
          <cell r="E1492" t="str">
            <v>س1</v>
          </cell>
        </row>
        <row r="1493">
          <cell r="A1493">
            <v>211651</v>
          </cell>
          <cell r="B1493" t="str">
            <v>رهف الحمصي</v>
          </cell>
          <cell r="C1493" t="str">
            <v>اسامه</v>
          </cell>
          <cell r="D1493" t="str">
            <v>هنادي</v>
          </cell>
          <cell r="E1493" t="str">
            <v>س1</v>
          </cell>
        </row>
        <row r="1494">
          <cell r="A1494">
            <v>211652</v>
          </cell>
          <cell r="B1494" t="str">
            <v>رهف النحاس الحمصي</v>
          </cell>
          <cell r="C1494" t="str">
            <v>هيثم</v>
          </cell>
          <cell r="D1494" t="str">
            <v>ميرفت</v>
          </cell>
          <cell r="E1494" t="str">
            <v>س1</v>
          </cell>
        </row>
        <row r="1495">
          <cell r="A1495">
            <v>211653</v>
          </cell>
          <cell r="B1495" t="str">
            <v>رهف بدر</v>
          </cell>
          <cell r="C1495" t="str">
            <v>رياض</v>
          </cell>
          <cell r="D1495" t="str">
            <v>بندر</v>
          </cell>
          <cell r="E1495" t="str">
            <v>س1</v>
          </cell>
        </row>
        <row r="1496">
          <cell r="A1496">
            <v>211658</v>
          </cell>
          <cell r="B1496" t="str">
            <v>روان ابراهيم</v>
          </cell>
          <cell r="C1496" t="str">
            <v>شريف</v>
          </cell>
          <cell r="D1496" t="str">
            <v>ميسون</v>
          </cell>
          <cell r="E1496" t="str">
            <v>س1</v>
          </cell>
        </row>
        <row r="1497">
          <cell r="A1497">
            <v>211660</v>
          </cell>
          <cell r="B1497" t="str">
            <v>روان بلال</v>
          </cell>
          <cell r="C1497" t="str">
            <v>عبد الرؤوف</v>
          </cell>
          <cell r="D1497" t="str">
            <v>فاطمه</v>
          </cell>
          <cell r="E1497" t="str">
            <v>س1</v>
          </cell>
        </row>
        <row r="1498">
          <cell r="A1498">
            <v>211661</v>
          </cell>
          <cell r="B1498" t="str">
            <v>روان بوسعد</v>
          </cell>
          <cell r="C1498" t="str">
            <v>اديب</v>
          </cell>
          <cell r="D1498" t="str">
            <v>مي</v>
          </cell>
          <cell r="E1498" t="str">
            <v>س1</v>
          </cell>
        </row>
        <row r="1499">
          <cell r="A1499">
            <v>211662</v>
          </cell>
          <cell r="B1499" t="str">
            <v>روبا غزلان</v>
          </cell>
          <cell r="C1499" t="str">
            <v>حسين</v>
          </cell>
          <cell r="D1499" t="str">
            <v>انعام</v>
          </cell>
          <cell r="E1499" t="str">
            <v>س1</v>
          </cell>
        </row>
        <row r="1500">
          <cell r="A1500">
            <v>211666</v>
          </cell>
          <cell r="B1500" t="str">
            <v>رولا حمد</v>
          </cell>
          <cell r="C1500" t="str">
            <v>عدنان</v>
          </cell>
          <cell r="D1500" t="str">
            <v>شمسه</v>
          </cell>
          <cell r="E1500" t="str">
            <v>س1</v>
          </cell>
        </row>
        <row r="1501">
          <cell r="A1501">
            <v>211667</v>
          </cell>
          <cell r="B1501" t="str">
            <v>رولا عزو</v>
          </cell>
          <cell r="C1501" t="str">
            <v>محمد</v>
          </cell>
          <cell r="D1501" t="str">
            <v>غزوه</v>
          </cell>
          <cell r="E1501" t="str">
            <v>س1</v>
          </cell>
        </row>
        <row r="1502">
          <cell r="A1502">
            <v>211669</v>
          </cell>
          <cell r="B1502" t="str">
            <v>رونا شيخاني</v>
          </cell>
          <cell r="C1502" t="str">
            <v>اديب</v>
          </cell>
          <cell r="D1502" t="str">
            <v>اقبال</v>
          </cell>
          <cell r="E1502" t="str">
            <v>س1</v>
          </cell>
        </row>
        <row r="1503">
          <cell r="A1503">
            <v>211670</v>
          </cell>
          <cell r="B1503" t="str">
            <v>رياض نحاس</v>
          </cell>
          <cell r="C1503" t="str">
            <v>عمرو</v>
          </cell>
          <cell r="D1503" t="str">
            <v>سولافه</v>
          </cell>
          <cell r="E1503" t="str">
            <v>س1</v>
          </cell>
        </row>
        <row r="1504">
          <cell r="A1504">
            <v>211673</v>
          </cell>
          <cell r="B1504" t="str">
            <v>ريم ابو حمدان</v>
          </cell>
          <cell r="C1504" t="str">
            <v>كمال</v>
          </cell>
          <cell r="D1504" t="str">
            <v>امل</v>
          </cell>
          <cell r="E1504" t="str">
            <v>س1</v>
          </cell>
        </row>
        <row r="1505">
          <cell r="A1505">
            <v>211677</v>
          </cell>
          <cell r="B1505" t="str">
            <v>ريم عبدالله</v>
          </cell>
          <cell r="C1505" t="str">
            <v>احمد</v>
          </cell>
          <cell r="D1505" t="str">
            <v>سناء</v>
          </cell>
          <cell r="E1505" t="str">
            <v>س1</v>
          </cell>
        </row>
        <row r="1506">
          <cell r="A1506">
            <v>211678</v>
          </cell>
          <cell r="B1506" t="str">
            <v>ريم ميهوب</v>
          </cell>
          <cell r="C1506" t="str">
            <v>علي</v>
          </cell>
          <cell r="D1506" t="str">
            <v>حنان</v>
          </cell>
          <cell r="E1506" t="str">
            <v>س1</v>
          </cell>
        </row>
        <row r="1507">
          <cell r="A1507">
            <v>211679</v>
          </cell>
          <cell r="B1507" t="str">
            <v>ريما حسن</v>
          </cell>
          <cell r="C1507" t="str">
            <v>حسن</v>
          </cell>
          <cell r="D1507" t="str">
            <v>مريم</v>
          </cell>
          <cell r="E1507" t="str">
            <v>س1</v>
          </cell>
        </row>
        <row r="1508">
          <cell r="A1508">
            <v>211680</v>
          </cell>
          <cell r="B1508" t="str">
            <v>رين نخله</v>
          </cell>
          <cell r="C1508" t="str">
            <v>جورج</v>
          </cell>
          <cell r="D1508" t="str">
            <v>غاده</v>
          </cell>
          <cell r="E1508" t="str">
            <v>س1</v>
          </cell>
        </row>
        <row r="1509">
          <cell r="A1509">
            <v>211684</v>
          </cell>
          <cell r="B1509" t="str">
            <v>زينب جمعه</v>
          </cell>
          <cell r="C1509" t="str">
            <v>رئيف</v>
          </cell>
          <cell r="D1509" t="str">
            <v>اميره</v>
          </cell>
          <cell r="E1509" t="str">
            <v>س1</v>
          </cell>
        </row>
        <row r="1510">
          <cell r="A1510">
            <v>211686</v>
          </cell>
          <cell r="B1510" t="str">
            <v>زينه بيبي</v>
          </cell>
          <cell r="C1510" t="str">
            <v>مروان</v>
          </cell>
          <cell r="D1510" t="str">
            <v>سهير</v>
          </cell>
          <cell r="E1510" t="str">
            <v>س1</v>
          </cell>
        </row>
        <row r="1511">
          <cell r="A1511">
            <v>211688</v>
          </cell>
          <cell r="B1511" t="str">
            <v>ساره النابلسي</v>
          </cell>
          <cell r="C1511" t="str">
            <v>فايز</v>
          </cell>
          <cell r="D1511" t="str">
            <v>رنوه</v>
          </cell>
          <cell r="E1511" t="str">
            <v>س1</v>
          </cell>
        </row>
        <row r="1512">
          <cell r="A1512">
            <v>211689</v>
          </cell>
          <cell r="B1512" t="str">
            <v>ساره بركي</v>
          </cell>
          <cell r="C1512" t="str">
            <v>اسامه</v>
          </cell>
          <cell r="D1512" t="str">
            <v>مياده</v>
          </cell>
          <cell r="E1512" t="str">
            <v>س1</v>
          </cell>
        </row>
        <row r="1513">
          <cell r="A1513">
            <v>211698</v>
          </cell>
          <cell r="B1513" t="str">
            <v>ساره موسى</v>
          </cell>
          <cell r="C1513" t="str">
            <v>هادر</v>
          </cell>
          <cell r="D1513" t="str">
            <v>سحر</v>
          </cell>
          <cell r="E1513" t="str">
            <v>س1</v>
          </cell>
        </row>
        <row r="1514">
          <cell r="A1514">
            <v>211699</v>
          </cell>
          <cell r="B1514" t="str">
            <v>ساري البيطار</v>
          </cell>
          <cell r="C1514" t="str">
            <v>متروك</v>
          </cell>
          <cell r="D1514" t="str">
            <v>لوسين</v>
          </cell>
          <cell r="E1514" t="str">
            <v>س1</v>
          </cell>
        </row>
        <row r="1515">
          <cell r="A1515">
            <v>211700</v>
          </cell>
          <cell r="B1515" t="str">
            <v>سالي ارسوزي</v>
          </cell>
          <cell r="C1515" t="str">
            <v>محمد نجيب</v>
          </cell>
          <cell r="D1515" t="str">
            <v>مريم</v>
          </cell>
          <cell r="E1515" t="str">
            <v>س1</v>
          </cell>
        </row>
        <row r="1516">
          <cell r="A1516">
            <v>211702</v>
          </cell>
          <cell r="B1516" t="str">
            <v>سامح عبد الرحمن</v>
          </cell>
          <cell r="C1516" t="str">
            <v>محمد</v>
          </cell>
          <cell r="D1516" t="str">
            <v>سحر</v>
          </cell>
          <cell r="E1516" t="str">
            <v>س1</v>
          </cell>
        </row>
        <row r="1517">
          <cell r="A1517">
            <v>211703</v>
          </cell>
          <cell r="B1517" t="str">
            <v>سامح محمد</v>
          </cell>
          <cell r="C1517" t="str">
            <v>محمد</v>
          </cell>
          <cell r="D1517" t="str">
            <v>امل</v>
          </cell>
          <cell r="E1517" t="str">
            <v>س1</v>
          </cell>
        </row>
        <row r="1518">
          <cell r="A1518">
            <v>211704</v>
          </cell>
          <cell r="B1518" t="str">
            <v>سامر الجرماني</v>
          </cell>
          <cell r="C1518" t="str">
            <v>بيان</v>
          </cell>
          <cell r="D1518" t="str">
            <v>هيفاء</v>
          </cell>
          <cell r="E1518" t="str">
            <v>س1</v>
          </cell>
        </row>
        <row r="1519">
          <cell r="A1519">
            <v>211705</v>
          </cell>
          <cell r="B1519" t="str">
            <v>سامر خميس</v>
          </cell>
          <cell r="C1519" t="str">
            <v>احمد</v>
          </cell>
          <cell r="D1519" t="str">
            <v>سعاد</v>
          </cell>
          <cell r="E1519" t="str">
            <v>س1</v>
          </cell>
        </row>
        <row r="1520">
          <cell r="A1520">
            <v>211707</v>
          </cell>
          <cell r="B1520" t="str">
            <v>ساندرا عيسى</v>
          </cell>
          <cell r="C1520" t="str">
            <v>رياض</v>
          </cell>
          <cell r="D1520" t="str">
            <v>غيداء</v>
          </cell>
          <cell r="E1520" t="str">
            <v>س1</v>
          </cell>
        </row>
        <row r="1521">
          <cell r="A1521">
            <v>211710</v>
          </cell>
          <cell r="B1521" t="str">
            <v>سكينه السليمان</v>
          </cell>
          <cell r="C1521" t="str">
            <v>عبد المنعم</v>
          </cell>
          <cell r="D1521" t="str">
            <v>نديمه</v>
          </cell>
          <cell r="E1521" t="str">
            <v>س1</v>
          </cell>
        </row>
        <row r="1522">
          <cell r="A1522">
            <v>211714</v>
          </cell>
          <cell r="B1522" t="str">
            <v>سلطان المقداد</v>
          </cell>
          <cell r="C1522" t="str">
            <v>خالد</v>
          </cell>
          <cell r="D1522" t="str">
            <v>سناء</v>
          </cell>
          <cell r="E1522" t="str">
            <v>س1</v>
          </cell>
        </row>
        <row r="1523">
          <cell r="A1523">
            <v>211715</v>
          </cell>
          <cell r="B1523" t="str">
            <v>سلوى الحجل</v>
          </cell>
          <cell r="C1523" t="str">
            <v>رمضان</v>
          </cell>
          <cell r="D1523" t="str">
            <v>صفاء</v>
          </cell>
          <cell r="E1523" t="str">
            <v>س1</v>
          </cell>
        </row>
        <row r="1524">
          <cell r="A1524">
            <v>211717</v>
          </cell>
          <cell r="B1524" t="str">
            <v>سليمان الحمصي</v>
          </cell>
          <cell r="C1524" t="str">
            <v>عمر</v>
          </cell>
          <cell r="D1524" t="str">
            <v>امل</v>
          </cell>
          <cell r="E1524" t="str">
            <v>س1</v>
          </cell>
        </row>
        <row r="1525">
          <cell r="A1525">
            <v>211720</v>
          </cell>
          <cell r="B1525" t="str">
            <v>سماء عباس</v>
          </cell>
          <cell r="C1525" t="str">
            <v>غسان</v>
          </cell>
          <cell r="D1525" t="str">
            <v>باسمه</v>
          </cell>
          <cell r="E1525" t="str">
            <v>س1</v>
          </cell>
        </row>
        <row r="1526">
          <cell r="A1526">
            <v>211721</v>
          </cell>
          <cell r="B1526" t="str">
            <v>سماح ابوالنعاج</v>
          </cell>
          <cell r="C1526" t="str">
            <v>طلال</v>
          </cell>
          <cell r="D1526" t="str">
            <v>سهير</v>
          </cell>
          <cell r="E1526" t="str">
            <v>س1</v>
          </cell>
        </row>
        <row r="1527">
          <cell r="A1527">
            <v>211723</v>
          </cell>
          <cell r="B1527" t="str">
            <v>سمر الكجك</v>
          </cell>
          <cell r="C1527" t="str">
            <v>محمد خير الله</v>
          </cell>
          <cell r="D1527" t="str">
            <v>أمينه</v>
          </cell>
          <cell r="E1527" t="str">
            <v>س1</v>
          </cell>
        </row>
        <row r="1528">
          <cell r="A1528">
            <v>211724</v>
          </cell>
          <cell r="B1528" t="str">
            <v>سمير البقاعي</v>
          </cell>
          <cell r="C1528" t="str">
            <v>مصطفى</v>
          </cell>
          <cell r="D1528" t="str">
            <v>لميس</v>
          </cell>
          <cell r="E1528" t="str">
            <v>س1</v>
          </cell>
        </row>
        <row r="1529">
          <cell r="A1529">
            <v>211726</v>
          </cell>
          <cell r="B1529" t="str">
            <v>سندريلا جعبري</v>
          </cell>
          <cell r="C1529" t="str">
            <v>وجيه</v>
          </cell>
          <cell r="D1529" t="str">
            <v>الهام</v>
          </cell>
          <cell r="E1529" t="str">
            <v>س1</v>
          </cell>
        </row>
        <row r="1530">
          <cell r="A1530">
            <v>211727</v>
          </cell>
          <cell r="B1530" t="str">
            <v>سندس يونس</v>
          </cell>
          <cell r="C1530" t="str">
            <v>اسماعيل امين</v>
          </cell>
          <cell r="D1530" t="str">
            <v>غاده</v>
          </cell>
          <cell r="E1530" t="str">
            <v>س1</v>
          </cell>
        </row>
        <row r="1531">
          <cell r="A1531">
            <v>211729</v>
          </cell>
          <cell r="B1531" t="str">
            <v>سوريا السراج</v>
          </cell>
          <cell r="C1531" t="str">
            <v>عبدالمنعم</v>
          </cell>
          <cell r="D1531" t="str">
            <v>سوسن</v>
          </cell>
          <cell r="E1531" t="str">
            <v>س1</v>
          </cell>
        </row>
        <row r="1532">
          <cell r="A1532">
            <v>211730</v>
          </cell>
          <cell r="B1532" t="str">
            <v>سوزان المحمد</v>
          </cell>
          <cell r="C1532" t="str">
            <v>صالح</v>
          </cell>
          <cell r="D1532" t="str">
            <v>ندوى</v>
          </cell>
          <cell r="E1532" t="str">
            <v>س1</v>
          </cell>
        </row>
        <row r="1533">
          <cell r="A1533">
            <v>211731</v>
          </cell>
          <cell r="B1533" t="str">
            <v>سوزان ديب</v>
          </cell>
          <cell r="C1533" t="str">
            <v>نعيم</v>
          </cell>
          <cell r="D1533" t="str">
            <v>سعاد</v>
          </cell>
          <cell r="E1533" t="str">
            <v>س1</v>
          </cell>
        </row>
        <row r="1534">
          <cell r="A1534">
            <v>211732</v>
          </cell>
          <cell r="B1534" t="str">
            <v>سوسن جعفر</v>
          </cell>
          <cell r="C1534" t="str">
            <v>عبد الرزاق</v>
          </cell>
          <cell r="D1534" t="str">
            <v>انتصار</v>
          </cell>
          <cell r="E1534" t="str">
            <v>س1</v>
          </cell>
        </row>
        <row r="1535">
          <cell r="A1535">
            <v>211733</v>
          </cell>
          <cell r="B1535" t="str">
            <v>سول مقدسي</v>
          </cell>
          <cell r="C1535" t="str">
            <v>اوسكار</v>
          </cell>
          <cell r="D1535" t="str">
            <v>ابتسام</v>
          </cell>
          <cell r="E1535" t="str">
            <v>س1</v>
          </cell>
        </row>
        <row r="1536">
          <cell r="A1536">
            <v>211734</v>
          </cell>
          <cell r="B1536" t="str">
            <v>سيليا الحاج</v>
          </cell>
          <cell r="C1536" t="str">
            <v>تمام</v>
          </cell>
          <cell r="D1536" t="str">
            <v>سماح</v>
          </cell>
          <cell r="E1536" t="str">
            <v>س1</v>
          </cell>
        </row>
        <row r="1537">
          <cell r="A1537">
            <v>211735</v>
          </cell>
          <cell r="B1537" t="str">
            <v>سيماء عكرم</v>
          </cell>
          <cell r="C1537" t="str">
            <v>طاهر</v>
          </cell>
          <cell r="D1537" t="str">
            <v>ابتسام</v>
          </cell>
          <cell r="E1537" t="str">
            <v>س1</v>
          </cell>
        </row>
        <row r="1538">
          <cell r="A1538">
            <v>211736</v>
          </cell>
          <cell r="B1538" t="str">
            <v>شادي يعقوب</v>
          </cell>
          <cell r="C1538" t="str">
            <v>باسم</v>
          </cell>
          <cell r="D1538" t="str">
            <v>غاده</v>
          </cell>
          <cell r="E1538" t="str">
            <v>س1</v>
          </cell>
        </row>
        <row r="1539">
          <cell r="A1539">
            <v>211742</v>
          </cell>
          <cell r="B1539" t="str">
            <v>شوق طافش</v>
          </cell>
          <cell r="C1539" t="str">
            <v>عماد</v>
          </cell>
          <cell r="D1539" t="str">
            <v>ريمان</v>
          </cell>
          <cell r="E1539" t="str">
            <v>س1</v>
          </cell>
        </row>
        <row r="1540">
          <cell r="A1540">
            <v>211745</v>
          </cell>
          <cell r="B1540" t="str">
            <v>صفاء القويدر</v>
          </cell>
          <cell r="C1540" t="str">
            <v>محمد</v>
          </cell>
          <cell r="D1540" t="str">
            <v>ختام</v>
          </cell>
          <cell r="E1540" t="str">
            <v>س1</v>
          </cell>
        </row>
        <row r="1541">
          <cell r="A1541">
            <v>211746</v>
          </cell>
          <cell r="B1541" t="str">
            <v>صلاح الدين صبوره</v>
          </cell>
          <cell r="C1541" t="str">
            <v>هيثم</v>
          </cell>
          <cell r="D1541" t="str">
            <v>عبير</v>
          </cell>
          <cell r="E1541" t="str">
            <v>س1</v>
          </cell>
        </row>
        <row r="1542">
          <cell r="A1542">
            <v>211747</v>
          </cell>
          <cell r="B1542" t="str">
            <v>ضاهر ابوضاهر</v>
          </cell>
          <cell r="C1542" t="str">
            <v>انيس</v>
          </cell>
          <cell r="D1542" t="str">
            <v>ملك</v>
          </cell>
          <cell r="E1542" t="str">
            <v>س1</v>
          </cell>
        </row>
        <row r="1543">
          <cell r="A1543">
            <v>211748</v>
          </cell>
          <cell r="B1543" t="str">
            <v>طارق حسيان</v>
          </cell>
          <cell r="C1543" t="str">
            <v>احمد</v>
          </cell>
          <cell r="D1543" t="str">
            <v>فاطمة</v>
          </cell>
          <cell r="E1543" t="str">
            <v>س1</v>
          </cell>
        </row>
        <row r="1544">
          <cell r="A1544">
            <v>211749</v>
          </cell>
          <cell r="B1544" t="str">
            <v>طارق غنام</v>
          </cell>
          <cell r="C1544" t="str">
            <v>محمود</v>
          </cell>
          <cell r="D1544" t="str">
            <v>صفاء</v>
          </cell>
          <cell r="E1544" t="str">
            <v>س1</v>
          </cell>
        </row>
        <row r="1545">
          <cell r="A1545">
            <v>211750</v>
          </cell>
          <cell r="B1545" t="str">
            <v>طوني الخوري</v>
          </cell>
          <cell r="C1545" t="str">
            <v>موسى</v>
          </cell>
          <cell r="D1545" t="str">
            <v>وفاء</v>
          </cell>
          <cell r="E1545" t="str">
            <v>س1</v>
          </cell>
        </row>
        <row r="1546">
          <cell r="A1546">
            <v>211751</v>
          </cell>
          <cell r="B1546" t="str">
            <v>عائشه الخطيب</v>
          </cell>
          <cell r="C1546" t="str">
            <v>مروان</v>
          </cell>
          <cell r="D1546" t="str">
            <v>فاطمه</v>
          </cell>
          <cell r="E1546" t="str">
            <v>س1</v>
          </cell>
        </row>
        <row r="1547">
          <cell r="A1547">
            <v>211752</v>
          </cell>
          <cell r="B1547" t="str">
            <v>عائشه الشعبي</v>
          </cell>
          <cell r="C1547" t="str">
            <v>درويش</v>
          </cell>
          <cell r="D1547" t="str">
            <v>روضه</v>
          </cell>
          <cell r="E1547" t="str">
            <v>س1</v>
          </cell>
        </row>
        <row r="1548">
          <cell r="A1548">
            <v>211754</v>
          </cell>
          <cell r="B1548" t="str">
            <v>عباس العمر</v>
          </cell>
          <cell r="C1548" t="str">
            <v>حسن</v>
          </cell>
          <cell r="D1548" t="str">
            <v>عبير</v>
          </cell>
          <cell r="E1548" t="str">
            <v>س1</v>
          </cell>
        </row>
        <row r="1549">
          <cell r="A1549">
            <v>211755</v>
          </cell>
          <cell r="B1549" t="str">
            <v>عبد الرحمن عبيسي</v>
          </cell>
          <cell r="C1549" t="str">
            <v>حسن</v>
          </cell>
          <cell r="D1549" t="str">
            <v>سحر</v>
          </cell>
          <cell r="E1549" t="str">
            <v>س1</v>
          </cell>
        </row>
        <row r="1550">
          <cell r="A1550">
            <v>211760</v>
          </cell>
          <cell r="B1550" t="str">
            <v>عبد الكريم الصالح</v>
          </cell>
          <cell r="C1550" t="str">
            <v>احمد</v>
          </cell>
          <cell r="D1550" t="str">
            <v>فريال</v>
          </cell>
          <cell r="E1550" t="str">
            <v>س1</v>
          </cell>
        </row>
        <row r="1551">
          <cell r="A1551">
            <v>211763</v>
          </cell>
          <cell r="B1551" t="str">
            <v>عبد الله السقا</v>
          </cell>
          <cell r="C1551" t="str">
            <v>محمد بشار</v>
          </cell>
          <cell r="D1551" t="str">
            <v>هدى</v>
          </cell>
          <cell r="E1551" t="str">
            <v>س1</v>
          </cell>
        </row>
        <row r="1552">
          <cell r="A1552">
            <v>211764</v>
          </cell>
          <cell r="B1552" t="str">
            <v>عبد الله العبد الله</v>
          </cell>
          <cell r="C1552" t="str">
            <v>عبد الكافي</v>
          </cell>
          <cell r="D1552" t="str">
            <v>سلوى</v>
          </cell>
          <cell r="E1552" t="str">
            <v>س1</v>
          </cell>
        </row>
        <row r="1553">
          <cell r="A1553">
            <v>211765</v>
          </cell>
          <cell r="B1553" t="str">
            <v>عبد المحسن القوتلي</v>
          </cell>
          <cell r="C1553" t="str">
            <v>فواز</v>
          </cell>
          <cell r="D1553" t="str">
            <v>بشرىخانم</v>
          </cell>
          <cell r="E1553" t="str">
            <v>س1</v>
          </cell>
        </row>
        <row r="1554">
          <cell r="A1554">
            <v>211766</v>
          </cell>
          <cell r="B1554" t="str">
            <v>عبد الهادي سلمان</v>
          </cell>
          <cell r="C1554" t="str">
            <v>طارق</v>
          </cell>
          <cell r="D1554" t="str">
            <v>رغده</v>
          </cell>
          <cell r="E1554" t="str">
            <v>س1</v>
          </cell>
        </row>
        <row r="1555">
          <cell r="A1555">
            <v>211769</v>
          </cell>
          <cell r="B1555" t="str">
            <v>عبير جماهيري</v>
          </cell>
          <cell r="C1555" t="str">
            <v>هيثم</v>
          </cell>
          <cell r="D1555" t="str">
            <v>هيام</v>
          </cell>
          <cell r="E1555" t="str">
            <v>س1</v>
          </cell>
        </row>
        <row r="1556">
          <cell r="A1556">
            <v>211770</v>
          </cell>
          <cell r="B1556" t="str">
            <v>عبير شاليش</v>
          </cell>
          <cell r="C1556" t="str">
            <v>كمال</v>
          </cell>
          <cell r="D1556" t="str">
            <v>نوال</v>
          </cell>
          <cell r="E1556" t="str">
            <v>س1</v>
          </cell>
        </row>
        <row r="1557">
          <cell r="A1557">
            <v>211771</v>
          </cell>
          <cell r="B1557" t="str">
            <v>عثمان شيخ عبدو</v>
          </cell>
          <cell r="C1557" t="str">
            <v>سالم</v>
          </cell>
          <cell r="D1557" t="str">
            <v>ريمه</v>
          </cell>
          <cell r="E1557" t="str">
            <v>س1</v>
          </cell>
        </row>
        <row r="1558">
          <cell r="A1558">
            <v>211772</v>
          </cell>
          <cell r="B1558" t="str">
            <v>عدنان قرصيفي</v>
          </cell>
          <cell r="C1558" t="str">
            <v>رضوان</v>
          </cell>
          <cell r="D1558" t="str">
            <v>ماجدة</v>
          </cell>
          <cell r="E1558" t="str">
            <v>س1</v>
          </cell>
        </row>
        <row r="1559">
          <cell r="A1559">
            <v>211773</v>
          </cell>
          <cell r="B1559" t="str">
            <v>عصام ميخائيل</v>
          </cell>
          <cell r="C1559" t="str">
            <v>بسام</v>
          </cell>
          <cell r="D1559" t="str">
            <v>اناس</v>
          </cell>
          <cell r="E1559" t="str">
            <v>س1</v>
          </cell>
        </row>
        <row r="1560">
          <cell r="A1560">
            <v>211774</v>
          </cell>
          <cell r="B1560" t="str">
            <v>عطية عوض</v>
          </cell>
          <cell r="C1560" t="str">
            <v>محمد</v>
          </cell>
          <cell r="D1560" t="str">
            <v>عليا</v>
          </cell>
          <cell r="E1560" t="str">
            <v>س1</v>
          </cell>
        </row>
        <row r="1561">
          <cell r="A1561">
            <v>211775</v>
          </cell>
          <cell r="B1561" t="str">
            <v>علا الدبش</v>
          </cell>
          <cell r="C1561" t="str">
            <v>عبد الرحمن</v>
          </cell>
          <cell r="D1561" t="str">
            <v>نبيله</v>
          </cell>
          <cell r="E1561" t="str">
            <v>س1</v>
          </cell>
        </row>
        <row r="1562">
          <cell r="A1562">
            <v>211776</v>
          </cell>
          <cell r="B1562" t="str">
            <v>علا الديوب</v>
          </cell>
          <cell r="C1562" t="str">
            <v>علي</v>
          </cell>
          <cell r="D1562" t="str">
            <v>ازدهار</v>
          </cell>
          <cell r="E1562" t="str">
            <v>س1</v>
          </cell>
        </row>
        <row r="1563">
          <cell r="A1563">
            <v>211777</v>
          </cell>
          <cell r="B1563" t="str">
            <v>علا جناد</v>
          </cell>
          <cell r="C1563" t="str">
            <v>علي</v>
          </cell>
          <cell r="D1563" t="str">
            <v>نجاه</v>
          </cell>
          <cell r="E1563" t="str">
            <v>س1</v>
          </cell>
        </row>
        <row r="1564">
          <cell r="A1564">
            <v>211780</v>
          </cell>
          <cell r="B1564" t="str">
            <v>علا قزويني</v>
          </cell>
          <cell r="C1564" t="str">
            <v>احمد</v>
          </cell>
          <cell r="D1564" t="str">
            <v>رقية</v>
          </cell>
          <cell r="E1564" t="str">
            <v>س1</v>
          </cell>
        </row>
        <row r="1565">
          <cell r="A1565">
            <v>211781</v>
          </cell>
          <cell r="B1565" t="str">
            <v>علاء الديات</v>
          </cell>
          <cell r="C1565" t="str">
            <v>عايد</v>
          </cell>
          <cell r="D1565" t="str">
            <v xml:space="preserve"> فاطمه</v>
          </cell>
          <cell r="E1565" t="str">
            <v>س1</v>
          </cell>
        </row>
        <row r="1566">
          <cell r="A1566">
            <v>211782</v>
          </cell>
          <cell r="B1566" t="str">
            <v>علاء جرجس</v>
          </cell>
          <cell r="C1566" t="str">
            <v>رافد</v>
          </cell>
          <cell r="D1566" t="str">
            <v>فاتن</v>
          </cell>
          <cell r="E1566" t="str">
            <v>س1</v>
          </cell>
        </row>
        <row r="1567">
          <cell r="A1567">
            <v>211785</v>
          </cell>
          <cell r="B1567" t="str">
            <v>علي عبود</v>
          </cell>
          <cell r="C1567" t="str">
            <v>فيصل</v>
          </cell>
          <cell r="D1567" t="str">
            <v>غيداء</v>
          </cell>
          <cell r="E1567" t="str">
            <v>س1</v>
          </cell>
        </row>
        <row r="1568">
          <cell r="A1568">
            <v>211787</v>
          </cell>
          <cell r="B1568" t="str">
            <v>علي قليط</v>
          </cell>
          <cell r="C1568" t="str">
            <v>ناصر</v>
          </cell>
          <cell r="D1568" t="str">
            <v>سهام</v>
          </cell>
          <cell r="E1568" t="str">
            <v>س1</v>
          </cell>
        </row>
        <row r="1569">
          <cell r="A1569">
            <v>211788</v>
          </cell>
          <cell r="B1569" t="str">
            <v>علياء البيروتي</v>
          </cell>
          <cell r="C1569" t="str">
            <v>عصام</v>
          </cell>
          <cell r="D1569" t="str">
            <v>سوسن</v>
          </cell>
          <cell r="E1569" t="str">
            <v>س1</v>
          </cell>
        </row>
        <row r="1570">
          <cell r="A1570">
            <v>211789</v>
          </cell>
          <cell r="B1570" t="str">
            <v>علياء حسن</v>
          </cell>
          <cell r="C1570" t="str">
            <v>صفوان</v>
          </cell>
          <cell r="D1570" t="str">
            <v>ليلى</v>
          </cell>
          <cell r="E1570" t="str">
            <v>س1</v>
          </cell>
        </row>
        <row r="1571">
          <cell r="A1571">
            <v>211790</v>
          </cell>
          <cell r="B1571" t="str">
            <v>عمار اسماعيل</v>
          </cell>
          <cell r="C1571" t="str">
            <v>ياسر</v>
          </cell>
          <cell r="D1571" t="str">
            <v>جميله</v>
          </cell>
          <cell r="E1571" t="str">
            <v>س1</v>
          </cell>
        </row>
        <row r="1572">
          <cell r="A1572">
            <v>211791</v>
          </cell>
          <cell r="B1572" t="str">
            <v>عمار السعيد</v>
          </cell>
          <cell r="C1572" t="str">
            <v>احمد</v>
          </cell>
          <cell r="D1572" t="str">
            <v>فاطمة</v>
          </cell>
          <cell r="E1572" t="str">
            <v>س1</v>
          </cell>
        </row>
        <row r="1573">
          <cell r="A1573">
            <v>211792</v>
          </cell>
          <cell r="B1573" t="str">
            <v>عمر الاقرع</v>
          </cell>
          <cell r="C1573" t="str">
            <v>عبد</v>
          </cell>
          <cell r="D1573" t="str">
            <v>هيام</v>
          </cell>
          <cell r="E1573" t="str">
            <v>س1</v>
          </cell>
        </row>
        <row r="1574">
          <cell r="A1574">
            <v>211793</v>
          </cell>
          <cell r="B1574" t="str">
            <v>عمر الجباعي</v>
          </cell>
          <cell r="C1574" t="str">
            <v>مهنا</v>
          </cell>
          <cell r="D1574" t="str">
            <v>نده</v>
          </cell>
          <cell r="E1574" t="str">
            <v>س1</v>
          </cell>
        </row>
        <row r="1575">
          <cell r="A1575">
            <v>211794</v>
          </cell>
          <cell r="B1575" t="str">
            <v>عمر شومان</v>
          </cell>
          <cell r="C1575" t="str">
            <v>محمود</v>
          </cell>
          <cell r="D1575" t="str">
            <v>حنان</v>
          </cell>
          <cell r="E1575" t="str">
            <v>س1</v>
          </cell>
        </row>
        <row r="1576">
          <cell r="A1576">
            <v>211795</v>
          </cell>
          <cell r="B1576" t="str">
            <v>عمر عز الدين</v>
          </cell>
          <cell r="C1576" t="str">
            <v>محمود</v>
          </cell>
          <cell r="D1576" t="str">
            <v>مريم</v>
          </cell>
          <cell r="E1576" t="str">
            <v>س1</v>
          </cell>
        </row>
        <row r="1577">
          <cell r="A1577">
            <v>211798</v>
          </cell>
          <cell r="B1577" t="str">
            <v>عمران الطرودي</v>
          </cell>
          <cell r="C1577" t="str">
            <v>عدنان</v>
          </cell>
          <cell r="D1577" t="str">
            <v>ايمان</v>
          </cell>
          <cell r="E1577" t="str">
            <v>س1</v>
          </cell>
        </row>
        <row r="1578">
          <cell r="A1578">
            <v>211800</v>
          </cell>
          <cell r="B1578" t="str">
            <v>عيد كوسى</v>
          </cell>
          <cell r="C1578" t="str">
            <v>ظافر</v>
          </cell>
          <cell r="D1578" t="str">
            <v>انطوانيت</v>
          </cell>
          <cell r="E1578" t="str">
            <v>س1</v>
          </cell>
        </row>
        <row r="1579">
          <cell r="A1579">
            <v>211802</v>
          </cell>
          <cell r="B1579" t="str">
            <v>عيسى حاويه</v>
          </cell>
          <cell r="C1579" t="str">
            <v>احمد</v>
          </cell>
          <cell r="D1579" t="str">
            <v>سعاد</v>
          </cell>
          <cell r="E1579" t="str">
            <v>س1</v>
          </cell>
        </row>
        <row r="1580">
          <cell r="A1580">
            <v>211804</v>
          </cell>
          <cell r="B1580" t="str">
            <v>غدير شعبان</v>
          </cell>
          <cell r="C1580" t="str">
            <v>محمد</v>
          </cell>
          <cell r="D1580" t="str">
            <v>نجاح</v>
          </cell>
          <cell r="E1580" t="str">
            <v>س1</v>
          </cell>
        </row>
        <row r="1581">
          <cell r="A1581">
            <v>211805</v>
          </cell>
          <cell r="B1581" t="str">
            <v>غدير صقور</v>
          </cell>
          <cell r="C1581" t="str">
            <v>مالك</v>
          </cell>
          <cell r="D1581" t="str">
            <v>جمانه</v>
          </cell>
          <cell r="E1581" t="str">
            <v>س1</v>
          </cell>
        </row>
        <row r="1582">
          <cell r="A1582">
            <v>211806</v>
          </cell>
          <cell r="B1582" t="str">
            <v>غريب حمدو</v>
          </cell>
          <cell r="C1582" t="str">
            <v>محمد</v>
          </cell>
          <cell r="D1582" t="str">
            <v>عهد</v>
          </cell>
          <cell r="E1582" t="str">
            <v>س1</v>
          </cell>
        </row>
        <row r="1583">
          <cell r="A1583">
            <v>211807</v>
          </cell>
          <cell r="B1583" t="str">
            <v>غسان عقل</v>
          </cell>
          <cell r="C1583" t="str">
            <v>جان</v>
          </cell>
          <cell r="D1583" t="str">
            <v>رونيه</v>
          </cell>
          <cell r="E1583" t="str">
            <v>س1</v>
          </cell>
        </row>
        <row r="1584">
          <cell r="A1584">
            <v>211808</v>
          </cell>
          <cell r="B1584" t="str">
            <v>غيث ابوحطب</v>
          </cell>
          <cell r="C1584" t="str">
            <v>محمد</v>
          </cell>
          <cell r="D1584" t="str">
            <v>ايمان</v>
          </cell>
          <cell r="E1584" t="str">
            <v>س1</v>
          </cell>
        </row>
        <row r="1585">
          <cell r="A1585">
            <v>211810</v>
          </cell>
          <cell r="B1585" t="str">
            <v>فاتن الفروح</v>
          </cell>
          <cell r="C1585" t="str">
            <v>مصطفى</v>
          </cell>
          <cell r="D1585" t="str">
            <v>نديمة</v>
          </cell>
          <cell r="E1585" t="str">
            <v>س1</v>
          </cell>
        </row>
        <row r="1586">
          <cell r="A1586">
            <v>211811</v>
          </cell>
          <cell r="B1586" t="str">
            <v>فادي خياطة</v>
          </cell>
          <cell r="C1586" t="str">
            <v>رياض</v>
          </cell>
          <cell r="D1586" t="str">
            <v>سناء</v>
          </cell>
          <cell r="E1586" t="str">
            <v>س1</v>
          </cell>
        </row>
        <row r="1587">
          <cell r="A1587">
            <v>211814</v>
          </cell>
          <cell r="B1587" t="str">
            <v>فاطمه الشيخ عطيه</v>
          </cell>
          <cell r="C1587" t="str">
            <v>عصام</v>
          </cell>
          <cell r="D1587" t="str">
            <v>زياده</v>
          </cell>
          <cell r="E1587" t="str">
            <v>س1</v>
          </cell>
        </row>
        <row r="1588">
          <cell r="A1588">
            <v>211819</v>
          </cell>
          <cell r="B1588" t="str">
            <v>فاطمه عباس</v>
          </cell>
          <cell r="C1588" t="str">
            <v>فضل الله</v>
          </cell>
          <cell r="D1588" t="str">
            <v>حميده</v>
          </cell>
          <cell r="E1588" t="str">
            <v>س1</v>
          </cell>
        </row>
        <row r="1589">
          <cell r="A1589">
            <v>211820</v>
          </cell>
          <cell r="B1589" t="str">
            <v>فاطمه معجل</v>
          </cell>
          <cell r="C1589" t="str">
            <v>طلال</v>
          </cell>
          <cell r="D1589" t="str">
            <v>مطيعة</v>
          </cell>
          <cell r="E1589" t="str">
            <v>س1</v>
          </cell>
        </row>
        <row r="1590">
          <cell r="A1590">
            <v>211822</v>
          </cell>
          <cell r="B1590" t="str">
            <v>فداء نجم</v>
          </cell>
          <cell r="C1590" t="str">
            <v>حسين</v>
          </cell>
          <cell r="D1590" t="str">
            <v>انتصار</v>
          </cell>
          <cell r="E1590" t="str">
            <v>س1</v>
          </cell>
        </row>
        <row r="1591">
          <cell r="A1591">
            <v>211823</v>
          </cell>
          <cell r="B1591" t="str">
            <v>فراس البيطار</v>
          </cell>
          <cell r="C1591" t="str">
            <v>فهد</v>
          </cell>
          <cell r="D1591" t="str">
            <v>نجوى</v>
          </cell>
          <cell r="E1591" t="str">
            <v>س1</v>
          </cell>
        </row>
        <row r="1592">
          <cell r="A1592">
            <v>211824</v>
          </cell>
          <cell r="B1592" t="str">
            <v>فراس الهمن</v>
          </cell>
          <cell r="C1592" t="str">
            <v>خالد</v>
          </cell>
          <cell r="D1592" t="str">
            <v>وفاء</v>
          </cell>
          <cell r="E1592" t="str">
            <v>س1</v>
          </cell>
        </row>
        <row r="1593">
          <cell r="A1593">
            <v>211825</v>
          </cell>
          <cell r="B1593" t="str">
            <v>فراس بسو</v>
          </cell>
          <cell r="C1593" t="str">
            <v>محمد خير</v>
          </cell>
          <cell r="D1593" t="str">
            <v>هاله حوريه</v>
          </cell>
          <cell r="E1593" t="str">
            <v>س1</v>
          </cell>
        </row>
        <row r="1594">
          <cell r="A1594">
            <v>211826</v>
          </cell>
          <cell r="B1594" t="str">
            <v>فرج الحسن</v>
          </cell>
          <cell r="C1594" t="str">
            <v>محمد</v>
          </cell>
          <cell r="D1594" t="str">
            <v>صبحيه</v>
          </cell>
          <cell r="E1594" t="str">
            <v>س1</v>
          </cell>
        </row>
        <row r="1595">
          <cell r="A1595">
            <v>211828</v>
          </cell>
          <cell r="B1595" t="str">
            <v>فرح العجي</v>
          </cell>
          <cell r="C1595" t="str">
            <v>احمد</v>
          </cell>
          <cell r="D1595" t="str">
            <v>خديجه</v>
          </cell>
          <cell r="E1595" t="str">
            <v>س1</v>
          </cell>
        </row>
        <row r="1596">
          <cell r="A1596">
            <v>211833</v>
          </cell>
          <cell r="B1596" t="str">
            <v>قمر الزعيم</v>
          </cell>
          <cell r="C1596" t="str">
            <v>محمد علي</v>
          </cell>
          <cell r="D1596" t="str">
            <v>ايمان</v>
          </cell>
          <cell r="E1596" t="str">
            <v>س1</v>
          </cell>
        </row>
        <row r="1597">
          <cell r="A1597">
            <v>211834</v>
          </cell>
          <cell r="B1597" t="str">
            <v>كاترين عزام</v>
          </cell>
          <cell r="C1597" t="str">
            <v>صقر</v>
          </cell>
          <cell r="D1597" t="str">
            <v>اوراس</v>
          </cell>
          <cell r="E1597" t="str">
            <v>س1</v>
          </cell>
        </row>
        <row r="1598">
          <cell r="A1598">
            <v>211836</v>
          </cell>
          <cell r="B1598" t="str">
            <v>كارول البيطار</v>
          </cell>
          <cell r="C1598" t="str">
            <v>فهد</v>
          </cell>
          <cell r="D1598" t="str">
            <v>نجوى</v>
          </cell>
          <cell r="E1598" t="str">
            <v>س1</v>
          </cell>
        </row>
        <row r="1599">
          <cell r="A1599">
            <v>211838</v>
          </cell>
          <cell r="B1599" t="str">
            <v>كريستيا غازي</v>
          </cell>
          <cell r="C1599" t="str">
            <v>ابراهيم</v>
          </cell>
          <cell r="D1599" t="str">
            <v>سلوى</v>
          </cell>
          <cell r="E1599" t="str">
            <v>س1</v>
          </cell>
        </row>
        <row r="1600">
          <cell r="A1600">
            <v>211840</v>
          </cell>
          <cell r="B1600" t="str">
            <v>كمال عجيل</v>
          </cell>
          <cell r="C1600" t="str">
            <v>كمال</v>
          </cell>
          <cell r="D1600" t="str">
            <v>ليلى</v>
          </cell>
          <cell r="E1600" t="str">
            <v>س1</v>
          </cell>
        </row>
        <row r="1601">
          <cell r="A1601">
            <v>211842</v>
          </cell>
          <cell r="B1601" t="str">
            <v>كنان السقا اميني</v>
          </cell>
          <cell r="C1601" t="str">
            <v>بهاء الدين</v>
          </cell>
          <cell r="D1601" t="str">
            <v>فاتن</v>
          </cell>
          <cell r="E1601" t="str">
            <v>س1</v>
          </cell>
        </row>
        <row r="1602">
          <cell r="A1602">
            <v>211844</v>
          </cell>
          <cell r="B1602" t="str">
            <v>لؤي حليبيه</v>
          </cell>
          <cell r="C1602" t="str">
            <v>عادل</v>
          </cell>
          <cell r="D1602" t="str">
            <v>سميحه</v>
          </cell>
          <cell r="E1602" t="str">
            <v>س1</v>
          </cell>
        </row>
        <row r="1603">
          <cell r="A1603">
            <v>211846</v>
          </cell>
          <cell r="B1603" t="str">
            <v>لبنى الحجه</v>
          </cell>
          <cell r="C1603" t="str">
            <v>مالك</v>
          </cell>
          <cell r="D1603" t="str">
            <v>روزه</v>
          </cell>
          <cell r="E1603" t="str">
            <v>س1</v>
          </cell>
        </row>
        <row r="1604">
          <cell r="A1604">
            <v>211847</v>
          </cell>
          <cell r="B1604" t="str">
            <v>لما مزعل</v>
          </cell>
          <cell r="C1604" t="str">
            <v>عبد الرحمن</v>
          </cell>
          <cell r="D1604" t="str">
            <v>نايفة</v>
          </cell>
          <cell r="E1604" t="str">
            <v>س1</v>
          </cell>
        </row>
        <row r="1605">
          <cell r="A1605">
            <v>211851</v>
          </cell>
          <cell r="B1605" t="str">
            <v>لميس سميطة</v>
          </cell>
          <cell r="C1605" t="str">
            <v>محمد</v>
          </cell>
          <cell r="D1605" t="str">
            <v>محاسن</v>
          </cell>
          <cell r="E1605" t="str">
            <v>س1</v>
          </cell>
        </row>
        <row r="1606">
          <cell r="A1606">
            <v>211852</v>
          </cell>
          <cell r="B1606" t="str">
            <v>لوري محمود</v>
          </cell>
          <cell r="C1606" t="str">
            <v>عبد العزيز</v>
          </cell>
          <cell r="D1606" t="str">
            <v>هند</v>
          </cell>
          <cell r="E1606" t="str">
            <v>س1</v>
          </cell>
        </row>
        <row r="1607">
          <cell r="A1607">
            <v>211853</v>
          </cell>
          <cell r="B1607" t="str">
            <v>لورين عتيق</v>
          </cell>
          <cell r="C1607" t="str">
            <v>ياسر</v>
          </cell>
          <cell r="D1607" t="str">
            <v>بديعه</v>
          </cell>
          <cell r="E1607" t="str">
            <v>س1</v>
          </cell>
        </row>
        <row r="1608">
          <cell r="A1608">
            <v>211854</v>
          </cell>
          <cell r="B1608" t="str">
            <v>ليال العباس</v>
          </cell>
          <cell r="C1608" t="str">
            <v>صالح</v>
          </cell>
          <cell r="D1608" t="str">
            <v>غنوه</v>
          </cell>
          <cell r="E1608" t="str">
            <v>س1</v>
          </cell>
        </row>
        <row r="1609">
          <cell r="A1609">
            <v>211855</v>
          </cell>
          <cell r="B1609" t="str">
            <v>ليث ابراهيم</v>
          </cell>
          <cell r="C1609" t="str">
            <v>منير</v>
          </cell>
          <cell r="D1609" t="str">
            <v>مرام</v>
          </cell>
          <cell r="E1609" t="str">
            <v>س1</v>
          </cell>
        </row>
        <row r="1610">
          <cell r="A1610">
            <v>211856</v>
          </cell>
          <cell r="B1610" t="str">
            <v>ليث المردود</v>
          </cell>
          <cell r="C1610" t="str">
            <v>خلف</v>
          </cell>
          <cell r="D1610" t="str">
            <v>نوره</v>
          </cell>
          <cell r="E1610" t="str">
            <v>س1</v>
          </cell>
        </row>
        <row r="1611">
          <cell r="A1611">
            <v>211857</v>
          </cell>
          <cell r="B1611" t="str">
            <v>ليث عبود</v>
          </cell>
          <cell r="C1611" t="str">
            <v>علي</v>
          </cell>
          <cell r="D1611" t="str">
            <v>هيام</v>
          </cell>
          <cell r="E1611" t="str">
            <v>س1</v>
          </cell>
        </row>
        <row r="1612">
          <cell r="A1612">
            <v>211859</v>
          </cell>
          <cell r="B1612" t="str">
            <v>لين الموصللي</v>
          </cell>
          <cell r="C1612" t="str">
            <v>مصطفى</v>
          </cell>
          <cell r="D1612" t="str">
            <v>مرح</v>
          </cell>
          <cell r="E1612" t="str">
            <v>س1</v>
          </cell>
        </row>
        <row r="1613">
          <cell r="A1613">
            <v>211860</v>
          </cell>
          <cell r="B1613" t="str">
            <v>لين بركات</v>
          </cell>
          <cell r="C1613" t="str">
            <v>صالح</v>
          </cell>
          <cell r="D1613" t="str">
            <v>سيطه</v>
          </cell>
          <cell r="E1613" t="str">
            <v>س1</v>
          </cell>
        </row>
        <row r="1614">
          <cell r="A1614">
            <v>211861</v>
          </cell>
          <cell r="B1614" t="str">
            <v>لين خلف</v>
          </cell>
          <cell r="C1614" t="str">
            <v>عماد</v>
          </cell>
          <cell r="D1614" t="str">
            <v>هند</v>
          </cell>
          <cell r="E1614" t="str">
            <v>س1</v>
          </cell>
        </row>
        <row r="1615">
          <cell r="A1615">
            <v>211865</v>
          </cell>
          <cell r="B1615" t="str">
            <v>لينا اليونس</v>
          </cell>
          <cell r="C1615" t="str">
            <v>علي</v>
          </cell>
          <cell r="D1615" t="str">
            <v>تبارك</v>
          </cell>
          <cell r="E1615" t="str">
            <v>س1</v>
          </cell>
        </row>
        <row r="1616">
          <cell r="A1616">
            <v>211868</v>
          </cell>
          <cell r="B1616" t="str">
            <v>ماري ابراهيم</v>
          </cell>
          <cell r="C1616" t="str">
            <v>عماد</v>
          </cell>
          <cell r="D1616" t="str">
            <v>هيفاء</v>
          </cell>
          <cell r="E1616" t="str">
            <v>س1</v>
          </cell>
        </row>
        <row r="1617">
          <cell r="A1617">
            <v>211873</v>
          </cell>
          <cell r="B1617" t="str">
            <v>ماسه زعيم</v>
          </cell>
          <cell r="C1617" t="str">
            <v>هشام</v>
          </cell>
          <cell r="D1617" t="str">
            <v>نائلة</v>
          </cell>
          <cell r="E1617" t="str">
            <v>س1</v>
          </cell>
        </row>
        <row r="1618">
          <cell r="A1618">
            <v>211874</v>
          </cell>
          <cell r="B1618" t="str">
            <v>ماهر التيناوي</v>
          </cell>
          <cell r="C1618" t="str">
            <v>محمد مهند</v>
          </cell>
          <cell r="D1618" t="str">
            <v>بتول</v>
          </cell>
          <cell r="E1618" t="str">
            <v>س1</v>
          </cell>
        </row>
        <row r="1619">
          <cell r="A1619">
            <v>211876</v>
          </cell>
          <cell r="B1619" t="str">
            <v>مجد الشبعاني</v>
          </cell>
          <cell r="C1619" t="str">
            <v>غازي</v>
          </cell>
          <cell r="D1619" t="str">
            <v>سوسن</v>
          </cell>
          <cell r="E1619" t="str">
            <v>س1</v>
          </cell>
        </row>
        <row r="1620">
          <cell r="A1620">
            <v>211877</v>
          </cell>
          <cell r="B1620" t="str">
            <v>مجد الصوطري</v>
          </cell>
          <cell r="C1620" t="str">
            <v>منير</v>
          </cell>
          <cell r="D1620" t="str">
            <v>هيام</v>
          </cell>
          <cell r="E1620" t="str">
            <v>س1</v>
          </cell>
        </row>
        <row r="1621">
          <cell r="A1621">
            <v>211879</v>
          </cell>
          <cell r="B1621" t="str">
            <v>مجدولين الابرش</v>
          </cell>
          <cell r="C1621" t="str">
            <v>مصطفى</v>
          </cell>
          <cell r="D1621" t="str">
            <v>مرفت</v>
          </cell>
          <cell r="E1621" t="str">
            <v>س1</v>
          </cell>
        </row>
        <row r="1622">
          <cell r="A1622">
            <v>211880</v>
          </cell>
          <cell r="B1622" t="str">
            <v>مجدولين الحلواني</v>
          </cell>
          <cell r="C1622" t="str">
            <v>محمد شريف</v>
          </cell>
          <cell r="D1622" t="str">
            <v>اميره</v>
          </cell>
          <cell r="E1622" t="str">
            <v>س1</v>
          </cell>
        </row>
        <row r="1623">
          <cell r="A1623">
            <v>211881</v>
          </cell>
          <cell r="B1623" t="str">
            <v>مجدي نصرالدين</v>
          </cell>
          <cell r="C1623" t="str">
            <v>بسام</v>
          </cell>
          <cell r="D1623" t="str">
            <v>باسمه</v>
          </cell>
          <cell r="E1623" t="str">
            <v>س1</v>
          </cell>
        </row>
        <row r="1624">
          <cell r="A1624">
            <v>211882</v>
          </cell>
          <cell r="B1624" t="str">
            <v>محمد ابراهيم</v>
          </cell>
          <cell r="C1624" t="str">
            <v>حسن</v>
          </cell>
          <cell r="D1624" t="str">
            <v>لبنى</v>
          </cell>
          <cell r="E1624" t="str">
            <v>س1</v>
          </cell>
        </row>
        <row r="1625">
          <cell r="A1625">
            <v>211883</v>
          </cell>
          <cell r="B1625" t="str">
            <v>محمد الاسدي</v>
          </cell>
          <cell r="C1625" t="str">
            <v>احمد</v>
          </cell>
          <cell r="D1625" t="str">
            <v>ميساء</v>
          </cell>
          <cell r="E1625" t="str">
            <v>س1</v>
          </cell>
        </row>
        <row r="1626">
          <cell r="A1626">
            <v>211885</v>
          </cell>
          <cell r="B1626" t="str">
            <v>محمد الدندن</v>
          </cell>
          <cell r="C1626" t="str">
            <v>ياسين</v>
          </cell>
          <cell r="D1626" t="str">
            <v>امينه</v>
          </cell>
          <cell r="E1626" t="str">
            <v>س1</v>
          </cell>
        </row>
        <row r="1627">
          <cell r="A1627">
            <v>211886</v>
          </cell>
          <cell r="B1627" t="str">
            <v>محمد الزعبي</v>
          </cell>
          <cell r="C1627" t="str">
            <v>فارس</v>
          </cell>
          <cell r="D1627" t="str">
            <v>منور</v>
          </cell>
          <cell r="E1627" t="str">
            <v>س1</v>
          </cell>
        </row>
        <row r="1628">
          <cell r="A1628">
            <v>211887</v>
          </cell>
          <cell r="B1628" t="str">
            <v>محمد المصري</v>
          </cell>
          <cell r="C1628" t="str">
            <v>ايمن</v>
          </cell>
          <cell r="D1628" t="str">
            <v>مروه</v>
          </cell>
          <cell r="E1628" t="str">
            <v>س1</v>
          </cell>
        </row>
        <row r="1629">
          <cell r="A1629">
            <v>211888</v>
          </cell>
          <cell r="B1629" t="str">
            <v>محمد المغربي</v>
          </cell>
          <cell r="C1629" t="str">
            <v>محمد ياسين</v>
          </cell>
          <cell r="D1629" t="str">
            <v>أمنة</v>
          </cell>
          <cell r="E1629" t="str">
            <v>س1</v>
          </cell>
        </row>
        <row r="1630">
          <cell r="A1630">
            <v>211889</v>
          </cell>
          <cell r="B1630" t="str">
            <v>محمد النايف</v>
          </cell>
          <cell r="C1630" t="str">
            <v>عمر</v>
          </cell>
          <cell r="D1630" t="str">
            <v>وداد</v>
          </cell>
          <cell r="E1630" t="str">
            <v>س1</v>
          </cell>
        </row>
        <row r="1631">
          <cell r="A1631">
            <v>211890</v>
          </cell>
          <cell r="B1631" t="str">
            <v>محمد اليوسف</v>
          </cell>
          <cell r="C1631" t="str">
            <v>علي</v>
          </cell>
          <cell r="D1631" t="str">
            <v>حميده</v>
          </cell>
          <cell r="E1631" t="str">
            <v>س1</v>
          </cell>
        </row>
        <row r="1632">
          <cell r="A1632">
            <v>211892</v>
          </cell>
          <cell r="B1632" t="str">
            <v>محمد باسل عبيد</v>
          </cell>
          <cell r="C1632" t="str">
            <v>مصطفى</v>
          </cell>
          <cell r="D1632" t="str">
            <v>ملك</v>
          </cell>
          <cell r="E1632" t="str">
            <v>س1</v>
          </cell>
        </row>
        <row r="1633">
          <cell r="A1633">
            <v>211893</v>
          </cell>
          <cell r="B1633" t="str">
            <v>محمد بشر ابو سمره</v>
          </cell>
          <cell r="C1633" t="str">
            <v>احمد</v>
          </cell>
          <cell r="D1633" t="str">
            <v>لينا</v>
          </cell>
          <cell r="E1633" t="str">
            <v>س1</v>
          </cell>
        </row>
        <row r="1634">
          <cell r="A1634">
            <v>211894</v>
          </cell>
          <cell r="B1634" t="str">
            <v>محمد بلال البيطار</v>
          </cell>
          <cell r="C1634" t="str">
            <v>بشار</v>
          </cell>
          <cell r="D1634" t="str">
            <v>فاتن</v>
          </cell>
          <cell r="E1634" t="str">
            <v>س1</v>
          </cell>
        </row>
        <row r="1635">
          <cell r="A1635">
            <v>211895</v>
          </cell>
          <cell r="B1635" t="str">
            <v>محمد بلال القالش</v>
          </cell>
          <cell r="C1635" t="str">
            <v>عبد الغني</v>
          </cell>
          <cell r="D1635" t="str">
            <v>دلال</v>
          </cell>
          <cell r="E1635" t="str">
            <v>س1</v>
          </cell>
        </row>
        <row r="1636">
          <cell r="A1636">
            <v>211896</v>
          </cell>
          <cell r="B1636" t="str">
            <v>محمد جردو</v>
          </cell>
          <cell r="C1636" t="str">
            <v>عبد الرحمن</v>
          </cell>
          <cell r="D1636" t="str">
            <v>مزكين</v>
          </cell>
          <cell r="E1636" t="str">
            <v>س1</v>
          </cell>
        </row>
        <row r="1637">
          <cell r="A1637">
            <v>211899</v>
          </cell>
          <cell r="B1637" t="str">
            <v>محمد رضا شيخ احمد</v>
          </cell>
          <cell r="C1637" t="str">
            <v>عدنان</v>
          </cell>
          <cell r="D1637" t="str">
            <v>لينا</v>
          </cell>
          <cell r="E1637" t="str">
            <v>س1</v>
          </cell>
        </row>
        <row r="1638">
          <cell r="A1638">
            <v>211901</v>
          </cell>
          <cell r="B1638" t="str">
            <v>محمد رياض الوتار</v>
          </cell>
          <cell r="C1638" t="str">
            <v>محمد هشام</v>
          </cell>
          <cell r="D1638" t="str">
            <v>ندى</v>
          </cell>
          <cell r="E1638" t="str">
            <v>س1</v>
          </cell>
        </row>
        <row r="1639">
          <cell r="A1639">
            <v>211902</v>
          </cell>
          <cell r="B1639" t="str">
            <v>محمد زين الاطرش</v>
          </cell>
          <cell r="C1639" t="str">
            <v>فؤاد</v>
          </cell>
          <cell r="D1639" t="str">
            <v>ايمان</v>
          </cell>
          <cell r="E1639" t="str">
            <v>س1</v>
          </cell>
        </row>
        <row r="1640">
          <cell r="A1640">
            <v>211904</v>
          </cell>
          <cell r="B1640" t="str">
            <v>محمد شاهين</v>
          </cell>
          <cell r="C1640" t="str">
            <v>خليل</v>
          </cell>
          <cell r="D1640" t="str">
            <v>محسنه</v>
          </cell>
          <cell r="E1640" t="str">
            <v>س1</v>
          </cell>
        </row>
        <row r="1641">
          <cell r="A1641">
            <v>211908</v>
          </cell>
          <cell r="B1641" t="str">
            <v>محمد عتيق</v>
          </cell>
          <cell r="C1641" t="str">
            <v>عدنان</v>
          </cell>
          <cell r="D1641" t="str">
            <v>ناديا</v>
          </cell>
          <cell r="E1641" t="str">
            <v>س1</v>
          </cell>
        </row>
        <row r="1642">
          <cell r="A1642">
            <v>211910</v>
          </cell>
          <cell r="B1642" t="str">
            <v>محمد علي خليل</v>
          </cell>
          <cell r="C1642" t="str">
            <v>حمزه</v>
          </cell>
          <cell r="D1642" t="str">
            <v>هدى</v>
          </cell>
          <cell r="E1642" t="str">
            <v>س1</v>
          </cell>
        </row>
        <row r="1643">
          <cell r="A1643">
            <v>211911</v>
          </cell>
          <cell r="B1643" t="str">
            <v>محمد عمار زند الحديد</v>
          </cell>
          <cell r="C1643" t="str">
            <v>محمد</v>
          </cell>
          <cell r="D1643" t="str">
            <v>سوزان</v>
          </cell>
          <cell r="E1643" t="str">
            <v>س1</v>
          </cell>
        </row>
        <row r="1644">
          <cell r="A1644">
            <v>211913</v>
          </cell>
          <cell r="B1644" t="str">
            <v>محمد فادي الشعابين</v>
          </cell>
          <cell r="C1644" t="str">
            <v>محمد</v>
          </cell>
          <cell r="D1644" t="str">
            <v>لينه</v>
          </cell>
          <cell r="E1644" t="str">
            <v>س1</v>
          </cell>
        </row>
        <row r="1645">
          <cell r="A1645">
            <v>211914</v>
          </cell>
          <cell r="B1645" t="str">
            <v>محمد كاظم المنجد</v>
          </cell>
          <cell r="C1645" t="str">
            <v>رضا</v>
          </cell>
          <cell r="D1645" t="str">
            <v>فاطمه</v>
          </cell>
          <cell r="E1645" t="str">
            <v>س1</v>
          </cell>
        </row>
        <row r="1646">
          <cell r="A1646">
            <v>211917</v>
          </cell>
          <cell r="B1646" t="str">
            <v>محمد كنان النشواتي</v>
          </cell>
          <cell r="C1646" t="str">
            <v>محمد فائز</v>
          </cell>
          <cell r="D1646" t="str">
            <v>فاتنه</v>
          </cell>
          <cell r="E1646" t="str">
            <v>س1</v>
          </cell>
        </row>
        <row r="1647">
          <cell r="A1647">
            <v>211920</v>
          </cell>
          <cell r="B1647" t="str">
            <v>محمد مازن حافظ</v>
          </cell>
          <cell r="C1647" t="str">
            <v>حسن</v>
          </cell>
          <cell r="D1647" t="str">
            <v>زبيدة</v>
          </cell>
          <cell r="E1647" t="str">
            <v>س1</v>
          </cell>
        </row>
        <row r="1648">
          <cell r="A1648">
            <v>211921</v>
          </cell>
          <cell r="B1648" t="str">
            <v>محمد ماهر غيبه</v>
          </cell>
          <cell r="C1648" t="str">
            <v>عدنان</v>
          </cell>
          <cell r="D1648" t="str">
            <v>كوثر</v>
          </cell>
          <cell r="E1648" t="str">
            <v>س1</v>
          </cell>
        </row>
        <row r="1649">
          <cell r="A1649">
            <v>211922</v>
          </cell>
          <cell r="B1649" t="str">
            <v>محمد مصطفى تنباكجي</v>
          </cell>
          <cell r="C1649" t="str">
            <v>ايمن</v>
          </cell>
          <cell r="D1649" t="str">
            <v>ناريمان</v>
          </cell>
          <cell r="E1649" t="str">
            <v>س1</v>
          </cell>
        </row>
        <row r="1650">
          <cell r="A1650">
            <v>211923</v>
          </cell>
          <cell r="B1650" t="str">
            <v>محمد معن الحافظ</v>
          </cell>
          <cell r="C1650" t="str">
            <v>محمد موفق</v>
          </cell>
          <cell r="D1650" t="str">
            <v>سمر</v>
          </cell>
          <cell r="E1650" t="str">
            <v>س1</v>
          </cell>
        </row>
        <row r="1651">
          <cell r="A1651">
            <v>211924</v>
          </cell>
          <cell r="B1651" t="str">
            <v>محمد نجدت منديل</v>
          </cell>
          <cell r="C1651" t="str">
            <v>سعيد</v>
          </cell>
          <cell r="D1651" t="str">
            <v>نسرين</v>
          </cell>
          <cell r="E1651" t="str">
            <v>س1</v>
          </cell>
        </row>
        <row r="1652">
          <cell r="A1652">
            <v>211925</v>
          </cell>
          <cell r="B1652" t="str">
            <v>محمد هشام دعبول</v>
          </cell>
          <cell r="C1652" t="str">
            <v>محمد نذير</v>
          </cell>
          <cell r="D1652" t="str">
            <v>مياده</v>
          </cell>
          <cell r="E1652" t="str">
            <v>س1</v>
          </cell>
        </row>
        <row r="1653">
          <cell r="A1653">
            <v>211926</v>
          </cell>
          <cell r="B1653" t="str">
            <v>محمد وئام القجه</v>
          </cell>
          <cell r="C1653" t="str">
            <v>زكي</v>
          </cell>
          <cell r="D1653" t="str">
            <v>هنادي</v>
          </cell>
          <cell r="E1653" t="str">
            <v>س1</v>
          </cell>
        </row>
        <row r="1654">
          <cell r="A1654">
            <v>211927</v>
          </cell>
          <cell r="B1654" t="str">
            <v>محمد وسيم المصري</v>
          </cell>
          <cell r="C1654" t="str">
            <v>ياسين</v>
          </cell>
          <cell r="D1654" t="str">
            <v>لمياء</v>
          </cell>
          <cell r="E1654" t="str">
            <v>س1</v>
          </cell>
        </row>
        <row r="1655">
          <cell r="A1655">
            <v>211931</v>
          </cell>
          <cell r="B1655" t="str">
            <v>مرح رجب</v>
          </cell>
          <cell r="C1655" t="str">
            <v>غسان</v>
          </cell>
          <cell r="D1655" t="str">
            <v>ابتسام</v>
          </cell>
          <cell r="E1655" t="str">
            <v>س1</v>
          </cell>
        </row>
        <row r="1656">
          <cell r="A1656">
            <v>211932</v>
          </cell>
          <cell r="B1656" t="str">
            <v>مرح قيراطه</v>
          </cell>
          <cell r="C1656" t="str">
            <v>نادر</v>
          </cell>
          <cell r="D1656" t="str">
            <v>عفيفه</v>
          </cell>
          <cell r="E1656" t="str">
            <v>س1</v>
          </cell>
        </row>
        <row r="1657">
          <cell r="A1657">
            <v>211934</v>
          </cell>
          <cell r="B1657" t="str">
            <v>مرهف ابو حلا</v>
          </cell>
          <cell r="C1657" t="str">
            <v>مروان</v>
          </cell>
          <cell r="D1657" t="str">
            <v>مها</v>
          </cell>
          <cell r="E1657" t="str">
            <v>س1</v>
          </cell>
        </row>
        <row r="1658">
          <cell r="A1658">
            <v>211935</v>
          </cell>
          <cell r="B1658" t="str">
            <v>مرهف كيوان</v>
          </cell>
          <cell r="C1658" t="str">
            <v>نهاد</v>
          </cell>
          <cell r="D1658" t="str">
            <v>سوسن</v>
          </cell>
          <cell r="E1658" t="str">
            <v>س1</v>
          </cell>
        </row>
        <row r="1659">
          <cell r="A1659">
            <v>211936</v>
          </cell>
          <cell r="B1659" t="str">
            <v>مروه الخطيب</v>
          </cell>
          <cell r="C1659" t="str">
            <v>محمد خير</v>
          </cell>
          <cell r="D1659" t="str">
            <v>انتصار</v>
          </cell>
          <cell r="E1659" t="str">
            <v>س1</v>
          </cell>
        </row>
        <row r="1660">
          <cell r="A1660">
            <v>211937</v>
          </cell>
          <cell r="B1660" t="str">
            <v>مروه الكومي</v>
          </cell>
          <cell r="C1660" t="str">
            <v>محمد</v>
          </cell>
          <cell r="D1660" t="str">
            <v>وطفه</v>
          </cell>
          <cell r="E1660" t="str">
            <v>س1</v>
          </cell>
        </row>
        <row r="1661">
          <cell r="A1661">
            <v>211940</v>
          </cell>
          <cell r="B1661" t="str">
            <v>مروه دقماق</v>
          </cell>
          <cell r="C1661" t="str">
            <v xml:space="preserve">محمد ديب </v>
          </cell>
          <cell r="D1661" t="str">
            <v>عبيده</v>
          </cell>
          <cell r="E1661" t="str">
            <v>س1</v>
          </cell>
        </row>
        <row r="1662">
          <cell r="A1662">
            <v>211948</v>
          </cell>
          <cell r="B1662" t="str">
            <v>مصطفى بدران</v>
          </cell>
          <cell r="C1662" t="str">
            <v>سامر</v>
          </cell>
          <cell r="D1662" t="str">
            <v>منى</v>
          </cell>
          <cell r="E1662" t="str">
            <v>س1</v>
          </cell>
        </row>
        <row r="1663">
          <cell r="A1663">
            <v>211949</v>
          </cell>
          <cell r="B1663" t="str">
            <v>مصعب دكاك</v>
          </cell>
          <cell r="C1663" t="str">
            <v>عبد الغفور</v>
          </cell>
          <cell r="D1663" t="str">
            <v>اسامه</v>
          </cell>
          <cell r="E1663" t="str">
            <v>س1</v>
          </cell>
        </row>
        <row r="1664">
          <cell r="A1664">
            <v>211950</v>
          </cell>
          <cell r="B1664" t="str">
            <v>معاذ الشيخاني</v>
          </cell>
          <cell r="C1664" t="str">
            <v>نذير</v>
          </cell>
          <cell r="D1664" t="str">
            <v>وفاء</v>
          </cell>
          <cell r="E1664" t="str">
            <v>س1</v>
          </cell>
        </row>
        <row r="1665">
          <cell r="A1665">
            <v>211951</v>
          </cell>
          <cell r="B1665" t="str">
            <v>معاذ القصار</v>
          </cell>
          <cell r="C1665" t="str">
            <v>عمر</v>
          </cell>
          <cell r="D1665" t="str">
            <v>مياده</v>
          </cell>
          <cell r="E1665" t="str">
            <v>س1</v>
          </cell>
        </row>
        <row r="1666">
          <cell r="A1666">
            <v>211952</v>
          </cell>
          <cell r="B1666" t="str">
            <v>معتز خدام الجامع</v>
          </cell>
          <cell r="C1666" t="str">
            <v>وليد محمد</v>
          </cell>
          <cell r="D1666" t="str">
            <v>زينب</v>
          </cell>
          <cell r="E1666" t="str">
            <v>س1</v>
          </cell>
        </row>
        <row r="1667">
          <cell r="A1667">
            <v>211954</v>
          </cell>
          <cell r="B1667" t="str">
            <v>ملاذ بوشي</v>
          </cell>
          <cell r="C1667" t="str">
            <v>سالم</v>
          </cell>
          <cell r="D1667" t="str">
            <v>أديبه</v>
          </cell>
          <cell r="E1667" t="str">
            <v>س1</v>
          </cell>
        </row>
        <row r="1668">
          <cell r="A1668">
            <v>211958</v>
          </cell>
          <cell r="B1668" t="str">
            <v>منار عساف</v>
          </cell>
          <cell r="C1668" t="str">
            <v>خالد</v>
          </cell>
          <cell r="D1668" t="str">
            <v>بدريه</v>
          </cell>
          <cell r="E1668" t="str">
            <v>س1</v>
          </cell>
        </row>
        <row r="1669">
          <cell r="A1669">
            <v>211962</v>
          </cell>
          <cell r="B1669" t="str">
            <v>منال مرعب</v>
          </cell>
          <cell r="C1669" t="str">
            <v>عبد القادر</v>
          </cell>
          <cell r="D1669" t="str">
            <v>بدويه</v>
          </cell>
          <cell r="E1669" t="str">
            <v>س1</v>
          </cell>
        </row>
        <row r="1670">
          <cell r="A1670">
            <v>211964</v>
          </cell>
          <cell r="B1670" t="str">
            <v>منتهى مطلق</v>
          </cell>
          <cell r="C1670" t="str">
            <v>محمود</v>
          </cell>
          <cell r="D1670" t="str">
            <v>سعدة</v>
          </cell>
          <cell r="E1670" t="str">
            <v>س1</v>
          </cell>
        </row>
        <row r="1671">
          <cell r="A1671">
            <v>211965</v>
          </cell>
          <cell r="B1671" t="str">
            <v>مها مدخنه</v>
          </cell>
          <cell r="C1671" t="str">
            <v>صفوان</v>
          </cell>
          <cell r="D1671" t="str">
            <v>ندى</v>
          </cell>
          <cell r="E1671" t="str">
            <v>س1</v>
          </cell>
        </row>
        <row r="1672">
          <cell r="A1672">
            <v>211967</v>
          </cell>
          <cell r="B1672" t="str">
            <v>مهاد الحاج</v>
          </cell>
          <cell r="C1672" t="str">
            <v>علي</v>
          </cell>
          <cell r="D1672" t="str">
            <v>منى</v>
          </cell>
          <cell r="E1672" t="str">
            <v>س1</v>
          </cell>
        </row>
        <row r="1673">
          <cell r="A1673">
            <v>211968</v>
          </cell>
          <cell r="B1673" t="str">
            <v>مهند عفيصه</v>
          </cell>
          <cell r="C1673" t="str">
            <v>فائز</v>
          </cell>
          <cell r="D1673" t="str">
            <v>هدية</v>
          </cell>
          <cell r="E1673" t="str">
            <v>س1</v>
          </cell>
        </row>
        <row r="1674">
          <cell r="A1674">
            <v>211969</v>
          </cell>
          <cell r="B1674" t="str">
            <v>مهند كنيساوي</v>
          </cell>
          <cell r="C1674" t="str">
            <v>عبد المجيد</v>
          </cell>
          <cell r="D1674" t="str">
            <v>بديعة</v>
          </cell>
          <cell r="E1674" t="str">
            <v>س1</v>
          </cell>
        </row>
        <row r="1675">
          <cell r="A1675">
            <v>211970</v>
          </cell>
          <cell r="B1675" t="str">
            <v>مي تمرآغا</v>
          </cell>
          <cell r="C1675" t="str">
            <v>غازي</v>
          </cell>
          <cell r="D1675" t="str">
            <v>ريما</v>
          </cell>
          <cell r="E1675" t="str">
            <v>س1</v>
          </cell>
        </row>
        <row r="1676">
          <cell r="A1676">
            <v>211971</v>
          </cell>
          <cell r="B1676" t="str">
            <v>ميان الحاج ابراهيم</v>
          </cell>
          <cell r="C1676" t="str">
            <v>حيان</v>
          </cell>
          <cell r="D1676" t="str">
            <v>رندة</v>
          </cell>
          <cell r="E1676" t="str">
            <v>س1</v>
          </cell>
        </row>
        <row r="1677">
          <cell r="A1677">
            <v>211972</v>
          </cell>
          <cell r="B1677" t="str">
            <v>ميرفت علي ديب</v>
          </cell>
          <cell r="C1677" t="str">
            <v>نديم</v>
          </cell>
          <cell r="D1677" t="str">
            <v>سوسو</v>
          </cell>
          <cell r="E1677" t="str">
            <v>س1</v>
          </cell>
        </row>
        <row r="1678">
          <cell r="A1678">
            <v>211974</v>
          </cell>
          <cell r="B1678" t="str">
            <v>ميريه عبود</v>
          </cell>
          <cell r="C1678" t="str">
            <v>وليد</v>
          </cell>
          <cell r="D1678" t="str">
            <v>سميره</v>
          </cell>
          <cell r="E1678" t="str">
            <v>س1</v>
          </cell>
        </row>
        <row r="1679">
          <cell r="A1679">
            <v>211977</v>
          </cell>
          <cell r="B1679" t="str">
            <v>ميشلين سيار</v>
          </cell>
          <cell r="C1679" t="str">
            <v>جورج</v>
          </cell>
          <cell r="D1679" t="str">
            <v>مريم</v>
          </cell>
          <cell r="E1679" t="str">
            <v>س1</v>
          </cell>
        </row>
        <row r="1680">
          <cell r="A1680">
            <v>211978</v>
          </cell>
          <cell r="B1680" t="str">
            <v>ناصر الماضي</v>
          </cell>
          <cell r="C1680" t="str">
            <v>عادل</v>
          </cell>
          <cell r="D1680" t="str">
            <v>احلام</v>
          </cell>
          <cell r="E1680" t="str">
            <v>س1</v>
          </cell>
        </row>
        <row r="1681">
          <cell r="A1681">
            <v>211981</v>
          </cell>
          <cell r="B1681" t="str">
            <v>نبال صقور</v>
          </cell>
          <cell r="C1681" t="str">
            <v>مالك</v>
          </cell>
          <cell r="D1681" t="str">
            <v>جمانه</v>
          </cell>
          <cell r="E1681" t="str">
            <v>س1</v>
          </cell>
        </row>
        <row r="1682">
          <cell r="A1682">
            <v>211982</v>
          </cell>
          <cell r="B1682" t="str">
            <v>نتال محفوض</v>
          </cell>
          <cell r="C1682" t="str">
            <v>تيسير</v>
          </cell>
          <cell r="D1682" t="str">
            <v>ليلى</v>
          </cell>
          <cell r="E1682" t="str">
            <v>س1</v>
          </cell>
        </row>
        <row r="1683">
          <cell r="A1683">
            <v>211983</v>
          </cell>
          <cell r="B1683" t="str">
            <v>نجود منصور</v>
          </cell>
          <cell r="C1683" t="str">
            <v>محمد</v>
          </cell>
          <cell r="D1683" t="str">
            <v>سهام</v>
          </cell>
          <cell r="E1683" t="str">
            <v>س1</v>
          </cell>
        </row>
        <row r="1684">
          <cell r="A1684">
            <v>211986</v>
          </cell>
          <cell r="B1684" t="str">
            <v>نرمين اسعد</v>
          </cell>
          <cell r="C1684" t="str">
            <v>نواف</v>
          </cell>
          <cell r="D1684" t="str">
            <v>وفاء</v>
          </cell>
          <cell r="E1684" t="str">
            <v>س1</v>
          </cell>
        </row>
        <row r="1685">
          <cell r="A1685">
            <v>211990</v>
          </cell>
          <cell r="B1685" t="str">
            <v>نضال زقزق</v>
          </cell>
          <cell r="C1685" t="str">
            <v>احمد</v>
          </cell>
          <cell r="D1685" t="str">
            <v>سهام</v>
          </cell>
          <cell r="E1685" t="str">
            <v>س1</v>
          </cell>
        </row>
        <row r="1686">
          <cell r="A1686">
            <v>211991</v>
          </cell>
          <cell r="B1686" t="str">
            <v>نعمت الحلاق</v>
          </cell>
          <cell r="C1686" t="str">
            <v>عبده</v>
          </cell>
          <cell r="D1686" t="str">
            <v>سميرة</v>
          </cell>
          <cell r="E1686" t="str">
            <v>س1</v>
          </cell>
        </row>
        <row r="1687">
          <cell r="A1687">
            <v>211996</v>
          </cell>
          <cell r="B1687" t="str">
            <v>نور الخطيب</v>
          </cell>
          <cell r="C1687" t="str">
            <v>حسين</v>
          </cell>
          <cell r="D1687" t="str">
            <v>شما</v>
          </cell>
          <cell r="E1687" t="str">
            <v>س1</v>
          </cell>
        </row>
        <row r="1688">
          <cell r="A1688">
            <v>211997</v>
          </cell>
          <cell r="B1688" t="str">
            <v>نور السعودي</v>
          </cell>
          <cell r="C1688" t="str">
            <v>ناصر</v>
          </cell>
          <cell r="D1688" t="str">
            <v>فلك</v>
          </cell>
          <cell r="E1688" t="str">
            <v>س1</v>
          </cell>
        </row>
        <row r="1689">
          <cell r="A1689">
            <v>212001</v>
          </cell>
          <cell r="B1689" t="str">
            <v>نور المسالمه</v>
          </cell>
          <cell r="C1689" t="str">
            <v>عاصم</v>
          </cell>
          <cell r="D1689" t="str">
            <v>راغده</v>
          </cell>
          <cell r="E1689" t="str">
            <v>س1</v>
          </cell>
        </row>
        <row r="1690">
          <cell r="A1690">
            <v>212002</v>
          </cell>
          <cell r="B1690" t="str">
            <v>نور الهدى اليونس</v>
          </cell>
          <cell r="C1690" t="str">
            <v>احمد</v>
          </cell>
          <cell r="D1690" t="str">
            <v>حنان</v>
          </cell>
          <cell r="E1690" t="str">
            <v>س1</v>
          </cell>
        </row>
        <row r="1691">
          <cell r="A1691">
            <v>212005</v>
          </cell>
          <cell r="B1691" t="str">
            <v>نور درويش</v>
          </cell>
          <cell r="C1691" t="str">
            <v>محمد نوري</v>
          </cell>
          <cell r="D1691" t="str">
            <v>وفاء</v>
          </cell>
          <cell r="E1691" t="str">
            <v>س1</v>
          </cell>
        </row>
        <row r="1692">
          <cell r="A1692">
            <v>212006</v>
          </cell>
          <cell r="B1692" t="str">
            <v>نور ديراني</v>
          </cell>
          <cell r="C1692" t="str">
            <v>محمدحسان</v>
          </cell>
          <cell r="D1692" t="str">
            <v>رشا</v>
          </cell>
          <cell r="E1692" t="str">
            <v>س1</v>
          </cell>
        </row>
        <row r="1693">
          <cell r="A1693">
            <v>212007</v>
          </cell>
          <cell r="B1693" t="str">
            <v>نور شمص</v>
          </cell>
          <cell r="C1693" t="str">
            <v>يوسف</v>
          </cell>
          <cell r="D1693" t="str">
            <v>يسرة</v>
          </cell>
          <cell r="E1693" t="str">
            <v>س1</v>
          </cell>
        </row>
        <row r="1694">
          <cell r="A1694">
            <v>212008</v>
          </cell>
          <cell r="B1694" t="str">
            <v>نور صيرفي</v>
          </cell>
          <cell r="C1694" t="str">
            <v>عبدالخالق</v>
          </cell>
          <cell r="D1694" t="str">
            <v>هند</v>
          </cell>
          <cell r="E1694" t="str">
            <v>س1</v>
          </cell>
        </row>
        <row r="1695">
          <cell r="A1695">
            <v>212009</v>
          </cell>
          <cell r="B1695" t="str">
            <v>نور عباس</v>
          </cell>
          <cell r="C1695" t="str">
            <v>مضار</v>
          </cell>
          <cell r="D1695" t="str">
            <v>رودنيا</v>
          </cell>
          <cell r="E1695" t="str">
            <v>س1</v>
          </cell>
        </row>
        <row r="1696">
          <cell r="A1696">
            <v>212010</v>
          </cell>
          <cell r="B1696" t="str">
            <v>نور عليشه</v>
          </cell>
          <cell r="C1696" t="str">
            <v>شفيق</v>
          </cell>
          <cell r="D1696" t="str">
            <v>سعاد</v>
          </cell>
          <cell r="E1696" t="str">
            <v>س1</v>
          </cell>
        </row>
        <row r="1697">
          <cell r="A1697">
            <v>212013</v>
          </cell>
          <cell r="B1697" t="str">
            <v>نورا زيدان</v>
          </cell>
          <cell r="C1697" t="str">
            <v>ايمن</v>
          </cell>
          <cell r="D1697" t="str">
            <v>عبير</v>
          </cell>
          <cell r="E1697" t="str">
            <v>س1</v>
          </cell>
        </row>
        <row r="1698">
          <cell r="A1698">
            <v>212014</v>
          </cell>
          <cell r="B1698" t="str">
            <v>نورس التاره</v>
          </cell>
          <cell r="C1698" t="str">
            <v>محمود</v>
          </cell>
          <cell r="D1698" t="str">
            <v>مريم</v>
          </cell>
          <cell r="E1698" t="str">
            <v>س1</v>
          </cell>
        </row>
        <row r="1699">
          <cell r="A1699">
            <v>212015</v>
          </cell>
          <cell r="B1699" t="str">
            <v>نورما حمزه</v>
          </cell>
          <cell r="C1699" t="str">
            <v>أنور</v>
          </cell>
          <cell r="D1699" t="str">
            <v>ملك</v>
          </cell>
          <cell r="E1699" t="str">
            <v>س1</v>
          </cell>
        </row>
        <row r="1700">
          <cell r="A1700">
            <v>212017</v>
          </cell>
          <cell r="B1700" t="str">
            <v>نورهان شبلي</v>
          </cell>
          <cell r="C1700" t="str">
            <v>محمد</v>
          </cell>
          <cell r="D1700" t="str">
            <v>أميره</v>
          </cell>
          <cell r="E1700" t="str">
            <v>س1</v>
          </cell>
        </row>
        <row r="1701">
          <cell r="A1701">
            <v>212018</v>
          </cell>
          <cell r="B1701" t="str">
            <v>نوهاد ابراهيم</v>
          </cell>
          <cell r="C1701" t="str">
            <v>حسين</v>
          </cell>
          <cell r="D1701" t="str">
            <v>شوافة</v>
          </cell>
          <cell r="E1701" t="str">
            <v>س1</v>
          </cell>
        </row>
        <row r="1702">
          <cell r="A1702">
            <v>212019</v>
          </cell>
          <cell r="B1702" t="str">
            <v>نيفين زرقه</v>
          </cell>
          <cell r="C1702" t="str">
            <v>عدنان</v>
          </cell>
          <cell r="D1702" t="str">
            <v>راياة</v>
          </cell>
          <cell r="E1702" t="str">
            <v>س1</v>
          </cell>
        </row>
        <row r="1703">
          <cell r="A1703">
            <v>212021</v>
          </cell>
          <cell r="B1703" t="str">
            <v>هاني مارينا</v>
          </cell>
          <cell r="C1703" t="str">
            <v>سامي</v>
          </cell>
          <cell r="D1703" t="str">
            <v>كارول</v>
          </cell>
          <cell r="E1703" t="str">
            <v>س1</v>
          </cell>
        </row>
        <row r="1704">
          <cell r="A1704">
            <v>212024</v>
          </cell>
          <cell r="B1704" t="str">
            <v>هبه البصلة</v>
          </cell>
          <cell r="C1704" t="str">
            <v>محمد</v>
          </cell>
          <cell r="D1704" t="str">
            <v>إنعام</v>
          </cell>
          <cell r="E1704" t="str">
            <v>س1</v>
          </cell>
        </row>
        <row r="1705">
          <cell r="A1705">
            <v>212025</v>
          </cell>
          <cell r="B1705" t="str">
            <v>هبه العليوي</v>
          </cell>
          <cell r="C1705" t="str">
            <v>مروان</v>
          </cell>
          <cell r="D1705" t="str">
            <v>سوريه</v>
          </cell>
          <cell r="E1705" t="str">
            <v>س1</v>
          </cell>
        </row>
        <row r="1706">
          <cell r="A1706">
            <v>212026</v>
          </cell>
          <cell r="B1706" t="str">
            <v>هبه الله عجميه</v>
          </cell>
          <cell r="C1706" t="str">
            <v>ايمن</v>
          </cell>
          <cell r="D1706" t="str">
            <v>عائده</v>
          </cell>
          <cell r="E1706" t="str">
            <v>س1</v>
          </cell>
        </row>
        <row r="1707">
          <cell r="A1707">
            <v>212027</v>
          </cell>
          <cell r="B1707" t="str">
            <v>هبه المغربي</v>
          </cell>
          <cell r="C1707" t="str">
            <v>محمد حسان</v>
          </cell>
          <cell r="D1707" t="str">
            <v>فادية</v>
          </cell>
          <cell r="E1707" t="str">
            <v>س1</v>
          </cell>
        </row>
        <row r="1708">
          <cell r="A1708">
            <v>212028</v>
          </cell>
          <cell r="B1708" t="str">
            <v>هبه حبيب</v>
          </cell>
          <cell r="C1708" t="str">
            <v>جابر</v>
          </cell>
          <cell r="D1708" t="str">
            <v>نهله</v>
          </cell>
          <cell r="E1708" t="str">
            <v>س1</v>
          </cell>
        </row>
        <row r="1709">
          <cell r="A1709">
            <v>212032</v>
          </cell>
          <cell r="B1709" t="str">
            <v>هدى حسن</v>
          </cell>
          <cell r="C1709" t="str">
            <v>علي</v>
          </cell>
          <cell r="D1709" t="str">
            <v>روزه</v>
          </cell>
          <cell r="E1709" t="str">
            <v>س1</v>
          </cell>
        </row>
        <row r="1710">
          <cell r="A1710">
            <v>212035</v>
          </cell>
          <cell r="B1710" t="str">
            <v>هديل السلمان</v>
          </cell>
          <cell r="C1710" t="str">
            <v>هندي</v>
          </cell>
          <cell r="D1710" t="str">
            <v>مانيا</v>
          </cell>
          <cell r="E1710" t="str">
            <v>س1</v>
          </cell>
        </row>
        <row r="1711">
          <cell r="A1711">
            <v>212038</v>
          </cell>
          <cell r="B1711" t="str">
            <v>هزار الخطيب</v>
          </cell>
          <cell r="C1711" t="str">
            <v>عمر</v>
          </cell>
          <cell r="D1711" t="str">
            <v>مريم</v>
          </cell>
          <cell r="E1711" t="str">
            <v>س1</v>
          </cell>
        </row>
        <row r="1712">
          <cell r="A1712">
            <v>212039</v>
          </cell>
          <cell r="B1712" t="str">
            <v>هزار ركاب</v>
          </cell>
          <cell r="C1712" t="str">
            <v>سليمان</v>
          </cell>
          <cell r="D1712" t="str">
            <v>فهميه</v>
          </cell>
          <cell r="E1712" t="str">
            <v>س1</v>
          </cell>
        </row>
        <row r="1713">
          <cell r="A1713">
            <v>212041</v>
          </cell>
          <cell r="B1713" t="str">
            <v>هلا النابلسي</v>
          </cell>
          <cell r="C1713" t="str">
            <v>عبد الرزاق</v>
          </cell>
          <cell r="D1713" t="str">
            <v>زاهره</v>
          </cell>
          <cell r="E1713" t="str">
            <v>س1</v>
          </cell>
        </row>
        <row r="1714">
          <cell r="A1714">
            <v>212042</v>
          </cell>
          <cell r="B1714" t="str">
            <v>هلا الونوس</v>
          </cell>
          <cell r="C1714" t="str">
            <v>محمد</v>
          </cell>
          <cell r="D1714" t="str">
            <v>وفيقه</v>
          </cell>
          <cell r="E1714" t="str">
            <v>س1</v>
          </cell>
        </row>
        <row r="1715">
          <cell r="A1715">
            <v>212044</v>
          </cell>
          <cell r="B1715" t="str">
            <v>هلال البيطار</v>
          </cell>
          <cell r="C1715" t="str">
            <v>فريد</v>
          </cell>
          <cell r="D1715" t="str">
            <v>نبال</v>
          </cell>
          <cell r="E1715" t="str">
            <v>س1</v>
          </cell>
        </row>
        <row r="1716">
          <cell r="A1716">
            <v>212046</v>
          </cell>
          <cell r="B1716" t="str">
            <v>هناء حسين</v>
          </cell>
          <cell r="C1716" t="str">
            <v>ابراهيم</v>
          </cell>
          <cell r="D1716" t="str">
            <v>فاطمه</v>
          </cell>
          <cell r="E1716" t="str">
            <v>س1</v>
          </cell>
        </row>
        <row r="1717">
          <cell r="A1717">
            <v>212048</v>
          </cell>
          <cell r="B1717" t="str">
            <v>هند الراضي</v>
          </cell>
          <cell r="C1717" t="str">
            <v>راكان</v>
          </cell>
          <cell r="D1717" t="str">
            <v>شيخة</v>
          </cell>
          <cell r="E1717" t="str">
            <v>س1</v>
          </cell>
        </row>
        <row r="1718">
          <cell r="A1718">
            <v>212049</v>
          </cell>
          <cell r="B1718" t="str">
            <v>هند عمر</v>
          </cell>
          <cell r="C1718" t="str">
            <v>احمد</v>
          </cell>
          <cell r="D1718" t="str">
            <v>سميا</v>
          </cell>
          <cell r="E1718" t="str">
            <v>س1</v>
          </cell>
        </row>
        <row r="1719">
          <cell r="A1719">
            <v>212050</v>
          </cell>
          <cell r="B1719" t="str">
            <v>هيا الحمصي</v>
          </cell>
          <cell r="C1719" t="str">
            <v>محمد</v>
          </cell>
          <cell r="D1719" t="str">
            <v>رائده</v>
          </cell>
          <cell r="E1719" t="str">
            <v>س1</v>
          </cell>
        </row>
        <row r="1720">
          <cell r="A1720">
            <v>212052</v>
          </cell>
          <cell r="B1720" t="str">
            <v>وئام اسماعيل</v>
          </cell>
          <cell r="C1720" t="str">
            <v>مطيع</v>
          </cell>
          <cell r="D1720" t="str">
            <v>سناء</v>
          </cell>
          <cell r="E1720" t="str">
            <v>س1</v>
          </cell>
        </row>
        <row r="1721">
          <cell r="A1721">
            <v>212054</v>
          </cell>
          <cell r="B1721" t="str">
            <v>وائل أبوليل</v>
          </cell>
          <cell r="C1721" t="str">
            <v>سعيد</v>
          </cell>
          <cell r="D1721" t="str">
            <v>رانيا</v>
          </cell>
          <cell r="E1721" t="str">
            <v>س1</v>
          </cell>
        </row>
        <row r="1722">
          <cell r="A1722">
            <v>212055</v>
          </cell>
          <cell r="B1722" t="str">
            <v>وجيهه الحجار</v>
          </cell>
          <cell r="C1722" t="str">
            <v>طلال</v>
          </cell>
          <cell r="D1722" t="str">
            <v>غاده</v>
          </cell>
          <cell r="E1722" t="str">
            <v>س1</v>
          </cell>
        </row>
        <row r="1723">
          <cell r="A1723">
            <v>212057</v>
          </cell>
          <cell r="B1723" t="str">
            <v>ورده بدر</v>
          </cell>
          <cell r="C1723" t="str">
            <v>ابراهيم</v>
          </cell>
          <cell r="D1723" t="str">
            <v>سعيده</v>
          </cell>
          <cell r="E1723" t="str">
            <v>س1</v>
          </cell>
        </row>
        <row r="1724">
          <cell r="A1724">
            <v>212060</v>
          </cell>
          <cell r="B1724" t="str">
            <v>وعد خشيني</v>
          </cell>
          <cell r="C1724" t="str">
            <v>شفيق</v>
          </cell>
          <cell r="D1724" t="str">
            <v>ربيعه</v>
          </cell>
          <cell r="E1724" t="str">
            <v>س1</v>
          </cell>
        </row>
        <row r="1725">
          <cell r="A1725">
            <v>212061</v>
          </cell>
          <cell r="B1725" t="str">
            <v>وفاء زاهر</v>
          </cell>
          <cell r="C1725" t="str">
            <v>سلمان</v>
          </cell>
          <cell r="D1725" t="str">
            <v>دلال</v>
          </cell>
          <cell r="E1725" t="str">
            <v>س1</v>
          </cell>
        </row>
        <row r="1726">
          <cell r="A1726">
            <v>212062</v>
          </cell>
          <cell r="B1726" t="str">
            <v>وفيقة حربة</v>
          </cell>
          <cell r="C1726" t="str">
            <v>محمدنذير</v>
          </cell>
          <cell r="D1726" t="str">
            <v>حنان</v>
          </cell>
          <cell r="E1726" t="str">
            <v>س1</v>
          </cell>
        </row>
        <row r="1727">
          <cell r="A1727">
            <v>212065</v>
          </cell>
          <cell r="B1727" t="str">
            <v>وليد تعتوع</v>
          </cell>
          <cell r="C1727" t="str">
            <v>توفيق</v>
          </cell>
          <cell r="D1727" t="str">
            <v>عدله</v>
          </cell>
          <cell r="E1727" t="str">
            <v>س1</v>
          </cell>
        </row>
        <row r="1728">
          <cell r="A1728">
            <v>212066</v>
          </cell>
          <cell r="B1728" t="str">
            <v>وليم ابوحمرا</v>
          </cell>
          <cell r="C1728" t="str">
            <v>مزهر</v>
          </cell>
          <cell r="D1728" t="str">
            <v>ريوف</v>
          </cell>
          <cell r="E1728" t="str">
            <v>س1</v>
          </cell>
        </row>
        <row r="1729">
          <cell r="A1729">
            <v>212069</v>
          </cell>
          <cell r="B1729" t="str">
            <v>يارا محفوظ</v>
          </cell>
          <cell r="C1729" t="str">
            <v>محمد</v>
          </cell>
          <cell r="D1729" t="str">
            <v>نوال</v>
          </cell>
          <cell r="E1729" t="str">
            <v>س1</v>
          </cell>
        </row>
        <row r="1730">
          <cell r="A1730">
            <v>212070</v>
          </cell>
          <cell r="B1730" t="str">
            <v>ياسمين الصالح</v>
          </cell>
          <cell r="C1730" t="str">
            <v>ممدوح</v>
          </cell>
          <cell r="D1730" t="str">
            <v>فهميه</v>
          </cell>
          <cell r="E1730" t="str">
            <v>س1</v>
          </cell>
        </row>
        <row r="1731">
          <cell r="A1731">
            <v>212071</v>
          </cell>
          <cell r="B1731" t="str">
            <v>ياسمين القالش</v>
          </cell>
          <cell r="C1731" t="str">
            <v>عصام</v>
          </cell>
          <cell r="D1731" t="str">
            <v>ازدهار</v>
          </cell>
          <cell r="E1731" t="str">
            <v>س1</v>
          </cell>
        </row>
        <row r="1732">
          <cell r="A1732">
            <v>212073</v>
          </cell>
          <cell r="B1732" t="str">
            <v>ياسمين شيخاني</v>
          </cell>
          <cell r="C1732" t="str">
            <v>احمد</v>
          </cell>
          <cell r="D1732" t="str">
            <v>غاده</v>
          </cell>
          <cell r="E1732" t="str">
            <v>س1</v>
          </cell>
        </row>
        <row r="1733">
          <cell r="A1733">
            <v>212074</v>
          </cell>
          <cell r="B1733" t="str">
            <v>ياسمين صقر</v>
          </cell>
          <cell r="C1733" t="str">
            <v>موسى</v>
          </cell>
          <cell r="D1733" t="str">
            <v>سهيلا</v>
          </cell>
          <cell r="E1733" t="str">
            <v>س1</v>
          </cell>
        </row>
        <row r="1734">
          <cell r="A1734">
            <v>212075</v>
          </cell>
          <cell r="B1734" t="str">
            <v>ياسين ياسين</v>
          </cell>
          <cell r="C1734" t="str">
            <v xml:space="preserve"> نزيه</v>
          </cell>
          <cell r="D1734" t="str">
            <v>لمياء</v>
          </cell>
          <cell r="E1734" t="str">
            <v>س1</v>
          </cell>
        </row>
        <row r="1735">
          <cell r="A1735">
            <v>212077</v>
          </cell>
          <cell r="B1735" t="str">
            <v>يامن عز الدين</v>
          </cell>
          <cell r="C1735" t="str">
            <v>عبد الحفيظ</v>
          </cell>
          <cell r="D1735" t="str">
            <v>ايمان</v>
          </cell>
          <cell r="E1735" t="str">
            <v>س1</v>
          </cell>
        </row>
        <row r="1736">
          <cell r="A1736">
            <v>212080</v>
          </cell>
          <cell r="B1736" t="str">
            <v>يزن غبره</v>
          </cell>
          <cell r="C1736" t="str">
            <v>زيد</v>
          </cell>
          <cell r="D1736" t="str">
            <v>الهام</v>
          </cell>
          <cell r="E1736" t="str">
            <v>س1</v>
          </cell>
        </row>
        <row r="1737">
          <cell r="A1737">
            <v>212081</v>
          </cell>
          <cell r="B1737" t="str">
            <v>يزن كمال الدين</v>
          </cell>
          <cell r="C1737" t="str">
            <v>وليد</v>
          </cell>
          <cell r="D1737" t="str">
            <v>نبيله</v>
          </cell>
          <cell r="E1737" t="str">
            <v>س1</v>
          </cell>
        </row>
        <row r="1738">
          <cell r="A1738">
            <v>212082</v>
          </cell>
          <cell r="B1738" t="str">
            <v>يزن معروف</v>
          </cell>
          <cell r="C1738" t="str">
            <v>نور الدين</v>
          </cell>
          <cell r="D1738" t="str">
            <v>ريم</v>
          </cell>
          <cell r="E1738" t="str">
            <v>س1</v>
          </cell>
        </row>
        <row r="1739">
          <cell r="A1739">
            <v>212084</v>
          </cell>
          <cell r="B1739" t="str">
            <v>يوسف الخطيب</v>
          </cell>
          <cell r="C1739" t="str">
            <v>محمد</v>
          </cell>
          <cell r="D1739" t="str">
            <v>ميسون</v>
          </cell>
          <cell r="E1739" t="str">
            <v>س1</v>
          </cell>
        </row>
        <row r="1740">
          <cell r="A1740">
            <v>212085</v>
          </cell>
          <cell r="B1740" t="str">
            <v>يونس الخضر</v>
          </cell>
          <cell r="C1740" t="str">
            <v>يحيى</v>
          </cell>
          <cell r="D1740" t="str">
            <v>عبير</v>
          </cell>
          <cell r="E1740" t="str">
            <v>س1</v>
          </cell>
        </row>
        <row r="1741">
          <cell r="A1741">
            <v>212088</v>
          </cell>
          <cell r="B1741" t="str">
            <v>سماح قطرب</v>
          </cell>
          <cell r="C1741" t="str">
            <v xml:space="preserve">غازي </v>
          </cell>
          <cell r="D1741" t="str">
            <v>سعده</v>
          </cell>
          <cell r="E1741" t="str">
            <v>س1</v>
          </cell>
        </row>
        <row r="1742">
          <cell r="A1742">
            <v>212090</v>
          </cell>
          <cell r="B1742" t="str">
            <v>تالا العاقل</v>
          </cell>
          <cell r="C1742" t="str">
            <v>سهيل</v>
          </cell>
          <cell r="D1742" t="str">
            <v>سهى</v>
          </cell>
          <cell r="E1742" t="str">
            <v>س1</v>
          </cell>
        </row>
        <row r="1743">
          <cell r="A1743">
            <v>212092</v>
          </cell>
          <cell r="B1743" t="str">
            <v>فاطمة العيساوي</v>
          </cell>
          <cell r="C1743" t="str">
            <v>فاضل</v>
          </cell>
          <cell r="D1743" t="str">
            <v>انعام</v>
          </cell>
          <cell r="E1743" t="str">
            <v>س1</v>
          </cell>
        </row>
        <row r="1744">
          <cell r="A1744">
            <v>212093</v>
          </cell>
          <cell r="B1744" t="str">
            <v>منال الشواخ</v>
          </cell>
          <cell r="C1744" t="str">
            <v>خضير</v>
          </cell>
          <cell r="D1744" t="str">
            <v>مفيده</v>
          </cell>
          <cell r="E1744" t="str">
            <v>س1</v>
          </cell>
        </row>
        <row r="1745">
          <cell r="A1745">
            <v>212094</v>
          </cell>
          <cell r="B1745" t="str">
            <v>صقر محيمد</v>
          </cell>
          <cell r="C1745" t="str">
            <v xml:space="preserve">اسماعيل </v>
          </cell>
          <cell r="D1745" t="str">
            <v>يازي</v>
          </cell>
          <cell r="E1745" t="str">
            <v>س1</v>
          </cell>
        </row>
        <row r="1746">
          <cell r="A1746">
            <v>212095</v>
          </cell>
          <cell r="B1746" t="str">
            <v>صفوان الرمحين</v>
          </cell>
          <cell r="C1746" t="str">
            <v>عطا الله</v>
          </cell>
          <cell r="D1746" t="str">
            <v>فالنتينا</v>
          </cell>
          <cell r="E1746" t="str">
            <v>س1</v>
          </cell>
        </row>
        <row r="1747">
          <cell r="A1747">
            <v>212096</v>
          </cell>
          <cell r="B1747" t="str">
            <v>اسد سقور</v>
          </cell>
          <cell r="C1747" t="str">
            <v>علي</v>
          </cell>
          <cell r="D1747" t="str">
            <v>فاطمة</v>
          </cell>
          <cell r="E1747" t="str">
            <v>س1</v>
          </cell>
        </row>
        <row r="1748">
          <cell r="A1748">
            <v>212098</v>
          </cell>
          <cell r="B1748" t="str">
            <v>خليل وسوف</v>
          </cell>
          <cell r="C1748" t="str">
            <v>حافظ</v>
          </cell>
          <cell r="D1748" t="str">
            <v>فدوى</v>
          </cell>
          <cell r="E1748" t="str">
            <v>س1</v>
          </cell>
        </row>
        <row r="1749">
          <cell r="A1749">
            <v>212100</v>
          </cell>
          <cell r="B1749" t="str">
            <v>سولافة شحادة</v>
          </cell>
          <cell r="C1749" t="str">
            <v>فيصل</v>
          </cell>
          <cell r="D1749" t="str">
            <v>فيروز</v>
          </cell>
          <cell r="E1749" t="str">
            <v>س1</v>
          </cell>
        </row>
        <row r="1750">
          <cell r="A1750">
            <v>212102</v>
          </cell>
          <cell r="B1750" t="str">
            <v>مايا الحريري</v>
          </cell>
          <cell r="C1750" t="str">
            <v>جمال الدين</v>
          </cell>
          <cell r="D1750" t="str">
            <v>سوزان</v>
          </cell>
          <cell r="E1750" t="str">
            <v>س1</v>
          </cell>
        </row>
        <row r="1751">
          <cell r="A1751">
            <v>212104</v>
          </cell>
          <cell r="B1751" t="str">
            <v>ابراهيم الكليب</v>
          </cell>
          <cell r="C1751" t="str">
            <v>عبد</v>
          </cell>
          <cell r="D1751" t="str">
            <v>خود</v>
          </cell>
          <cell r="E1751" t="str">
            <v>س1</v>
          </cell>
        </row>
        <row r="1752">
          <cell r="A1752">
            <v>212105</v>
          </cell>
          <cell r="B1752" t="str">
            <v>حمزه المنصور</v>
          </cell>
          <cell r="C1752" t="str">
            <v>محمد</v>
          </cell>
          <cell r="D1752" t="str">
            <v>باسمه</v>
          </cell>
          <cell r="E1752" t="str">
            <v>س1</v>
          </cell>
        </row>
        <row r="1753">
          <cell r="A1753">
            <v>212108</v>
          </cell>
          <cell r="B1753" t="str">
            <v>محمد الشعيب</v>
          </cell>
          <cell r="C1753" t="str">
            <v>خليل</v>
          </cell>
          <cell r="E1753" t="str">
            <v>س1</v>
          </cell>
        </row>
        <row r="1754">
          <cell r="A1754">
            <v>212110</v>
          </cell>
          <cell r="B1754" t="str">
            <v>وسيم حسن</v>
          </cell>
          <cell r="C1754" t="str">
            <v xml:space="preserve">ابراهيم </v>
          </cell>
          <cell r="D1754" t="str">
            <v>الهام</v>
          </cell>
          <cell r="E1754" t="str">
            <v>س1</v>
          </cell>
        </row>
        <row r="1755">
          <cell r="A1755">
            <v>212111</v>
          </cell>
          <cell r="B1755" t="str">
            <v>رشا القدور</v>
          </cell>
          <cell r="C1755" t="str">
            <v>نضال</v>
          </cell>
          <cell r="E1755" t="str">
            <v>س1</v>
          </cell>
        </row>
        <row r="1756">
          <cell r="A1756">
            <v>212112</v>
          </cell>
          <cell r="B1756" t="str">
            <v>اباء مزاحم الغبره</v>
          </cell>
          <cell r="C1756" t="str">
            <v>ماجد</v>
          </cell>
          <cell r="D1756" t="str">
            <v>ريما</v>
          </cell>
          <cell r="E1756" t="str">
            <v>س1</v>
          </cell>
        </row>
        <row r="1757">
          <cell r="A1757">
            <v>212113</v>
          </cell>
          <cell r="B1757" t="str">
            <v>ابتسام البرازي</v>
          </cell>
          <cell r="C1757" t="str">
            <v>خلدون</v>
          </cell>
          <cell r="D1757" t="str">
            <v>سناء</v>
          </cell>
          <cell r="E1757" t="str">
            <v>س1</v>
          </cell>
        </row>
        <row r="1758">
          <cell r="A1758">
            <v>212114</v>
          </cell>
          <cell r="B1758" t="str">
            <v>ابراهيم الراعي</v>
          </cell>
          <cell r="C1758" t="str">
            <v>عصام</v>
          </cell>
          <cell r="D1758" t="str">
            <v>رسميه</v>
          </cell>
          <cell r="E1758" t="str">
            <v>س1</v>
          </cell>
        </row>
        <row r="1759">
          <cell r="A1759">
            <v>212115</v>
          </cell>
          <cell r="B1759" t="str">
            <v>ابراهيم الشبلي المحمد</v>
          </cell>
          <cell r="C1759" t="str">
            <v>عيد</v>
          </cell>
          <cell r="D1759" t="str">
            <v>شاهه</v>
          </cell>
          <cell r="E1759" t="str">
            <v>س1</v>
          </cell>
        </row>
        <row r="1760">
          <cell r="A1760">
            <v>212116</v>
          </cell>
          <cell r="B1760" t="str">
            <v>ابراهيم شلغين</v>
          </cell>
          <cell r="C1760" t="str">
            <v>صالح</v>
          </cell>
          <cell r="D1760" t="str">
            <v>نايفه</v>
          </cell>
          <cell r="E1760" t="str">
            <v>س1</v>
          </cell>
        </row>
        <row r="1761">
          <cell r="A1761">
            <v>212117</v>
          </cell>
          <cell r="B1761" t="str">
            <v>اثار السالم</v>
          </cell>
          <cell r="C1761" t="str">
            <v>اكرم</v>
          </cell>
          <cell r="D1761" t="str">
            <v>حياة</v>
          </cell>
          <cell r="E1761" t="str">
            <v>س1</v>
          </cell>
        </row>
        <row r="1762">
          <cell r="A1762">
            <v>212120</v>
          </cell>
          <cell r="B1762" t="str">
            <v>احلام عبد اللطيف</v>
          </cell>
          <cell r="C1762" t="str">
            <v>وليد</v>
          </cell>
          <cell r="D1762" t="str">
            <v>حليمه</v>
          </cell>
          <cell r="E1762" t="str">
            <v>س1</v>
          </cell>
        </row>
        <row r="1763">
          <cell r="A1763">
            <v>212123</v>
          </cell>
          <cell r="B1763" t="str">
            <v>احمد الخالد</v>
          </cell>
          <cell r="C1763" t="str">
            <v>نمر</v>
          </cell>
          <cell r="D1763" t="str">
            <v>فريزة</v>
          </cell>
          <cell r="E1763" t="str">
            <v>س1</v>
          </cell>
        </row>
        <row r="1764">
          <cell r="A1764">
            <v>212124</v>
          </cell>
          <cell r="B1764" t="str">
            <v>احمد الشحود</v>
          </cell>
          <cell r="C1764" t="str">
            <v>حسن</v>
          </cell>
          <cell r="D1764" t="str">
            <v>فطوم</v>
          </cell>
          <cell r="E1764" t="str">
            <v>س1</v>
          </cell>
        </row>
        <row r="1765">
          <cell r="A1765">
            <v>212125</v>
          </cell>
          <cell r="B1765" t="str">
            <v>احمد العبد الله الخلف</v>
          </cell>
          <cell r="C1765" t="str">
            <v>اسماعيل</v>
          </cell>
          <cell r="D1765" t="str">
            <v>هاجر</v>
          </cell>
          <cell r="E1765" t="str">
            <v>س1</v>
          </cell>
        </row>
        <row r="1766">
          <cell r="A1766">
            <v>212126</v>
          </cell>
          <cell r="B1766" t="str">
            <v>احمد العبود</v>
          </cell>
          <cell r="C1766" t="str">
            <v>نجيب</v>
          </cell>
          <cell r="D1766" t="str">
            <v>مثيل</v>
          </cell>
          <cell r="E1766" t="str">
            <v>س1</v>
          </cell>
        </row>
        <row r="1767">
          <cell r="A1767">
            <v>212127</v>
          </cell>
          <cell r="B1767" t="str">
            <v>احمد العبيدات</v>
          </cell>
          <cell r="C1767" t="str">
            <v>جبر</v>
          </cell>
          <cell r="D1767" t="str">
            <v>بلقيس</v>
          </cell>
          <cell r="E1767" t="str">
            <v>س1</v>
          </cell>
        </row>
        <row r="1768">
          <cell r="A1768">
            <v>212128</v>
          </cell>
          <cell r="B1768" t="str">
            <v>احمد الهزاع</v>
          </cell>
          <cell r="C1768" t="str">
            <v>مروان</v>
          </cell>
          <cell r="D1768" t="str">
            <v>عبير</v>
          </cell>
          <cell r="E1768" t="str">
            <v>س1</v>
          </cell>
        </row>
        <row r="1769">
          <cell r="A1769">
            <v>212129</v>
          </cell>
          <cell r="B1769" t="str">
            <v>احمد اوصمان</v>
          </cell>
          <cell r="C1769" t="str">
            <v>سمير</v>
          </cell>
          <cell r="D1769" t="str">
            <v>سهام</v>
          </cell>
          <cell r="E1769" t="str">
            <v>س1</v>
          </cell>
        </row>
        <row r="1770">
          <cell r="A1770">
            <v>212130</v>
          </cell>
          <cell r="B1770" t="str">
            <v>احمد حسن</v>
          </cell>
          <cell r="C1770" t="str">
            <v>عطية</v>
          </cell>
          <cell r="D1770" t="str">
            <v>رحاب</v>
          </cell>
          <cell r="E1770" t="str">
            <v>س1</v>
          </cell>
        </row>
        <row r="1771">
          <cell r="A1771">
            <v>212131</v>
          </cell>
          <cell r="B1771" t="str">
            <v>احمد حلاوة</v>
          </cell>
          <cell r="C1771" t="str">
            <v>محمد</v>
          </cell>
          <cell r="D1771" t="str">
            <v>لطيفة</v>
          </cell>
          <cell r="E1771" t="str">
            <v>س1</v>
          </cell>
        </row>
        <row r="1772">
          <cell r="A1772">
            <v>212136</v>
          </cell>
          <cell r="B1772" t="str">
            <v>احمد شيبان</v>
          </cell>
          <cell r="C1772" t="str">
            <v>عمر</v>
          </cell>
          <cell r="D1772" t="str">
            <v>بشيره</v>
          </cell>
          <cell r="E1772" t="str">
            <v>س1</v>
          </cell>
        </row>
        <row r="1773">
          <cell r="A1773">
            <v>212137</v>
          </cell>
          <cell r="B1773" t="str">
            <v>احمد عيسى</v>
          </cell>
          <cell r="C1773" t="str">
            <v>مفيد</v>
          </cell>
          <cell r="D1773" t="str">
            <v>فريال</v>
          </cell>
          <cell r="E1773" t="str">
            <v>س1</v>
          </cell>
        </row>
        <row r="1774">
          <cell r="A1774">
            <v>212138</v>
          </cell>
          <cell r="B1774" t="str">
            <v>احمد فهد</v>
          </cell>
          <cell r="C1774" t="str">
            <v>نبيه</v>
          </cell>
          <cell r="D1774" t="str">
            <v>ناريمان</v>
          </cell>
          <cell r="E1774" t="str">
            <v>س1</v>
          </cell>
        </row>
        <row r="1775">
          <cell r="A1775">
            <v>212139</v>
          </cell>
          <cell r="B1775" t="str">
            <v>احمد قاسم</v>
          </cell>
          <cell r="C1775" t="str">
            <v>مشهور</v>
          </cell>
          <cell r="D1775" t="str">
            <v>فاطمة</v>
          </cell>
          <cell r="E1775" t="str">
            <v>س1</v>
          </cell>
        </row>
        <row r="1776">
          <cell r="A1776">
            <v>212142</v>
          </cell>
          <cell r="B1776" t="str">
            <v>احمد مجد الحديد</v>
          </cell>
          <cell r="C1776" t="str">
            <v>أيمن</v>
          </cell>
          <cell r="D1776" t="str">
            <v>غادة</v>
          </cell>
          <cell r="E1776" t="str">
            <v>س1</v>
          </cell>
        </row>
        <row r="1777">
          <cell r="A1777">
            <v>212143</v>
          </cell>
          <cell r="B1777" t="str">
            <v>احمد محمود</v>
          </cell>
          <cell r="C1777" t="str">
            <v>سمير</v>
          </cell>
          <cell r="D1777" t="str">
            <v>فريال</v>
          </cell>
          <cell r="E1777" t="str">
            <v>س1</v>
          </cell>
        </row>
        <row r="1778">
          <cell r="A1778">
            <v>212146</v>
          </cell>
          <cell r="B1778" t="str">
            <v>احمد نظام</v>
          </cell>
          <cell r="C1778" t="str">
            <v>حكمت</v>
          </cell>
          <cell r="D1778" t="str">
            <v>حنان</v>
          </cell>
          <cell r="E1778" t="str">
            <v>س1</v>
          </cell>
        </row>
        <row r="1779">
          <cell r="A1779">
            <v>212147</v>
          </cell>
          <cell r="B1779" t="str">
            <v>احمد يوسف الطحان</v>
          </cell>
          <cell r="C1779" t="str">
            <v>رياض</v>
          </cell>
          <cell r="D1779" t="str">
            <v>رنا</v>
          </cell>
          <cell r="E1779" t="str">
            <v>س1</v>
          </cell>
        </row>
        <row r="1780">
          <cell r="A1780">
            <v>212148</v>
          </cell>
          <cell r="B1780" t="str">
            <v>اروى العباس</v>
          </cell>
          <cell r="C1780" t="str">
            <v>اسماعيل</v>
          </cell>
          <cell r="D1780" t="str">
            <v>تغريد</v>
          </cell>
          <cell r="E1780" t="str">
            <v>س1</v>
          </cell>
        </row>
        <row r="1781">
          <cell r="A1781">
            <v>212150</v>
          </cell>
          <cell r="B1781" t="str">
            <v>اريج ملحم</v>
          </cell>
          <cell r="C1781" t="str">
            <v>احمد</v>
          </cell>
          <cell r="D1781" t="str">
            <v>فتاه</v>
          </cell>
          <cell r="E1781" t="str">
            <v>س1</v>
          </cell>
        </row>
        <row r="1782">
          <cell r="A1782">
            <v>212152</v>
          </cell>
          <cell r="B1782" t="str">
            <v>اسامه القباني</v>
          </cell>
          <cell r="C1782" t="str">
            <v>محمد هيثم</v>
          </cell>
          <cell r="D1782" t="str">
            <v>بشرى</v>
          </cell>
          <cell r="E1782" t="str">
            <v>س1</v>
          </cell>
        </row>
        <row r="1783">
          <cell r="A1783">
            <v>212153</v>
          </cell>
          <cell r="B1783" t="str">
            <v>اسراء البكري</v>
          </cell>
          <cell r="C1783" t="str">
            <v>باسم</v>
          </cell>
          <cell r="D1783" t="str">
            <v>نهى</v>
          </cell>
          <cell r="E1783" t="str">
            <v>س1</v>
          </cell>
        </row>
        <row r="1784">
          <cell r="A1784">
            <v>212154</v>
          </cell>
          <cell r="B1784" t="str">
            <v>اسراء الخالد</v>
          </cell>
          <cell r="C1784" t="str">
            <v>يحيى</v>
          </cell>
          <cell r="D1784" t="str">
            <v>هوله</v>
          </cell>
          <cell r="E1784" t="str">
            <v>س1</v>
          </cell>
        </row>
        <row r="1785">
          <cell r="A1785">
            <v>212155</v>
          </cell>
          <cell r="B1785" t="str">
            <v>اسراء العبود</v>
          </cell>
          <cell r="C1785" t="str">
            <v>سمير</v>
          </cell>
          <cell r="D1785" t="str">
            <v>إبتسام</v>
          </cell>
          <cell r="E1785" t="str">
            <v>س1</v>
          </cell>
        </row>
        <row r="1786">
          <cell r="A1786">
            <v>212157</v>
          </cell>
          <cell r="B1786" t="str">
            <v>اسراء عطية</v>
          </cell>
          <cell r="C1786" t="str">
            <v>احمد</v>
          </cell>
          <cell r="D1786" t="str">
            <v>امنة</v>
          </cell>
          <cell r="E1786" t="str">
            <v>س1</v>
          </cell>
        </row>
        <row r="1787">
          <cell r="A1787">
            <v>212158</v>
          </cell>
          <cell r="B1787" t="str">
            <v>اسكندر ملحم</v>
          </cell>
          <cell r="C1787" t="str">
            <v>غازي</v>
          </cell>
          <cell r="D1787" t="str">
            <v>هناء</v>
          </cell>
          <cell r="E1787" t="str">
            <v>س1</v>
          </cell>
        </row>
        <row r="1788">
          <cell r="A1788">
            <v>212159</v>
          </cell>
          <cell r="B1788" t="str">
            <v>اسلام جمعه</v>
          </cell>
          <cell r="C1788" t="str">
            <v>اكرم</v>
          </cell>
          <cell r="D1788" t="str">
            <v>حياه</v>
          </cell>
          <cell r="E1788" t="str">
            <v>س1</v>
          </cell>
        </row>
        <row r="1789">
          <cell r="A1789">
            <v>212162</v>
          </cell>
          <cell r="B1789" t="str">
            <v>افتكار العمري</v>
          </cell>
          <cell r="C1789" t="str">
            <v>محمد</v>
          </cell>
          <cell r="D1789" t="str">
            <v>خديجة</v>
          </cell>
          <cell r="E1789" t="str">
            <v>س1</v>
          </cell>
        </row>
        <row r="1790">
          <cell r="A1790">
            <v>212172</v>
          </cell>
          <cell r="B1790" t="str">
            <v>الاء عبيد</v>
          </cell>
          <cell r="C1790" t="str">
            <v>عيسى</v>
          </cell>
          <cell r="D1790" t="str">
            <v>خديجه</v>
          </cell>
          <cell r="E1790" t="str">
            <v>س1</v>
          </cell>
        </row>
        <row r="1791">
          <cell r="A1791">
            <v>212176</v>
          </cell>
          <cell r="B1791" t="str">
            <v>الاء هدله</v>
          </cell>
          <cell r="C1791" t="str">
            <v>محمد</v>
          </cell>
          <cell r="D1791" t="str">
            <v>ربى</v>
          </cell>
          <cell r="E1791" t="str">
            <v>س1</v>
          </cell>
        </row>
        <row r="1792">
          <cell r="A1792">
            <v>212178</v>
          </cell>
          <cell r="B1792" t="str">
            <v>الطاف حجي طه الناشد</v>
          </cell>
          <cell r="C1792" t="str">
            <v>محمد</v>
          </cell>
          <cell r="D1792" t="str">
            <v>هناء</v>
          </cell>
          <cell r="E1792" t="str">
            <v>س1</v>
          </cell>
        </row>
        <row r="1793">
          <cell r="A1793">
            <v>212180</v>
          </cell>
          <cell r="B1793" t="str">
            <v>الهام زينو</v>
          </cell>
          <cell r="C1793" t="str">
            <v>عبد الحميد</v>
          </cell>
          <cell r="D1793" t="str">
            <v>فاطمة</v>
          </cell>
          <cell r="E1793" t="str">
            <v>س1</v>
          </cell>
        </row>
        <row r="1794">
          <cell r="A1794">
            <v>212181</v>
          </cell>
          <cell r="B1794" t="str">
            <v>الياس الشاعر</v>
          </cell>
          <cell r="C1794" t="str">
            <v>غسان</v>
          </cell>
          <cell r="D1794" t="str">
            <v>لبنة</v>
          </cell>
          <cell r="E1794" t="str">
            <v>س1</v>
          </cell>
        </row>
        <row r="1795">
          <cell r="A1795">
            <v>212182</v>
          </cell>
          <cell r="B1795" t="str">
            <v>الياس المحمد</v>
          </cell>
          <cell r="C1795" t="str">
            <v>تحسين</v>
          </cell>
          <cell r="D1795" t="str">
            <v>رويده</v>
          </cell>
          <cell r="E1795" t="str">
            <v>س1</v>
          </cell>
        </row>
        <row r="1796">
          <cell r="A1796">
            <v>212187</v>
          </cell>
          <cell r="B1796" t="str">
            <v>الين هواري</v>
          </cell>
          <cell r="C1796" t="str">
            <v>احسان</v>
          </cell>
          <cell r="D1796" t="str">
            <v>ثناء</v>
          </cell>
          <cell r="E1796" t="str">
            <v>س1</v>
          </cell>
        </row>
        <row r="1797">
          <cell r="A1797">
            <v>212188</v>
          </cell>
          <cell r="B1797" t="str">
            <v>اماني الحسن</v>
          </cell>
          <cell r="C1797" t="str">
            <v>محمود</v>
          </cell>
          <cell r="D1797" t="str">
            <v>سهام</v>
          </cell>
          <cell r="E1797" t="str">
            <v>س1</v>
          </cell>
        </row>
        <row r="1798">
          <cell r="A1798">
            <v>212189</v>
          </cell>
          <cell r="B1798" t="str">
            <v>اماني العلاوي</v>
          </cell>
          <cell r="C1798" t="str">
            <v>خليل</v>
          </cell>
          <cell r="D1798" t="str">
            <v>بشيره</v>
          </cell>
          <cell r="E1798" t="str">
            <v>س1</v>
          </cell>
        </row>
        <row r="1799">
          <cell r="A1799">
            <v>212190</v>
          </cell>
          <cell r="B1799" t="str">
            <v>اماني جاسم</v>
          </cell>
          <cell r="C1799" t="str">
            <v>محمد</v>
          </cell>
          <cell r="D1799" t="str">
            <v>خديجه</v>
          </cell>
          <cell r="E1799" t="str">
            <v>س1</v>
          </cell>
        </row>
        <row r="1800">
          <cell r="A1800">
            <v>212192</v>
          </cell>
          <cell r="B1800" t="str">
            <v>اماني فتال يبرودي</v>
          </cell>
          <cell r="C1800" t="str">
            <v>عثمان</v>
          </cell>
          <cell r="D1800" t="str">
            <v>اسماء</v>
          </cell>
          <cell r="E1800" t="str">
            <v>س1</v>
          </cell>
        </row>
        <row r="1801">
          <cell r="A1801">
            <v>212194</v>
          </cell>
          <cell r="B1801" t="str">
            <v>املين حمود</v>
          </cell>
          <cell r="C1801" t="str">
            <v>علي</v>
          </cell>
          <cell r="D1801" t="str">
            <v>حميده</v>
          </cell>
          <cell r="E1801" t="str">
            <v>س1</v>
          </cell>
        </row>
        <row r="1802">
          <cell r="A1802">
            <v>212198</v>
          </cell>
          <cell r="B1802" t="str">
            <v>امور سلما</v>
          </cell>
          <cell r="C1802" t="str">
            <v>محمد معتز</v>
          </cell>
          <cell r="D1802" t="str">
            <v>شادية</v>
          </cell>
          <cell r="E1802" t="str">
            <v>س1</v>
          </cell>
        </row>
        <row r="1803">
          <cell r="A1803">
            <v>212201</v>
          </cell>
          <cell r="B1803" t="str">
            <v>اناهيد سلام</v>
          </cell>
          <cell r="C1803" t="str">
            <v>يوسف</v>
          </cell>
          <cell r="D1803" t="str">
            <v>لينده</v>
          </cell>
          <cell r="E1803" t="str">
            <v>س1</v>
          </cell>
        </row>
        <row r="1804">
          <cell r="A1804">
            <v>212202</v>
          </cell>
          <cell r="B1804" t="str">
            <v>انس الجبر ابو فخر</v>
          </cell>
          <cell r="C1804" t="str">
            <v>محمد</v>
          </cell>
          <cell r="D1804" t="str">
            <v>جمال</v>
          </cell>
          <cell r="E1804" t="str">
            <v>س1</v>
          </cell>
        </row>
        <row r="1805">
          <cell r="A1805">
            <v>212203</v>
          </cell>
          <cell r="B1805" t="str">
            <v>انس الحصري</v>
          </cell>
          <cell r="C1805" t="str">
            <v>حسان</v>
          </cell>
          <cell r="D1805" t="str">
            <v>فاطمه</v>
          </cell>
          <cell r="E1805" t="str">
            <v>س1</v>
          </cell>
        </row>
        <row r="1806">
          <cell r="A1806">
            <v>212204</v>
          </cell>
          <cell r="B1806" t="str">
            <v>انس الرمحين</v>
          </cell>
          <cell r="C1806" t="str">
            <v>اديب</v>
          </cell>
          <cell r="D1806" t="str">
            <v>فاديا</v>
          </cell>
          <cell r="E1806" t="str">
            <v>س1</v>
          </cell>
        </row>
        <row r="1807">
          <cell r="A1807">
            <v>212205</v>
          </cell>
          <cell r="B1807" t="str">
            <v>انس المما</v>
          </cell>
          <cell r="C1807" t="str">
            <v>عمر</v>
          </cell>
          <cell r="D1807" t="str">
            <v>فاطمه</v>
          </cell>
          <cell r="E1807" t="str">
            <v>س1</v>
          </cell>
        </row>
        <row r="1808">
          <cell r="A1808">
            <v>212206</v>
          </cell>
          <cell r="B1808" t="str">
            <v>انس بيازيد</v>
          </cell>
          <cell r="C1808" t="str">
            <v>عدنان</v>
          </cell>
          <cell r="D1808" t="str">
            <v>لينا</v>
          </cell>
          <cell r="E1808" t="str">
            <v>س1</v>
          </cell>
        </row>
        <row r="1809">
          <cell r="A1809">
            <v>212208</v>
          </cell>
          <cell r="B1809" t="str">
            <v xml:space="preserve">انس طه </v>
          </cell>
          <cell r="C1809" t="str">
            <v>طه</v>
          </cell>
          <cell r="D1809" t="str">
            <v>هيام</v>
          </cell>
          <cell r="E1809" t="str">
            <v>س1</v>
          </cell>
        </row>
        <row r="1810">
          <cell r="A1810">
            <v>212209</v>
          </cell>
          <cell r="B1810" t="str">
            <v>انس عباس</v>
          </cell>
          <cell r="C1810" t="str">
            <v>محمود</v>
          </cell>
          <cell r="D1810" t="str">
            <v>مريم</v>
          </cell>
          <cell r="E1810" t="str">
            <v>س1</v>
          </cell>
        </row>
        <row r="1811">
          <cell r="A1811">
            <v>212211</v>
          </cell>
          <cell r="B1811" t="str">
            <v>انور الويش</v>
          </cell>
          <cell r="C1811" t="str">
            <v>سهيل</v>
          </cell>
          <cell r="D1811" t="str">
            <v>انيسه</v>
          </cell>
          <cell r="E1811" t="str">
            <v>س1</v>
          </cell>
        </row>
        <row r="1812">
          <cell r="A1812">
            <v>212214</v>
          </cell>
          <cell r="B1812" t="str">
            <v>اويس زغلول</v>
          </cell>
          <cell r="C1812" t="str">
            <v>ماجد</v>
          </cell>
          <cell r="D1812" t="str">
            <v>فاتن</v>
          </cell>
          <cell r="E1812" t="str">
            <v>س1</v>
          </cell>
        </row>
        <row r="1813">
          <cell r="A1813">
            <v>212216</v>
          </cell>
          <cell r="B1813" t="str">
            <v>اياد الميداني</v>
          </cell>
          <cell r="C1813" t="str">
            <v>محمد مهند</v>
          </cell>
          <cell r="D1813" t="str">
            <v>روعه</v>
          </cell>
          <cell r="E1813" t="str">
            <v>س1</v>
          </cell>
        </row>
        <row r="1814">
          <cell r="A1814">
            <v>212217</v>
          </cell>
          <cell r="B1814" t="str">
            <v>اية علي</v>
          </cell>
          <cell r="C1814" t="str">
            <v>سمير</v>
          </cell>
          <cell r="D1814" t="str">
            <v>غيداء</v>
          </cell>
          <cell r="E1814" t="str">
            <v>س1</v>
          </cell>
        </row>
        <row r="1815">
          <cell r="A1815">
            <v>212218</v>
          </cell>
          <cell r="B1815" t="str">
            <v>ايثار الخضر</v>
          </cell>
          <cell r="C1815" t="str">
            <v>محمد</v>
          </cell>
          <cell r="D1815" t="str">
            <v>نبوغ</v>
          </cell>
          <cell r="E1815" t="str">
            <v>س1</v>
          </cell>
        </row>
        <row r="1816">
          <cell r="A1816">
            <v>212219</v>
          </cell>
          <cell r="B1816" t="str">
            <v>ايمان ابو حلاوه</v>
          </cell>
          <cell r="C1816" t="str">
            <v>اشرف</v>
          </cell>
          <cell r="D1816" t="str">
            <v>سوريه</v>
          </cell>
          <cell r="E1816" t="str">
            <v>س1</v>
          </cell>
        </row>
        <row r="1817">
          <cell r="A1817">
            <v>212220</v>
          </cell>
          <cell r="B1817" t="str">
            <v>ايمان الباش</v>
          </cell>
          <cell r="C1817" t="str">
            <v>عبد الرحمن</v>
          </cell>
          <cell r="D1817" t="str">
            <v>رجاء</v>
          </cell>
          <cell r="E1817" t="str">
            <v>س1</v>
          </cell>
        </row>
        <row r="1818">
          <cell r="A1818">
            <v>212221</v>
          </cell>
          <cell r="B1818" t="str">
            <v>ايمان الحماد</v>
          </cell>
          <cell r="C1818" t="str">
            <v>كامل</v>
          </cell>
          <cell r="D1818" t="str">
            <v>ابتسام</v>
          </cell>
          <cell r="E1818" t="str">
            <v>س1</v>
          </cell>
        </row>
        <row r="1819">
          <cell r="A1819">
            <v>212223</v>
          </cell>
          <cell r="B1819" t="str">
            <v>ايمان جمعه</v>
          </cell>
          <cell r="C1819" t="str">
            <v>عبد الله</v>
          </cell>
          <cell r="D1819" t="str">
            <v>سعده</v>
          </cell>
          <cell r="E1819" t="str">
            <v>س1</v>
          </cell>
        </row>
        <row r="1820">
          <cell r="A1820">
            <v>212224</v>
          </cell>
          <cell r="B1820" t="str">
            <v>ايمان حمود</v>
          </cell>
          <cell r="C1820" t="str">
            <v>نسيم</v>
          </cell>
          <cell r="D1820" t="str">
            <v>غاديا</v>
          </cell>
          <cell r="E1820" t="str">
            <v>س1</v>
          </cell>
        </row>
        <row r="1821">
          <cell r="A1821">
            <v>212225</v>
          </cell>
          <cell r="B1821" t="str">
            <v>ايمان شبيب</v>
          </cell>
          <cell r="C1821" t="str">
            <v>اسماعيل</v>
          </cell>
          <cell r="D1821" t="str">
            <v>انصاف</v>
          </cell>
          <cell r="E1821" t="str">
            <v>س1</v>
          </cell>
        </row>
        <row r="1822">
          <cell r="A1822">
            <v>212226</v>
          </cell>
          <cell r="B1822" t="str">
            <v>ايمان عرفه</v>
          </cell>
          <cell r="C1822" t="str">
            <v>سليم</v>
          </cell>
          <cell r="D1822" t="str">
            <v>رجاء</v>
          </cell>
          <cell r="E1822" t="str">
            <v>س1</v>
          </cell>
        </row>
        <row r="1823">
          <cell r="A1823">
            <v>212228</v>
          </cell>
          <cell r="B1823" t="str">
            <v>ايناس ضاهر</v>
          </cell>
          <cell r="C1823" t="str">
            <v>محمد</v>
          </cell>
          <cell r="D1823" t="str">
            <v>شمسين</v>
          </cell>
          <cell r="E1823" t="str">
            <v>س1</v>
          </cell>
        </row>
        <row r="1824">
          <cell r="A1824">
            <v>212229</v>
          </cell>
          <cell r="B1824" t="str">
            <v>ايه الحسين</v>
          </cell>
          <cell r="C1824" t="str">
            <v>اسماعيل</v>
          </cell>
          <cell r="D1824" t="str">
            <v>لارا</v>
          </cell>
          <cell r="E1824" t="str">
            <v>س1</v>
          </cell>
        </row>
        <row r="1825">
          <cell r="A1825">
            <v>212230</v>
          </cell>
          <cell r="B1825" t="str">
            <v>ايه الحلاب</v>
          </cell>
          <cell r="C1825" t="str">
            <v>محمد وليد</v>
          </cell>
          <cell r="D1825" t="str">
            <v>هناء</v>
          </cell>
          <cell r="E1825" t="str">
            <v>س1</v>
          </cell>
        </row>
        <row r="1826">
          <cell r="A1826">
            <v>212232</v>
          </cell>
          <cell r="B1826" t="str">
            <v>ايه حسن</v>
          </cell>
          <cell r="C1826" t="str">
            <v>جمال</v>
          </cell>
          <cell r="D1826" t="str">
            <v>فاتنه</v>
          </cell>
          <cell r="E1826" t="str">
            <v>س1</v>
          </cell>
        </row>
        <row r="1827">
          <cell r="A1827">
            <v>212233</v>
          </cell>
          <cell r="B1827" t="str">
            <v>ايه سكاوي</v>
          </cell>
          <cell r="C1827" t="str">
            <v>احمد</v>
          </cell>
          <cell r="D1827" t="str">
            <v>روضه</v>
          </cell>
          <cell r="E1827" t="str">
            <v>س1</v>
          </cell>
        </row>
        <row r="1828">
          <cell r="A1828">
            <v>212234</v>
          </cell>
          <cell r="B1828" t="str">
            <v>ايه سماره</v>
          </cell>
          <cell r="C1828" t="str">
            <v>محمد سامر</v>
          </cell>
          <cell r="D1828" t="str">
            <v>أمل</v>
          </cell>
          <cell r="E1828" t="str">
            <v>س1</v>
          </cell>
        </row>
        <row r="1829">
          <cell r="A1829">
            <v>212235</v>
          </cell>
          <cell r="B1829" t="str">
            <v>ايه صقر</v>
          </cell>
          <cell r="C1829" t="str">
            <v>محمود</v>
          </cell>
          <cell r="D1829" t="str">
            <v>حميده</v>
          </cell>
          <cell r="E1829" t="str">
            <v>س1</v>
          </cell>
        </row>
        <row r="1830">
          <cell r="A1830">
            <v>212236</v>
          </cell>
          <cell r="B1830" t="str">
            <v>ايه طويله</v>
          </cell>
          <cell r="C1830" t="str">
            <v>عمران</v>
          </cell>
          <cell r="D1830" t="str">
            <v>ريما</v>
          </cell>
          <cell r="E1830" t="str">
            <v>س1</v>
          </cell>
        </row>
        <row r="1831">
          <cell r="A1831">
            <v>212240</v>
          </cell>
          <cell r="B1831" t="str">
            <v>ايهم الهجري</v>
          </cell>
          <cell r="C1831" t="str">
            <v>فريد</v>
          </cell>
          <cell r="D1831" t="str">
            <v>بثينه</v>
          </cell>
          <cell r="E1831" t="str">
            <v>س1</v>
          </cell>
        </row>
        <row r="1832">
          <cell r="A1832">
            <v>212241</v>
          </cell>
          <cell r="B1832" t="str">
            <v>ايهم عبد الستار</v>
          </cell>
          <cell r="C1832" t="str">
            <v>محمد رياض</v>
          </cell>
          <cell r="D1832" t="str">
            <v>مها</v>
          </cell>
          <cell r="E1832" t="str">
            <v>س1</v>
          </cell>
        </row>
        <row r="1833">
          <cell r="A1833">
            <v>212243</v>
          </cell>
          <cell r="B1833" t="str">
            <v>باسل واوي</v>
          </cell>
          <cell r="C1833" t="str">
            <v>عبد</v>
          </cell>
          <cell r="D1833" t="str">
            <v>اميره</v>
          </cell>
          <cell r="E1833" t="str">
            <v>س1</v>
          </cell>
        </row>
        <row r="1834">
          <cell r="A1834">
            <v>212244</v>
          </cell>
          <cell r="B1834" t="str">
            <v>باسم معلا</v>
          </cell>
          <cell r="C1834" t="str">
            <v>محمد</v>
          </cell>
          <cell r="D1834" t="str">
            <v>ابتسام</v>
          </cell>
          <cell r="E1834" t="str">
            <v>س1</v>
          </cell>
        </row>
        <row r="1835">
          <cell r="A1835">
            <v>212246</v>
          </cell>
          <cell r="B1835" t="str">
            <v>باهيه دغمش</v>
          </cell>
          <cell r="C1835" t="str">
            <v>صلاح</v>
          </cell>
          <cell r="D1835" t="str">
            <v>رشا</v>
          </cell>
          <cell r="E1835" t="str">
            <v>س1</v>
          </cell>
        </row>
        <row r="1836">
          <cell r="A1836">
            <v>212247</v>
          </cell>
          <cell r="B1836" t="str">
            <v>بتول البكري</v>
          </cell>
          <cell r="C1836" t="str">
            <v xml:space="preserve">عماد  </v>
          </cell>
          <cell r="D1836" t="str">
            <v>سارة</v>
          </cell>
          <cell r="E1836" t="str">
            <v>س1</v>
          </cell>
        </row>
        <row r="1837">
          <cell r="A1837">
            <v>212248</v>
          </cell>
          <cell r="B1837" t="str">
            <v>بتول الطباع</v>
          </cell>
          <cell r="C1837" t="str">
            <v>معتز</v>
          </cell>
          <cell r="D1837" t="str">
            <v>عبير</v>
          </cell>
          <cell r="E1837" t="str">
            <v>س1</v>
          </cell>
        </row>
        <row r="1838">
          <cell r="A1838">
            <v>212249</v>
          </cell>
          <cell r="B1838" t="str">
            <v>بتول شيخ صالح</v>
          </cell>
          <cell r="C1838" t="str">
            <v>رفعت</v>
          </cell>
          <cell r="D1838" t="str">
            <v>هناء</v>
          </cell>
          <cell r="E1838" t="str">
            <v>س1</v>
          </cell>
        </row>
        <row r="1839">
          <cell r="A1839">
            <v>212250</v>
          </cell>
          <cell r="B1839" t="str">
            <v>بتول عيوش</v>
          </cell>
          <cell r="C1839" t="str">
            <v>محمد ايمن</v>
          </cell>
          <cell r="D1839" t="str">
            <v>سوسن</v>
          </cell>
          <cell r="E1839" t="str">
            <v>س1</v>
          </cell>
        </row>
        <row r="1840">
          <cell r="A1840">
            <v>212251</v>
          </cell>
          <cell r="B1840" t="str">
            <v>بتول محمد</v>
          </cell>
          <cell r="C1840" t="str">
            <v>محمد</v>
          </cell>
          <cell r="D1840" t="str">
            <v>منى</v>
          </cell>
          <cell r="E1840" t="str">
            <v>س1</v>
          </cell>
        </row>
        <row r="1841">
          <cell r="A1841">
            <v>212252</v>
          </cell>
          <cell r="B1841" t="str">
            <v>بتول منصور</v>
          </cell>
          <cell r="C1841" t="str">
            <v>دريد</v>
          </cell>
          <cell r="D1841" t="str">
            <v>هاله</v>
          </cell>
          <cell r="E1841" t="str">
            <v>س1</v>
          </cell>
        </row>
        <row r="1842">
          <cell r="A1842">
            <v>212253</v>
          </cell>
          <cell r="B1842" t="str">
            <v>بديعه الحمود</v>
          </cell>
          <cell r="C1842" t="str">
            <v>محمود</v>
          </cell>
          <cell r="D1842" t="str">
            <v>عائشة</v>
          </cell>
          <cell r="E1842" t="str">
            <v>س1</v>
          </cell>
        </row>
        <row r="1843">
          <cell r="A1843">
            <v>212256</v>
          </cell>
          <cell r="B1843" t="str">
            <v>براء نبكي</v>
          </cell>
          <cell r="C1843" t="str">
            <v>محمد ماهر</v>
          </cell>
          <cell r="D1843" t="str">
            <v>ميساء</v>
          </cell>
          <cell r="E1843" t="str">
            <v>س1</v>
          </cell>
        </row>
        <row r="1844">
          <cell r="A1844">
            <v>212257</v>
          </cell>
          <cell r="B1844" t="str">
            <v>براءة ابو عمشه</v>
          </cell>
          <cell r="C1844" t="str">
            <v>مشهور</v>
          </cell>
          <cell r="D1844" t="str">
            <v>فاطمه</v>
          </cell>
          <cell r="E1844" t="str">
            <v>س1</v>
          </cell>
        </row>
        <row r="1845">
          <cell r="A1845">
            <v>212259</v>
          </cell>
          <cell r="B1845" t="str">
            <v>بركسام يوسف</v>
          </cell>
          <cell r="C1845" t="str">
            <v>غيث</v>
          </cell>
          <cell r="D1845" t="str">
            <v>نجاح</v>
          </cell>
          <cell r="E1845" t="str">
            <v>س1</v>
          </cell>
        </row>
        <row r="1846">
          <cell r="A1846">
            <v>212260</v>
          </cell>
          <cell r="B1846" t="str">
            <v>بسام الازوق</v>
          </cell>
          <cell r="C1846" t="str">
            <v>جمال</v>
          </cell>
          <cell r="D1846" t="str">
            <v>اميره</v>
          </cell>
          <cell r="E1846" t="str">
            <v>س1</v>
          </cell>
        </row>
        <row r="1847">
          <cell r="A1847">
            <v>212261</v>
          </cell>
          <cell r="B1847" t="str">
            <v>بشار الجفال</v>
          </cell>
          <cell r="C1847" t="str">
            <v>خليل</v>
          </cell>
          <cell r="D1847" t="str">
            <v>فضيه</v>
          </cell>
          <cell r="E1847" t="str">
            <v>س1</v>
          </cell>
        </row>
        <row r="1848">
          <cell r="A1848">
            <v>212267</v>
          </cell>
          <cell r="B1848" t="str">
            <v>بشرى زهيره</v>
          </cell>
          <cell r="C1848" t="str">
            <v>عماد</v>
          </cell>
          <cell r="D1848" t="str">
            <v>فاطمه</v>
          </cell>
          <cell r="E1848" t="str">
            <v>س1</v>
          </cell>
        </row>
        <row r="1849">
          <cell r="A1849">
            <v>212268</v>
          </cell>
          <cell r="B1849" t="str">
            <v>بلال ذياب</v>
          </cell>
          <cell r="C1849" t="str">
            <v>يحيى</v>
          </cell>
          <cell r="D1849" t="str">
            <v>وداد</v>
          </cell>
          <cell r="E1849" t="str">
            <v>س1</v>
          </cell>
        </row>
        <row r="1850">
          <cell r="A1850">
            <v>212269</v>
          </cell>
          <cell r="B1850" t="str">
            <v>بلال عليا</v>
          </cell>
          <cell r="C1850" t="str">
            <v>اسماعيل</v>
          </cell>
          <cell r="D1850" t="str">
            <v>نسيبه</v>
          </cell>
          <cell r="E1850" t="str">
            <v>س1</v>
          </cell>
        </row>
        <row r="1851">
          <cell r="A1851">
            <v>212271</v>
          </cell>
          <cell r="B1851" t="str">
            <v>بلقيس ابو ناصر</v>
          </cell>
          <cell r="C1851" t="str">
            <v>ناصر</v>
          </cell>
          <cell r="D1851" t="str">
            <v>اسية</v>
          </cell>
          <cell r="E1851" t="str">
            <v>س1</v>
          </cell>
        </row>
        <row r="1852">
          <cell r="A1852">
            <v>212272</v>
          </cell>
          <cell r="B1852" t="str">
            <v>بيان القطمه</v>
          </cell>
          <cell r="C1852" t="str">
            <v>أحمد</v>
          </cell>
          <cell r="D1852" t="str">
            <v>لينا</v>
          </cell>
          <cell r="E1852" t="str">
            <v>س1</v>
          </cell>
        </row>
        <row r="1853">
          <cell r="A1853">
            <v>212275</v>
          </cell>
          <cell r="B1853" t="str">
            <v>تالا القدسي</v>
          </cell>
          <cell r="C1853" t="str">
            <v>محمد بسام</v>
          </cell>
          <cell r="D1853" t="str">
            <v>وفاء</v>
          </cell>
          <cell r="E1853" t="str">
            <v>س1</v>
          </cell>
        </row>
        <row r="1854">
          <cell r="A1854">
            <v>212277</v>
          </cell>
          <cell r="B1854" t="str">
            <v>تمام دانون</v>
          </cell>
          <cell r="C1854" t="str">
            <v>زياد</v>
          </cell>
          <cell r="D1854" t="str">
            <v>مياده</v>
          </cell>
          <cell r="E1854" t="str">
            <v>س1</v>
          </cell>
        </row>
        <row r="1855">
          <cell r="A1855">
            <v>212278</v>
          </cell>
          <cell r="B1855" t="str">
            <v>تميم ابو فخر</v>
          </cell>
          <cell r="C1855" t="str">
            <v>عبد الرحمن</v>
          </cell>
          <cell r="D1855" t="str">
            <v>سوسن</v>
          </cell>
          <cell r="E1855" t="str">
            <v>س1</v>
          </cell>
        </row>
        <row r="1856">
          <cell r="A1856">
            <v>212280</v>
          </cell>
          <cell r="B1856" t="str">
            <v>ثناء الابير</v>
          </cell>
          <cell r="C1856" t="str">
            <v>جهاد</v>
          </cell>
          <cell r="D1856" t="str">
            <v>زينب</v>
          </cell>
          <cell r="E1856" t="str">
            <v>س1</v>
          </cell>
        </row>
        <row r="1857">
          <cell r="A1857">
            <v>212282</v>
          </cell>
          <cell r="B1857" t="str">
            <v>جعفر سليم</v>
          </cell>
          <cell r="C1857" t="str">
            <v>علي</v>
          </cell>
          <cell r="D1857" t="str">
            <v>وفاء</v>
          </cell>
          <cell r="E1857" t="str">
            <v>س1</v>
          </cell>
        </row>
        <row r="1858">
          <cell r="A1858">
            <v>212284</v>
          </cell>
          <cell r="B1858" t="str">
            <v>جمانه حيدر</v>
          </cell>
          <cell r="C1858" t="str">
            <v>علي</v>
          </cell>
          <cell r="D1858" t="str">
            <v>صبحيه</v>
          </cell>
          <cell r="E1858" t="str">
            <v>س1</v>
          </cell>
        </row>
        <row r="1859">
          <cell r="A1859">
            <v>212286</v>
          </cell>
          <cell r="B1859" t="str">
            <v>جمعة بدران</v>
          </cell>
          <cell r="C1859" t="str">
            <v>عبد الرزاق</v>
          </cell>
          <cell r="D1859" t="str">
            <v>لميا</v>
          </cell>
          <cell r="E1859" t="str">
            <v>س1</v>
          </cell>
        </row>
        <row r="1860">
          <cell r="A1860">
            <v>212288</v>
          </cell>
          <cell r="B1860" t="str">
            <v>جهان شموط</v>
          </cell>
          <cell r="C1860" t="str">
            <v>كمال</v>
          </cell>
          <cell r="D1860" t="str">
            <v>سناء</v>
          </cell>
          <cell r="E1860" t="str">
            <v>س1</v>
          </cell>
        </row>
        <row r="1861">
          <cell r="A1861">
            <v>212289</v>
          </cell>
          <cell r="B1861" t="str">
            <v>جهينه الظاهر</v>
          </cell>
          <cell r="C1861" t="str">
            <v>ابراهيم</v>
          </cell>
          <cell r="D1861" t="str">
            <v>نوفه</v>
          </cell>
          <cell r="E1861" t="str">
            <v>س1</v>
          </cell>
        </row>
        <row r="1862">
          <cell r="A1862">
            <v>212290</v>
          </cell>
          <cell r="B1862" t="str">
            <v>جودي الدالاتي</v>
          </cell>
          <cell r="C1862" t="str">
            <v>محمد سامر</v>
          </cell>
          <cell r="D1862" t="str">
            <v>هلا</v>
          </cell>
          <cell r="E1862" t="str">
            <v>س1</v>
          </cell>
        </row>
        <row r="1863">
          <cell r="A1863">
            <v>212293</v>
          </cell>
          <cell r="B1863" t="str">
            <v>جوليانا خشوف</v>
          </cell>
          <cell r="C1863" t="str">
            <v>ميخائيل</v>
          </cell>
          <cell r="D1863" t="str">
            <v>مدلين</v>
          </cell>
          <cell r="E1863" t="str">
            <v>س1</v>
          </cell>
        </row>
        <row r="1864">
          <cell r="A1864">
            <v>212295</v>
          </cell>
          <cell r="B1864" t="str">
            <v>جوليت اسعد</v>
          </cell>
          <cell r="C1864" t="str">
            <v>صقر</v>
          </cell>
          <cell r="D1864" t="str">
            <v>سميره</v>
          </cell>
          <cell r="E1864" t="str">
            <v>س1</v>
          </cell>
        </row>
        <row r="1865">
          <cell r="A1865">
            <v>212296</v>
          </cell>
          <cell r="B1865" t="str">
            <v>جوهرة الدريس</v>
          </cell>
          <cell r="C1865" t="str">
            <v>أحمد</v>
          </cell>
          <cell r="D1865" t="str">
            <v>تفاحة</v>
          </cell>
          <cell r="E1865" t="str">
            <v>س1</v>
          </cell>
        </row>
        <row r="1866">
          <cell r="A1866">
            <v>212298</v>
          </cell>
          <cell r="B1866" t="str">
            <v>حاتم دالي علي</v>
          </cell>
          <cell r="C1866" t="str">
            <v>علي</v>
          </cell>
          <cell r="D1866" t="str">
            <v>نادره</v>
          </cell>
          <cell r="E1866" t="str">
            <v>س1</v>
          </cell>
        </row>
        <row r="1867">
          <cell r="A1867">
            <v>212300</v>
          </cell>
          <cell r="B1867" t="str">
            <v>حسام شبرق</v>
          </cell>
          <cell r="C1867" t="str">
            <v>مروان</v>
          </cell>
          <cell r="D1867" t="str">
            <v>ناهية</v>
          </cell>
          <cell r="E1867" t="str">
            <v>س1</v>
          </cell>
        </row>
        <row r="1868">
          <cell r="A1868">
            <v>212301</v>
          </cell>
          <cell r="B1868" t="str">
            <v>حسام عثمان</v>
          </cell>
          <cell r="C1868" t="str">
            <v>علي</v>
          </cell>
          <cell r="D1868" t="str">
            <v>سعدة</v>
          </cell>
          <cell r="E1868" t="str">
            <v>س1</v>
          </cell>
        </row>
        <row r="1869">
          <cell r="A1869">
            <v>212302</v>
          </cell>
          <cell r="B1869" t="str">
            <v>حسان جبري</v>
          </cell>
          <cell r="C1869" t="str">
            <v>هيثم</v>
          </cell>
          <cell r="D1869" t="str">
            <v>بدور</v>
          </cell>
          <cell r="E1869" t="str">
            <v>س1</v>
          </cell>
        </row>
        <row r="1870">
          <cell r="A1870">
            <v>212303</v>
          </cell>
          <cell r="B1870" t="str">
            <v>حسن ابو حسنة</v>
          </cell>
          <cell r="C1870" t="str">
            <v>محمد</v>
          </cell>
          <cell r="D1870" t="str">
            <v>ايمان</v>
          </cell>
          <cell r="E1870" t="str">
            <v>س1</v>
          </cell>
        </row>
        <row r="1871">
          <cell r="A1871">
            <v>212304</v>
          </cell>
          <cell r="B1871" t="str">
            <v>حسن البشلاوي</v>
          </cell>
          <cell r="C1871" t="str">
            <v>عبد الله</v>
          </cell>
          <cell r="D1871" t="str">
            <v>سراء</v>
          </cell>
          <cell r="E1871" t="str">
            <v>س1</v>
          </cell>
        </row>
        <row r="1872">
          <cell r="A1872">
            <v>212305</v>
          </cell>
          <cell r="B1872" t="str">
            <v>حسن عبدو</v>
          </cell>
          <cell r="C1872" t="str">
            <v>فواز</v>
          </cell>
          <cell r="D1872" t="str">
            <v>غاده</v>
          </cell>
          <cell r="E1872" t="str">
            <v>س1</v>
          </cell>
        </row>
        <row r="1873">
          <cell r="A1873">
            <v>212309</v>
          </cell>
          <cell r="B1873" t="str">
            <v>حلا صبيره</v>
          </cell>
          <cell r="C1873" t="str">
            <v>محمد</v>
          </cell>
          <cell r="D1873" t="str">
            <v>سماهر</v>
          </cell>
          <cell r="E1873" t="str">
            <v>س1</v>
          </cell>
        </row>
        <row r="1874">
          <cell r="A1874">
            <v>212310</v>
          </cell>
          <cell r="B1874" t="str">
            <v>حلا معلا</v>
          </cell>
          <cell r="C1874" t="str">
            <v>عابد</v>
          </cell>
          <cell r="D1874" t="str">
            <v>سلمى</v>
          </cell>
          <cell r="E1874" t="str">
            <v>س1</v>
          </cell>
        </row>
        <row r="1875">
          <cell r="A1875">
            <v>212311</v>
          </cell>
          <cell r="B1875" t="str">
            <v>حمدان ابو حمدان</v>
          </cell>
          <cell r="C1875" t="str">
            <v>سهيل</v>
          </cell>
          <cell r="D1875" t="str">
            <v>عطيه</v>
          </cell>
          <cell r="E1875" t="str">
            <v>س1</v>
          </cell>
        </row>
        <row r="1876">
          <cell r="A1876">
            <v>212312</v>
          </cell>
          <cell r="B1876" t="str">
            <v>حميده حسن</v>
          </cell>
          <cell r="C1876" t="str">
            <v>علي</v>
          </cell>
          <cell r="D1876" t="str">
            <v>هيام</v>
          </cell>
          <cell r="E1876" t="str">
            <v>س1</v>
          </cell>
        </row>
        <row r="1877">
          <cell r="A1877">
            <v>212313</v>
          </cell>
          <cell r="B1877" t="str">
            <v>حنا حداد</v>
          </cell>
          <cell r="C1877" t="str">
            <v>جورج</v>
          </cell>
          <cell r="D1877" t="str">
            <v>هيفاء</v>
          </cell>
          <cell r="E1877" t="str">
            <v>س1</v>
          </cell>
        </row>
        <row r="1878">
          <cell r="A1878">
            <v>212314</v>
          </cell>
          <cell r="B1878" t="str">
            <v>حنان السلمان</v>
          </cell>
          <cell r="C1878" t="str">
            <v>حسين</v>
          </cell>
          <cell r="D1878" t="str">
            <v>بهيجه</v>
          </cell>
          <cell r="E1878" t="str">
            <v>س1</v>
          </cell>
        </row>
        <row r="1879">
          <cell r="A1879">
            <v>212315</v>
          </cell>
          <cell r="B1879" t="str">
            <v>حنا الناقولا</v>
          </cell>
          <cell r="C1879" t="str">
            <v>ابراهيم</v>
          </cell>
          <cell r="D1879" t="str">
            <v>هاله</v>
          </cell>
          <cell r="E1879" t="str">
            <v>س1</v>
          </cell>
        </row>
        <row r="1880">
          <cell r="A1880">
            <v>212316</v>
          </cell>
          <cell r="B1880" t="str">
            <v>حنان بلان</v>
          </cell>
          <cell r="C1880" t="str">
            <v>حسين</v>
          </cell>
          <cell r="D1880" t="str">
            <v>منصوره</v>
          </cell>
          <cell r="E1880" t="str">
            <v>س1</v>
          </cell>
        </row>
        <row r="1881">
          <cell r="A1881">
            <v>212317</v>
          </cell>
          <cell r="B1881" t="str">
            <v>حنان حمزه</v>
          </cell>
          <cell r="C1881" t="str">
            <v xml:space="preserve">فريز </v>
          </cell>
          <cell r="D1881" t="str">
            <v>انس</v>
          </cell>
          <cell r="E1881" t="str">
            <v>س1</v>
          </cell>
        </row>
        <row r="1882">
          <cell r="A1882">
            <v>212318</v>
          </cell>
          <cell r="B1882" t="str">
            <v>حنان عمر</v>
          </cell>
          <cell r="C1882" t="str">
            <v>مسعود</v>
          </cell>
          <cell r="D1882" t="str">
            <v>غزال</v>
          </cell>
          <cell r="E1882" t="str">
            <v>س1</v>
          </cell>
        </row>
        <row r="1883">
          <cell r="A1883">
            <v>212320</v>
          </cell>
          <cell r="B1883" t="str">
            <v>حنين المحمود</v>
          </cell>
          <cell r="C1883" t="str">
            <v>جهاد</v>
          </cell>
          <cell r="D1883" t="str">
            <v>حنان</v>
          </cell>
          <cell r="E1883" t="str">
            <v>س1</v>
          </cell>
        </row>
        <row r="1884">
          <cell r="A1884">
            <v>212321</v>
          </cell>
          <cell r="B1884" t="str">
            <v>حنين حسن</v>
          </cell>
          <cell r="C1884" t="str">
            <v>معن</v>
          </cell>
          <cell r="D1884" t="str">
            <v>رنا</v>
          </cell>
          <cell r="E1884" t="str">
            <v>س1</v>
          </cell>
        </row>
        <row r="1885">
          <cell r="A1885">
            <v>212323</v>
          </cell>
          <cell r="B1885" t="str">
            <v>حنين سعد الدين</v>
          </cell>
          <cell r="C1885" t="str">
            <v>عثمان</v>
          </cell>
          <cell r="D1885" t="str">
            <v>هيام</v>
          </cell>
          <cell r="E1885" t="str">
            <v>س1</v>
          </cell>
        </row>
        <row r="1886">
          <cell r="A1886">
            <v>212324</v>
          </cell>
          <cell r="B1886" t="str">
            <v>حنين شريبا</v>
          </cell>
          <cell r="C1886" t="str">
            <v>يوسف</v>
          </cell>
          <cell r="D1886" t="str">
            <v>وفاء</v>
          </cell>
          <cell r="E1886" t="str">
            <v>س1</v>
          </cell>
        </row>
        <row r="1887">
          <cell r="A1887">
            <v>212327</v>
          </cell>
          <cell r="B1887" t="str">
            <v>حيدر حمود</v>
          </cell>
          <cell r="C1887" t="str">
            <v>عاطف</v>
          </cell>
          <cell r="D1887" t="str">
            <v>ليندا</v>
          </cell>
          <cell r="E1887" t="str">
            <v>س1</v>
          </cell>
        </row>
        <row r="1888">
          <cell r="A1888">
            <v>212328</v>
          </cell>
          <cell r="B1888" t="str">
            <v>خالد الزراد</v>
          </cell>
          <cell r="C1888" t="str">
            <v>محمد</v>
          </cell>
          <cell r="D1888" t="str">
            <v>ميساء</v>
          </cell>
          <cell r="E1888" t="str">
            <v>س1</v>
          </cell>
        </row>
        <row r="1889">
          <cell r="A1889">
            <v>212329</v>
          </cell>
          <cell r="B1889" t="str">
            <v>خالد طالب</v>
          </cell>
          <cell r="C1889" t="str">
            <v>محمد</v>
          </cell>
          <cell r="D1889" t="str">
            <v>ندى</v>
          </cell>
          <cell r="E1889" t="str">
            <v>س1</v>
          </cell>
        </row>
        <row r="1890">
          <cell r="A1890">
            <v>212330</v>
          </cell>
          <cell r="B1890" t="str">
            <v>خالد عبسي</v>
          </cell>
          <cell r="C1890" t="str">
            <v>خضر</v>
          </cell>
          <cell r="D1890" t="str">
            <v>عبيدة</v>
          </cell>
          <cell r="E1890" t="str">
            <v>س1</v>
          </cell>
        </row>
        <row r="1891">
          <cell r="A1891">
            <v>212333</v>
          </cell>
          <cell r="B1891" t="str">
            <v>خلدون الشعار</v>
          </cell>
          <cell r="C1891" t="str">
            <v>عاصم</v>
          </cell>
          <cell r="D1891" t="str">
            <v>جوليا</v>
          </cell>
          <cell r="E1891" t="str">
            <v>س1</v>
          </cell>
        </row>
        <row r="1892">
          <cell r="A1892">
            <v>212337</v>
          </cell>
          <cell r="B1892" t="str">
            <v>خليل التل</v>
          </cell>
          <cell r="C1892" t="str">
            <v>زكي</v>
          </cell>
          <cell r="D1892" t="str">
            <v>نعيمه</v>
          </cell>
          <cell r="E1892" t="str">
            <v>س1</v>
          </cell>
        </row>
        <row r="1893">
          <cell r="A1893">
            <v>212339</v>
          </cell>
          <cell r="B1893" t="str">
            <v>خليل معتوق</v>
          </cell>
          <cell r="C1893" t="str">
            <v>صالح</v>
          </cell>
          <cell r="D1893" t="str">
            <v>كفاح</v>
          </cell>
          <cell r="E1893" t="str">
            <v>س1</v>
          </cell>
        </row>
        <row r="1894">
          <cell r="A1894">
            <v>212340</v>
          </cell>
          <cell r="B1894" t="str">
            <v>خليل موسى</v>
          </cell>
          <cell r="C1894" t="str">
            <v>ابراهيم</v>
          </cell>
          <cell r="D1894" t="str">
            <v>ماجده</v>
          </cell>
          <cell r="E1894" t="str">
            <v>س1</v>
          </cell>
        </row>
        <row r="1895">
          <cell r="A1895">
            <v>212341</v>
          </cell>
          <cell r="B1895" t="str">
            <v>داليا الطير</v>
          </cell>
          <cell r="C1895" t="str">
            <v>سمير</v>
          </cell>
          <cell r="D1895" t="str">
            <v>فاطمة</v>
          </cell>
          <cell r="E1895" t="str">
            <v>س1</v>
          </cell>
        </row>
        <row r="1896">
          <cell r="A1896">
            <v>212343</v>
          </cell>
          <cell r="B1896" t="str">
            <v>دانا عبد الباقي</v>
          </cell>
          <cell r="C1896" t="str">
            <v>غسان</v>
          </cell>
          <cell r="D1896" t="str">
            <v>ريما</v>
          </cell>
          <cell r="E1896" t="str">
            <v>س1</v>
          </cell>
        </row>
        <row r="1897">
          <cell r="A1897">
            <v>212352</v>
          </cell>
          <cell r="B1897" t="str">
            <v>دعاء حلواني</v>
          </cell>
          <cell r="C1897" t="str">
            <v>محمد غسان</v>
          </cell>
          <cell r="D1897" t="str">
            <v>فاتن</v>
          </cell>
          <cell r="E1897" t="str">
            <v>س1</v>
          </cell>
        </row>
        <row r="1898">
          <cell r="A1898">
            <v>212354</v>
          </cell>
          <cell r="B1898" t="str">
            <v>دعاء سليمان</v>
          </cell>
          <cell r="C1898" t="str">
            <v>ساطع</v>
          </cell>
          <cell r="D1898" t="str">
            <v>دعد</v>
          </cell>
          <cell r="E1898" t="str">
            <v>س1</v>
          </cell>
        </row>
        <row r="1899">
          <cell r="A1899">
            <v>212357</v>
          </cell>
          <cell r="B1899" t="str">
            <v>دنيا زاد فخر الدين</v>
          </cell>
          <cell r="C1899" t="str">
            <v>بلال</v>
          </cell>
          <cell r="D1899" t="str">
            <v>ميساء</v>
          </cell>
          <cell r="E1899" t="str">
            <v>س1</v>
          </cell>
        </row>
        <row r="1900">
          <cell r="A1900">
            <v>212358</v>
          </cell>
          <cell r="B1900" t="str">
            <v>ديانا ترك</v>
          </cell>
          <cell r="C1900" t="str">
            <v>محمد امين</v>
          </cell>
          <cell r="D1900" t="str">
            <v>رانيا</v>
          </cell>
          <cell r="E1900" t="str">
            <v>س1</v>
          </cell>
        </row>
        <row r="1901">
          <cell r="A1901">
            <v>212362</v>
          </cell>
          <cell r="B1901" t="str">
            <v>ديما المصري</v>
          </cell>
          <cell r="C1901" t="str">
            <v>فيصل</v>
          </cell>
          <cell r="D1901" t="str">
            <v>شريفه</v>
          </cell>
          <cell r="E1901" t="str">
            <v>س1</v>
          </cell>
        </row>
        <row r="1902">
          <cell r="A1902">
            <v>212363</v>
          </cell>
          <cell r="B1902" t="str">
            <v>ديما سعيد</v>
          </cell>
          <cell r="C1902" t="str">
            <v>جابر</v>
          </cell>
          <cell r="D1902" t="str">
            <v>حميده</v>
          </cell>
          <cell r="E1902" t="str">
            <v>س1</v>
          </cell>
        </row>
        <row r="1903">
          <cell r="A1903">
            <v>212365</v>
          </cell>
          <cell r="B1903" t="str">
            <v>ديما طيفور</v>
          </cell>
          <cell r="C1903" t="str">
            <v>نجاح</v>
          </cell>
          <cell r="D1903" t="str">
            <v>هيام</v>
          </cell>
          <cell r="E1903" t="str">
            <v>س1</v>
          </cell>
        </row>
        <row r="1904">
          <cell r="A1904">
            <v>212366</v>
          </cell>
          <cell r="B1904" t="str">
            <v>ديما نصار</v>
          </cell>
          <cell r="C1904" t="str">
            <v>بدر</v>
          </cell>
          <cell r="D1904" t="str">
            <v>منى</v>
          </cell>
          <cell r="E1904" t="str">
            <v>س1</v>
          </cell>
        </row>
        <row r="1905">
          <cell r="A1905">
            <v>212367</v>
          </cell>
          <cell r="B1905" t="str">
            <v>ديمة رفاعي</v>
          </cell>
          <cell r="C1905" t="str">
            <v>عمر</v>
          </cell>
          <cell r="D1905" t="str">
            <v>هدى</v>
          </cell>
          <cell r="E1905" t="str">
            <v>س1</v>
          </cell>
        </row>
        <row r="1906">
          <cell r="A1906">
            <v>212370</v>
          </cell>
          <cell r="B1906" t="str">
            <v>دينا دياب</v>
          </cell>
          <cell r="C1906" t="str">
            <v>باهر</v>
          </cell>
          <cell r="D1906" t="str">
            <v>رولا</v>
          </cell>
          <cell r="E1906" t="str">
            <v>س1</v>
          </cell>
        </row>
        <row r="1907">
          <cell r="A1907">
            <v>212371</v>
          </cell>
          <cell r="B1907" t="str">
            <v>ذو الفقار زود</v>
          </cell>
          <cell r="C1907" t="str">
            <v>محمد</v>
          </cell>
          <cell r="D1907" t="str">
            <v>رانية</v>
          </cell>
          <cell r="E1907" t="str">
            <v>س1</v>
          </cell>
        </row>
        <row r="1908">
          <cell r="A1908">
            <v>212372</v>
          </cell>
          <cell r="B1908" t="str">
            <v>رابعه حنانا</v>
          </cell>
          <cell r="C1908" t="str">
            <v>محمد ناظم</v>
          </cell>
          <cell r="D1908" t="str">
            <v>ناديا</v>
          </cell>
          <cell r="E1908" t="str">
            <v>س1</v>
          </cell>
        </row>
        <row r="1909">
          <cell r="A1909">
            <v>212373</v>
          </cell>
          <cell r="B1909" t="str">
            <v>رازي ابو فخر</v>
          </cell>
          <cell r="C1909" t="str">
            <v>يحيى</v>
          </cell>
          <cell r="D1909" t="str">
            <v>اميره</v>
          </cell>
          <cell r="E1909" t="str">
            <v>س1</v>
          </cell>
        </row>
        <row r="1910">
          <cell r="A1910">
            <v>212374</v>
          </cell>
          <cell r="B1910" t="str">
            <v>راضي سلامه</v>
          </cell>
          <cell r="C1910" t="str">
            <v>محمد</v>
          </cell>
          <cell r="D1910" t="str">
            <v>نبيها</v>
          </cell>
          <cell r="E1910" t="str">
            <v>س1</v>
          </cell>
        </row>
        <row r="1911">
          <cell r="A1911">
            <v>212375</v>
          </cell>
          <cell r="B1911" t="str">
            <v>راغد جمول</v>
          </cell>
          <cell r="C1911" t="str">
            <v>هاني</v>
          </cell>
          <cell r="D1911" t="str">
            <v>هند</v>
          </cell>
          <cell r="E1911" t="str">
            <v>س1</v>
          </cell>
        </row>
        <row r="1912">
          <cell r="A1912">
            <v>212376</v>
          </cell>
          <cell r="B1912" t="str">
            <v>راغده سليمان</v>
          </cell>
          <cell r="C1912" t="str">
            <v>سليمان</v>
          </cell>
          <cell r="D1912" t="str">
            <v>فريده</v>
          </cell>
          <cell r="E1912" t="str">
            <v>س1</v>
          </cell>
        </row>
        <row r="1913">
          <cell r="A1913">
            <v>212378</v>
          </cell>
          <cell r="B1913" t="str">
            <v>راما محمد</v>
          </cell>
          <cell r="C1913" t="str">
            <v>عصام</v>
          </cell>
          <cell r="D1913" t="str">
            <v>خلود</v>
          </cell>
          <cell r="E1913" t="str">
            <v>س1</v>
          </cell>
        </row>
        <row r="1914">
          <cell r="A1914">
            <v>212381</v>
          </cell>
          <cell r="B1914" t="str">
            <v>رامي الصحناوي</v>
          </cell>
          <cell r="C1914" t="str">
            <v>كنج</v>
          </cell>
          <cell r="D1914" t="str">
            <v>وفاء</v>
          </cell>
          <cell r="E1914" t="str">
            <v>س1</v>
          </cell>
        </row>
        <row r="1915">
          <cell r="A1915">
            <v>212383</v>
          </cell>
          <cell r="B1915" t="str">
            <v>رانيا مسعود</v>
          </cell>
          <cell r="C1915" t="str">
            <v>حسن</v>
          </cell>
          <cell r="D1915" t="str">
            <v>نبيهه</v>
          </cell>
          <cell r="E1915" t="str">
            <v>س1</v>
          </cell>
        </row>
        <row r="1916">
          <cell r="A1916">
            <v>212385</v>
          </cell>
          <cell r="B1916" t="str">
            <v xml:space="preserve">رأفت الذبيان </v>
          </cell>
          <cell r="C1916" t="str">
            <v>زاهر</v>
          </cell>
          <cell r="D1916" t="str">
            <v>دلال</v>
          </cell>
          <cell r="E1916" t="str">
            <v>س1</v>
          </cell>
        </row>
        <row r="1917">
          <cell r="A1917">
            <v>212386</v>
          </cell>
          <cell r="B1917" t="str">
            <v>ربا تكتوك</v>
          </cell>
          <cell r="C1917" t="str">
            <v>محمد</v>
          </cell>
          <cell r="D1917" t="str">
            <v>ريم</v>
          </cell>
          <cell r="E1917" t="str">
            <v>س1</v>
          </cell>
        </row>
        <row r="1918">
          <cell r="A1918">
            <v>212387</v>
          </cell>
          <cell r="B1918" t="str">
            <v>ربيع العلي</v>
          </cell>
          <cell r="C1918" t="str">
            <v>حسين</v>
          </cell>
          <cell r="D1918" t="str">
            <v>ربيعه</v>
          </cell>
          <cell r="E1918" t="str">
            <v>س1</v>
          </cell>
        </row>
        <row r="1919">
          <cell r="A1919">
            <v>212390</v>
          </cell>
          <cell r="B1919" t="str">
            <v>رحاب البعيني</v>
          </cell>
          <cell r="C1919" t="str">
            <v>شكيب</v>
          </cell>
          <cell r="D1919" t="str">
            <v>دلال</v>
          </cell>
          <cell r="E1919" t="str">
            <v>س1</v>
          </cell>
        </row>
        <row r="1920">
          <cell r="A1920">
            <v>212391</v>
          </cell>
          <cell r="B1920" t="str">
            <v>رزان احمد</v>
          </cell>
          <cell r="C1920" t="str">
            <v>ياسين</v>
          </cell>
          <cell r="D1920" t="str">
            <v>سكيبه</v>
          </cell>
          <cell r="E1920" t="str">
            <v>س1</v>
          </cell>
        </row>
        <row r="1921">
          <cell r="A1921">
            <v>212393</v>
          </cell>
          <cell r="B1921" t="str">
            <v>رزان بدران</v>
          </cell>
          <cell r="C1921" t="str">
            <v>عدنان</v>
          </cell>
          <cell r="D1921" t="str">
            <v>اكتمال</v>
          </cell>
          <cell r="E1921" t="str">
            <v>س1</v>
          </cell>
        </row>
        <row r="1922">
          <cell r="A1922">
            <v>212394</v>
          </cell>
          <cell r="B1922" t="str">
            <v>رزان برهان</v>
          </cell>
          <cell r="C1922" t="str">
            <v>عماد الدين</v>
          </cell>
          <cell r="D1922" t="str">
            <v>فاديا</v>
          </cell>
          <cell r="E1922" t="str">
            <v>س1</v>
          </cell>
        </row>
        <row r="1923">
          <cell r="A1923">
            <v>212395</v>
          </cell>
          <cell r="B1923" t="str">
            <v>رزان تحسين بك</v>
          </cell>
          <cell r="C1923" t="str">
            <v>ايمن</v>
          </cell>
          <cell r="D1923" t="str">
            <v>وفاء</v>
          </cell>
          <cell r="E1923" t="str">
            <v>س1</v>
          </cell>
        </row>
        <row r="1924">
          <cell r="A1924">
            <v>212397</v>
          </cell>
          <cell r="B1924" t="str">
            <v>رسيل الناصر</v>
          </cell>
          <cell r="C1924" t="str">
            <v>سمير</v>
          </cell>
          <cell r="D1924" t="str">
            <v>رحاب</v>
          </cell>
          <cell r="E1924" t="str">
            <v>س1</v>
          </cell>
        </row>
        <row r="1925">
          <cell r="A1925">
            <v>212399</v>
          </cell>
          <cell r="B1925" t="str">
            <v>رشا حسن</v>
          </cell>
          <cell r="C1925" t="str">
            <v>محمود</v>
          </cell>
          <cell r="D1925" t="str">
            <v>كوكب</v>
          </cell>
          <cell r="E1925" t="str">
            <v>س1</v>
          </cell>
        </row>
        <row r="1926">
          <cell r="A1926">
            <v>212400</v>
          </cell>
          <cell r="B1926" t="str">
            <v>رشا غزلان</v>
          </cell>
          <cell r="C1926" t="str">
            <v>ذيب</v>
          </cell>
          <cell r="D1926" t="str">
            <v>نجاح</v>
          </cell>
          <cell r="E1926" t="str">
            <v>س1</v>
          </cell>
        </row>
        <row r="1927">
          <cell r="A1927">
            <v>212402</v>
          </cell>
          <cell r="B1927" t="str">
            <v>رشيد الحاج تبن</v>
          </cell>
          <cell r="C1927" t="str">
            <v>ماجد</v>
          </cell>
          <cell r="D1927" t="str">
            <v>تهاني</v>
          </cell>
          <cell r="E1927" t="str">
            <v>س1</v>
          </cell>
        </row>
        <row r="1928">
          <cell r="A1928">
            <v>212407</v>
          </cell>
          <cell r="B1928" t="str">
            <v>رغد كنعان</v>
          </cell>
          <cell r="C1928" t="str">
            <v>عمر</v>
          </cell>
          <cell r="D1928" t="str">
            <v>هيام</v>
          </cell>
          <cell r="E1928" t="str">
            <v>س1</v>
          </cell>
        </row>
        <row r="1929">
          <cell r="A1929">
            <v>212408</v>
          </cell>
          <cell r="B1929" t="str">
            <v>رفعت زهره</v>
          </cell>
          <cell r="C1929" t="str">
            <v>عبد الناصر</v>
          </cell>
          <cell r="D1929" t="str">
            <v>نعيمه</v>
          </cell>
          <cell r="E1929" t="str">
            <v>س1</v>
          </cell>
        </row>
        <row r="1930">
          <cell r="A1930">
            <v>212414</v>
          </cell>
          <cell r="B1930" t="str">
            <v>رنيم اكريم</v>
          </cell>
          <cell r="C1930" t="str">
            <v>محمد حسام</v>
          </cell>
          <cell r="D1930" t="str">
            <v>بسيمه</v>
          </cell>
          <cell r="E1930" t="str">
            <v>س1</v>
          </cell>
        </row>
        <row r="1931">
          <cell r="A1931">
            <v>212415</v>
          </cell>
          <cell r="B1931" t="str">
            <v>رنيم الحسين</v>
          </cell>
          <cell r="C1931" t="str">
            <v>علي</v>
          </cell>
          <cell r="D1931" t="str">
            <v>لميس</v>
          </cell>
          <cell r="E1931" t="str">
            <v>س1</v>
          </cell>
        </row>
        <row r="1932">
          <cell r="A1932">
            <v>212416</v>
          </cell>
          <cell r="B1932" t="str">
            <v>رنيم الصفدي</v>
          </cell>
          <cell r="C1932" t="str">
            <v>نبيل</v>
          </cell>
          <cell r="D1932" t="str">
            <v>عبيده</v>
          </cell>
          <cell r="E1932" t="str">
            <v>س1</v>
          </cell>
        </row>
        <row r="1933">
          <cell r="A1933">
            <v>212418</v>
          </cell>
          <cell r="B1933" t="str">
            <v>رنيم حسن</v>
          </cell>
          <cell r="C1933" t="str">
            <v>عبد الكريم</v>
          </cell>
          <cell r="D1933" t="str">
            <v>وجيهه</v>
          </cell>
          <cell r="E1933" t="str">
            <v>س1</v>
          </cell>
        </row>
        <row r="1934">
          <cell r="A1934">
            <v>212419</v>
          </cell>
          <cell r="B1934" t="str">
            <v>رنيم حلبي</v>
          </cell>
          <cell r="C1934" t="str">
            <v>زكوان</v>
          </cell>
          <cell r="D1934" t="str">
            <v>رنا</v>
          </cell>
          <cell r="E1934" t="str">
            <v>س1</v>
          </cell>
        </row>
        <row r="1935">
          <cell r="A1935">
            <v>212423</v>
          </cell>
          <cell r="B1935" t="str">
            <v>رنيم شروف</v>
          </cell>
          <cell r="C1935" t="str">
            <v>محمود</v>
          </cell>
          <cell r="D1935" t="str">
            <v>هناء</v>
          </cell>
          <cell r="E1935" t="str">
            <v>س1</v>
          </cell>
        </row>
        <row r="1936">
          <cell r="A1936">
            <v>212424</v>
          </cell>
          <cell r="B1936" t="str">
            <v>رنيم عوض</v>
          </cell>
          <cell r="C1936" t="str">
            <v>محمد فايز</v>
          </cell>
          <cell r="D1936" t="str">
            <v>هبه</v>
          </cell>
          <cell r="E1936" t="str">
            <v>س1</v>
          </cell>
        </row>
        <row r="1937">
          <cell r="A1937">
            <v>212425</v>
          </cell>
          <cell r="B1937" t="str">
            <v>رهام اسعد</v>
          </cell>
          <cell r="C1937" t="str">
            <v>هايل</v>
          </cell>
          <cell r="D1937" t="str">
            <v>ضحيه</v>
          </cell>
          <cell r="E1937" t="str">
            <v>س1</v>
          </cell>
        </row>
        <row r="1938">
          <cell r="A1938">
            <v>212427</v>
          </cell>
          <cell r="B1938" t="str">
            <v>رهام العمري</v>
          </cell>
          <cell r="C1938" t="str">
            <v>عصام</v>
          </cell>
          <cell r="D1938" t="str">
            <v>نوال</v>
          </cell>
          <cell r="E1938" t="str">
            <v>س1</v>
          </cell>
        </row>
        <row r="1939">
          <cell r="A1939">
            <v>212429</v>
          </cell>
          <cell r="B1939" t="str">
            <v>رهام خليل</v>
          </cell>
          <cell r="C1939" t="str">
            <v>كامل</v>
          </cell>
          <cell r="D1939" t="str">
            <v>مريم</v>
          </cell>
          <cell r="E1939" t="str">
            <v>س1</v>
          </cell>
        </row>
        <row r="1940">
          <cell r="A1940">
            <v>212430</v>
          </cell>
          <cell r="B1940" t="str">
            <v>رهف اسعد</v>
          </cell>
          <cell r="C1940" t="str">
            <v>ماجد</v>
          </cell>
          <cell r="D1940" t="str">
            <v>ريما</v>
          </cell>
          <cell r="E1940" t="str">
            <v>س1</v>
          </cell>
        </row>
        <row r="1941">
          <cell r="A1941">
            <v>212431</v>
          </cell>
          <cell r="B1941" t="str">
            <v>رهف اسماعيل</v>
          </cell>
          <cell r="C1941" t="str">
            <v>نزار</v>
          </cell>
          <cell r="D1941" t="str">
            <v>نهاد</v>
          </cell>
          <cell r="E1941" t="str">
            <v>س1</v>
          </cell>
        </row>
        <row r="1942">
          <cell r="A1942">
            <v>212435</v>
          </cell>
          <cell r="B1942" t="str">
            <v>رهف ديركي</v>
          </cell>
          <cell r="C1942" t="str">
            <v>احمد</v>
          </cell>
          <cell r="D1942" t="str">
            <v>سحر</v>
          </cell>
          <cell r="E1942" t="str">
            <v>س1</v>
          </cell>
        </row>
        <row r="1943">
          <cell r="A1943">
            <v>212436</v>
          </cell>
          <cell r="B1943" t="str">
            <v>رهف سحلول</v>
          </cell>
          <cell r="C1943" t="str">
            <v>مازن</v>
          </cell>
          <cell r="D1943" t="str">
            <v>ميساء</v>
          </cell>
          <cell r="E1943" t="str">
            <v>س1</v>
          </cell>
        </row>
        <row r="1944">
          <cell r="A1944">
            <v>212438</v>
          </cell>
          <cell r="B1944" t="str">
            <v>رهف محمد</v>
          </cell>
          <cell r="C1944" t="str">
            <v>امير</v>
          </cell>
          <cell r="D1944" t="str">
            <v>مهى</v>
          </cell>
          <cell r="E1944" t="str">
            <v>س1</v>
          </cell>
        </row>
        <row r="1945">
          <cell r="A1945">
            <v>212440</v>
          </cell>
          <cell r="B1945" t="str">
            <v>رواد الريم</v>
          </cell>
          <cell r="C1945" t="str">
            <v>كمال</v>
          </cell>
          <cell r="D1945" t="str">
            <v>ثلجه</v>
          </cell>
          <cell r="E1945" t="str">
            <v>س1</v>
          </cell>
        </row>
        <row r="1946">
          <cell r="A1946">
            <v>212441</v>
          </cell>
          <cell r="B1946" t="str">
            <v>رواد حمود</v>
          </cell>
          <cell r="C1946" t="str">
            <v>مالك</v>
          </cell>
          <cell r="D1946" t="str">
            <v>مفيده</v>
          </cell>
          <cell r="E1946" t="str">
            <v>س1</v>
          </cell>
        </row>
        <row r="1947">
          <cell r="A1947">
            <v>212443</v>
          </cell>
          <cell r="B1947" t="str">
            <v>روان السعيد</v>
          </cell>
          <cell r="C1947" t="str">
            <v>بلال</v>
          </cell>
          <cell r="D1947" t="str">
            <v>نجوى</v>
          </cell>
          <cell r="E1947" t="str">
            <v>س1</v>
          </cell>
        </row>
        <row r="1948">
          <cell r="A1948">
            <v>212447</v>
          </cell>
          <cell r="B1948" t="str">
            <v>روان سلامه</v>
          </cell>
          <cell r="C1948" t="str">
            <v>رستم</v>
          </cell>
          <cell r="D1948" t="str">
            <v>ريمه</v>
          </cell>
          <cell r="E1948" t="str">
            <v>س1</v>
          </cell>
        </row>
        <row r="1949">
          <cell r="A1949">
            <v>212458</v>
          </cell>
          <cell r="B1949" t="str">
            <v>رؤى طراف</v>
          </cell>
          <cell r="C1949" t="str">
            <v>محمد</v>
          </cell>
          <cell r="D1949" t="str">
            <v>نها</v>
          </cell>
          <cell r="E1949" t="str">
            <v>س1</v>
          </cell>
        </row>
        <row r="1950">
          <cell r="A1950">
            <v>212460</v>
          </cell>
          <cell r="B1950" t="str">
            <v>ريان ورده</v>
          </cell>
          <cell r="C1950" t="str">
            <v>عثمان</v>
          </cell>
          <cell r="D1950" t="str">
            <v>دليله</v>
          </cell>
          <cell r="E1950" t="str">
            <v>س1</v>
          </cell>
        </row>
        <row r="1951">
          <cell r="A1951">
            <v>212465</v>
          </cell>
          <cell r="B1951" t="str">
            <v>ريم النوري</v>
          </cell>
          <cell r="C1951" t="str">
            <v>اسامه</v>
          </cell>
          <cell r="D1951" t="str">
            <v xml:space="preserve">رشا </v>
          </cell>
          <cell r="E1951" t="str">
            <v>س1</v>
          </cell>
        </row>
        <row r="1952">
          <cell r="A1952">
            <v>212466</v>
          </cell>
          <cell r="B1952" t="str">
            <v>ريم بركات</v>
          </cell>
          <cell r="C1952" t="str">
            <v>حسن</v>
          </cell>
          <cell r="D1952" t="str">
            <v>تغريد</v>
          </cell>
          <cell r="E1952" t="str">
            <v>س1</v>
          </cell>
        </row>
        <row r="1953">
          <cell r="A1953">
            <v>212467</v>
          </cell>
          <cell r="B1953" t="str">
            <v>ريم بركه</v>
          </cell>
          <cell r="C1953" t="str">
            <v>اسعد</v>
          </cell>
          <cell r="D1953" t="str">
            <v>ريما</v>
          </cell>
          <cell r="E1953" t="str">
            <v>س1</v>
          </cell>
        </row>
        <row r="1954">
          <cell r="A1954">
            <v>212469</v>
          </cell>
          <cell r="B1954" t="str">
            <v>ريم زريق</v>
          </cell>
          <cell r="C1954" t="str">
            <v>منير</v>
          </cell>
          <cell r="D1954" t="str">
            <v>ميليا</v>
          </cell>
          <cell r="E1954" t="str">
            <v>س1</v>
          </cell>
        </row>
        <row r="1955">
          <cell r="A1955">
            <v>212476</v>
          </cell>
          <cell r="B1955" t="str">
            <v>ريمي البردقاني</v>
          </cell>
          <cell r="C1955" t="str">
            <v>وليد</v>
          </cell>
          <cell r="D1955" t="str">
            <v>يولا</v>
          </cell>
          <cell r="E1955" t="str">
            <v>س1</v>
          </cell>
        </row>
        <row r="1956">
          <cell r="A1956">
            <v>212477</v>
          </cell>
          <cell r="B1956" t="str">
            <v>رينيت حماده</v>
          </cell>
          <cell r="C1956" t="str">
            <v>هيثم</v>
          </cell>
          <cell r="D1956" t="str">
            <v>كوكب</v>
          </cell>
          <cell r="E1956" t="str">
            <v>س1</v>
          </cell>
        </row>
        <row r="1957">
          <cell r="A1957">
            <v>212478</v>
          </cell>
          <cell r="B1957" t="str">
            <v>ريهام فرحات</v>
          </cell>
          <cell r="C1957" t="str">
            <v>احسان</v>
          </cell>
          <cell r="D1957" t="str">
            <v>الهام</v>
          </cell>
          <cell r="E1957" t="str">
            <v>س1</v>
          </cell>
        </row>
        <row r="1958">
          <cell r="A1958">
            <v>212482</v>
          </cell>
          <cell r="B1958" t="str">
            <v>زينب العلي</v>
          </cell>
          <cell r="C1958" t="str">
            <v>حسن</v>
          </cell>
          <cell r="D1958" t="str">
            <v>فاطمه</v>
          </cell>
          <cell r="E1958" t="str">
            <v>س1</v>
          </cell>
        </row>
        <row r="1959">
          <cell r="A1959">
            <v>212483</v>
          </cell>
          <cell r="B1959" t="str">
            <v>زينب بدور</v>
          </cell>
          <cell r="C1959" t="str">
            <v>ياسر</v>
          </cell>
          <cell r="D1959" t="str">
            <v>ميادة</v>
          </cell>
          <cell r="E1959" t="str">
            <v>س1</v>
          </cell>
        </row>
        <row r="1960">
          <cell r="A1960">
            <v>212484</v>
          </cell>
          <cell r="B1960" t="str">
            <v>زينب تقي الصغير</v>
          </cell>
          <cell r="C1960" t="str">
            <v>مأمون</v>
          </cell>
          <cell r="D1960" t="str">
            <v>ريم</v>
          </cell>
          <cell r="E1960" t="str">
            <v>س1</v>
          </cell>
        </row>
        <row r="1961">
          <cell r="A1961">
            <v>212486</v>
          </cell>
          <cell r="B1961" t="str">
            <v>زينب عثمان</v>
          </cell>
          <cell r="C1961" t="str">
            <v>غسان</v>
          </cell>
          <cell r="D1961" t="str">
            <v>لواحظ</v>
          </cell>
          <cell r="E1961" t="str">
            <v>س1</v>
          </cell>
        </row>
        <row r="1962">
          <cell r="A1962">
            <v>212487</v>
          </cell>
          <cell r="B1962" t="str">
            <v>زينب محمد</v>
          </cell>
          <cell r="C1962" t="str">
            <v>محمد</v>
          </cell>
          <cell r="D1962" t="str">
            <v>سناء</v>
          </cell>
          <cell r="E1962" t="str">
            <v>س1</v>
          </cell>
        </row>
        <row r="1963">
          <cell r="A1963">
            <v>212488</v>
          </cell>
          <cell r="B1963" t="str">
            <v>زينب مهدي</v>
          </cell>
          <cell r="C1963" t="str">
            <v>رمضان</v>
          </cell>
          <cell r="D1963" t="str">
            <v>زنوب</v>
          </cell>
          <cell r="E1963" t="str">
            <v>س1</v>
          </cell>
        </row>
        <row r="1964">
          <cell r="A1964">
            <v>212489</v>
          </cell>
          <cell r="B1964" t="str">
            <v>سارة عيسات</v>
          </cell>
          <cell r="C1964" t="str">
            <v>رائد</v>
          </cell>
          <cell r="D1964" t="str">
            <v>ايمان</v>
          </cell>
          <cell r="E1964" t="str">
            <v>س1</v>
          </cell>
        </row>
        <row r="1965">
          <cell r="A1965">
            <v>212490</v>
          </cell>
          <cell r="B1965" t="str">
            <v>سارة نده</v>
          </cell>
          <cell r="C1965" t="str">
            <v>علي</v>
          </cell>
          <cell r="D1965" t="str">
            <v>ميسون</v>
          </cell>
          <cell r="E1965" t="str">
            <v>س1</v>
          </cell>
        </row>
        <row r="1966">
          <cell r="A1966">
            <v>212494</v>
          </cell>
          <cell r="B1966" t="str">
            <v>ساره القبلان</v>
          </cell>
          <cell r="C1966" t="str">
            <v>فرحان</v>
          </cell>
          <cell r="D1966" t="str">
            <v>فريال</v>
          </cell>
          <cell r="E1966" t="str">
            <v>س1</v>
          </cell>
        </row>
        <row r="1967">
          <cell r="A1967">
            <v>212495</v>
          </cell>
          <cell r="B1967" t="str">
            <v>ساره النقري</v>
          </cell>
          <cell r="C1967" t="str">
            <v>بسام</v>
          </cell>
          <cell r="D1967" t="str">
            <v>اعتماد</v>
          </cell>
          <cell r="E1967" t="str">
            <v>س1</v>
          </cell>
        </row>
        <row r="1968">
          <cell r="A1968">
            <v>212496</v>
          </cell>
          <cell r="B1968" t="str">
            <v>ساره شباط</v>
          </cell>
          <cell r="C1968" t="str">
            <v>هيثم</v>
          </cell>
          <cell r="D1968" t="str">
            <v>نهى</v>
          </cell>
          <cell r="E1968" t="str">
            <v>س1</v>
          </cell>
        </row>
        <row r="1969">
          <cell r="A1969">
            <v>212498</v>
          </cell>
          <cell r="B1969" t="str">
            <v>ساره مصطفى</v>
          </cell>
          <cell r="C1969" t="str">
            <v>محمد</v>
          </cell>
          <cell r="D1969" t="str">
            <v>هيام</v>
          </cell>
          <cell r="E1969" t="str">
            <v>س1</v>
          </cell>
        </row>
        <row r="1970">
          <cell r="A1970">
            <v>212500</v>
          </cell>
          <cell r="B1970" t="str">
            <v>سامر العلي</v>
          </cell>
          <cell r="C1970" t="str">
            <v>محمد</v>
          </cell>
          <cell r="D1970" t="str">
            <v>سلوى</v>
          </cell>
          <cell r="E1970" t="str">
            <v>س1</v>
          </cell>
        </row>
        <row r="1971">
          <cell r="A1971">
            <v>212504</v>
          </cell>
          <cell r="B1971" t="str">
            <v>ساندي مخول</v>
          </cell>
          <cell r="C1971" t="str">
            <v>مهند</v>
          </cell>
          <cell r="D1971" t="str">
            <v>سميحه</v>
          </cell>
          <cell r="E1971" t="str">
            <v>س1</v>
          </cell>
        </row>
        <row r="1972">
          <cell r="A1972">
            <v>212505</v>
          </cell>
          <cell r="B1972" t="str">
            <v>ستيره حسين</v>
          </cell>
          <cell r="C1972" t="str">
            <v>يوسف</v>
          </cell>
          <cell r="D1972" t="str">
            <v>ساجده</v>
          </cell>
          <cell r="E1972" t="str">
            <v>س1</v>
          </cell>
        </row>
        <row r="1973">
          <cell r="A1973">
            <v>212506</v>
          </cell>
          <cell r="B1973" t="str">
            <v>سحر الحمود</v>
          </cell>
          <cell r="C1973" t="str">
            <v>موسى</v>
          </cell>
          <cell r="D1973" t="str">
            <v>منصوره</v>
          </cell>
          <cell r="E1973" t="str">
            <v>س1</v>
          </cell>
        </row>
        <row r="1974">
          <cell r="A1974">
            <v>212507</v>
          </cell>
          <cell r="B1974" t="str">
            <v>سدره الكسواني</v>
          </cell>
          <cell r="C1974" t="str">
            <v>مأمون</v>
          </cell>
          <cell r="D1974" t="str">
            <v>سوسن</v>
          </cell>
          <cell r="E1974" t="str">
            <v>س1</v>
          </cell>
        </row>
        <row r="1975">
          <cell r="A1975">
            <v>212508</v>
          </cell>
          <cell r="B1975" t="str">
            <v>سعاد عوض</v>
          </cell>
          <cell r="C1975" t="str">
            <v>سمير</v>
          </cell>
          <cell r="D1975" t="str">
            <v>عائده</v>
          </cell>
          <cell r="E1975" t="str">
            <v>س1</v>
          </cell>
        </row>
        <row r="1976">
          <cell r="A1976">
            <v>212510</v>
          </cell>
          <cell r="B1976" t="str">
            <v>سعد المهر</v>
          </cell>
          <cell r="C1976" t="str">
            <v>شارل</v>
          </cell>
          <cell r="D1976" t="str">
            <v>ميرنا</v>
          </cell>
          <cell r="E1976" t="str">
            <v>س1</v>
          </cell>
        </row>
        <row r="1977">
          <cell r="A1977">
            <v>212511</v>
          </cell>
          <cell r="B1977" t="str">
            <v>سلام الشاهين</v>
          </cell>
          <cell r="C1977" t="str">
            <v>معتز</v>
          </cell>
          <cell r="D1977" t="str">
            <v>هيفاء</v>
          </cell>
          <cell r="E1977" t="str">
            <v>س1</v>
          </cell>
        </row>
        <row r="1978">
          <cell r="A1978">
            <v>212512</v>
          </cell>
          <cell r="B1978" t="str">
            <v>سلام الهلال</v>
          </cell>
          <cell r="C1978" t="str">
            <v>ممدوح</v>
          </cell>
          <cell r="D1978" t="str">
            <v>فاطم</v>
          </cell>
          <cell r="E1978" t="str">
            <v>س1</v>
          </cell>
        </row>
        <row r="1979">
          <cell r="A1979">
            <v>212514</v>
          </cell>
          <cell r="B1979" t="str">
            <v>سلام شحادة</v>
          </cell>
          <cell r="C1979" t="str">
            <v>فايز</v>
          </cell>
          <cell r="D1979" t="str">
            <v>ماجدة</v>
          </cell>
          <cell r="E1979" t="str">
            <v>س1</v>
          </cell>
        </row>
        <row r="1980">
          <cell r="A1980">
            <v>212515</v>
          </cell>
          <cell r="B1980" t="str">
            <v>سلام عباس</v>
          </cell>
          <cell r="C1980" t="str">
            <v>عمر</v>
          </cell>
          <cell r="D1980" t="str">
            <v>ماجدة</v>
          </cell>
          <cell r="E1980" t="str">
            <v>س1</v>
          </cell>
        </row>
        <row r="1981">
          <cell r="A1981">
            <v>212516</v>
          </cell>
          <cell r="B1981" t="str">
            <v>سلسبيل العنيسي</v>
          </cell>
          <cell r="C1981" t="str">
            <v>فيصل</v>
          </cell>
          <cell r="D1981" t="str">
            <v>قادريه</v>
          </cell>
          <cell r="E1981" t="str">
            <v>س1</v>
          </cell>
        </row>
        <row r="1982">
          <cell r="A1982">
            <v>212517</v>
          </cell>
          <cell r="B1982" t="str">
            <v>سليمان الحمد</v>
          </cell>
          <cell r="C1982" t="str">
            <v>زيدان</v>
          </cell>
          <cell r="D1982" t="str">
            <v>جوزه</v>
          </cell>
          <cell r="E1982" t="str">
            <v>س1</v>
          </cell>
        </row>
        <row r="1983">
          <cell r="A1983">
            <v>212519</v>
          </cell>
          <cell r="B1983" t="str">
            <v>سليمان المصري</v>
          </cell>
          <cell r="C1983" t="str">
            <v>محمد امين</v>
          </cell>
          <cell r="D1983" t="str">
            <v>عائده</v>
          </cell>
          <cell r="E1983" t="str">
            <v>س1</v>
          </cell>
        </row>
        <row r="1984">
          <cell r="A1984">
            <v>212520</v>
          </cell>
          <cell r="B1984" t="str">
            <v>سليمان هلال</v>
          </cell>
          <cell r="C1984" t="str">
            <v>احمد</v>
          </cell>
          <cell r="D1984" t="str">
            <v>جملي</v>
          </cell>
          <cell r="E1984" t="str">
            <v>س1</v>
          </cell>
        </row>
        <row r="1985">
          <cell r="A1985">
            <v>212522</v>
          </cell>
          <cell r="B1985" t="str">
            <v>سمر حسن</v>
          </cell>
          <cell r="C1985" t="str">
            <v>علي</v>
          </cell>
          <cell r="D1985" t="str">
            <v>نادره</v>
          </cell>
          <cell r="E1985" t="str">
            <v>س1</v>
          </cell>
        </row>
        <row r="1986">
          <cell r="A1986">
            <v>212526</v>
          </cell>
          <cell r="B1986" t="str">
            <v>سمير ناصر عصيده</v>
          </cell>
          <cell r="C1986" t="str">
            <v>خالد</v>
          </cell>
          <cell r="D1986" t="str">
            <v>خيريه</v>
          </cell>
          <cell r="E1986" t="str">
            <v>س1</v>
          </cell>
        </row>
        <row r="1987">
          <cell r="A1987">
            <v>212527</v>
          </cell>
          <cell r="B1987" t="str">
            <v>سناء الحو</v>
          </cell>
          <cell r="C1987" t="str">
            <v>طالب</v>
          </cell>
          <cell r="D1987" t="str">
            <v>حسناء</v>
          </cell>
          <cell r="E1987" t="str">
            <v>س1</v>
          </cell>
        </row>
        <row r="1988">
          <cell r="A1988">
            <v>212528</v>
          </cell>
          <cell r="B1988" t="str">
            <v>سناء نمر</v>
          </cell>
          <cell r="C1988" t="str">
            <v xml:space="preserve">عباس </v>
          </cell>
          <cell r="D1988" t="str">
            <v>صبحيه</v>
          </cell>
          <cell r="E1988" t="str">
            <v>س1</v>
          </cell>
        </row>
        <row r="1989">
          <cell r="A1989">
            <v>212531</v>
          </cell>
          <cell r="B1989" t="str">
            <v>سهى أحمد</v>
          </cell>
          <cell r="C1989" t="str">
            <v>سعيد</v>
          </cell>
          <cell r="D1989" t="str">
            <v>هيفاء</v>
          </cell>
          <cell r="E1989" t="str">
            <v>س1</v>
          </cell>
        </row>
        <row r="1990">
          <cell r="A1990">
            <v>212535</v>
          </cell>
          <cell r="B1990" t="str">
            <v>سومر داود</v>
          </cell>
          <cell r="C1990" t="str">
            <v>محمد</v>
          </cell>
          <cell r="D1990" t="str">
            <v>هند</v>
          </cell>
          <cell r="E1990" t="str">
            <v>س1</v>
          </cell>
        </row>
        <row r="1991">
          <cell r="A1991">
            <v>212536</v>
          </cell>
          <cell r="B1991" t="str">
            <v>سونيا النصر الله</v>
          </cell>
          <cell r="C1991" t="str">
            <v>حكمات</v>
          </cell>
          <cell r="D1991" t="str">
            <v>لميا</v>
          </cell>
          <cell r="E1991" t="str">
            <v>س1</v>
          </cell>
        </row>
        <row r="1992">
          <cell r="A1992">
            <v>212538</v>
          </cell>
          <cell r="B1992" t="str">
            <v>سيفان جمو</v>
          </cell>
          <cell r="C1992" t="str">
            <v>عبد الرحمن</v>
          </cell>
          <cell r="D1992" t="str">
            <v>فلك</v>
          </cell>
          <cell r="E1992" t="str">
            <v>س1</v>
          </cell>
        </row>
        <row r="1993">
          <cell r="A1993">
            <v>212540</v>
          </cell>
          <cell r="B1993" t="str">
            <v>سيما بزره</v>
          </cell>
          <cell r="C1993" t="str">
            <v>عصام</v>
          </cell>
          <cell r="D1993" t="str">
            <v>ساميا</v>
          </cell>
          <cell r="E1993" t="str">
            <v>س1</v>
          </cell>
        </row>
        <row r="1994">
          <cell r="A1994">
            <v>212542</v>
          </cell>
          <cell r="B1994" t="str">
            <v>شادي المحمد</v>
          </cell>
          <cell r="C1994" t="str">
            <v>محمود</v>
          </cell>
          <cell r="D1994" t="str">
            <v>خوله</v>
          </cell>
          <cell r="E1994" t="str">
            <v>س1</v>
          </cell>
        </row>
        <row r="1995">
          <cell r="A1995">
            <v>212544</v>
          </cell>
          <cell r="B1995" t="str">
            <v>شاديه القاسم</v>
          </cell>
          <cell r="C1995" t="str">
            <v>عاصي</v>
          </cell>
          <cell r="D1995" t="str">
            <v>نوره</v>
          </cell>
          <cell r="E1995" t="str">
            <v>س1</v>
          </cell>
        </row>
        <row r="1996">
          <cell r="A1996">
            <v>212546</v>
          </cell>
          <cell r="B1996" t="str">
            <v>شام حسين</v>
          </cell>
          <cell r="C1996" t="str">
            <v>خلف</v>
          </cell>
          <cell r="D1996" t="str">
            <v>عليه</v>
          </cell>
          <cell r="E1996" t="str">
            <v>س1</v>
          </cell>
        </row>
        <row r="1997">
          <cell r="A1997">
            <v>212547</v>
          </cell>
          <cell r="B1997" t="str">
            <v>شذا علي</v>
          </cell>
          <cell r="C1997" t="str">
            <v>اسامه</v>
          </cell>
          <cell r="D1997" t="str">
            <v>ايمان</v>
          </cell>
          <cell r="E1997" t="str">
            <v>س1</v>
          </cell>
        </row>
        <row r="1998">
          <cell r="A1998">
            <v>212549</v>
          </cell>
          <cell r="B1998" t="str">
            <v>شذى الشيخ خليل</v>
          </cell>
          <cell r="C1998" t="str">
            <v>عدنان</v>
          </cell>
          <cell r="D1998" t="str">
            <v>ناديا</v>
          </cell>
          <cell r="E1998" t="str">
            <v>س1</v>
          </cell>
        </row>
        <row r="1999">
          <cell r="A1999">
            <v>212552</v>
          </cell>
          <cell r="B1999" t="str">
            <v>شذى سلوم</v>
          </cell>
          <cell r="C1999" t="str">
            <v>عزيز</v>
          </cell>
          <cell r="D1999" t="str">
            <v>يسرى</v>
          </cell>
          <cell r="E1999" t="str">
            <v>س1</v>
          </cell>
        </row>
        <row r="2000">
          <cell r="A2000">
            <v>212556</v>
          </cell>
          <cell r="B2000" t="str">
            <v>شيرهات حسين</v>
          </cell>
          <cell r="C2000" t="str">
            <v>عبد الرحمن</v>
          </cell>
          <cell r="D2000" t="str">
            <v>عائشة</v>
          </cell>
          <cell r="E2000" t="str">
            <v>س1</v>
          </cell>
        </row>
        <row r="2001">
          <cell r="A2001">
            <v>212557</v>
          </cell>
          <cell r="B2001" t="str">
            <v>شيرين الحبال</v>
          </cell>
          <cell r="C2001" t="str">
            <v>موفق</v>
          </cell>
          <cell r="D2001" t="str">
            <v>هلا</v>
          </cell>
          <cell r="E2001" t="str">
            <v>س1</v>
          </cell>
        </row>
        <row r="2002">
          <cell r="A2002">
            <v>212560</v>
          </cell>
          <cell r="B2002" t="str">
            <v>صابرين الشتيوي</v>
          </cell>
          <cell r="C2002" t="str">
            <v>احمد</v>
          </cell>
          <cell r="D2002" t="str">
            <v>مريم</v>
          </cell>
          <cell r="E2002" t="str">
            <v>س1</v>
          </cell>
        </row>
        <row r="2003">
          <cell r="A2003">
            <v>212561</v>
          </cell>
          <cell r="B2003" t="str">
            <v>صالح أحمد</v>
          </cell>
          <cell r="C2003" t="str">
            <v>عبد الخالق</v>
          </cell>
          <cell r="D2003" t="str">
            <v>فداء</v>
          </cell>
          <cell r="E2003" t="str">
            <v>س1</v>
          </cell>
        </row>
        <row r="2004">
          <cell r="A2004">
            <v>212562</v>
          </cell>
          <cell r="B2004" t="str">
            <v>صبا العكام</v>
          </cell>
          <cell r="C2004" t="str">
            <v>سلامه</v>
          </cell>
          <cell r="D2004" t="str">
            <v>عواطف</v>
          </cell>
          <cell r="E2004" t="str">
            <v>س1</v>
          </cell>
        </row>
        <row r="2005">
          <cell r="A2005">
            <v>212564</v>
          </cell>
          <cell r="B2005" t="str">
            <v>صباح جابر</v>
          </cell>
          <cell r="C2005" t="str">
            <v>محمد ديب</v>
          </cell>
          <cell r="D2005" t="str">
            <v>دلال</v>
          </cell>
          <cell r="E2005" t="str">
            <v>س1</v>
          </cell>
        </row>
        <row r="2006">
          <cell r="A2006">
            <v>212565</v>
          </cell>
          <cell r="B2006" t="str">
            <v>صخر اللافي</v>
          </cell>
          <cell r="C2006" t="str">
            <v>علي</v>
          </cell>
          <cell r="D2006" t="str">
            <v>شيمه</v>
          </cell>
          <cell r="E2006" t="str">
            <v>س1</v>
          </cell>
        </row>
        <row r="2007">
          <cell r="A2007">
            <v>212566</v>
          </cell>
          <cell r="B2007" t="str">
            <v>صفا العبدالله</v>
          </cell>
          <cell r="C2007" t="str">
            <v>محمود</v>
          </cell>
          <cell r="D2007" t="str">
            <v>فاطمه</v>
          </cell>
          <cell r="E2007" t="str">
            <v>س1</v>
          </cell>
        </row>
        <row r="2008">
          <cell r="A2008">
            <v>212572</v>
          </cell>
          <cell r="B2008" t="str">
            <v>ضياء البقاعي</v>
          </cell>
          <cell r="C2008" t="str">
            <v>محمد</v>
          </cell>
          <cell r="D2008" t="str">
            <v>صباح</v>
          </cell>
          <cell r="E2008" t="str">
            <v>س1</v>
          </cell>
        </row>
        <row r="2009">
          <cell r="A2009">
            <v>212575</v>
          </cell>
          <cell r="B2009" t="str">
            <v>طارق المعاز</v>
          </cell>
          <cell r="C2009" t="str">
            <v>زياد</v>
          </cell>
          <cell r="D2009" t="str">
            <v>صبا</v>
          </cell>
          <cell r="E2009" t="str">
            <v>س1</v>
          </cell>
        </row>
        <row r="2010">
          <cell r="A2010">
            <v>212577</v>
          </cell>
          <cell r="B2010" t="str">
            <v>طارق عبد الخالق</v>
          </cell>
          <cell r="C2010" t="str">
            <v>صبحي</v>
          </cell>
          <cell r="D2010" t="str">
            <v>فاطمة</v>
          </cell>
          <cell r="E2010" t="str">
            <v>س1</v>
          </cell>
        </row>
        <row r="2011">
          <cell r="A2011">
            <v>212578</v>
          </cell>
          <cell r="B2011" t="str">
            <v>طارق غالي</v>
          </cell>
          <cell r="C2011" t="str">
            <v>حسن</v>
          </cell>
          <cell r="D2011" t="str">
            <v>سميرة</v>
          </cell>
          <cell r="E2011" t="str">
            <v>س1</v>
          </cell>
        </row>
        <row r="2012">
          <cell r="A2012">
            <v>212579</v>
          </cell>
          <cell r="B2012" t="str">
            <v>طوني منصور</v>
          </cell>
          <cell r="C2012" t="str">
            <v>الياس</v>
          </cell>
          <cell r="D2012" t="str">
            <v>سلوى</v>
          </cell>
          <cell r="E2012" t="str">
            <v>س1</v>
          </cell>
        </row>
        <row r="2013">
          <cell r="A2013">
            <v>212580</v>
          </cell>
          <cell r="B2013" t="str">
            <v>ظلال المرشد</v>
          </cell>
          <cell r="C2013" t="str">
            <v>دولات</v>
          </cell>
          <cell r="D2013" t="str">
            <v>جميله</v>
          </cell>
          <cell r="E2013" t="str">
            <v>س1</v>
          </cell>
        </row>
        <row r="2014">
          <cell r="A2014">
            <v>212581</v>
          </cell>
          <cell r="B2014" t="str">
            <v>عامر عدل</v>
          </cell>
          <cell r="C2014" t="str">
            <v>طارق</v>
          </cell>
          <cell r="D2014" t="str">
            <v>نجوى</v>
          </cell>
          <cell r="E2014" t="str">
            <v>س1</v>
          </cell>
        </row>
        <row r="2015">
          <cell r="A2015">
            <v>212584</v>
          </cell>
          <cell r="B2015" t="str">
            <v>عباده الصباح</v>
          </cell>
          <cell r="C2015" t="str">
            <v>محمد</v>
          </cell>
          <cell r="D2015" t="str">
            <v>كفاح</v>
          </cell>
          <cell r="E2015" t="str">
            <v>س1</v>
          </cell>
        </row>
        <row r="2016">
          <cell r="A2016">
            <v>212585</v>
          </cell>
          <cell r="B2016" t="str">
            <v>عباده اليغشي</v>
          </cell>
          <cell r="C2016" t="str">
            <v>انس</v>
          </cell>
          <cell r="D2016" t="str">
            <v>سماح</v>
          </cell>
          <cell r="E2016" t="str">
            <v>س1</v>
          </cell>
        </row>
        <row r="2017">
          <cell r="A2017">
            <v>212586</v>
          </cell>
          <cell r="B2017" t="str">
            <v>عبد الحميد الخلف</v>
          </cell>
          <cell r="C2017" t="str">
            <v>أحمد</v>
          </cell>
          <cell r="D2017" t="str">
            <v>جميلة</v>
          </cell>
          <cell r="E2017" t="str">
            <v>س1</v>
          </cell>
        </row>
        <row r="2018">
          <cell r="A2018">
            <v>212588</v>
          </cell>
          <cell r="B2018" t="str">
            <v>عبد الرحمن الاحمد</v>
          </cell>
          <cell r="C2018" t="str">
            <v>جمال</v>
          </cell>
          <cell r="D2018" t="str">
            <v>نشوة</v>
          </cell>
          <cell r="E2018" t="str">
            <v>س1</v>
          </cell>
        </row>
        <row r="2019">
          <cell r="A2019">
            <v>212589</v>
          </cell>
          <cell r="B2019" t="str">
            <v>عبد الرحمن القباني</v>
          </cell>
          <cell r="C2019" t="str">
            <v>بسام</v>
          </cell>
          <cell r="D2019" t="str">
            <v>رغداء</v>
          </cell>
          <cell r="E2019" t="str">
            <v>س1</v>
          </cell>
        </row>
        <row r="2020">
          <cell r="A2020">
            <v>212592</v>
          </cell>
          <cell r="B2020" t="str">
            <v>عبد الرحمن صالح</v>
          </cell>
          <cell r="C2020" t="str">
            <v>أنور</v>
          </cell>
          <cell r="D2020" t="str">
            <v>رسميه</v>
          </cell>
          <cell r="E2020" t="str">
            <v>س1</v>
          </cell>
        </row>
        <row r="2021">
          <cell r="A2021">
            <v>212593</v>
          </cell>
          <cell r="B2021" t="str">
            <v>عبد الرحمن قاووق</v>
          </cell>
          <cell r="C2021" t="str">
            <v>شمس الدين</v>
          </cell>
          <cell r="D2021" t="str">
            <v>نفيسه</v>
          </cell>
          <cell r="E2021" t="str">
            <v>س1</v>
          </cell>
        </row>
        <row r="2022">
          <cell r="A2022">
            <v>212594</v>
          </cell>
          <cell r="B2022" t="str">
            <v>عبد الرحمن معتوق</v>
          </cell>
          <cell r="C2022" t="str">
            <v>عماد الدين</v>
          </cell>
          <cell r="D2022" t="str">
            <v>ندى</v>
          </cell>
          <cell r="E2022" t="str">
            <v>س1</v>
          </cell>
        </row>
        <row r="2023">
          <cell r="A2023">
            <v>212596</v>
          </cell>
          <cell r="B2023" t="str">
            <v>عبد الله الخالد</v>
          </cell>
          <cell r="C2023" t="str">
            <v>خالد</v>
          </cell>
          <cell r="D2023" t="str">
            <v>هيفاء</v>
          </cell>
          <cell r="E2023" t="str">
            <v>س1</v>
          </cell>
        </row>
        <row r="2024">
          <cell r="A2024">
            <v>212597</v>
          </cell>
          <cell r="B2024" t="str">
            <v>عبد الله الخليل</v>
          </cell>
          <cell r="C2024" t="str">
            <v>جمال</v>
          </cell>
          <cell r="D2024" t="str">
            <v>كتيبه</v>
          </cell>
          <cell r="E2024" t="str">
            <v>س1</v>
          </cell>
        </row>
        <row r="2025">
          <cell r="A2025">
            <v>212598</v>
          </cell>
          <cell r="B2025" t="str">
            <v>عبد الله الرفاعي</v>
          </cell>
          <cell r="C2025" t="str">
            <v>مرعي</v>
          </cell>
          <cell r="D2025" t="str">
            <v>علياء</v>
          </cell>
          <cell r="E2025" t="str">
            <v>س1</v>
          </cell>
        </row>
        <row r="2026">
          <cell r="A2026">
            <v>212601</v>
          </cell>
          <cell r="B2026" t="str">
            <v>عبد الهادي الحسين العربلي</v>
          </cell>
          <cell r="C2026" t="str">
            <v>احمد</v>
          </cell>
          <cell r="D2026" t="str">
            <v>فضه</v>
          </cell>
          <cell r="E2026" t="str">
            <v>س1</v>
          </cell>
        </row>
        <row r="2027">
          <cell r="A2027">
            <v>212602</v>
          </cell>
          <cell r="B2027" t="str">
            <v>عبدالله العلي الشيخ</v>
          </cell>
          <cell r="C2027" t="str">
            <v>يحيى</v>
          </cell>
          <cell r="D2027" t="str">
            <v>هيام</v>
          </cell>
          <cell r="E2027" t="str">
            <v>س1</v>
          </cell>
        </row>
        <row r="2028">
          <cell r="A2028">
            <v>212603</v>
          </cell>
          <cell r="B2028" t="str">
            <v xml:space="preserve">عبدالله زيد </v>
          </cell>
          <cell r="C2028" t="str">
            <v>حسن</v>
          </cell>
          <cell r="D2028" t="str">
            <v>كفاح</v>
          </cell>
          <cell r="E2028" t="str">
            <v>س1</v>
          </cell>
        </row>
        <row r="2029">
          <cell r="A2029">
            <v>212604</v>
          </cell>
          <cell r="B2029" t="str">
            <v xml:space="preserve">عبده اصفهاني الشهير </v>
          </cell>
          <cell r="C2029" t="str">
            <v>محمد</v>
          </cell>
          <cell r="D2029" t="str">
            <v>سوزان</v>
          </cell>
          <cell r="E2029" t="str">
            <v>س1</v>
          </cell>
        </row>
        <row r="2030">
          <cell r="A2030">
            <v>212605</v>
          </cell>
          <cell r="B2030" t="str">
            <v>عبدو الاسعد</v>
          </cell>
          <cell r="C2030" t="str">
            <v>شعبان</v>
          </cell>
          <cell r="D2030" t="str">
            <v>سلوى</v>
          </cell>
          <cell r="E2030" t="str">
            <v>س1</v>
          </cell>
        </row>
        <row r="2031">
          <cell r="A2031">
            <v>212606</v>
          </cell>
          <cell r="B2031" t="str">
            <v>عبدوالبرهو</v>
          </cell>
          <cell r="C2031" t="str">
            <v>جمعة</v>
          </cell>
          <cell r="D2031" t="str">
            <v>كامله</v>
          </cell>
          <cell r="E2031" t="str">
            <v>س1</v>
          </cell>
        </row>
        <row r="2032">
          <cell r="A2032">
            <v>212607</v>
          </cell>
          <cell r="B2032" t="str">
            <v>عبير البعريني</v>
          </cell>
          <cell r="C2032" t="str">
            <v>حسن</v>
          </cell>
          <cell r="D2032" t="str">
            <v>هيام</v>
          </cell>
          <cell r="E2032" t="str">
            <v>س1</v>
          </cell>
        </row>
        <row r="2033">
          <cell r="A2033">
            <v>212609</v>
          </cell>
          <cell r="B2033" t="str">
            <v>عبير بركات</v>
          </cell>
          <cell r="C2033" t="str">
            <v>عبدالله</v>
          </cell>
          <cell r="D2033" t="str">
            <v>حنان</v>
          </cell>
          <cell r="E2033" t="str">
            <v>س1</v>
          </cell>
        </row>
        <row r="2034">
          <cell r="A2034">
            <v>212610</v>
          </cell>
          <cell r="B2034" t="str">
            <v xml:space="preserve">عبير تللو </v>
          </cell>
          <cell r="C2034" t="str">
            <v>حسين</v>
          </cell>
          <cell r="D2034" t="str">
            <v>فريزه</v>
          </cell>
          <cell r="E2034" t="str">
            <v>س1</v>
          </cell>
        </row>
        <row r="2035">
          <cell r="A2035">
            <v>212612</v>
          </cell>
          <cell r="B2035" t="str">
            <v>عبير كرمو</v>
          </cell>
          <cell r="C2035" t="str">
            <v>صالح</v>
          </cell>
          <cell r="D2035" t="str">
            <v>يسرى</v>
          </cell>
          <cell r="E2035" t="str">
            <v>س1</v>
          </cell>
        </row>
        <row r="2036">
          <cell r="A2036">
            <v>212613</v>
          </cell>
          <cell r="B2036" t="str">
            <v>عدنان الرويلي</v>
          </cell>
          <cell r="C2036" t="str">
            <v>خالد</v>
          </cell>
          <cell r="D2036" t="str">
            <v>كوثر</v>
          </cell>
          <cell r="E2036" t="str">
            <v>س1</v>
          </cell>
        </row>
        <row r="2037">
          <cell r="A2037">
            <v>212614</v>
          </cell>
          <cell r="B2037" t="str">
            <v>عدي الشاقي</v>
          </cell>
          <cell r="C2037" t="str">
            <v>محمد</v>
          </cell>
          <cell r="D2037" t="str">
            <v>هالا</v>
          </cell>
          <cell r="E2037" t="str">
            <v>س1</v>
          </cell>
        </row>
        <row r="2038">
          <cell r="A2038">
            <v>212615</v>
          </cell>
          <cell r="B2038" t="str">
            <v>عدي بكر</v>
          </cell>
          <cell r="C2038" t="str">
            <v>مرعي</v>
          </cell>
          <cell r="D2038" t="str">
            <v>بوران</v>
          </cell>
          <cell r="E2038" t="str">
            <v>س1</v>
          </cell>
        </row>
        <row r="2039">
          <cell r="A2039">
            <v>212616</v>
          </cell>
          <cell r="B2039" t="str">
            <v>عدي حسين</v>
          </cell>
          <cell r="C2039" t="str">
            <v>محمد</v>
          </cell>
          <cell r="D2039" t="str">
            <v>منا</v>
          </cell>
          <cell r="E2039" t="str">
            <v>س1</v>
          </cell>
        </row>
        <row r="2040">
          <cell r="A2040">
            <v>212617</v>
          </cell>
          <cell r="B2040" t="str">
            <v>عدي عيسى</v>
          </cell>
          <cell r="C2040" t="str">
            <v>محمد</v>
          </cell>
          <cell r="D2040" t="str">
            <v>ايمان</v>
          </cell>
          <cell r="E2040" t="str">
            <v>س1</v>
          </cell>
        </row>
        <row r="2041">
          <cell r="A2041">
            <v>212619</v>
          </cell>
          <cell r="B2041" t="str">
            <v>عزيزة فرعة</v>
          </cell>
          <cell r="C2041" t="str">
            <v>محمود</v>
          </cell>
          <cell r="D2041" t="str">
            <v>ثروة</v>
          </cell>
          <cell r="E2041" t="str">
            <v>س1</v>
          </cell>
        </row>
        <row r="2042">
          <cell r="A2042">
            <v>212620</v>
          </cell>
          <cell r="B2042" t="str">
            <v>عصام الكور</v>
          </cell>
          <cell r="C2042" t="str">
            <v>أحمد</v>
          </cell>
          <cell r="D2042" t="str">
            <v>لينا</v>
          </cell>
          <cell r="E2042" t="str">
            <v>س1</v>
          </cell>
        </row>
        <row r="2043">
          <cell r="A2043">
            <v>212621</v>
          </cell>
          <cell r="B2043" t="str">
            <v>عفراء الدهني</v>
          </cell>
          <cell r="C2043" t="str">
            <v>منير</v>
          </cell>
          <cell r="D2043" t="str">
            <v>ازدهار</v>
          </cell>
          <cell r="E2043" t="str">
            <v>س1</v>
          </cell>
        </row>
        <row r="2044">
          <cell r="A2044">
            <v>212622</v>
          </cell>
          <cell r="B2044" t="str">
            <v>عفراء شاهين</v>
          </cell>
          <cell r="C2044" t="str">
            <v>لؤي</v>
          </cell>
          <cell r="D2044" t="str">
            <v>نور الهدى</v>
          </cell>
          <cell r="E2044" t="str">
            <v>س1</v>
          </cell>
        </row>
        <row r="2045">
          <cell r="A2045">
            <v>212623</v>
          </cell>
          <cell r="B2045" t="str">
            <v>عفراء علي</v>
          </cell>
          <cell r="C2045" t="str">
            <v>محسن</v>
          </cell>
          <cell r="D2045" t="str">
            <v>هند</v>
          </cell>
          <cell r="E2045" t="str">
            <v>س1</v>
          </cell>
        </row>
        <row r="2046">
          <cell r="A2046">
            <v>212627</v>
          </cell>
          <cell r="B2046" t="str">
            <v>علا البج</v>
          </cell>
          <cell r="C2046" t="str">
            <v>اكرم</v>
          </cell>
          <cell r="D2046" t="str">
            <v>صفاء</v>
          </cell>
          <cell r="E2046" t="str">
            <v>س1</v>
          </cell>
        </row>
        <row r="2047">
          <cell r="A2047">
            <v>212628</v>
          </cell>
          <cell r="B2047" t="str">
            <v>علا الخياط</v>
          </cell>
          <cell r="C2047" t="str">
            <v>نزار</v>
          </cell>
          <cell r="D2047" t="str">
            <v>نديمه</v>
          </cell>
          <cell r="E2047" t="str">
            <v>س1</v>
          </cell>
        </row>
        <row r="2048">
          <cell r="A2048">
            <v>212634</v>
          </cell>
          <cell r="B2048" t="str">
            <v>علاء زهر</v>
          </cell>
          <cell r="C2048" t="str">
            <v>نوفل</v>
          </cell>
          <cell r="D2048" t="str">
            <v>سعده</v>
          </cell>
          <cell r="E2048" t="str">
            <v>س1</v>
          </cell>
        </row>
        <row r="2049">
          <cell r="A2049">
            <v>212635</v>
          </cell>
          <cell r="B2049" t="str">
            <v>علاء مسكي</v>
          </cell>
          <cell r="C2049" t="str">
            <v>احمد</v>
          </cell>
          <cell r="D2049" t="str">
            <v>باسمه</v>
          </cell>
          <cell r="E2049" t="str">
            <v>س1</v>
          </cell>
        </row>
        <row r="2050">
          <cell r="A2050">
            <v>212637</v>
          </cell>
          <cell r="B2050" t="str">
            <v>علي ابراهيم</v>
          </cell>
          <cell r="C2050" t="str">
            <v>كرم</v>
          </cell>
          <cell r="D2050" t="str">
            <v>رويده</v>
          </cell>
          <cell r="E2050" t="str">
            <v>س1</v>
          </cell>
        </row>
        <row r="2051">
          <cell r="A2051">
            <v>212638</v>
          </cell>
          <cell r="B2051" t="str">
            <v>علي الجازي</v>
          </cell>
          <cell r="C2051" t="str">
            <v>محمد</v>
          </cell>
          <cell r="D2051" t="str">
            <v>ماجده</v>
          </cell>
          <cell r="E2051" t="str">
            <v>س1</v>
          </cell>
        </row>
        <row r="2052">
          <cell r="A2052">
            <v>212639</v>
          </cell>
          <cell r="B2052" t="str">
            <v>علي حسين</v>
          </cell>
          <cell r="C2052" t="str">
            <v>محمد</v>
          </cell>
          <cell r="D2052" t="str">
            <v>جناة</v>
          </cell>
          <cell r="E2052" t="str">
            <v>س1</v>
          </cell>
        </row>
        <row r="2053">
          <cell r="A2053">
            <v>212641</v>
          </cell>
          <cell r="B2053" t="str">
            <v>علي سليمان</v>
          </cell>
          <cell r="C2053" t="str">
            <v>عبد الرزاق</v>
          </cell>
          <cell r="D2053" t="str">
            <v>ميساء</v>
          </cell>
          <cell r="E2053" t="str">
            <v>س1</v>
          </cell>
        </row>
        <row r="2054">
          <cell r="A2054">
            <v>212642</v>
          </cell>
          <cell r="B2054" t="str">
            <v>علي عباس</v>
          </cell>
          <cell r="C2054" t="str">
            <v>عادل</v>
          </cell>
          <cell r="D2054" t="str">
            <v>وردغان</v>
          </cell>
          <cell r="E2054" t="str">
            <v>س1</v>
          </cell>
        </row>
        <row r="2055">
          <cell r="A2055">
            <v>212648</v>
          </cell>
          <cell r="B2055" t="str">
            <v>عماد الدين عربي كاتبي</v>
          </cell>
          <cell r="C2055" t="str">
            <v>محمد هشام</v>
          </cell>
          <cell r="D2055" t="str">
            <v>اقبال</v>
          </cell>
          <cell r="E2055" t="str">
            <v>س1</v>
          </cell>
        </row>
        <row r="2056">
          <cell r="A2056">
            <v>212649</v>
          </cell>
          <cell r="B2056" t="str">
            <v>عمار الصمادي</v>
          </cell>
          <cell r="C2056" t="str">
            <v>محمد أمين</v>
          </cell>
          <cell r="D2056" t="str">
            <v>عائشه</v>
          </cell>
          <cell r="E2056" t="str">
            <v>س1</v>
          </cell>
        </row>
        <row r="2057">
          <cell r="A2057">
            <v>212650</v>
          </cell>
          <cell r="B2057" t="str">
            <v>عمار رسلان</v>
          </cell>
          <cell r="C2057" t="str">
            <v>عبد القادر</v>
          </cell>
          <cell r="D2057" t="str">
            <v>نوال</v>
          </cell>
          <cell r="E2057" t="str">
            <v>س1</v>
          </cell>
        </row>
        <row r="2058">
          <cell r="A2058">
            <v>212651</v>
          </cell>
          <cell r="B2058" t="str">
            <v>عمار سلامة</v>
          </cell>
          <cell r="C2058" t="str">
            <v>فواز</v>
          </cell>
          <cell r="D2058" t="str">
            <v>فوزية</v>
          </cell>
          <cell r="E2058" t="str">
            <v>س1</v>
          </cell>
        </row>
        <row r="2059">
          <cell r="A2059">
            <v>212654</v>
          </cell>
          <cell r="B2059" t="str">
            <v>عمر الدرباس</v>
          </cell>
          <cell r="C2059" t="str">
            <v>محمد</v>
          </cell>
          <cell r="D2059" t="str">
            <v>هند</v>
          </cell>
          <cell r="E2059" t="str">
            <v>س1</v>
          </cell>
        </row>
        <row r="2060">
          <cell r="A2060">
            <v>212655</v>
          </cell>
          <cell r="B2060" t="str">
            <v>عمر الكيلاني</v>
          </cell>
          <cell r="C2060" t="str">
            <v>احمد</v>
          </cell>
          <cell r="D2060" t="str">
            <v>سعاد</v>
          </cell>
          <cell r="E2060" t="str">
            <v>س1</v>
          </cell>
        </row>
        <row r="2061">
          <cell r="A2061">
            <v>212657</v>
          </cell>
          <cell r="B2061" t="str">
            <v>عمران ديب</v>
          </cell>
          <cell r="C2061" t="str">
            <v>سليمان</v>
          </cell>
          <cell r="D2061" t="str">
            <v>سناء</v>
          </cell>
          <cell r="E2061" t="str">
            <v>س1</v>
          </cell>
        </row>
        <row r="2062">
          <cell r="A2062">
            <v>212658</v>
          </cell>
          <cell r="B2062" t="str">
            <v>عمرو مهره</v>
          </cell>
          <cell r="C2062" t="str">
            <v>بديع</v>
          </cell>
          <cell r="D2062" t="str">
            <v>سمر</v>
          </cell>
          <cell r="E2062" t="str">
            <v>س1</v>
          </cell>
        </row>
        <row r="2063">
          <cell r="A2063">
            <v>212659</v>
          </cell>
          <cell r="B2063" t="str">
            <v>عناد الشعار</v>
          </cell>
          <cell r="C2063" t="str">
            <v>شفيق</v>
          </cell>
          <cell r="D2063" t="str">
            <v>فريال</v>
          </cell>
          <cell r="E2063" t="str">
            <v>س1</v>
          </cell>
        </row>
        <row r="2064">
          <cell r="A2064">
            <v>212662</v>
          </cell>
          <cell r="B2064" t="str">
            <v>عواطف فياض</v>
          </cell>
          <cell r="C2064" t="str">
            <v>فياض</v>
          </cell>
          <cell r="D2064" t="str">
            <v>فطوم</v>
          </cell>
          <cell r="E2064" t="str">
            <v>س1</v>
          </cell>
        </row>
        <row r="2065">
          <cell r="A2065">
            <v>212663</v>
          </cell>
          <cell r="B2065" t="str">
            <v>عيسى احمد</v>
          </cell>
          <cell r="C2065" t="str">
            <v>محمد</v>
          </cell>
          <cell r="D2065" t="str">
            <v>حياة</v>
          </cell>
          <cell r="E2065" t="str">
            <v>س1</v>
          </cell>
        </row>
        <row r="2066">
          <cell r="A2066">
            <v>212664</v>
          </cell>
          <cell r="B2066" t="str">
            <v>غاده الرفاعي</v>
          </cell>
          <cell r="C2066" t="str">
            <v>عبد العظيم</v>
          </cell>
          <cell r="D2066" t="str">
            <v>بدريه</v>
          </cell>
          <cell r="E2066" t="str">
            <v>س1</v>
          </cell>
        </row>
        <row r="2067">
          <cell r="A2067">
            <v>212665</v>
          </cell>
          <cell r="B2067" t="str">
            <v>غازي السيد عبيد</v>
          </cell>
          <cell r="C2067" t="str">
            <v>ماجد</v>
          </cell>
          <cell r="D2067" t="str">
            <v>رانيا</v>
          </cell>
          <cell r="E2067" t="str">
            <v>س1</v>
          </cell>
        </row>
        <row r="2068">
          <cell r="A2068">
            <v>212666</v>
          </cell>
          <cell r="B2068" t="str">
            <v>غالية المغربي</v>
          </cell>
          <cell r="C2068" t="str">
            <v>محمد جلال</v>
          </cell>
          <cell r="D2068" t="str">
            <v>لينة</v>
          </cell>
          <cell r="E2068" t="str">
            <v>س1</v>
          </cell>
        </row>
        <row r="2069">
          <cell r="A2069">
            <v>212668</v>
          </cell>
          <cell r="B2069" t="str">
            <v>غدير حمدان</v>
          </cell>
          <cell r="C2069" t="str">
            <v>محمد</v>
          </cell>
          <cell r="D2069" t="str">
            <v>نهاد</v>
          </cell>
          <cell r="E2069" t="str">
            <v>س1</v>
          </cell>
        </row>
        <row r="2070">
          <cell r="A2070">
            <v>212670</v>
          </cell>
          <cell r="B2070" t="str">
            <v>غرام القوتلي</v>
          </cell>
          <cell r="C2070" t="str">
            <v>محمد</v>
          </cell>
          <cell r="D2070" t="str">
            <v>قمر</v>
          </cell>
          <cell r="E2070" t="str">
            <v>س1</v>
          </cell>
        </row>
        <row r="2071">
          <cell r="A2071">
            <v>212673</v>
          </cell>
          <cell r="B2071" t="str">
            <v>غنوه نجم</v>
          </cell>
          <cell r="C2071" t="str">
            <v>مأمون</v>
          </cell>
          <cell r="D2071" t="str">
            <v>مها</v>
          </cell>
          <cell r="E2071" t="str">
            <v>س1</v>
          </cell>
        </row>
        <row r="2072">
          <cell r="A2072">
            <v>212674</v>
          </cell>
          <cell r="B2072" t="str">
            <v>غنى سليمان</v>
          </cell>
          <cell r="C2072" t="str">
            <v>عبد الكريم</v>
          </cell>
          <cell r="D2072" t="str">
            <v>فاديه</v>
          </cell>
          <cell r="E2072" t="str">
            <v>س1</v>
          </cell>
        </row>
        <row r="2073">
          <cell r="A2073">
            <v>212675</v>
          </cell>
          <cell r="B2073" t="str">
            <v>غنى نفاع</v>
          </cell>
          <cell r="C2073" t="str">
            <v>ثائر</v>
          </cell>
          <cell r="D2073" t="str">
            <v>امل</v>
          </cell>
          <cell r="E2073" t="str">
            <v>س1</v>
          </cell>
        </row>
        <row r="2074">
          <cell r="A2074">
            <v>212677</v>
          </cell>
          <cell r="B2074" t="str">
            <v>غيث السويداني</v>
          </cell>
          <cell r="C2074" t="str">
            <v>بسام</v>
          </cell>
          <cell r="D2074" t="str">
            <v>رانيا</v>
          </cell>
          <cell r="E2074" t="str">
            <v>س1</v>
          </cell>
        </row>
        <row r="2075">
          <cell r="A2075">
            <v>212678</v>
          </cell>
          <cell r="B2075" t="str">
            <v>غيث رزق</v>
          </cell>
          <cell r="C2075" t="str">
            <v>زياد</v>
          </cell>
          <cell r="D2075" t="str">
            <v>سلام</v>
          </cell>
          <cell r="E2075" t="str">
            <v>س1</v>
          </cell>
        </row>
        <row r="2076">
          <cell r="A2076">
            <v>212679</v>
          </cell>
          <cell r="B2076" t="str">
            <v>غيث سحلول</v>
          </cell>
          <cell r="C2076" t="str">
            <v>عماد الدين</v>
          </cell>
          <cell r="D2076" t="str">
            <v>نور الهدى</v>
          </cell>
          <cell r="E2076" t="str">
            <v>س1</v>
          </cell>
        </row>
        <row r="2077">
          <cell r="A2077">
            <v>212680</v>
          </cell>
          <cell r="B2077" t="str">
            <v>غيدق قبقله</v>
          </cell>
          <cell r="C2077" t="str">
            <v>شيبان</v>
          </cell>
          <cell r="D2077" t="str">
            <v>صديقه</v>
          </cell>
          <cell r="E2077" t="str">
            <v>س1</v>
          </cell>
        </row>
        <row r="2078">
          <cell r="A2078">
            <v>212682</v>
          </cell>
          <cell r="B2078" t="str">
            <v>فادي ابو كسم</v>
          </cell>
          <cell r="C2078" t="str">
            <v>جورج</v>
          </cell>
          <cell r="D2078" t="str">
            <v>فرات</v>
          </cell>
          <cell r="E2078" t="str">
            <v>س1</v>
          </cell>
        </row>
        <row r="2079">
          <cell r="A2079">
            <v>212683</v>
          </cell>
          <cell r="B2079" t="str">
            <v>فادي الدخيل</v>
          </cell>
          <cell r="C2079" t="str">
            <v>يوسف</v>
          </cell>
          <cell r="D2079" t="str">
            <v>صباح</v>
          </cell>
          <cell r="E2079" t="str">
            <v>س1</v>
          </cell>
        </row>
        <row r="2080">
          <cell r="A2080">
            <v>212684</v>
          </cell>
          <cell r="B2080" t="str">
            <v>فادي دلول</v>
          </cell>
          <cell r="C2080" t="str">
            <v>وديع</v>
          </cell>
          <cell r="D2080" t="str">
            <v>راغده</v>
          </cell>
          <cell r="E2080" t="str">
            <v>س1</v>
          </cell>
        </row>
        <row r="2081">
          <cell r="A2081">
            <v>212685</v>
          </cell>
          <cell r="B2081" t="str">
            <v>فادي شيحه</v>
          </cell>
          <cell r="C2081" t="str">
            <v>ابراهيم</v>
          </cell>
          <cell r="D2081" t="str">
            <v>رجاء</v>
          </cell>
          <cell r="E2081" t="str">
            <v>س1</v>
          </cell>
        </row>
        <row r="2082">
          <cell r="A2082">
            <v>212688</v>
          </cell>
          <cell r="B2082" t="str">
            <v>فاضل موسى</v>
          </cell>
          <cell r="C2082" t="str">
            <v>محمد شريف</v>
          </cell>
          <cell r="D2082" t="str">
            <v>خولة</v>
          </cell>
          <cell r="E2082" t="str">
            <v>س1</v>
          </cell>
        </row>
        <row r="2083">
          <cell r="A2083">
            <v>212689</v>
          </cell>
          <cell r="B2083" t="str">
            <v>فاطر العباس</v>
          </cell>
          <cell r="C2083" t="str">
            <v>حامد</v>
          </cell>
          <cell r="D2083" t="str">
            <v>ميه</v>
          </cell>
          <cell r="E2083" t="str">
            <v>س1</v>
          </cell>
        </row>
        <row r="2084">
          <cell r="A2084">
            <v>212692</v>
          </cell>
          <cell r="B2084" t="str">
            <v>حلا شيخاني</v>
          </cell>
          <cell r="C2084" t="str">
            <v>أدهم</v>
          </cell>
          <cell r="D2084" t="str">
            <v>هيام</v>
          </cell>
          <cell r="E2084" t="str">
            <v>س1</v>
          </cell>
        </row>
        <row r="2085">
          <cell r="A2085">
            <v>212693</v>
          </cell>
          <cell r="B2085" t="str">
            <v>فاطمه الشامي</v>
          </cell>
          <cell r="C2085" t="str">
            <v>مروان</v>
          </cell>
          <cell r="D2085" t="str">
            <v>حسناء</v>
          </cell>
          <cell r="E2085" t="str">
            <v>س1</v>
          </cell>
        </row>
        <row r="2086">
          <cell r="A2086">
            <v>212695</v>
          </cell>
          <cell r="B2086" t="str">
            <v>فاطمه الفهد</v>
          </cell>
          <cell r="C2086" t="str">
            <v>محمد</v>
          </cell>
          <cell r="D2086" t="str">
            <v>حسنه</v>
          </cell>
          <cell r="E2086" t="str">
            <v>س1</v>
          </cell>
        </row>
        <row r="2087">
          <cell r="A2087">
            <v>212696</v>
          </cell>
          <cell r="B2087" t="str">
            <v>فاطمه عباس</v>
          </cell>
          <cell r="C2087" t="str">
            <v>موفق</v>
          </cell>
          <cell r="D2087" t="str">
            <v>رائده</v>
          </cell>
          <cell r="E2087" t="str">
            <v>س1</v>
          </cell>
        </row>
        <row r="2088">
          <cell r="A2088">
            <v>212698</v>
          </cell>
          <cell r="B2088" t="str">
            <v>فراس بو حمدان</v>
          </cell>
          <cell r="C2088" t="str">
            <v>اسامه</v>
          </cell>
          <cell r="D2088" t="str">
            <v xml:space="preserve">هيا </v>
          </cell>
          <cell r="E2088" t="str">
            <v>س1</v>
          </cell>
        </row>
        <row r="2089">
          <cell r="A2089">
            <v>212701</v>
          </cell>
          <cell r="B2089" t="str">
            <v>فرح ابو رسلان</v>
          </cell>
          <cell r="C2089" t="str">
            <v>حازم</v>
          </cell>
          <cell r="D2089" t="str">
            <v>جمانه</v>
          </cell>
          <cell r="E2089" t="str">
            <v>س1</v>
          </cell>
        </row>
        <row r="2090">
          <cell r="A2090">
            <v>212704</v>
          </cell>
          <cell r="B2090" t="str">
            <v>فرح نعنوس</v>
          </cell>
          <cell r="C2090" t="str">
            <v>رضوان</v>
          </cell>
          <cell r="D2090" t="str">
            <v>ايمان</v>
          </cell>
          <cell r="E2090" t="str">
            <v>س1</v>
          </cell>
        </row>
        <row r="2091">
          <cell r="A2091">
            <v>212705</v>
          </cell>
          <cell r="B2091" t="str">
            <v>فرزات المظلوم</v>
          </cell>
          <cell r="C2091" t="str">
            <v>محمد</v>
          </cell>
          <cell r="D2091" t="str">
            <v>خديجه</v>
          </cell>
          <cell r="E2091" t="str">
            <v>س1</v>
          </cell>
        </row>
        <row r="2092">
          <cell r="A2092">
            <v>212707</v>
          </cell>
          <cell r="B2092" t="str">
            <v>فضاء جعفر</v>
          </cell>
          <cell r="C2092" t="str">
            <v>نجدت</v>
          </cell>
          <cell r="D2092" t="str">
            <v>يمنه</v>
          </cell>
          <cell r="E2092" t="str">
            <v>س1</v>
          </cell>
        </row>
        <row r="2093">
          <cell r="A2093">
            <v>212708</v>
          </cell>
          <cell r="B2093" t="str">
            <v>فهد اسماعيل</v>
          </cell>
          <cell r="C2093" t="str">
            <v>سليمان</v>
          </cell>
          <cell r="D2093" t="str">
            <v>صالحه</v>
          </cell>
          <cell r="E2093" t="str">
            <v>س1</v>
          </cell>
        </row>
        <row r="2094">
          <cell r="A2094">
            <v>212718</v>
          </cell>
          <cell r="B2094" t="str">
            <v>قمر الجلاد</v>
          </cell>
          <cell r="C2094" t="str">
            <v>محمد ايمن</v>
          </cell>
          <cell r="D2094" t="str">
            <v>ريما</v>
          </cell>
          <cell r="E2094" t="str">
            <v>س1</v>
          </cell>
        </row>
        <row r="2095">
          <cell r="A2095">
            <v>212719</v>
          </cell>
          <cell r="B2095" t="str">
            <v>كاترين الحسين</v>
          </cell>
          <cell r="C2095" t="str">
            <v>عدنان</v>
          </cell>
          <cell r="D2095" t="str">
            <v>هيام</v>
          </cell>
          <cell r="E2095" t="str">
            <v>س1</v>
          </cell>
        </row>
        <row r="2096">
          <cell r="A2096">
            <v>212720</v>
          </cell>
          <cell r="B2096" t="str">
            <v>كارول حسيك</v>
          </cell>
          <cell r="C2096" t="str">
            <v>تيسير</v>
          </cell>
          <cell r="D2096" t="str">
            <v>سعاد</v>
          </cell>
          <cell r="E2096" t="str">
            <v>س1</v>
          </cell>
        </row>
        <row r="2097">
          <cell r="A2097">
            <v>212721</v>
          </cell>
          <cell r="B2097" t="str">
            <v>كاظم سلوم</v>
          </cell>
          <cell r="C2097" t="str">
            <v>يوسف</v>
          </cell>
          <cell r="D2097" t="str">
            <v>نجوى</v>
          </cell>
          <cell r="E2097" t="str">
            <v>س1</v>
          </cell>
        </row>
        <row r="2098">
          <cell r="A2098">
            <v>212722</v>
          </cell>
          <cell r="B2098" t="str">
            <v>كرم دوماني</v>
          </cell>
          <cell r="C2098" t="str">
            <v>عصام</v>
          </cell>
          <cell r="D2098" t="str">
            <v>وسام</v>
          </cell>
          <cell r="E2098" t="str">
            <v>س1</v>
          </cell>
        </row>
        <row r="2099">
          <cell r="A2099">
            <v>212727</v>
          </cell>
          <cell r="B2099" t="str">
            <v>كنانه السليمان الناصر</v>
          </cell>
          <cell r="C2099" t="str">
            <v>كمال</v>
          </cell>
          <cell r="D2099" t="str">
            <v>فاطمة</v>
          </cell>
          <cell r="E2099" t="str">
            <v>س1</v>
          </cell>
        </row>
        <row r="2100">
          <cell r="A2100">
            <v>212729</v>
          </cell>
          <cell r="B2100" t="str">
            <v>كندا حاتم</v>
          </cell>
          <cell r="C2100" t="str">
            <v>محمد</v>
          </cell>
          <cell r="D2100" t="str">
            <v>يمن</v>
          </cell>
          <cell r="E2100" t="str">
            <v>س1</v>
          </cell>
        </row>
        <row r="2101">
          <cell r="A2101">
            <v>212730</v>
          </cell>
          <cell r="B2101" t="str">
            <v>كنده المهنا</v>
          </cell>
          <cell r="C2101" t="str">
            <v>ظافر</v>
          </cell>
          <cell r="D2101" t="str">
            <v>رجاء</v>
          </cell>
          <cell r="E2101" t="str">
            <v>س1</v>
          </cell>
        </row>
        <row r="2102">
          <cell r="A2102">
            <v>212731</v>
          </cell>
          <cell r="B2102" t="str">
            <v>كنده شطره</v>
          </cell>
          <cell r="C2102" t="str">
            <v>فواز</v>
          </cell>
          <cell r="D2102" t="str">
            <v>ميساء</v>
          </cell>
          <cell r="E2102" t="str">
            <v>س1</v>
          </cell>
        </row>
        <row r="2103">
          <cell r="A2103">
            <v>212732</v>
          </cell>
          <cell r="B2103" t="str">
            <v>كنده كشك</v>
          </cell>
          <cell r="C2103" t="str">
            <v>فرزات</v>
          </cell>
          <cell r="D2103" t="str">
            <v>هالا</v>
          </cell>
          <cell r="E2103" t="str">
            <v>س1</v>
          </cell>
        </row>
        <row r="2104">
          <cell r="A2104">
            <v>212733</v>
          </cell>
          <cell r="B2104" t="str">
            <v>كيندا حسون</v>
          </cell>
          <cell r="C2104" t="str">
            <v>فيصل</v>
          </cell>
          <cell r="D2104" t="str">
            <v>هناء</v>
          </cell>
          <cell r="E2104" t="str">
            <v>س1</v>
          </cell>
        </row>
        <row r="2105">
          <cell r="A2105">
            <v>212735</v>
          </cell>
          <cell r="B2105" t="str">
            <v>لانا الاعور</v>
          </cell>
          <cell r="C2105" t="str">
            <v>غسان</v>
          </cell>
          <cell r="D2105" t="str">
            <v>اعتدال</v>
          </cell>
          <cell r="E2105" t="str">
            <v>س1</v>
          </cell>
        </row>
        <row r="2106">
          <cell r="A2106">
            <v>212740</v>
          </cell>
          <cell r="B2106" t="str">
            <v>لجين حابس</v>
          </cell>
          <cell r="C2106" t="str">
            <v>اياد</v>
          </cell>
          <cell r="D2106" t="str">
            <v>جمانه</v>
          </cell>
          <cell r="E2106" t="str">
            <v>س1</v>
          </cell>
        </row>
        <row r="2107">
          <cell r="A2107">
            <v>212741</v>
          </cell>
          <cell r="B2107" t="str">
            <v>لجين دلول</v>
          </cell>
          <cell r="C2107" t="str">
            <v>فؤاد</v>
          </cell>
          <cell r="D2107" t="str">
            <v>هيام</v>
          </cell>
          <cell r="E2107" t="str">
            <v>س1</v>
          </cell>
        </row>
        <row r="2108">
          <cell r="A2108">
            <v>212742</v>
          </cell>
          <cell r="B2108" t="str">
            <v>لجين عبيد</v>
          </cell>
          <cell r="C2108" t="str">
            <v>محمود</v>
          </cell>
          <cell r="D2108" t="str">
            <v>هناء</v>
          </cell>
          <cell r="E2108" t="str">
            <v>س1</v>
          </cell>
        </row>
        <row r="2109">
          <cell r="A2109">
            <v>212743</v>
          </cell>
          <cell r="B2109" t="str">
            <v>لما قاسم</v>
          </cell>
          <cell r="C2109" t="str">
            <v>محمد وحيد</v>
          </cell>
          <cell r="D2109" t="str">
            <v>منور</v>
          </cell>
          <cell r="E2109" t="str">
            <v>س1</v>
          </cell>
        </row>
        <row r="2110">
          <cell r="A2110">
            <v>212744</v>
          </cell>
          <cell r="B2110" t="str">
            <v>لما قاطوع</v>
          </cell>
          <cell r="C2110" t="str">
            <v>صفوح</v>
          </cell>
          <cell r="D2110" t="str">
            <v>لينا</v>
          </cell>
          <cell r="E2110" t="str">
            <v>س1</v>
          </cell>
        </row>
        <row r="2111">
          <cell r="A2111">
            <v>212745</v>
          </cell>
          <cell r="B2111" t="str">
            <v>لمى الحمصي</v>
          </cell>
          <cell r="C2111" t="str">
            <v>محمد خير</v>
          </cell>
          <cell r="D2111" t="str">
            <v>رجاء</v>
          </cell>
          <cell r="E2111" t="str">
            <v>س1</v>
          </cell>
        </row>
        <row r="2112">
          <cell r="A2112">
            <v>212746</v>
          </cell>
          <cell r="B2112" t="str">
            <v>لمياء السالم</v>
          </cell>
          <cell r="C2112" t="str">
            <v>ماجد</v>
          </cell>
          <cell r="D2112" t="str">
            <v>هنال</v>
          </cell>
          <cell r="E2112" t="str">
            <v>س1</v>
          </cell>
        </row>
        <row r="2113">
          <cell r="A2113">
            <v>212747</v>
          </cell>
          <cell r="B2113" t="str">
            <v>لوريس معروف</v>
          </cell>
          <cell r="C2113" t="str">
            <v>ابراهيم</v>
          </cell>
          <cell r="D2113" t="str">
            <v>منى</v>
          </cell>
          <cell r="E2113" t="str">
            <v>س1</v>
          </cell>
        </row>
        <row r="2114">
          <cell r="A2114">
            <v>212748</v>
          </cell>
          <cell r="B2114" t="str">
            <v>لوسي داود</v>
          </cell>
          <cell r="C2114" t="str">
            <v>جلال</v>
          </cell>
          <cell r="D2114" t="str">
            <v>ايلين</v>
          </cell>
          <cell r="E2114" t="str">
            <v>س1</v>
          </cell>
        </row>
        <row r="2115">
          <cell r="A2115">
            <v>212749</v>
          </cell>
          <cell r="B2115" t="str">
            <v>لؤي الجهماني</v>
          </cell>
          <cell r="C2115" t="str">
            <v>جميل</v>
          </cell>
          <cell r="D2115" t="str">
            <v>نسرين</v>
          </cell>
          <cell r="E2115" t="str">
            <v>س1</v>
          </cell>
        </row>
        <row r="2116">
          <cell r="A2116">
            <v>212754</v>
          </cell>
          <cell r="B2116" t="str">
            <v>ليلى القاسم</v>
          </cell>
          <cell r="C2116" t="str">
            <v>عبد الكريم</v>
          </cell>
          <cell r="D2116" t="str">
            <v>بديعه</v>
          </cell>
          <cell r="E2116" t="str">
            <v>س1</v>
          </cell>
        </row>
        <row r="2117">
          <cell r="A2117">
            <v>212755</v>
          </cell>
          <cell r="B2117" t="str">
            <v>ليلى رحال</v>
          </cell>
          <cell r="C2117" t="str">
            <v>هاشم</v>
          </cell>
          <cell r="D2117" t="str">
            <v>حمده</v>
          </cell>
          <cell r="E2117" t="str">
            <v>س1</v>
          </cell>
        </row>
        <row r="2118">
          <cell r="A2118">
            <v>212756</v>
          </cell>
          <cell r="B2118" t="str">
            <v>ليلى قاسم</v>
          </cell>
          <cell r="C2118" t="str">
            <v>عثمان</v>
          </cell>
          <cell r="D2118" t="str">
            <v>آمنة</v>
          </cell>
          <cell r="E2118" t="str">
            <v>س1</v>
          </cell>
        </row>
        <row r="2119">
          <cell r="A2119">
            <v>212757</v>
          </cell>
          <cell r="B2119" t="str">
            <v>ليليان الخطيب</v>
          </cell>
          <cell r="C2119" t="str">
            <v>حسين</v>
          </cell>
          <cell r="D2119" t="str">
            <v>اميره</v>
          </cell>
          <cell r="E2119" t="str">
            <v>س1</v>
          </cell>
        </row>
        <row r="2120">
          <cell r="A2120">
            <v>212758</v>
          </cell>
          <cell r="B2120" t="str">
            <v>ليليان المصبح</v>
          </cell>
          <cell r="C2120" t="str">
            <v>تيسير</v>
          </cell>
          <cell r="D2120" t="str">
            <v>ريما</v>
          </cell>
          <cell r="E2120" t="str">
            <v>س1</v>
          </cell>
        </row>
        <row r="2121">
          <cell r="A2121">
            <v>212759</v>
          </cell>
          <cell r="B2121" t="str">
            <v>ليليان حمزه</v>
          </cell>
          <cell r="C2121" t="str">
            <v>خالد</v>
          </cell>
          <cell r="D2121" t="str">
            <v>رانيا</v>
          </cell>
          <cell r="E2121" t="str">
            <v>س1</v>
          </cell>
        </row>
        <row r="2122">
          <cell r="A2122">
            <v>212761</v>
          </cell>
          <cell r="B2122" t="str">
            <v>لين الصباغ</v>
          </cell>
          <cell r="C2122" t="str">
            <v>مروان</v>
          </cell>
          <cell r="D2122" t="str">
            <v>عائده</v>
          </cell>
          <cell r="E2122" t="str">
            <v>س1</v>
          </cell>
        </row>
        <row r="2123">
          <cell r="A2123">
            <v>212762</v>
          </cell>
          <cell r="B2123" t="str">
            <v>لين أمون</v>
          </cell>
          <cell r="C2123" t="str">
            <v>أمين</v>
          </cell>
          <cell r="D2123" t="str">
            <v>نسرين</v>
          </cell>
          <cell r="E2123" t="str">
            <v>س1</v>
          </cell>
        </row>
        <row r="2124">
          <cell r="A2124">
            <v>212765</v>
          </cell>
          <cell r="B2124" t="str">
            <v>لينا اسكندر خليل</v>
          </cell>
          <cell r="C2124" t="str">
            <v>عدنان</v>
          </cell>
          <cell r="D2124" t="str">
            <v>زكيه</v>
          </cell>
          <cell r="E2124" t="str">
            <v>س1</v>
          </cell>
        </row>
        <row r="2125">
          <cell r="A2125">
            <v>212770</v>
          </cell>
          <cell r="B2125" t="str">
            <v>مادلين العبد الله</v>
          </cell>
          <cell r="C2125" t="str">
            <v>عماد</v>
          </cell>
          <cell r="D2125" t="str">
            <v>فكتوريا</v>
          </cell>
          <cell r="E2125" t="str">
            <v>س1</v>
          </cell>
        </row>
        <row r="2126">
          <cell r="A2126">
            <v>212772</v>
          </cell>
          <cell r="B2126" t="str">
            <v>ماريا المعلوف</v>
          </cell>
          <cell r="C2126" t="str">
            <v>جون</v>
          </cell>
          <cell r="D2126" t="str">
            <v>ريم</v>
          </cell>
          <cell r="E2126" t="str">
            <v>س1</v>
          </cell>
        </row>
        <row r="2127">
          <cell r="A2127">
            <v>212775</v>
          </cell>
          <cell r="B2127" t="str">
            <v>مارييلا خوام</v>
          </cell>
          <cell r="C2127" t="str">
            <v>يوسف</v>
          </cell>
          <cell r="D2127" t="str">
            <v>لويزا</v>
          </cell>
          <cell r="E2127" t="str">
            <v>س1</v>
          </cell>
        </row>
        <row r="2128">
          <cell r="A2128">
            <v>212776</v>
          </cell>
          <cell r="B2128" t="str">
            <v>مازن البشتاوي</v>
          </cell>
          <cell r="C2128" t="str">
            <v>محمد</v>
          </cell>
          <cell r="D2128" t="str">
            <v>صليحة</v>
          </cell>
          <cell r="E2128" t="str">
            <v>س1</v>
          </cell>
        </row>
        <row r="2129">
          <cell r="A2129">
            <v>212777</v>
          </cell>
          <cell r="B2129" t="str">
            <v>مالفا بجبوج</v>
          </cell>
          <cell r="C2129" t="str">
            <v>محمد خيري</v>
          </cell>
          <cell r="D2129" t="str">
            <v>الهام</v>
          </cell>
          <cell r="E2129" t="str">
            <v>س1</v>
          </cell>
        </row>
        <row r="2130">
          <cell r="A2130">
            <v>212778</v>
          </cell>
          <cell r="B2130" t="str">
            <v>مالك حمد</v>
          </cell>
          <cell r="C2130" t="str">
            <v>علي</v>
          </cell>
          <cell r="D2130" t="str">
            <v>كفايه</v>
          </cell>
          <cell r="E2130" t="str">
            <v>س1</v>
          </cell>
        </row>
        <row r="2131">
          <cell r="A2131">
            <v>212779</v>
          </cell>
          <cell r="B2131" t="str">
            <v>ماهر حامد رجب</v>
          </cell>
          <cell r="C2131" t="str">
            <v>مجدي ابراهيم</v>
          </cell>
          <cell r="D2131" t="str">
            <v>فضة</v>
          </cell>
          <cell r="E2131" t="str">
            <v>س1</v>
          </cell>
        </row>
        <row r="2132">
          <cell r="A2132">
            <v>212780</v>
          </cell>
          <cell r="B2132" t="str">
            <v>مايا مكارم</v>
          </cell>
          <cell r="C2132" t="str">
            <v>بسام</v>
          </cell>
          <cell r="D2132" t="str">
            <v>الهام</v>
          </cell>
          <cell r="E2132" t="str">
            <v>س1</v>
          </cell>
        </row>
        <row r="2133">
          <cell r="A2133">
            <v>212781</v>
          </cell>
          <cell r="B2133" t="str">
            <v>مأمون نعمان</v>
          </cell>
          <cell r="C2133" t="str">
            <v>محمد خير</v>
          </cell>
          <cell r="D2133" t="str">
            <v>سميره</v>
          </cell>
          <cell r="E2133" t="str">
            <v>س1</v>
          </cell>
        </row>
        <row r="2134">
          <cell r="A2134">
            <v>212782</v>
          </cell>
          <cell r="B2134" t="str">
            <v>مجد الخوري</v>
          </cell>
          <cell r="C2134" t="str">
            <v>جورج</v>
          </cell>
          <cell r="D2134" t="str">
            <v>ريما</v>
          </cell>
          <cell r="E2134" t="str">
            <v>س1</v>
          </cell>
        </row>
        <row r="2135">
          <cell r="A2135">
            <v>212783</v>
          </cell>
          <cell r="B2135" t="str">
            <v>مجد المعزر</v>
          </cell>
          <cell r="C2135" t="str">
            <v>فؤاد</v>
          </cell>
          <cell r="D2135" t="str">
            <v>بثينه</v>
          </cell>
          <cell r="E2135" t="str">
            <v>س1</v>
          </cell>
        </row>
        <row r="2136">
          <cell r="A2136">
            <v>212786</v>
          </cell>
          <cell r="B2136" t="str">
            <v>مجد طرابلسي</v>
          </cell>
          <cell r="C2136" t="str">
            <v>مفيد</v>
          </cell>
          <cell r="D2136" t="str">
            <v>ريما</v>
          </cell>
          <cell r="E2136" t="str">
            <v>س1</v>
          </cell>
        </row>
        <row r="2137">
          <cell r="A2137">
            <v>212787</v>
          </cell>
          <cell r="B2137" t="str">
            <v>مجد عمار</v>
          </cell>
          <cell r="C2137" t="str">
            <v>سلمان</v>
          </cell>
          <cell r="D2137" t="str">
            <v>ثمر</v>
          </cell>
          <cell r="E2137" t="str">
            <v>س1</v>
          </cell>
        </row>
        <row r="2138">
          <cell r="A2138">
            <v>212790</v>
          </cell>
          <cell r="B2138" t="str">
            <v>محار العك</v>
          </cell>
          <cell r="C2138" t="str">
            <v>كمال</v>
          </cell>
          <cell r="D2138" t="str">
            <v>رحاب</v>
          </cell>
          <cell r="E2138" t="str">
            <v>س1</v>
          </cell>
        </row>
        <row r="2139">
          <cell r="A2139">
            <v>212792</v>
          </cell>
          <cell r="B2139" t="str">
            <v>محسن كفا</v>
          </cell>
          <cell r="C2139" t="str">
            <v>حسن</v>
          </cell>
          <cell r="D2139" t="str">
            <v>جيهان</v>
          </cell>
          <cell r="E2139" t="str">
            <v>س1</v>
          </cell>
        </row>
        <row r="2140">
          <cell r="A2140">
            <v>212793</v>
          </cell>
          <cell r="B2140" t="str">
            <v>محمد  أمجد ريحان</v>
          </cell>
          <cell r="C2140" t="str">
            <v>محمد بسام</v>
          </cell>
          <cell r="D2140" t="str">
            <v>ايمان</v>
          </cell>
          <cell r="E2140" t="str">
            <v>س1</v>
          </cell>
        </row>
        <row r="2141">
          <cell r="A2141">
            <v>212794</v>
          </cell>
          <cell r="B2141" t="str">
            <v>محمد ابو جبارة</v>
          </cell>
          <cell r="C2141" t="str">
            <v>مصطفى</v>
          </cell>
          <cell r="D2141" t="str">
            <v>اميرة</v>
          </cell>
          <cell r="E2141" t="str">
            <v>س1</v>
          </cell>
        </row>
        <row r="2142">
          <cell r="A2142">
            <v>212795</v>
          </cell>
          <cell r="B2142" t="str">
            <v>محمد ابو عواد</v>
          </cell>
          <cell r="C2142" t="str">
            <v>احمد</v>
          </cell>
          <cell r="D2142" t="str">
            <v>زهرة</v>
          </cell>
          <cell r="E2142" t="str">
            <v>س1</v>
          </cell>
        </row>
        <row r="2143">
          <cell r="A2143">
            <v>212796</v>
          </cell>
          <cell r="B2143" t="str">
            <v>محمد ادريس</v>
          </cell>
          <cell r="C2143" t="str">
            <v>حسين</v>
          </cell>
          <cell r="D2143" t="str">
            <v>وفاء</v>
          </cell>
          <cell r="E2143" t="str">
            <v>س1</v>
          </cell>
        </row>
        <row r="2144">
          <cell r="A2144">
            <v>212798</v>
          </cell>
          <cell r="B2144" t="str">
            <v>محمد البقاعي</v>
          </cell>
          <cell r="C2144" t="str">
            <v>محمود</v>
          </cell>
          <cell r="D2144" t="str">
            <v>خديجه</v>
          </cell>
          <cell r="E2144" t="str">
            <v>س1</v>
          </cell>
        </row>
        <row r="2145">
          <cell r="A2145">
            <v>212799</v>
          </cell>
          <cell r="B2145" t="str">
            <v>محمد الترجمان</v>
          </cell>
          <cell r="C2145" t="str">
            <v>محمد عثمان</v>
          </cell>
          <cell r="D2145" t="str">
            <v>وفاء</v>
          </cell>
          <cell r="E2145" t="str">
            <v>س1</v>
          </cell>
        </row>
        <row r="2146">
          <cell r="A2146">
            <v>212800</v>
          </cell>
          <cell r="B2146" t="str">
            <v>محمد الحلاق</v>
          </cell>
          <cell r="C2146" t="str">
            <v>مصطفى</v>
          </cell>
          <cell r="D2146" t="str">
            <v>شاديه</v>
          </cell>
          <cell r="E2146" t="str">
            <v>س1</v>
          </cell>
        </row>
        <row r="2147">
          <cell r="A2147">
            <v>212801</v>
          </cell>
          <cell r="B2147" t="str">
            <v>محمد الخباز</v>
          </cell>
          <cell r="C2147" t="str">
            <v>نور الدين</v>
          </cell>
          <cell r="D2147" t="str">
            <v>أمل</v>
          </cell>
          <cell r="E2147" t="str">
            <v>س1</v>
          </cell>
        </row>
        <row r="2148">
          <cell r="A2148">
            <v>212803</v>
          </cell>
          <cell r="B2148" t="str">
            <v>محمد الخطيب حمصي</v>
          </cell>
          <cell r="C2148" t="str">
            <v>باسم</v>
          </cell>
          <cell r="D2148" t="str">
            <v>وفاء</v>
          </cell>
          <cell r="E2148" t="str">
            <v>س1</v>
          </cell>
        </row>
        <row r="2149">
          <cell r="A2149">
            <v>212804</v>
          </cell>
          <cell r="B2149" t="str">
            <v>محمد الخلف</v>
          </cell>
          <cell r="C2149" t="str">
            <v>محمود</v>
          </cell>
          <cell r="D2149" t="str">
            <v>حبسه</v>
          </cell>
          <cell r="E2149" t="str">
            <v>س1</v>
          </cell>
        </row>
        <row r="2150">
          <cell r="A2150">
            <v>212806</v>
          </cell>
          <cell r="B2150" t="str">
            <v>محمد الشيخ علي</v>
          </cell>
          <cell r="C2150" t="str">
            <v>علي</v>
          </cell>
          <cell r="D2150" t="str">
            <v>خديجه</v>
          </cell>
          <cell r="E2150" t="str">
            <v>س1</v>
          </cell>
        </row>
        <row r="2151">
          <cell r="A2151">
            <v>212807</v>
          </cell>
          <cell r="B2151" t="str">
            <v>محمد الصاهود</v>
          </cell>
          <cell r="C2151" t="str">
            <v>عبد الله</v>
          </cell>
          <cell r="D2151" t="str">
            <v>مالكه</v>
          </cell>
          <cell r="E2151" t="str">
            <v>س1</v>
          </cell>
        </row>
        <row r="2152">
          <cell r="A2152">
            <v>212810</v>
          </cell>
          <cell r="B2152" t="str">
            <v>محمد انس دللول</v>
          </cell>
          <cell r="C2152" t="str">
            <v>عبد الناصر</v>
          </cell>
          <cell r="D2152" t="str">
            <v xml:space="preserve">رنا </v>
          </cell>
          <cell r="E2152" t="str">
            <v>س1</v>
          </cell>
        </row>
        <row r="2153">
          <cell r="A2153">
            <v>212811</v>
          </cell>
          <cell r="B2153" t="str">
            <v>محمد انس عجاج</v>
          </cell>
          <cell r="C2153" t="str">
            <v>محمد هشام</v>
          </cell>
          <cell r="D2153" t="str">
            <v>علياء</v>
          </cell>
          <cell r="E2153" t="str">
            <v>س1</v>
          </cell>
        </row>
        <row r="2154">
          <cell r="A2154">
            <v>212812</v>
          </cell>
          <cell r="B2154" t="str">
            <v>محمد اياد الالا</v>
          </cell>
          <cell r="C2154" t="str">
            <v>محمد هشام</v>
          </cell>
          <cell r="D2154" t="str">
            <v>ثروه</v>
          </cell>
          <cell r="E2154" t="str">
            <v>س1</v>
          </cell>
        </row>
        <row r="2155">
          <cell r="A2155">
            <v>212817</v>
          </cell>
          <cell r="B2155" t="str">
            <v>محمد بشير العباس</v>
          </cell>
          <cell r="C2155" t="str">
            <v>محمد أديب</v>
          </cell>
          <cell r="D2155" t="str">
            <v>وصال</v>
          </cell>
          <cell r="E2155" t="str">
            <v>س1</v>
          </cell>
        </row>
        <row r="2156">
          <cell r="A2156">
            <v>212818</v>
          </cell>
          <cell r="B2156" t="str">
            <v>محمد بيان</v>
          </cell>
          <cell r="C2156" t="str">
            <v>احمد</v>
          </cell>
          <cell r="D2156" t="str">
            <v>تمام</v>
          </cell>
          <cell r="E2156" t="str">
            <v>س1</v>
          </cell>
        </row>
        <row r="2157">
          <cell r="A2157">
            <v>212821</v>
          </cell>
          <cell r="B2157" t="str">
            <v>محمد جواد</v>
          </cell>
          <cell r="C2157" t="str">
            <v>علي</v>
          </cell>
          <cell r="D2157" t="str">
            <v>صبحيه</v>
          </cell>
          <cell r="E2157" t="str">
            <v>س1</v>
          </cell>
        </row>
        <row r="2158">
          <cell r="A2158">
            <v>212822</v>
          </cell>
          <cell r="B2158" t="str">
            <v>محمد حامد</v>
          </cell>
          <cell r="C2158" t="str">
            <v>محمد رياض</v>
          </cell>
          <cell r="D2158" t="str">
            <v>سمر</v>
          </cell>
          <cell r="E2158" t="str">
            <v>س1</v>
          </cell>
        </row>
        <row r="2159">
          <cell r="A2159">
            <v>212823</v>
          </cell>
          <cell r="B2159" t="str">
            <v>محمد حسام اللحام</v>
          </cell>
          <cell r="C2159" t="str">
            <v>فايز</v>
          </cell>
          <cell r="D2159" t="str">
            <v>خلود</v>
          </cell>
          <cell r="E2159" t="str">
            <v>س1</v>
          </cell>
        </row>
        <row r="2160">
          <cell r="A2160">
            <v>212824</v>
          </cell>
          <cell r="B2160" t="str">
            <v>محمد حسين نظام</v>
          </cell>
          <cell r="C2160" t="str">
            <v>رأفت</v>
          </cell>
          <cell r="D2160" t="str">
            <v>مها</v>
          </cell>
          <cell r="E2160" t="str">
            <v>س1</v>
          </cell>
        </row>
        <row r="2161">
          <cell r="A2161">
            <v>212825</v>
          </cell>
          <cell r="B2161" t="str">
            <v>محمد خالد الشماليه</v>
          </cell>
          <cell r="C2161" t="str">
            <v>جمال</v>
          </cell>
          <cell r="D2161" t="str">
            <v>فتاه</v>
          </cell>
          <cell r="E2161" t="str">
            <v>س1</v>
          </cell>
        </row>
        <row r="2162">
          <cell r="A2162">
            <v>212827</v>
          </cell>
          <cell r="B2162" t="str">
            <v>محمد خير ايتوني</v>
          </cell>
          <cell r="C2162" t="str">
            <v>محمد خيري</v>
          </cell>
          <cell r="D2162" t="str">
            <v>غاليه</v>
          </cell>
          <cell r="E2162" t="str">
            <v>س1</v>
          </cell>
        </row>
        <row r="2163">
          <cell r="A2163">
            <v>212831</v>
          </cell>
          <cell r="B2163" t="str">
            <v>محمد ستيتان</v>
          </cell>
          <cell r="C2163" t="str">
            <v xml:space="preserve">احمد </v>
          </cell>
          <cell r="D2163" t="str">
            <v>انتصار</v>
          </cell>
          <cell r="E2163" t="str">
            <v>س1</v>
          </cell>
        </row>
        <row r="2164">
          <cell r="A2164">
            <v>212832</v>
          </cell>
          <cell r="B2164" t="str">
            <v>محمد صافتلي</v>
          </cell>
          <cell r="C2164" t="str">
            <v>محمود</v>
          </cell>
          <cell r="D2164" t="str">
            <v>لينا</v>
          </cell>
          <cell r="E2164" t="str">
            <v>س1</v>
          </cell>
        </row>
        <row r="2165">
          <cell r="A2165">
            <v>212834</v>
          </cell>
          <cell r="B2165" t="str">
            <v>محمد صيدناوي</v>
          </cell>
          <cell r="C2165" t="str">
            <v>نايف</v>
          </cell>
          <cell r="D2165" t="str">
            <v>مريم</v>
          </cell>
          <cell r="E2165" t="str">
            <v>س1</v>
          </cell>
        </row>
        <row r="2166">
          <cell r="A2166">
            <v>212836</v>
          </cell>
          <cell r="B2166" t="str">
            <v>محمد عاشور</v>
          </cell>
          <cell r="C2166" t="str">
            <v>محمد ناصر</v>
          </cell>
          <cell r="D2166" t="str">
            <v>منى</v>
          </cell>
          <cell r="E2166" t="str">
            <v>س1</v>
          </cell>
        </row>
        <row r="2167">
          <cell r="A2167">
            <v>212837</v>
          </cell>
          <cell r="B2167" t="str">
            <v>محمد عامر حلاق</v>
          </cell>
          <cell r="C2167" t="str">
            <v>عبد الرحمن</v>
          </cell>
          <cell r="D2167" t="str">
            <v>فريزه</v>
          </cell>
          <cell r="E2167" t="str">
            <v>س1</v>
          </cell>
        </row>
        <row r="2168">
          <cell r="A2168">
            <v>212839</v>
          </cell>
          <cell r="B2168" t="str">
            <v>محمد عدنان شكور</v>
          </cell>
          <cell r="C2168" t="str">
            <v>رضوان</v>
          </cell>
          <cell r="D2168" t="str">
            <v>منال</v>
          </cell>
          <cell r="E2168" t="str">
            <v>س1</v>
          </cell>
        </row>
        <row r="2169">
          <cell r="A2169">
            <v>212842</v>
          </cell>
          <cell r="B2169" t="str">
            <v>محمد علي ناصر عصيده</v>
          </cell>
          <cell r="C2169" t="str">
            <v>خالد</v>
          </cell>
          <cell r="D2169" t="str">
            <v>خيريه</v>
          </cell>
          <cell r="E2169" t="str">
            <v>س1</v>
          </cell>
        </row>
        <row r="2170">
          <cell r="A2170">
            <v>212843</v>
          </cell>
          <cell r="B2170" t="str">
            <v>محمد عمار البني</v>
          </cell>
          <cell r="C2170" t="str">
            <v>حسان</v>
          </cell>
          <cell r="D2170" t="str">
            <v>وفاء</v>
          </cell>
          <cell r="E2170" t="str">
            <v>س1</v>
          </cell>
        </row>
        <row r="2171">
          <cell r="A2171">
            <v>212847</v>
          </cell>
          <cell r="B2171" t="str">
            <v>محمد فؤاد مختار</v>
          </cell>
          <cell r="C2171" t="str">
            <v>محمد حسان</v>
          </cell>
          <cell r="D2171" t="str">
            <v>فاتن</v>
          </cell>
          <cell r="E2171" t="str">
            <v>س1</v>
          </cell>
        </row>
        <row r="2172">
          <cell r="A2172">
            <v>212848</v>
          </cell>
          <cell r="B2172" t="str">
            <v>محمد كرم قلاجو</v>
          </cell>
          <cell r="C2172" t="str">
            <v>حسام الدين</v>
          </cell>
          <cell r="D2172" t="str">
            <v>ريحاب</v>
          </cell>
          <cell r="E2172" t="str">
            <v>س1</v>
          </cell>
        </row>
        <row r="2173">
          <cell r="A2173">
            <v>212850</v>
          </cell>
          <cell r="B2173" t="str">
            <v>محمد مرعي</v>
          </cell>
          <cell r="C2173" t="str">
            <v>عثمان</v>
          </cell>
          <cell r="D2173" t="str">
            <v>سوريا</v>
          </cell>
          <cell r="E2173" t="str">
            <v>س1</v>
          </cell>
        </row>
        <row r="2174">
          <cell r="A2174">
            <v>212851</v>
          </cell>
          <cell r="B2174" t="str">
            <v>محمد مرعي</v>
          </cell>
          <cell r="C2174" t="str">
            <v>شحاده</v>
          </cell>
          <cell r="D2174" t="str">
            <v>هديه</v>
          </cell>
          <cell r="E2174" t="str">
            <v>س1</v>
          </cell>
        </row>
        <row r="2175">
          <cell r="A2175">
            <v>212854</v>
          </cell>
          <cell r="B2175" t="str">
            <v>محمد موسى</v>
          </cell>
          <cell r="C2175" t="str">
            <v>حسن</v>
          </cell>
          <cell r="D2175" t="str">
            <v xml:space="preserve">عليا </v>
          </cell>
          <cell r="E2175" t="str">
            <v>س1</v>
          </cell>
        </row>
        <row r="2176">
          <cell r="A2176">
            <v>212855</v>
          </cell>
          <cell r="B2176" t="str">
            <v>محمد نبيل المعراوي</v>
          </cell>
          <cell r="C2176" t="str">
            <v>بشار</v>
          </cell>
          <cell r="D2176" t="str">
            <v>اسماء</v>
          </cell>
          <cell r="E2176" t="str">
            <v>س1</v>
          </cell>
        </row>
        <row r="2177">
          <cell r="A2177">
            <v>212856</v>
          </cell>
          <cell r="B2177" t="str">
            <v>محمد نذير ليلا</v>
          </cell>
          <cell r="C2177" t="str">
            <v>مازن</v>
          </cell>
          <cell r="D2177" t="str">
            <v>مجدولين</v>
          </cell>
          <cell r="E2177" t="str">
            <v>س1</v>
          </cell>
        </row>
        <row r="2178">
          <cell r="A2178">
            <v>212859</v>
          </cell>
          <cell r="B2178" t="str">
            <v>محمد هادي الصفدي</v>
          </cell>
          <cell r="C2178" t="str">
            <v>علي</v>
          </cell>
          <cell r="D2178" t="str">
            <v>ايمان</v>
          </cell>
          <cell r="E2178" t="str">
            <v>س1</v>
          </cell>
        </row>
        <row r="2179">
          <cell r="A2179">
            <v>212860</v>
          </cell>
          <cell r="B2179" t="str">
            <v>محمد وائل يونس</v>
          </cell>
          <cell r="C2179" t="str">
            <v>خالد</v>
          </cell>
          <cell r="D2179" t="str">
            <v>سمر</v>
          </cell>
          <cell r="E2179" t="str">
            <v>س1</v>
          </cell>
        </row>
        <row r="2180">
          <cell r="A2180">
            <v>212863</v>
          </cell>
          <cell r="B2180" t="str">
            <v>محمد ياسر عريضه</v>
          </cell>
          <cell r="C2180" t="str">
            <v>زهير</v>
          </cell>
          <cell r="D2180" t="str">
            <v>مريم</v>
          </cell>
          <cell r="E2180" t="str">
            <v>س1</v>
          </cell>
        </row>
        <row r="2181">
          <cell r="A2181">
            <v>212867</v>
          </cell>
          <cell r="B2181" t="str">
            <v>محمود العبود</v>
          </cell>
          <cell r="C2181" t="str">
            <v>خلف</v>
          </cell>
          <cell r="D2181" t="str">
            <v>فطيم</v>
          </cell>
          <cell r="E2181" t="str">
            <v>س1</v>
          </cell>
        </row>
        <row r="2182">
          <cell r="A2182">
            <v>212868</v>
          </cell>
          <cell r="B2182" t="str">
            <v>محمود المطر</v>
          </cell>
          <cell r="C2182" t="str">
            <v>قاسم</v>
          </cell>
          <cell r="D2182" t="str">
            <v>وداد</v>
          </cell>
          <cell r="E2182" t="str">
            <v>س1</v>
          </cell>
        </row>
        <row r="2183">
          <cell r="A2183">
            <v>212869</v>
          </cell>
          <cell r="B2183" t="str">
            <v>محمود بدر الدين</v>
          </cell>
          <cell r="C2183" t="str">
            <v>محمد خير</v>
          </cell>
          <cell r="D2183" t="str">
            <v>هنا</v>
          </cell>
          <cell r="E2183" t="str">
            <v>س1</v>
          </cell>
        </row>
        <row r="2184">
          <cell r="A2184">
            <v>212870</v>
          </cell>
          <cell r="B2184" t="str">
            <v>محمود زانه</v>
          </cell>
          <cell r="C2184" t="str">
            <v>حسين</v>
          </cell>
          <cell r="D2184" t="str">
            <v>عزيزه</v>
          </cell>
          <cell r="E2184" t="str">
            <v>س1</v>
          </cell>
        </row>
        <row r="2185">
          <cell r="A2185">
            <v>212871</v>
          </cell>
          <cell r="B2185" t="str">
            <v xml:space="preserve">محمود صوان  </v>
          </cell>
          <cell r="C2185" t="str">
            <v>محمد</v>
          </cell>
          <cell r="D2185" t="str">
            <v>امنه</v>
          </cell>
          <cell r="E2185" t="str">
            <v>س1</v>
          </cell>
        </row>
        <row r="2186">
          <cell r="A2186">
            <v>212872</v>
          </cell>
          <cell r="B2186" t="str">
            <v>محمود عيد</v>
          </cell>
          <cell r="C2186" t="str">
            <v>اسماعيل</v>
          </cell>
          <cell r="D2186" t="str">
            <v>فايزه</v>
          </cell>
          <cell r="E2186" t="str">
            <v>س1</v>
          </cell>
        </row>
        <row r="2187">
          <cell r="A2187">
            <v>212873</v>
          </cell>
          <cell r="B2187" t="str">
            <v>محمود محمد</v>
          </cell>
          <cell r="C2187" t="str">
            <v>محمد</v>
          </cell>
          <cell r="D2187" t="str">
            <v>فيروز</v>
          </cell>
          <cell r="E2187" t="str">
            <v>س1</v>
          </cell>
        </row>
        <row r="2188">
          <cell r="A2188">
            <v>212874</v>
          </cell>
          <cell r="B2188" t="str">
            <v>محمود مخلوف</v>
          </cell>
          <cell r="C2188" t="str">
            <v>بسام</v>
          </cell>
          <cell r="D2188" t="str">
            <v>ميادة</v>
          </cell>
          <cell r="E2188" t="str">
            <v>س1</v>
          </cell>
        </row>
        <row r="2189">
          <cell r="A2189">
            <v>212876</v>
          </cell>
          <cell r="B2189" t="str">
            <v>محي الدين عكاشه</v>
          </cell>
          <cell r="C2189" t="str">
            <v>محمد ماهر</v>
          </cell>
          <cell r="D2189" t="str">
            <v>فاتن</v>
          </cell>
          <cell r="E2189" t="str">
            <v>س1</v>
          </cell>
        </row>
        <row r="2190">
          <cell r="A2190">
            <v>212877</v>
          </cell>
          <cell r="B2190" t="str">
            <v>مديحة كنعان</v>
          </cell>
          <cell r="C2190" t="str">
            <v>ماجد</v>
          </cell>
          <cell r="D2190" t="str">
            <v>سميره</v>
          </cell>
          <cell r="E2190" t="str">
            <v>س1</v>
          </cell>
        </row>
        <row r="2191">
          <cell r="A2191">
            <v>212879</v>
          </cell>
          <cell r="B2191" t="str">
            <v>مرام عزام</v>
          </cell>
          <cell r="C2191" t="str">
            <v>وجدي</v>
          </cell>
          <cell r="D2191" t="str">
            <v>ساميه</v>
          </cell>
          <cell r="E2191" t="str">
            <v>س1</v>
          </cell>
        </row>
        <row r="2192">
          <cell r="A2192">
            <v>212880</v>
          </cell>
          <cell r="B2192" t="str">
            <v>مرح الحامد</v>
          </cell>
          <cell r="C2192" t="str">
            <v>عبد الكريم</v>
          </cell>
          <cell r="D2192" t="str">
            <v>عروبه</v>
          </cell>
          <cell r="E2192" t="str">
            <v>س1</v>
          </cell>
        </row>
        <row r="2193">
          <cell r="A2193">
            <v>212891</v>
          </cell>
          <cell r="B2193" t="str">
            <v>مزهر البعيني</v>
          </cell>
          <cell r="C2193" t="str">
            <v>اجود</v>
          </cell>
          <cell r="D2193" t="str">
            <v>سوسن</v>
          </cell>
          <cell r="E2193" t="str">
            <v>س1</v>
          </cell>
        </row>
        <row r="2194">
          <cell r="A2194">
            <v>212892</v>
          </cell>
          <cell r="B2194" t="str">
            <v>مضر المحمد</v>
          </cell>
          <cell r="C2194" t="str">
            <v>خالد</v>
          </cell>
          <cell r="D2194" t="str">
            <v>عايشة</v>
          </cell>
          <cell r="E2194" t="str">
            <v>س1</v>
          </cell>
        </row>
        <row r="2195">
          <cell r="A2195">
            <v>212893</v>
          </cell>
          <cell r="B2195" t="str">
            <v>معاذ حسيان</v>
          </cell>
          <cell r="C2195" t="str">
            <v>طارق</v>
          </cell>
          <cell r="D2195" t="str">
            <v>اسمهان</v>
          </cell>
          <cell r="E2195" t="str">
            <v>س1</v>
          </cell>
        </row>
        <row r="2196">
          <cell r="A2196">
            <v>212894</v>
          </cell>
          <cell r="B2196" t="str">
            <v>مفيده العلي</v>
          </cell>
          <cell r="C2196" t="str">
            <v>محمد</v>
          </cell>
          <cell r="D2196" t="str">
            <v>صبحيه</v>
          </cell>
          <cell r="E2196" t="str">
            <v>س1</v>
          </cell>
        </row>
        <row r="2197">
          <cell r="A2197">
            <v>212899</v>
          </cell>
          <cell r="B2197" t="str">
            <v>منذر العلي</v>
          </cell>
          <cell r="C2197" t="str">
            <v>احمد</v>
          </cell>
          <cell r="D2197" t="str">
            <v>حياه</v>
          </cell>
          <cell r="E2197" t="str">
            <v>س1</v>
          </cell>
        </row>
        <row r="2198">
          <cell r="A2198">
            <v>212900</v>
          </cell>
          <cell r="B2198" t="str">
            <v>منهل حسن</v>
          </cell>
          <cell r="C2198" t="str">
            <v>عقل</v>
          </cell>
          <cell r="D2198" t="str">
            <v>رقيه</v>
          </cell>
          <cell r="E2198" t="str">
            <v>س1</v>
          </cell>
        </row>
        <row r="2199">
          <cell r="A2199">
            <v>212901</v>
          </cell>
          <cell r="B2199" t="str">
            <v>منى الحميد</v>
          </cell>
          <cell r="C2199" t="str">
            <v>منير</v>
          </cell>
          <cell r="D2199" t="str">
            <v>رحاب</v>
          </cell>
          <cell r="E2199" t="str">
            <v>س1</v>
          </cell>
        </row>
        <row r="2200">
          <cell r="A2200">
            <v>212902</v>
          </cell>
          <cell r="B2200" t="str">
            <v>منى الشهاب</v>
          </cell>
          <cell r="C2200" t="str">
            <v>احمد</v>
          </cell>
          <cell r="D2200" t="str">
            <v>شيراز</v>
          </cell>
          <cell r="E2200" t="str">
            <v>س1</v>
          </cell>
        </row>
        <row r="2201">
          <cell r="A2201">
            <v>212906</v>
          </cell>
          <cell r="B2201" t="str">
            <v>منيره الحلبي</v>
          </cell>
          <cell r="C2201" t="str">
            <v>بيان</v>
          </cell>
          <cell r="D2201" t="str">
            <v>ألطاف</v>
          </cell>
          <cell r="E2201" t="str">
            <v>س1</v>
          </cell>
        </row>
        <row r="2202">
          <cell r="A2202">
            <v>212907</v>
          </cell>
          <cell r="B2202" t="str">
            <v>منيره مراد</v>
          </cell>
          <cell r="C2202" t="str">
            <v>أيمن</v>
          </cell>
          <cell r="D2202" t="str">
            <v>عهد</v>
          </cell>
          <cell r="E2202" t="str">
            <v>س1</v>
          </cell>
        </row>
        <row r="2203">
          <cell r="A2203">
            <v>212909</v>
          </cell>
          <cell r="B2203" t="str">
            <v>مها المخللاتي</v>
          </cell>
          <cell r="C2203" t="str">
            <v>ماهر</v>
          </cell>
          <cell r="D2203" t="str">
            <v>رنى</v>
          </cell>
          <cell r="E2203" t="str">
            <v>س1</v>
          </cell>
        </row>
        <row r="2204">
          <cell r="A2204">
            <v>212910</v>
          </cell>
          <cell r="B2204" t="str">
            <v>مهاب المصري</v>
          </cell>
          <cell r="C2204" t="str">
            <v>فايز</v>
          </cell>
          <cell r="D2204" t="str">
            <v>ايمان</v>
          </cell>
          <cell r="E2204" t="str">
            <v>س1</v>
          </cell>
        </row>
        <row r="2205">
          <cell r="A2205">
            <v>212911</v>
          </cell>
          <cell r="B2205" t="str">
            <v>مهدي عبد الصمد</v>
          </cell>
          <cell r="C2205" t="str">
            <v>داود</v>
          </cell>
          <cell r="D2205" t="str">
            <v>زينه</v>
          </cell>
          <cell r="E2205" t="str">
            <v>س1</v>
          </cell>
        </row>
        <row r="2206">
          <cell r="A2206">
            <v>212913</v>
          </cell>
          <cell r="B2206" t="str">
            <v>مهند ابو علي</v>
          </cell>
          <cell r="C2206" t="str">
            <v>سمير</v>
          </cell>
          <cell r="D2206" t="str">
            <v>رانيا</v>
          </cell>
          <cell r="E2206" t="str">
            <v>س1</v>
          </cell>
        </row>
        <row r="2207">
          <cell r="A2207">
            <v>212914</v>
          </cell>
          <cell r="B2207" t="str">
            <v>مهند العاجي</v>
          </cell>
          <cell r="C2207" t="str">
            <v>محمد بشير</v>
          </cell>
          <cell r="D2207" t="str">
            <v>هديه</v>
          </cell>
          <cell r="E2207" t="str">
            <v>س1</v>
          </cell>
        </row>
        <row r="2208">
          <cell r="A2208">
            <v>212915</v>
          </cell>
          <cell r="B2208" t="str">
            <v>مهند عريشه</v>
          </cell>
          <cell r="C2208" t="str">
            <v>عدنان</v>
          </cell>
          <cell r="D2208" t="str">
            <v>هاديه</v>
          </cell>
          <cell r="E2208" t="str">
            <v>س1</v>
          </cell>
        </row>
        <row r="2209">
          <cell r="A2209">
            <v>212916</v>
          </cell>
          <cell r="B2209" t="str">
            <v>مهند كعدان الشالاتي</v>
          </cell>
          <cell r="C2209" t="str">
            <v>محمد فواز</v>
          </cell>
          <cell r="D2209" t="str">
            <v>ناديا</v>
          </cell>
          <cell r="E2209" t="str">
            <v>س1</v>
          </cell>
        </row>
        <row r="2210">
          <cell r="A2210">
            <v>212917</v>
          </cell>
          <cell r="B2210" t="str">
            <v>مهند يوسف</v>
          </cell>
          <cell r="C2210" t="str">
            <v>أحمد</v>
          </cell>
          <cell r="D2210" t="str">
            <v>أمنيه</v>
          </cell>
          <cell r="E2210" t="str">
            <v>س1</v>
          </cell>
        </row>
        <row r="2211">
          <cell r="A2211">
            <v>212918</v>
          </cell>
          <cell r="B2211" t="str">
            <v>موج النجم</v>
          </cell>
          <cell r="C2211" t="str">
            <v>يوسف</v>
          </cell>
          <cell r="D2211" t="str">
            <v>وحيده</v>
          </cell>
          <cell r="E2211" t="str">
            <v>س1</v>
          </cell>
        </row>
        <row r="2212">
          <cell r="A2212">
            <v>212919</v>
          </cell>
          <cell r="B2212" t="str">
            <v>مؤمن عبد الله</v>
          </cell>
          <cell r="C2212" t="str">
            <v>ياسين</v>
          </cell>
          <cell r="D2212" t="str">
            <v>منى</v>
          </cell>
          <cell r="E2212" t="str">
            <v>س1</v>
          </cell>
        </row>
        <row r="2213">
          <cell r="A2213">
            <v>212920</v>
          </cell>
          <cell r="B2213" t="str">
            <v>مؤمنة المسوتي</v>
          </cell>
          <cell r="C2213" t="str">
            <v>تيسير</v>
          </cell>
          <cell r="D2213" t="str">
            <v>حليمة</v>
          </cell>
          <cell r="E2213" t="str">
            <v>س1</v>
          </cell>
        </row>
        <row r="2214">
          <cell r="A2214">
            <v>212921</v>
          </cell>
          <cell r="B2214" t="str">
            <v>مؤيد شرقاوي</v>
          </cell>
          <cell r="C2214" t="str">
            <v>عيسى</v>
          </cell>
          <cell r="D2214" t="str">
            <v>دلال</v>
          </cell>
          <cell r="E2214" t="str">
            <v>س1</v>
          </cell>
        </row>
        <row r="2215">
          <cell r="A2215">
            <v>212922</v>
          </cell>
          <cell r="B2215" t="str">
            <v>مي بدران</v>
          </cell>
          <cell r="C2215" t="str">
            <v>عدنان</v>
          </cell>
          <cell r="D2215" t="str">
            <v>اكتمال</v>
          </cell>
          <cell r="E2215" t="str">
            <v>س1</v>
          </cell>
        </row>
        <row r="2216">
          <cell r="A2216">
            <v>212923</v>
          </cell>
          <cell r="B2216" t="str">
            <v>مي بيطار</v>
          </cell>
          <cell r="C2216" t="str">
            <v>ميشيل</v>
          </cell>
          <cell r="D2216" t="str">
            <v>كريمه</v>
          </cell>
          <cell r="E2216" t="str">
            <v>س1</v>
          </cell>
        </row>
        <row r="2217">
          <cell r="A2217">
            <v>212924</v>
          </cell>
          <cell r="B2217" t="str">
            <v>مي جمعه</v>
          </cell>
          <cell r="C2217" t="str">
            <v>جمال</v>
          </cell>
          <cell r="D2217" t="str">
            <v>مريم</v>
          </cell>
          <cell r="E2217" t="str">
            <v>س1</v>
          </cell>
        </row>
        <row r="2218">
          <cell r="A2218">
            <v>212926</v>
          </cell>
          <cell r="B2218" t="str">
            <v>مي عبد الباقي</v>
          </cell>
          <cell r="C2218" t="str">
            <v>يوسف</v>
          </cell>
          <cell r="D2218" t="str">
            <v>انتصار</v>
          </cell>
          <cell r="E2218" t="str">
            <v>س1</v>
          </cell>
        </row>
        <row r="2219">
          <cell r="A2219">
            <v>212929</v>
          </cell>
          <cell r="B2219" t="str">
            <v>ميرنا الناقولا</v>
          </cell>
          <cell r="C2219" t="str">
            <v>فواز</v>
          </cell>
          <cell r="D2219" t="str">
            <v>منى</v>
          </cell>
          <cell r="E2219" t="str">
            <v>س1</v>
          </cell>
        </row>
        <row r="2220">
          <cell r="A2220">
            <v>212930</v>
          </cell>
          <cell r="B2220" t="str">
            <v>ميرهان حليمه</v>
          </cell>
          <cell r="C2220" t="str">
            <v>عماد</v>
          </cell>
          <cell r="D2220" t="str">
            <v>اميمه</v>
          </cell>
          <cell r="E2220" t="str">
            <v>س1</v>
          </cell>
        </row>
        <row r="2221">
          <cell r="A2221">
            <v>212932</v>
          </cell>
          <cell r="B2221" t="str">
            <v>ميس محمود</v>
          </cell>
          <cell r="C2221" t="str">
            <v>عبد المجيد</v>
          </cell>
          <cell r="D2221" t="str">
            <v>اميره</v>
          </cell>
          <cell r="E2221" t="str">
            <v>س1</v>
          </cell>
        </row>
        <row r="2222">
          <cell r="A2222">
            <v>212933</v>
          </cell>
          <cell r="B2222" t="str">
            <v>ميسر اسماعيل</v>
          </cell>
          <cell r="C2222" t="str">
            <v>توفيق</v>
          </cell>
          <cell r="D2222" t="str">
            <v>سميه</v>
          </cell>
          <cell r="E2222" t="str">
            <v>س1</v>
          </cell>
        </row>
        <row r="2223">
          <cell r="A2223">
            <v>212940</v>
          </cell>
          <cell r="B2223" t="str">
            <v>نادين شماع</v>
          </cell>
          <cell r="C2223" t="str">
            <v>محمد بشار</v>
          </cell>
          <cell r="D2223" t="str">
            <v>عهد</v>
          </cell>
          <cell r="E2223" t="str">
            <v>س1</v>
          </cell>
        </row>
        <row r="2224">
          <cell r="A2224">
            <v>212941</v>
          </cell>
          <cell r="B2224" t="str">
            <v>ناريمان السالم</v>
          </cell>
          <cell r="C2224" t="str">
            <v>رضا</v>
          </cell>
          <cell r="D2224" t="str">
            <v>سعاد</v>
          </cell>
          <cell r="E2224" t="str">
            <v>س1</v>
          </cell>
        </row>
        <row r="2225">
          <cell r="A2225">
            <v>212942</v>
          </cell>
          <cell r="B2225" t="str">
            <v>ناريمان الشدود</v>
          </cell>
          <cell r="C2225" t="str">
            <v>سليمان</v>
          </cell>
          <cell r="D2225" t="str">
            <v>رابيه</v>
          </cell>
          <cell r="E2225" t="str">
            <v>س1</v>
          </cell>
        </row>
        <row r="2226">
          <cell r="A2226">
            <v>212943</v>
          </cell>
          <cell r="B2226" t="str">
            <v>ناريمان المهنا</v>
          </cell>
          <cell r="C2226" t="str">
            <v>نذير</v>
          </cell>
          <cell r="D2226" t="str">
            <v>انفصال</v>
          </cell>
          <cell r="E2226" t="str">
            <v>س1</v>
          </cell>
        </row>
        <row r="2227">
          <cell r="A2227">
            <v>212945</v>
          </cell>
          <cell r="B2227" t="str">
            <v>نانسي الكبة</v>
          </cell>
          <cell r="C2227" t="str">
            <v>غسان</v>
          </cell>
          <cell r="D2227" t="str">
            <v>البيرا</v>
          </cell>
          <cell r="E2227" t="str">
            <v>س1</v>
          </cell>
        </row>
        <row r="2228">
          <cell r="A2228">
            <v>212947</v>
          </cell>
          <cell r="B2228" t="str">
            <v>نايف الحجله</v>
          </cell>
          <cell r="C2228" t="str">
            <v>أيوب</v>
          </cell>
          <cell r="D2228" t="str">
            <v>ساميه</v>
          </cell>
          <cell r="E2228" t="str">
            <v>س1</v>
          </cell>
        </row>
        <row r="2229">
          <cell r="A2229">
            <v>212949</v>
          </cell>
          <cell r="B2229" t="str">
            <v>نبراس العليان</v>
          </cell>
          <cell r="C2229" t="str">
            <v>عبد الله</v>
          </cell>
          <cell r="D2229" t="str">
            <v>كرمه</v>
          </cell>
          <cell r="E2229" t="str">
            <v>س1</v>
          </cell>
        </row>
        <row r="2230">
          <cell r="A2230">
            <v>212951</v>
          </cell>
          <cell r="B2230" t="str">
            <v>نتالي ابو صعب</v>
          </cell>
          <cell r="C2230" t="str">
            <v>فادي</v>
          </cell>
          <cell r="D2230" t="str">
            <v>اتحاد</v>
          </cell>
          <cell r="E2230" t="str">
            <v>س1</v>
          </cell>
        </row>
        <row r="2231">
          <cell r="A2231">
            <v>212954</v>
          </cell>
          <cell r="B2231" t="str">
            <v>نتلي الياس</v>
          </cell>
          <cell r="C2231" t="str">
            <v>جان</v>
          </cell>
          <cell r="D2231" t="str">
            <v>هناء</v>
          </cell>
          <cell r="E2231" t="str">
            <v>س1</v>
          </cell>
        </row>
        <row r="2232">
          <cell r="A2232">
            <v>212958</v>
          </cell>
          <cell r="B2232" t="str">
            <v>ندى غنام</v>
          </cell>
          <cell r="C2232" t="str">
            <v>محمد سمير</v>
          </cell>
          <cell r="D2232" t="str">
            <v>مروة</v>
          </cell>
          <cell r="E2232" t="str">
            <v>س1</v>
          </cell>
        </row>
        <row r="2233">
          <cell r="A2233">
            <v>212960</v>
          </cell>
          <cell r="B2233" t="str">
            <v>نريمين شيخ سالم</v>
          </cell>
          <cell r="C2233" t="str">
            <v>هيثم</v>
          </cell>
          <cell r="D2233" t="str">
            <v>سلوى</v>
          </cell>
          <cell r="E2233" t="str">
            <v>س1</v>
          </cell>
        </row>
        <row r="2234">
          <cell r="A2234">
            <v>212963</v>
          </cell>
          <cell r="B2234" t="str">
            <v>نسرين طالب</v>
          </cell>
          <cell r="C2234" t="str">
            <v>نايف</v>
          </cell>
          <cell r="D2234" t="str">
            <v>عائشه</v>
          </cell>
          <cell r="E2234" t="str">
            <v>س1</v>
          </cell>
        </row>
        <row r="2235">
          <cell r="A2235">
            <v>212964</v>
          </cell>
          <cell r="B2235" t="str">
            <v>نسرين علي</v>
          </cell>
          <cell r="C2235" t="str">
            <v>عماد الدين</v>
          </cell>
          <cell r="D2235" t="str">
            <v>فايزه</v>
          </cell>
          <cell r="E2235" t="str">
            <v>س1</v>
          </cell>
        </row>
        <row r="2236">
          <cell r="A2236">
            <v>212966</v>
          </cell>
          <cell r="B2236" t="str">
            <v>نسيبه الحمود</v>
          </cell>
          <cell r="C2236" t="str">
            <v>محمد</v>
          </cell>
          <cell r="D2236" t="str">
            <v>خديجه</v>
          </cell>
          <cell r="E2236" t="str">
            <v>س1</v>
          </cell>
        </row>
        <row r="2237">
          <cell r="A2237">
            <v>212967</v>
          </cell>
          <cell r="B2237" t="str">
            <v>نضال راضي</v>
          </cell>
          <cell r="C2237" t="str">
            <v>حسن</v>
          </cell>
          <cell r="D2237" t="str">
            <v>دلال</v>
          </cell>
          <cell r="E2237" t="str">
            <v>س1</v>
          </cell>
        </row>
        <row r="2238">
          <cell r="A2238">
            <v>212968</v>
          </cell>
          <cell r="B2238" t="str">
            <v>نضال سويد</v>
          </cell>
          <cell r="C2238" t="str">
            <v>غسان</v>
          </cell>
          <cell r="D2238" t="str">
            <v>سلطاني</v>
          </cell>
          <cell r="E2238" t="str">
            <v>س1</v>
          </cell>
        </row>
        <row r="2239">
          <cell r="A2239">
            <v>212969</v>
          </cell>
          <cell r="B2239" t="str">
            <v>نغم السماره</v>
          </cell>
          <cell r="C2239" t="str">
            <v>بهجت</v>
          </cell>
          <cell r="D2239" t="str">
            <v>دلال</v>
          </cell>
          <cell r="E2239" t="str">
            <v>س1</v>
          </cell>
        </row>
        <row r="2240">
          <cell r="A2240">
            <v>212973</v>
          </cell>
          <cell r="B2240" t="str">
            <v>نهى الاسعد</v>
          </cell>
          <cell r="C2240" t="str">
            <v>اسامة</v>
          </cell>
          <cell r="D2240" t="str">
            <v>قمر</v>
          </cell>
          <cell r="E2240" t="str">
            <v>س1</v>
          </cell>
        </row>
        <row r="2241">
          <cell r="A2241">
            <v>212974</v>
          </cell>
          <cell r="B2241" t="str">
            <v>نوار احمد</v>
          </cell>
          <cell r="C2241" t="str">
            <v>نهاد</v>
          </cell>
          <cell r="D2241" t="str">
            <v>عزيزه</v>
          </cell>
          <cell r="E2241" t="str">
            <v>س1</v>
          </cell>
        </row>
        <row r="2242">
          <cell r="A2242">
            <v>212975</v>
          </cell>
          <cell r="B2242" t="str">
            <v>نوار خلف</v>
          </cell>
          <cell r="C2242" t="str">
            <v>فرحان</v>
          </cell>
          <cell r="D2242" t="str">
            <v>منى</v>
          </cell>
          <cell r="E2242" t="str">
            <v>س1</v>
          </cell>
        </row>
        <row r="2243">
          <cell r="A2243">
            <v>212976</v>
          </cell>
          <cell r="B2243" t="str">
            <v>نوار يونس</v>
          </cell>
          <cell r="C2243" t="str">
            <v>ناصر</v>
          </cell>
          <cell r="D2243" t="str">
            <v>مياده</v>
          </cell>
          <cell r="E2243" t="str">
            <v>س1</v>
          </cell>
        </row>
        <row r="2244">
          <cell r="A2244">
            <v>212979</v>
          </cell>
          <cell r="B2244" t="str">
            <v>نور الدين عبيسي</v>
          </cell>
          <cell r="C2244" t="str">
            <v>احمد</v>
          </cell>
          <cell r="D2244" t="str">
            <v>ايمان</v>
          </cell>
          <cell r="E2244" t="str">
            <v>س1</v>
          </cell>
        </row>
        <row r="2245">
          <cell r="A2245">
            <v>212982</v>
          </cell>
          <cell r="B2245" t="str">
            <v>نور المحمود الحسين</v>
          </cell>
          <cell r="C2245" t="str">
            <v>محمد</v>
          </cell>
          <cell r="D2245" t="str">
            <v>مانوليا</v>
          </cell>
          <cell r="E2245" t="str">
            <v>س1</v>
          </cell>
        </row>
        <row r="2246">
          <cell r="A2246">
            <v>212985</v>
          </cell>
          <cell r="B2246" t="str">
            <v>نور الواسطي</v>
          </cell>
          <cell r="C2246" t="str">
            <v>محمد سالم</v>
          </cell>
          <cell r="D2246" t="str">
            <v>ليلى</v>
          </cell>
          <cell r="E2246" t="str">
            <v>س1</v>
          </cell>
        </row>
        <row r="2247">
          <cell r="A2247">
            <v>212987</v>
          </cell>
          <cell r="B2247" t="str">
            <v>نور ديوب</v>
          </cell>
          <cell r="C2247" t="str">
            <v>عدنان</v>
          </cell>
          <cell r="D2247" t="str">
            <v>بديعه</v>
          </cell>
          <cell r="E2247" t="str">
            <v>س1</v>
          </cell>
        </row>
        <row r="2248">
          <cell r="A2248">
            <v>212990</v>
          </cell>
          <cell r="B2248" t="str">
            <v>نور فروخ</v>
          </cell>
          <cell r="C2248" t="str">
            <v>عمر</v>
          </cell>
          <cell r="D2248" t="str">
            <v>صباح</v>
          </cell>
          <cell r="E2248" t="str">
            <v>س1</v>
          </cell>
        </row>
        <row r="2249">
          <cell r="A2249">
            <v>212996</v>
          </cell>
          <cell r="B2249" t="str">
            <v>نورا شاهين</v>
          </cell>
          <cell r="C2249" t="str">
            <v>اياد</v>
          </cell>
          <cell r="D2249" t="str">
            <v>عائشه</v>
          </cell>
          <cell r="E2249" t="str">
            <v>س1</v>
          </cell>
        </row>
        <row r="2250">
          <cell r="A2250">
            <v>212998</v>
          </cell>
          <cell r="B2250" t="str">
            <v>نورشان الطواح</v>
          </cell>
          <cell r="C2250" t="str">
            <v>علي</v>
          </cell>
          <cell r="D2250" t="str">
            <v>كوكب</v>
          </cell>
          <cell r="E2250" t="str">
            <v>س1</v>
          </cell>
        </row>
        <row r="2251">
          <cell r="A2251">
            <v>212999</v>
          </cell>
          <cell r="B2251" t="str">
            <v>نورماريانا الصفدي</v>
          </cell>
          <cell r="C2251" t="str">
            <v>ذوقان</v>
          </cell>
          <cell r="D2251" t="str">
            <v>اسرار</v>
          </cell>
          <cell r="E2251" t="str">
            <v>س1</v>
          </cell>
        </row>
        <row r="2252">
          <cell r="A2252">
            <v>213002</v>
          </cell>
          <cell r="B2252" t="str">
            <v>نيروز النقيز</v>
          </cell>
          <cell r="C2252" t="str">
            <v>موسى</v>
          </cell>
          <cell r="D2252" t="str">
            <v>لينا</v>
          </cell>
          <cell r="E2252" t="str">
            <v>س1</v>
          </cell>
        </row>
        <row r="2253">
          <cell r="A2253">
            <v>213004</v>
          </cell>
          <cell r="B2253" t="str">
            <v>هادي زكريا</v>
          </cell>
          <cell r="C2253" t="str">
            <v>هيثم</v>
          </cell>
          <cell r="D2253" t="str">
            <v>هاله</v>
          </cell>
          <cell r="E2253" t="str">
            <v>س1</v>
          </cell>
        </row>
        <row r="2254">
          <cell r="A2254">
            <v>213005</v>
          </cell>
          <cell r="B2254" t="str">
            <v>هاني الطرودي</v>
          </cell>
          <cell r="C2254" t="str">
            <v>اكرم</v>
          </cell>
          <cell r="D2254" t="str">
            <v>روزه</v>
          </cell>
          <cell r="E2254" t="str">
            <v>س1</v>
          </cell>
        </row>
        <row r="2255">
          <cell r="A2255">
            <v>213015</v>
          </cell>
          <cell r="B2255" t="str">
            <v>هبه القصاب</v>
          </cell>
          <cell r="C2255" t="str">
            <v>عبد المجيد</v>
          </cell>
          <cell r="D2255" t="str">
            <v>سلمى</v>
          </cell>
          <cell r="E2255" t="str">
            <v>س1</v>
          </cell>
        </row>
        <row r="2256">
          <cell r="A2256">
            <v>213017</v>
          </cell>
          <cell r="B2256" t="str">
            <v>هبه الله عمار</v>
          </cell>
          <cell r="C2256" t="str">
            <v>احمد</v>
          </cell>
          <cell r="D2256" t="str">
            <v>سناء</v>
          </cell>
          <cell r="E2256" t="str">
            <v>س1</v>
          </cell>
        </row>
        <row r="2257">
          <cell r="A2257">
            <v>213019</v>
          </cell>
          <cell r="B2257" t="str">
            <v>هبه سلوم</v>
          </cell>
          <cell r="C2257" t="str">
            <v>عصمت</v>
          </cell>
          <cell r="D2257" t="str">
            <v>مريم</v>
          </cell>
          <cell r="E2257" t="str">
            <v>س1</v>
          </cell>
        </row>
        <row r="2258">
          <cell r="A2258">
            <v>213020</v>
          </cell>
          <cell r="B2258" t="str">
            <v>هبه سليمان</v>
          </cell>
          <cell r="C2258" t="str">
            <v>حيدر</v>
          </cell>
          <cell r="D2258" t="str">
            <v>ظهيره</v>
          </cell>
          <cell r="E2258" t="str">
            <v>س1</v>
          </cell>
        </row>
        <row r="2259">
          <cell r="A2259">
            <v>213022</v>
          </cell>
          <cell r="B2259" t="str">
            <v>هدايا سليمان</v>
          </cell>
          <cell r="C2259" t="str">
            <v>محمد شعبان</v>
          </cell>
          <cell r="D2259" t="str">
            <v>ليلى</v>
          </cell>
          <cell r="E2259" t="str">
            <v>س1</v>
          </cell>
        </row>
        <row r="2260">
          <cell r="A2260">
            <v>213024</v>
          </cell>
          <cell r="B2260" t="str">
            <v>هديل باره</v>
          </cell>
          <cell r="C2260" t="str">
            <v>نادر</v>
          </cell>
          <cell r="D2260" t="str">
            <v>ريتا</v>
          </cell>
          <cell r="E2260" t="str">
            <v>س1</v>
          </cell>
        </row>
        <row r="2261">
          <cell r="A2261">
            <v>213028</v>
          </cell>
          <cell r="B2261" t="str">
            <v>هديه يحيى</v>
          </cell>
          <cell r="C2261" t="str">
            <v>غالب</v>
          </cell>
          <cell r="D2261" t="str">
            <v>كرام</v>
          </cell>
          <cell r="E2261" t="str">
            <v>س1</v>
          </cell>
        </row>
        <row r="2262">
          <cell r="A2262">
            <v>213029</v>
          </cell>
          <cell r="B2262" t="str">
            <v>هزار الحميدي المفرح</v>
          </cell>
          <cell r="C2262" t="str">
            <v>حسون</v>
          </cell>
          <cell r="D2262" t="str">
            <v>جميله</v>
          </cell>
          <cell r="E2262" t="str">
            <v>س1</v>
          </cell>
        </row>
        <row r="2263">
          <cell r="A2263">
            <v>213032</v>
          </cell>
          <cell r="B2263" t="str">
            <v>هزار نصار</v>
          </cell>
          <cell r="C2263" t="str">
            <v>محمد</v>
          </cell>
          <cell r="D2263" t="str">
            <v>ساميه</v>
          </cell>
          <cell r="E2263" t="str">
            <v>س1</v>
          </cell>
        </row>
        <row r="2264">
          <cell r="A2264">
            <v>213034</v>
          </cell>
          <cell r="B2264" t="str">
            <v>هلا ابراهيم</v>
          </cell>
          <cell r="C2264" t="str">
            <v>علي</v>
          </cell>
          <cell r="D2264" t="str">
            <v>حياة</v>
          </cell>
          <cell r="E2264" t="str">
            <v>س1</v>
          </cell>
        </row>
        <row r="2265">
          <cell r="A2265">
            <v>213036</v>
          </cell>
          <cell r="B2265" t="str">
            <v>هلا جنيد</v>
          </cell>
          <cell r="C2265" t="str">
            <v>محمد</v>
          </cell>
          <cell r="D2265" t="str">
            <v>غيداء</v>
          </cell>
          <cell r="E2265" t="str">
            <v>س1</v>
          </cell>
        </row>
        <row r="2266">
          <cell r="A2266">
            <v>213037</v>
          </cell>
          <cell r="B2266" t="str">
            <v>هلا كبه</v>
          </cell>
          <cell r="C2266" t="str">
            <v>فارس</v>
          </cell>
          <cell r="D2266" t="str">
            <v>لينا</v>
          </cell>
          <cell r="E2266" t="str">
            <v>س1</v>
          </cell>
        </row>
        <row r="2267">
          <cell r="A2267">
            <v>213040</v>
          </cell>
          <cell r="B2267" t="str">
            <v>هنا الحاج عبيد حمد</v>
          </cell>
          <cell r="C2267" t="str">
            <v>سلمان</v>
          </cell>
          <cell r="D2267" t="str">
            <v>وفاء</v>
          </cell>
          <cell r="E2267" t="str">
            <v>س1</v>
          </cell>
        </row>
        <row r="2268">
          <cell r="A2268">
            <v>213045</v>
          </cell>
          <cell r="B2268" t="str">
            <v>هنيدي داود</v>
          </cell>
          <cell r="C2268" t="str">
            <v>معتز</v>
          </cell>
          <cell r="D2268" t="str">
            <v>نجاة</v>
          </cell>
          <cell r="E2268" t="str">
            <v>س1</v>
          </cell>
        </row>
        <row r="2269">
          <cell r="A2269">
            <v>213047</v>
          </cell>
          <cell r="B2269" t="str">
            <v>هيا ابوحامد</v>
          </cell>
          <cell r="C2269" t="str">
            <v>عادل</v>
          </cell>
          <cell r="D2269" t="str">
            <v>نعيمه</v>
          </cell>
          <cell r="E2269" t="str">
            <v>س1</v>
          </cell>
        </row>
        <row r="2270">
          <cell r="A2270">
            <v>213050</v>
          </cell>
          <cell r="B2270" t="str">
            <v>هيا الغيبر</v>
          </cell>
          <cell r="C2270" t="str">
            <v>خليل</v>
          </cell>
          <cell r="D2270" t="str">
            <v>هديه</v>
          </cell>
          <cell r="E2270" t="str">
            <v>س1</v>
          </cell>
        </row>
        <row r="2271">
          <cell r="A2271">
            <v>213052</v>
          </cell>
          <cell r="B2271" t="str">
            <v>هيا شاهين</v>
          </cell>
          <cell r="C2271" t="str">
            <v>عثمان</v>
          </cell>
          <cell r="D2271" t="str">
            <v>نبيله</v>
          </cell>
          <cell r="E2271" t="str">
            <v>س1</v>
          </cell>
        </row>
        <row r="2272">
          <cell r="A2272">
            <v>213056</v>
          </cell>
          <cell r="B2272" t="str">
            <v>وائل الدرويش</v>
          </cell>
          <cell r="C2272" t="str">
            <v>عبد الحميد</v>
          </cell>
          <cell r="D2272" t="str">
            <v>غزاله</v>
          </cell>
          <cell r="E2272" t="str">
            <v>س1</v>
          </cell>
        </row>
        <row r="2273">
          <cell r="A2273">
            <v>213061</v>
          </cell>
          <cell r="B2273" t="str">
            <v>وسيم مشنطط</v>
          </cell>
          <cell r="C2273" t="str">
            <v>محمد منذر</v>
          </cell>
          <cell r="D2273" t="str">
            <v>ميسون</v>
          </cell>
          <cell r="E2273" t="str">
            <v>س1</v>
          </cell>
        </row>
        <row r="2274">
          <cell r="A2274">
            <v>213063</v>
          </cell>
          <cell r="B2274" t="str">
            <v>وعد ابو درهمين</v>
          </cell>
          <cell r="C2274" t="str">
            <v>ابراهيم</v>
          </cell>
          <cell r="D2274" t="str">
            <v>اميمه</v>
          </cell>
          <cell r="E2274" t="str">
            <v>س1</v>
          </cell>
        </row>
        <row r="2275">
          <cell r="A2275">
            <v>213064</v>
          </cell>
          <cell r="B2275" t="str">
            <v>وعد داود</v>
          </cell>
          <cell r="C2275" t="str">
            <v>احمد</v>
          </cell>
          <cell r="D2275" t="str">
            <v>فاطمه</v>
          </cell>
          <cell r="E2275" t="str">
            <v>س1</v>
          </cell>
        </row>
        <row r="2276">
          <cell r="A2276">
            <v>213065</v>
          </cell>
          <cell r="B2276" t="str">
            <v>وعد سليمان</v>
          </cell>
          <cell r="C2276" t="str">
            <v>حمزه</v>
          </cell>
          <cell r="D2276" t="str">
            <v>مها</v>
          </cell>
          <cell r="E2276" t="str">
            <v>س1</v>
          </cell>
        </row>
        <row r="2277">
          <cell r="A2277">
            <v>213066</v>
          </cell>
          <cell r="B2277" t="str">
            <v>وعد وهبي</v>
          </cell>
          <cell r="C2277" t="str">
            <v>نسيم</v>
          </cell>
          <cell r="D2277" t="str">
            <v>افتكار</v>
          </cell>
          <cell r="E2277" t="str">
            <v>س1</v>
          </cell>
        </row>
        <row r="2278">
          <cell r="A2278">
            <v>213068</v>
          </cell>
          <cell r="B2278" t="str">
            <v>وفاء داغستاني</v>
          </cell>
          <cell r="C2278" t="str">
            <v>وليد</v>
          </cell>
          <cell r="D2278" t="str">
            <v>ربيعه</v>
          </cell>
          <cell r="E2278" t="str">
            <v>س1</v>
          </cell>
        </row>
        <row r="2279">
          <cell r="A2279">
            <v>213069</v>
          </cell>
          <cell r="B2279" t="str">
            <v>ولاء الجنن</v>
          </cell>
          <cell r="C2279" t="str">
            <v>فواز</v>
          </cell>
          <cell r="D2279" t="str">
            <v>رنده</v>
          </cell>
          <cell r="E2279" t="str">
            <v>س1</v>
          </cell>
        </row>
        <row r="2280">
          <cell r="A2280">
            <v>213070</v>
          </cell>
          <cell r="B2280" t="str">
            <v>ولاء الغزاوي</v>
          </cell>
          <cell r="C2280" t="str">
            <v>محمد</v>
          </cell>
          <cell r="D2280" t="str">
            <v>عنده</v>
          </cell>
          <cell r="E2280" t="str">
            <v>س1</v>
          </cell>
        </row>
        <row r="2281">
          <cell r="A2281">
            <v>213071</v>
          </cell>
          <cell r="B2281" t="str">
            <v>ولاء سكيكر</v>
          </cell>
          <cell r="C2281" t="str">
            <v>فؤاد</v>
          </cell>
          <cell r="D2281" t="str">
            <v>رنا</v>
          </cell>
          <cell r="E2281" t="str">
            <v>س1</v>
          </cell>
        </row>
        <row r="2282">
          <cell r="A2282">
            <v>213074</v>
          </cell>
          <cell r="B2282" t="str">
            <v>وليد منصور</v>
          </cell>
          <cell r="C2282" t="str">
            <v>خالد</v>
          </cell>
          <cell r="D2282" t="str">
            <v>نرمين</v>
          </cell>
          <cell r="E2282" t="str">
            <v>س1</v>
          </cell>
        </row>
        <row r="2283">
          <cell r="A2283">
            <v>213076</v>
          </cell>
          <cell r="B2283" t="str">
            <v>وئام محمد</v>
          </cell>
          <cell r="C2283" t="str">
            <v>فيصل</v>
          </cell>
          <cell r="D2283" t="str">
            <v>فدوى</v>
          </cell>
          <cell r="E2283" t="str">
            <v>س1</v>
          </cell>
        </row>
        <row r="2284">
          <cell r="A2284">
            <v>213079</v>
          </cell>
          <cell r="B2284" t="str">
            <v>يارا المطلب</v>
          </cell>
          <cell r="C2284" t="str">
            <v>سليمان</v>
          </cell>
          <cell r="D2284" t="str">
            <v>منيره</v>
          </cell>
          <cell r="E2284" t="str">
            <v>س1</v>
          </cell>
        </row>
        <row r="2285">
          <cell r="A2285">
            <v>213080</v>
          </cell>
          <cell r="B2285" t="str">
            <v>يارا سالم</v>
          </cell>
          <cell r="C2285" t="str">
            <v>تيسير</v>
          </cell>
          <cell r="D2285" t="str">
            <v>رومه</v>
          </cell>
          <cell r="E2285" t="str">
            <v>س1</v>
          </cell>
        </row>
        <row r="2286">
          <cell r="A2286">
            <v>213082</v>
          </cell>
          <cell r="B2286" t="str">
            <v>يارا صقير</v>
          </cell>
          <cell r="C2286" t="str">
            <v>رسلان</v>
          </cell>
          <cell r="D2286" t="str">
            <v>مياده</v>
          </cell>
          <cell r="E2286" t="str">
            <v>س1</v>
          </cell>
        </row>
        <row r="2287">
          <cell r="A2287">
            <v>213083</v>
          </cell>
          <cell r="B2287" t="str">
            <v>يارا طه</v>
          </cell>
          <cell r="C2287" t="str">
            <v>محمود</v>
          </cell>
          <cell r="D2287" t="str">
            <v>جهينه</v>
          </cell>
          <cell r="E2287" t="str">
            <v>س1</v>
          </cell>
        </row>
        <row r="2288">
          <cell r="A2288">
            <v>213087</v>
          </cell>
          <cell r="B2288" t="str">
            <v>يارا منصور</v>
          </cell>
          <cell r="C2288" t="str">
            <v>نزار</v>
          </cell>
          <cell r="D2288" t="str">
            <v>ساميه</v>
          </cell>
          <cell r="E2288" t="str">
            <v>س1</v>
          </cell>
        </row>
        <row r="2289">
          <cell r="A2289">
            <v>213088</v>
          </cell>
          <cell r="B2289" t="str">
            <v>ياره الحداد</v>
          </cell>
          <cell r="C2289" t="str">
            <v>رياض</v>
          </cell>
          <cell r="D2289" t="str">
            <v>عبير</v>
          </cell>
          <cell r="E2289" t="str">
            <v>س1</v>
          </cell>
        </row>
        <row r="2290">
          <cell r="A2290">
            <v>213089</v>
          </cell>
          <cell r="B2290" t="str">
            <v>ياسمين احمد</v>
          </cell>
          <cell r="C2290" t="str">
            <v>وليد</v>
          </cell>
          <cell r="D2290" t="str">
            <v>حميدة</v>
          </cell>
          <cell r="E2290" t="str">
            <v>س1</v>
          </cell>
        </row>
        <row r="2291">
          <cell r="A2291">
            <v>213090</v>
          </cell>
          <cell r="B2291" t="str">
            <v>ياسمين الغوطاني</v>
          </cell>
          <cell r="C2291" t="str">
            <v>حسين</v>
          </cell>
          <cell r="D2291" t="str">
            <v>الهام</v>
          </cell>
          <cell r="E2291" t="str">
            <v>س1</v>
          </cell>
        </row>
        <row r="2292">
          <cell r="A2292">
            <v>213091</v>
          </cell>
          <cell r="B2292" t="str">
            <v>يامن عبد الرحيم</v>
          </cell>
          <cell r="C2292" t="str">
            <v>ابراهيم</v>
          </cell>
          <cell r="D2292" t="str">
            <v>اسمهان</v>
          </cell>
          <cell r="E2292" t="str">
            <v>س1</v>
          </cell>
        </row>
        <row r="2293">
          <cell r="A2293">
            <v>213092</v>
          </cell>
          <cell r="B2293" t="str">
            <v>يحيى حمشو</v>
          </cell>
          <cell r="C2293" t="str">
            <v>حسن</v>
          </cell>
          <cell r="D2293" t="str">
            <v>هناء</v>
          </cell>
          <cell r="E2293" t="str">
            <v>س1</v>
          </cell>
        </row>
        <row r="2294">
          <cell r="A2294">
            <v>213093</v>
          </cell>
          <cell r="B2294" t="str">
            <v>يزن الدرويش</v>
          </cell>
          <cell r="C2294" t="str">
            <v>فريد</v>
          </cell>
          <cell r="D2294" t="str">
            <v>منال</v>
          </cell>
          <cell r="E2294" t="str">
            <v>س1</v>
          </cell>
        </row>
        <row r="2295">
          <cell r="A2295">
            <v>213094</v>
          </cell>
          <cell r="B2295" t="str">
            <v>يزن الصلاحي</v>
          </cell>
          <cell r="C2295" t="str">
            <v>محمد علي</v>
          </cell>
          <cell r="D2295" t="str">
            <v>ماجده</v>
          </cell>
          <cell r="E2295" t="str">
            <v>س1</v>
          </cell>
        </row>
        <row r="2296">
          <cell r="A2296">
            <v>213095</v>
          </cell>
          <cell r="B2296" t="str">
            <v>يزن الكسواني</v>
          </cell>
          <cell r="C2296" t="str">
            <v>محمد حسان</v>
          </cell>
          <cell r="D2296" t="str">
            <v>رنا</v>
          </cell>
          <cell r="E2296" t="str">
            <v>س1</v>
          </cell>
        </row>
        <row r="2297">
          <cell r="A2297">
            <v>213100</v>
          </cell>
          <cell r="B2297" t="str">
            <v>يسرى حسن</v>
          </cell>
          <cell r="C2297" t="str">
            <v>نايف</v>
          </cell>
          <cell r="D2297" t="str">
            <v>نظيره</v>
          </cell>
          <cell r="E2297" t="str">
            <v>س1</v>
          </cell>
        </row>
        <row r="2298">
          <cell r="A2298">
            <v>213101</v>
          </cell>
          <cell r="B2298" t="str">
            <v>يعقوب الحيدر</v>
          </cell>
          <cell r="C2298" t="str">
            <v>حيدر</v>
          </cell>
          <cell r="D2298" t="str">
            <v>عواطف</v>
          </cell>
          <cell r="E2298" t="str">
            <v>س1</v>
          </cell>
        </row>
        <row r="2299">
          <cell r="A2299">
            <v>213102</v>
          </cell>
          <cell r="B2299" t="str">
            <v>يمان جنه</v>
          </cell>
          <cell r="C2299" t="str">
            <v>علي</v>
          </cell>
          <cell r="D2299" t="str">
            <v>ميسون</v>
          </cell>
          <cell r="E2299" t="str">
            <v>س1</v>
          </cell>
        </row>
        <row r="2300">
          <cell r="A2300">
            <v>213104</v>
          </cell>
          <cell r="B2300" t="str">
            <v>يوسف ابراهيم</v>
          </cell>
          <cell r="C2300" t="str">
            <v>محي الدين</v>
          </cell>
          <cell r="D2300" t="str">
            <v>الهام</v>
          </cell>
          <cell r="E2300" t="str">
            <v>س1</v>
          </cell>
        </row>
        <row r="2301">
          <cell r="A2301">
            <v>213105</v>
          </cell>
          <cell r="B2301" t="str">
            <v>يوسف الحصيني</v>
          </cell>
          <cell r="C2301" t="str">
            <v>سامر</v>
          </cell>
          <cell r="D2301" t="str">
            <v>سناء</v>
          </cell>
          <cell r="E2301" t="str">
            <v>س1</v>
          </cell>
        </row>
        <row r="2302">
          <cell r="A2302">
            <v>213106</v>
          </cell>
          <cell r="B2302" t="str">
            <v>يوسف شعبان</v>
          </cell>
          <cell r="C2302" t="str">
            <v>هاشم</v>
          </cell>
          <cell r="D2302" t="str">
            <v>سحر</v>
          </cell>
          <cell r="E2302" t="str">
            <v>س1</v>
          </cell>
        </row>
        <row r="2303">
          <cell r="A2303">
            <v>213110</v>
          </cell>
          <cell r="B2303" t="str">
            <v>طارق درويش</v>
          </cell>
          <cell r="C2303" t="str">
            <v>احمد</v>
          </cell>
          <cell r="D2303" t="str">
            <v>غاده</v>
          </cell>
          <cell r="E2303" t="str">
            <v>س1</v>
          </cell>
        </row>
        <row r="2304">
          <cell r="A2304">
            <v>213112</v>
          </cell>
          <cell r="B2304" t="str">
            <v>خالد الحساني</v>
          </cell>
          <cell r="E2304" t="str">
            <v>س1</v>
          </cell>
        </row>
        <row r="2305">
          <cell r="A2305">
            <v>213115</v>
          </cell>
          <cell r="B2305" t="str">
            <v>احمد احمد</v>
          </cell>
          <cell r="C2305" t="str">
            <v>مظهر</v>
          </cell>
          <cell r="E2305" t="str">
            <v>س1</v>
          </cell>
        </row>
        <row r="2306">
          <cell r="A2306">
            <v>213116</v>
          </cell>
          <cell r="B2306" t="str">
            <v>اباء بدور</v>
          </cell>
          <cell r="C2306" t="str">
            <v>خليل</v>
          </cell>
          <cell r="D2306" t="str">
            <v>ميليا</v>
          </cell>
          <cell r="E2306" t="str">
            <v>س1</v>
          </cell>
        </row>
        <row r="2307">
          <cell r="A2307">
            <v>213117</v>
          </cell>
          <cell r="B2307" t="str">
            <v>ابتسام الحمصي</v>
          </cell>
          <cell r="C2307" t="str">
            <v>قاسم</v>
          </cell>
          <cell r="D2307" t="str">
            <v>بثينه</v>
          </cell>
          <cell r="E2307" t="str">
            <v>س1</v>
          </cell>
        </row>
        <row r="2308">
          <cell r="A2308">
            <v>213119</v>
          </cell>
          <cell r="B2308" t="str">
            <v>ابراهيم بطحيش</v>
          </cell>
          <cell r="C2308" t="str">
            <v>نبيل</v>
          </cell>
          <cell r="D2308" t="str">
            <v>امل</v>
          </cell>
          <cell r="E2308" t="str">
            <v>س1</v>
          </cell>
        </row>
        <row r="2309">
          <cell r="A2309">
            <v>213120</v>
          </cell>
          <cell r="B2309" t="str">
            <v>ابراهيم زبيدي</v>
          </cell>
          <cell r="C2309" t="str">
            <v>يوسف</v>
          </cell>
          <cell r="D2309" t="str">
            <v>لينده</v>
          </cell>
          <cell r="E2309" t="str">
            <v>س1</v>
          </cell>
        </row>
        <row r="2310">
          <cell r="A2310">
            <v>213121</v>
          </cell>
          <cell r="B2310" t="str">
            <v>ابراهيم عبد الكريم</v>
          </cell>
          <cell r="C2310" t="str">
            <v>عماد</v>
          </cell>
          <cell r="D2310" t="str">
            <v>ميرفت</v>
          </cell>
          <cell r="E2310" t="str">
            <v>س1</v>
          </cell>
        </row>
        <row r="2311">
          <cell r="A2311">
            <v>213122</v>
          </cell>
          <cell r="B2311" t="str">
            <v>ابراهيم عقلة</v>
          </cell>
          <cell r="C2311" t="str">
            <v>علي</v>
          </cell>
          <cell r="D2311" t="str">
            <v>سعدة</v>
          </cell>
          <cell r="E2311" t="str">
            <v>س1</v>
          </cell>
        </row>
        <row r="2312">
          <cell r="A2312">
            <v>213124</v>
          </cell>
          <cell r="B2312" t="str">
            <v>ابراهيم معروف</v>
          </cell>
          <cell r="C2312" t="str">
            <v>شحاده</v>
          </cell>
          <cell r="D2312" t="str">
            <v>حميده</v>
          </cell>
          <cell r="E2312" t="str">
            <v>س1</v>
          </cell>
        </row>
        <row r="2313">
          <cell r="A2313">
            <v>213126</v>
          </cell>
          <cell r="B2313" t="str">
            <v>ابي العلبي</v>
          </cell>
          <cell r="C2313" t="str">
            <v>عادل</v>
          </cell>
          <cell r="D2313" t="str">
            <v>هناده</v>
          </cell>
          <cell r="E2313" t="str">
            <v>س1</v>
          </cell>
        </row>
        <row r="2314">
          <cell r="A2314">
            <v>213127</v>
          </cell>
          <cell r="B2314" t="str">
            <v>احلام احمد</v>
          </cell>
          <cell r="C2314" t="str">
            <v>حسين</v>
          </cell>
          <cell r="D2314" t="str">
            <v>غاده</v>
          </cell>
          <cell r="E2314" t="str">
            <v>س1</v>
          </cell>
        </row>
        <row r="2315">
          <cell r="A2315">
            <v>213128</v>
          </cell>
          <cell r="B2315" t="str">
            <v>احلام زينب</v>
          </cell>
          <cell r="C2315" t="str">
            <v>حسن</v>
          </cell>
          <cell r="D2315" t="str">
            <v>سعاد</v>
          </cell>
          <cell r="E2315" t="str">
            <v>س1</v>
          </cell>
        </row>
        <row r="2316">
          <cell r="A2316">
            <v>213129</v>
          </cell>
          <cell r="B2316" t="str">
            <v>احمد احمد</v>
          </cell>
          <cell r="C2316" t="str">
            <v>محمد</v>
          </cell>
          <cell r="D2316" t="str">
            <v>سحر</v>
          </cell>
          <cell r="E2316" t="str">
            <v>س1</v>
          </cell>
        </row>
        <row r="2317">
          <cell r="A2317">
            <v>213130</v>
          </cell>
          <cell r="B2317" t="str">
            <v>احمد ادلبي</v>
          </cell>
          <cell r="C2317" t="str">
            <v>منير</v>
          </cell>
          <cell r="D2317" t="str">
            <v>خوله</v>
          </cell>
          <cell r="E2317" t="str">
            <v>س1</v>
          </cell>
        </row>
        <row r="2318">
          <cell r="A2318">
            <v>213131</v>
          </cell>
          <cell r="B2318" t="str">
            <v>احمد البنا</v>
          </cell>
          <cell r="C2318" t="str">
            <v>هاني</v>
          </cell>
          <cell r="D2318" t="str">
            <v>ميسون</v>
          </cell>
          <cell r="E2318" t="str">
            <v>س1</v>
          </cell>
        </row>
        <row r="2319">
          <cell r="A2319">
            <v>213132</v>
          </cell>
          <cell r="B2319" t="str">
            <v>احمد الحج</v>
          </cell>
          <cell r="C2319" t="str">
            <v>نبيل</v>
          </cell>
          <cell r="D2319" t="str">
            <v>فاطمه</v>
          </cell>
          <cell r="E2319" t="str">
            <v>س1</v>
          </cell>
        </row>
        <row r="2320">
          <cell r="A2320">
            <v>213133</v>
          </cell>
          <cell r="B2320" t="str">
            <v>احمد الحناوي</v>
          </cell>
          <cell r="C2320" t="str">
            <v>محمد زهير</v>
          </cell>
          <cell r="D2320" t="str">
            <v>صباح</v>
          </cell>
          <cell r="E2320" t="str">
            <v>س1</v>
          </cell>
        </row>
        <row r="2321">
          <cell r="A2321">
            <v>213135</v>
          </cell>
          <cell r="B2321" t="str">
            <v>احمد الضيا</v>
          </cell>
          <cell r="C2321" t="str">
            <v>موفق</v>
          </cell>
          <cell r="D2321" t="str">
            <v>امل</v>
          </cell>
          <cell r="E2321" t="str">
            <v>س1</v>
          </cell>
        </row>
        <row r="2322">
          <cell r="A2322">
            <v>213136</v>
          </cell>
          <cell r="B2322" t="str">
            <v>احمد العجه</v>
          </cell>
          <cell r="C2322" t="str">
            <v>محمد زهير</v>
          </cell>
          <cell r="D2322" t="str">
            <v>مؤمنه</v>
          </cell>
          <cell r="E2322" t="str">
            <v>س1</v>
          </cell>
        </row>
        <row r="2323">
          <cell r="A2323">
            <v>213138</v>
          </cell>
          <cell r="B2323" t="str">
            <v>احمد الغزالي</v>
          </cell>
          <cell r="C2323" t="str">
            <v>جمال</v>
          </cell>
          <cell r="D2323" t="str">
            <v>بثينه</v>
          </cell>
          <cell r="E2323" t="str">
            <v>س1</v>
          </cell>
        </row>
        <row r="2324">
          <cell r="A2324">
            <v>213139</v>
          </cell>
          <cell r="B2324" t="str">
            <v>احمد القدور</v>
          </cell>
          <cell r="C2324" t="str">
            <v>عبد الرزاق</v>
          </cell>
          <cell r="D2324" t="str">
            <v>رحاب</v>
          </cell>
          <cell r="E2324" t="str">
            <v>س1</v>
          </cell>
        </row>
        <row r="2325">
          <cell r="A2325">
            <v>213141</v>
          </cell>
          <cell r="B2325" t="str">
            <v>احمد المظلوم</v>
          </cell>
          <cell r="C2325" t="str">
            <v>عمر</v>
          </cell>
          <cell r="D2325" t="str">
            <v>سعاد</v>
          </cell>
          <cell r="E2325" t="str">
            <v>س1</v>
          </cell>
        </row>
        <row r="2326">
          <cell r="A2326">
            <v>213143</v>
          </cell>
          <cell r="B2326" t="str">
            <v>احمد النفوري</v>
          </cell>
          <cell r="C2326" t="str">
            <v>اكرم</v>
          </cell>
          <cell r="D2326" t="str">
            <v>فاتنه</v>
          </cell>
          <cell r="E2326" t="str">
            <v>س1</v>
          </cell>
        </row>
        <row r="2327">
          <cell r="A2327">
            <v>213144</v>
          </cell>
          <cell r="B2327" t="str">
            <v>احمد امغار</v>
          </cell>
          <cell r="C2327" t="str">
            <v>محمد</v>
          </cell>
          <cell r="D2327" t="str">
            <v>ايمان</v>
          </cell>
          <cell r="E2327" t="str">
            <v>س1</v>
          </cell>
        </row>
        <row r="2328">
          <cell r="A2328">
            <v>213146</v>
          </cell>
          <cell r="B2328" t="str">
            <v>احمد بقاعي</v>
          </cell>
          <cell r="C2328" t="str">
            <v>محمد هعمر</v>
          </cell>
          <cell r="D2328" t="str">
            <v>اميره</v>
          </cell>
          <cell r="E2328" t="str">
            <v>س1</v>
          </cell>
        </row>
        <row r="2329">
          <cell r="A2329">
            <v>213147</v>
          </cell>
          <cell r="B2329" t="str">
            <v>احمد بوده</v>
          </cell>
          <cell r="C2329" t="str">
            <v>محمود</v>
          </cell>
          <cell r="D2329" t="str">
            <v>سحر</v>
          </cell>
          <cell r="E2329" t="str">
            <v>س1</v>
          </cell>
        </row>
        <row r="2330">
          <cell r="A2330">
            <v>213148</v>
          </cell>
          <cell r="B2330" t="str">
            <v>احمد جابر</v>
          </cell>
          <cell r="C2330" t="str">
            <v>وليد</v>
          </cell>
          <cell r="D2330" t="str">
            <v>ميادة</v>
          </cell>
          <cell r="E2330" t="str">
            <v>س1</v>
          </cell>
        </row>
        <row r="2331">
          <cell r="A2331">
            <v>213149</v>
          </cell>
          <cell r="B2331" t="str">
            <v>احمد جعفر</v>
          </cell>
          <cell r="C2331" t="str">
            <v>شاه</v>
          </cell>
          <cell r="D2331" t="str">
            <v>وفاء</v>
          </cell>
          <cell r="E2331" t="str">
            <v>س1</v>
          </cell>
        </row>
        <row r="2332">
          <cell r="A2332">
            <v>213150</v>
          </cell>
          <cell r="B2332" t="str">
            <v>احمد جلال كريزان</v>
          </cell>
          <cell r="C2332" t="str">
            <v>محمد كمال</v>
          </cell>
          <cell r="D2332" t="str">
            <v>فاطمه</v>
          </cell>
          <cell r="E2332" t="str">
            <v>س1</v>
          </cell>
        </row>
        <row r="2333">
          <cell r="A2333">
            <v>213151</v>
          </cell>
          <cell r="B2333" t="str">
            <v>احمد حرب</v>
          </cell>
          <cell r="C2333" t="str">
            <v>حسين</v>
          </cell>
          <cell r="D2333" t="str">
            <v>هناء</v>
          </cell>
          <cell r="E2333" t="str">
            <v>س1</v>
          </cell>
        </row>
        <row r="2334">
          <cell r="A2334">
            <v>213153</v>
          </cell>
          <cell r="B2334" t="str">
            <v>احمد خلف</v>
          </cell>
          <cell r="C2334" t="str">
            <v>فرحان</v>
          </cell>
          <cell r="D2334" t="str">
            <v>مها</v>
          </cell>
          <cell r="E2334" t="str">
            <v>س1</v>
          </cell>
        </row>
        <row r="2335">
          <cell r="A2335">
            <v>213155</v>
          </cell>
          <cell r="B2335" t="str">
            <v>احمد رامي بلهوان</v>
          </cell>
          <cell r="C2335" t="str">
            <v>اسامه</v>
          </cell>
          <cell r="D2335" t="str">
            <v>رندى</v>
          </cell>
          <cell r="E2335" t="str">
            <v>س1</v>
          </cell>
        </row>
        <row r="2336">
          <cell r="A2336">
            <v>213156</v>
          </cell>
          <cell r="B2336" t="str">
            <v>احمد رشو</v>
          </cell>
          <cell r="C2336" t="str">
            <v>نذير</v>
          </cell>
          <cell r="D2336" t="str">
            <v>منيفه</v>
          </cell>
          <cell r="E2336" t="str">
            <v>س1</v>
          </cell>
        </row>
        <row r="2337">
          <cell r="A2337">
            <v>213157</v>
          </cell>
          <cell r="B2337" t="str">
            <v>احمد زكريا</v>
          </cell>
          <cell r="C2337" t="str">
            <v>صفوان</v>
          </cell>
          <cell r="D2337" t="str">
            <v>بارعة</v>
          </cell>
          <cell r="E2337" t="str">
            <v>س1</v>
          </cell>
        </row>
        <row r="2338">
          <cell r="A2338">
            <v>213158</v>
          </cell>
          <cell r="B2338" t="str">
            <v>احمد شيخ سليمان</v>
          </cell>
          <cell r="C2338" t="str">
            <v>حسين</v>
          </cell>
          <cell r="D2338" t="str">
            <v>مياس</v>
          </cell>
          <cell r="E2338" t="str">
            <v>س1</v>
          </cell>
        </row>
        <row r="2339">
          <cell r="A2339">
            <v>213159</v>
          </cell>
          <cell r="B2339" t="str">
            <v>احمد شيخ محمد</v>
          </cell>
          <cell r="C2339" t="str">
            <v>خالد</v>
          </cell>
          <cell r="D2339" t="str">
            <v>صلوح</v>
          </cell>
          <cell r="E2339" t="str">
            <v>س1</v>
          </cell>
        </row>
        <row r="2340">
          <cell r="A2340">
            <v>213160</v>
          </cell>
          <cell r="B2340" t="str">
            <v>احمد علي حسن</v>
          </cell>
          <cell r="C2340" t="str">
            <v>محمد علي</v>
          </cell>
          <cell r="D2340" t="str">
            <v>نجاح</v>
          </cell>
          <cell r="E2340" t="str">
            <v>س1</v>
          </cell>
        </row>
        <row r="2341">
          <cell r="A2341">
            <v>213161</v>
          </cell>
          <cell r="B2341" t="str">
            <v>احمد عوض</v>
          </cell>
          <cell r="C2341" t="str">
            <v>ركان</v>
          </cell>
          <cell r="D2341" t="str">
            <v>ميسم</v>
          </cell>
          <cell r="E2341" t="str">
            <v>س1</v>
          </cell>
        </row>
        <row r="2342">
          <cell r="A2342">
            <v>213162</v>
          </cell>
          <cell r="B2342" t="str">
            <v>احمد غنام</v>
          </cell>
          <cell r="C2342" t="str">
            <v>محمد</v>
          </cell>
          <cell r="D2342" t="str">
            <v>فاطمه</v>
          </cell>
          <cell r="E2342" t="str">
            <v>س1</v>
          </cell>
        </row>
        <row r="2343">
          <cell r="A2343">
            <v>213163</v>
          </cell>
          <cell r="B2343" t="str">
            <v>احمد قوطرش</v>
          </cell>
          <cell r="C2343" t="str">
            <v>ياسر</v>
          </cell>
          <cell r="D2343" t="str">
            <v>منى</v>
          </cell>
          <cell r="E2343" t="str">
            <v>س1</v>
          </cell>
        </row>
        <row r="2344">
          <cell r="A2344">
            <v>213165</v>
          </cell>
          <cell r="B2344" t="str">
            <v>احمد يامن ابو الشعر</v>
          </cell>
          <cell r="C2344" t="str">
            <v>ابراهيم</v>
          </cell>
          <cell r="D2344" t="str">
            <v>ايمان</v>
          </cell>
          <cell r="E2344" t="str">
            <v>س1</v>
          </cell>
        </row>
        <row r="2345">
          <cell r="A2345">
            <v>213166</v>
          </cell>
          <cell r="B2345" t="str">
            <v>احمد يوسف</v>
          </cell>
          <cell r="C2345" t="str">
            <v>يوسف</v>
          </cell>
          <cell r="D2345" t="str">
            <v>فوز</v>
          </cell>
          <cell r="E2345" t="str">
            <v>س1</v>
          </cell>
        </row>
        <row r="2346">
          <cell r="A2346">
            <v>213167</v>
          </cell>
          <cell r="B2346" t="str">
            <v>اخلاص كباره</v>
          </cell>
          <cell r="C2346" t="str">
            <v>اسامه</v>
          </cell>
          <cell r="D2346" t="str">
            <v>ميسر</v>
          </cell>
          <cell r="E2346" t="str">
            <v>س1</v>
          </cell>
        </row>
        <row r="2347">
          <cell r="A2347">
            <v>213168</v>
          </cell>
          <cell r="B2347" t="str">
            <v>ادهم ابو الخير</v>
          </cell>
          <cell r="C2347" t="str">
            <v>رفيق</v>
          </cell>
          <cell r="D2347" t="str">
            <v>غاده</v>
          </cell>
          <cell r="E2347" t="str">
            <v>س1</v>
          </cell>
        </row>
        <row r="2348">
          <cell r="A2348">
            <v>213169</v>
          </cell>
          <cell r="B2348" t="str">
            <v>ادهم عجميه</v>
          </cell>
          <cell r="C2348" t="str">
            <v>محمود</v>
          </cell>
          <cell r="D2348" t="str">
            <v>جميله</v>
          </cell>
          <cell r="E2348" t="str">
            <v>س1</v>
          </cell>
        </row>
        <row r="2349">
          <cell r="A2349">
            <v>213171</v>
          </cell>
          <cell r="B2349" t="str">
            <v>اريج الرشيد</v>
          </cell>
          <cell r="C2349" t="str">
            <v>عمار</v>
          </cell>
          <cell r="D2349" t="str">
            <v>ربيعه</v>
          </cell>
          <cell r="E2349" t="str">
            <v>س1</v>
          </cell>
        </row>
        <row r="2350">
          <cell r="A2350">
            <v>213172</v>
          </cell>
          <cell r="B2350" t="str">
            <v>اريج حلبي</v>
          </cell>
          <cell r="C2350" t="str">
            <v>مصطفى</v>
          </cell>
          <cell r="D2350" t="str">
            <v>سميا</v>
          </cell>
          <cell r="E2350" t="str">
            <v>س1</v>
          </cell>
        </row>
        <row r="2351">
          <cell r="A2351">
            <v>213174</v>
          </cell>
          <cell r="B2351" t="str">
            <v>اريج شحادة</v>
          </cell>
          <cell r="C2351" t="str">
            <v>محمد</v>
          </cell>
          <cell r="D2351" t="str">
            <v>رويدة</v>
          </cell>
          <cell r="E2351" t="str">
            <v>س1</v>
          </cell>
        </row>
        <row r="2352">
          <cell r="A2352">
            <v>213175</v>
          </cell>
          <cell r="B2352" t="str">
            <v>ازهار حيمود</v>
          </cell>
          <cell r="C2352" t="str">
            <v>ديب</v>
          </cell>
          <cell r="D2352" t="str">
            <v>فاتنه</v>
          </cell>
          <cell r="E2352" t="str">
            <v>س1</v>
          </cell>
        </row>
        <row r="2353">
          <cell r="A2353">
            <v>213176</v>
          </cell>
          <cell r="B2353" t="str">
            <v>ازهار يوسف</v>
          </cell>
          <cell r="C2353" t="str">
            <v>وليد</v>
          </cell>
          <cell r="D2353" t="str">
            <v>فاطمه</v>
          </cell>
          <cell r="E2353" t="str">
            <v>س1</v>
          </cell>
        </row>
        <row r="2354">
          <cell r="A2354">
            <v>213178</v>
          </cell>
          <cell r="B2354" t="str">
            <v>اسامه الصحناوي</v>
          </cell>
          <cell r="C2354" t="str">
            <v>هيثم</v>
          </cell>
          <cell r="D2354" t="str">
            <v>مها</v>
          </cell>
          <cell r="E2354" t="str">
            <v>س1</v>
          </cell>
        </row>
        <row r="2355">
          <cell r="A2355">
            <v>213179</v>
          </cell>
          <cell r="B2355" t="str">
            <v>اسامه العلي</v>
          </cell>
          <cell r="C2355" t="str">
            <v>فضل</v>
          </cell>
          <cell r="D2355" t="str">
            <v>خلايج</v>
          </cell>
          <cell r="E2355" t="str">
            <v>س1</v>
          </cell>
        </row>
        <row r="2356">
          <cell r="A2356">
            <v>213180</v>
          </cell>
          <cell r="B2356" t="str">
            <v>اسامه طربين</v>
          </cell>
          <cell r="C2356" t="str">
            <v>عدنان</v>
          </cell>
          <cell r="D2356" t="str">
            <v>اميره</v>
          </cell>
          <cell r="E2356" t="str">
            <v>س1</v>
          </cell>
        </row>
        <row r="2357">
          <cell r="A2357">
            <v>213181</v>
          </cell>
          <cell r="B2357" t="str">
            <v>اسامه عوض</v>
          </cell>
          <cell r="C2357" t="str">
            <v>محمد عيد</v>
          </cell>
          <cell r="D2357" t="str">
            <v>صديقه</v>
          </cell>
          <cell r="E2357" t="str">
            <v>س1</v>
          </cell>
        </row>
        <row r="2358">
          <cell r="A2358">
            <v>213183</v>
          </cell>
          <cell r="B2358" t="str">
            <v>اسراء المطرود</v>
          </cell>
          <cell r="C2358" t="str">
            <v>اياد</v>
          </cell>
          <cell r="D2358" t="str">
            <v>سوزان</v>
          </cell>
          <cell r="E2358" t="str">
            <v>س1</v>
          </cell>
        </row>
        <row r="2359">
          <cell r="A2359">
            <v>213184</v>
          </cell>
          <cell r="B2359" t="str">
            <v>اسراء حمزه</v>
          </cell>
          <cell r="C2359" t="str">
            <v>ياسين</v>
          </cell>
          <cell r="D2359" t="str">
            <v>هناء</v>
          </cell>
          <cell r="E2359" t="str">
            <v>س1</v>
          </cell>
        </row>
        <row r="2360">
          <cell r="A2360">
            <v>213185</v>
          </cell>
          <cell r="B2360" t="str">
            <v>اسراء رمضان</v>
          </cell>
          <cell r="C2360" t="str">
            <v>محمد وليد</v>
          </cell>
          <cell r="D2360" t="str">
            <v>غاليه</v>
          </cell>
          <cell r="E2360" t="str">
            <v>س1</v>
          </cell>
        </row>
        <row r="2361">
          <cell r="A2361">
            <v>213186</v>
          </cell>
          <cell r="B2361" t="str">
            <v>اسراء عقاد</v>
          </cell>
          <cell r="C2361" t="str">
            <v>عبد الناصر</v>
          </cell>
          <cell r="D2361" t="str">
            <v>رانيا</v>
          </cell>
          <cell r="E2361" t="str">
            <v>س1</v>
          </cell>
        </row>
        <row r="2362">
          <cell r="A2362">
            <v>213187</v>
          </cell>
          <cell r="B2362" t="str">
            <v>اسراء قرطومه</v>
          </cell>
          <cell r="C2362" t="str">
            <v xml:space="preserve">زهير </v>
          </cell>
          <cell r="D2362" t="str">
            <v>هاله</v>
          </cell>
          <cell r="E2362" t="str">
            <v>س1</v>
          </cell>
        </row>
        <row r="2363">
          <cell r="A2363">
            <v>213188</v>
          </cell>
          <cell r="B2363" t="str">
            <v>اسراء محمد</v>
          </cell>
          <cell r="C2363" t="str">
            <v>محمد</v>
          </cell>
          <cell r="D2363" t="str">
            <v>فاطمة</v>
          </cell>
          <cell r="E2363" t="str">
            <v>س1</v>
          </cell>
        </row>
        <row r="2364">
          <cell r="A2364">
            <v>213189</v>
          </cell>
          <cell r="B2364" t="str">
            <v>اسراء منور</v>
          </cell>
          <cell r="C2364" t="str">
            <v>عبد الرزاق</v>
          </cell>
          <cell r="D2364" t="str">
            <v>عليا</v>
          </cell>
          <cell r="E2364" t="str">
            <v>س1</v>
          </cell>
        </row>
        <row r="2365">
          <cell r="A2365">
            <v>213190</v>
          </cell>
          <cell r="B2365" t="str">
            <v>اسلام تميم</v>
          </cell>
          <cell r="C2365" t="str">
            <v>هاني</v>
          </cell>
          <cell r="D2365" t="str">
            <v>سميا</v>
          </cell>
          <cell r="E2365" t="str">
            <v>س1</v>
          </cell>
        </row>
        <row r="2366">
          <cell r="A2366">
            <v>213191</v>
          </cell>
          <cell r="B2366" t="str">
            <v>اسماء الاسعد</v>
          </cell>
          <cell r="C2366" t="str">
            <v>خالد</v>
          </cell>
          <cell r="D2366" t="str">
            <v>كمره</v>
          </cell>
          <cell r="E2366" t="str">
            <v>س1</v>
          </cell>
        </row>
        <row r="2367">
          <cell r="A2367">
            <v>213192</v>
          </cell>
          <cell r="B2367" t="str">
            <v>اسماء الجلود العبد</v>
          </cell>
          <cell r="C2367" t="str">
            <v>محمد</v>
          </cell>
          <cell r="D2367" t="str">
            <v>سهام</v>
          </cell>
          <cell r="E2367" t="str">
            <v>س1</v>
          </cell>
        </row>
        <row r="2368">
          <cell r="A2368">
            <v>213193</v>
          </cell>
          <cell r="B2368" t="str">
            <v>اسماء بدران</v>
          </cell>
          <cell r="C2368" t="str">
            <v>محمد اكرم</v>
          </cell>
          <cell r="D2368" t="str">
            <v>سميره</v>
          </cell>
          <cell r="E2368" t="str">
            <v>س1</v>
          </cell>
        </row>
        <row r="2369">
          <cell r="A2369">
            <v>213194</v>
          </cell>
          <cell r="B2369" t="str">
            <v>اسماء خرمه</v>
          </cell>
          <cell r="C2369" t="str">
            <v>محمد ياسر</v>
          </cell>
          <cell r="D2369" t="str">
            <v>خوله</v>
          </cell>
          <cell r="E2369" t="str">
            <v>س1</v>
          </cell>
        </row>
        <row r="2370">
          <cell r="A2370">
            <v>213195</v>
          </cell>
          <cell r="B2370" t="str">
            <v>اسماء شلبي</v>
          </cell>
          <cell r="C2370" t="str">
            <v>احمد</v>
          </cell>
          <cell r="D2370" t="str">
            <v>هنادي</v>
          </cell>
          <cell r="E2370" t="str">
            <v>س1</v>
          </cell>
        </row>
        <row r="2371">
          <cell r="A2371">
            <v>213196</v>
          </cell>
          <cell r="B2371" t="str">
            <v>اسماء مناوي</v>
          </cell>
          <cell r="C2371" t="str">
            <v>محمد ايمن</v>
          </cell>
          <cell r="D2371" t="str">
            <v>نعمات</v>
          </cell>
          <cell r="E2371" t="str">
            <v>س1</v>
          </cell>
        </row>
        <row r="2372">
          <cell r="A2372">
            <v>213197</v>
          </cell>
          <cell r="B2372" t="str">
            <v>اسماعيل ماشفج</v>
          </cell>
          <cell r="C2372" t="str">
            <v>خير الدين</v>
          </cell>
          <cell r="D2372" t="str">
            <v>نهلة</v>
          </cell>
          <cell r="E2372" t="str">
            <v>س1</v>
          </cell>
        </row>
        <row r="2373">
          <cell r="A2373">
            <v>213198</v>
          </cell>
          <cell r="B2373" t="str">
            <v>اسونتا عبود</v>
          </cell>
          <cell r="C2373" t="str">
            <v>ادوار</v>
          </cell>
          <cell r="D2373" t="str">
            <v>عائده</v>
          </cell>
          <cell r="E2373" t="str">
            <v>س1</v>
          </cell>
        </row>
        <row r="2374">
          <cell r="A2374">
            <v>213201</v>
          </cell>
          <cell r="B2374" t="str">
            <v>اشرف الشعشاع</v>
          </cell>
          <cell r="C2374" t="str">
            <v>معروف</v>
          </cell>
          <cell r="D2374" t="str">
            <v>بديعه</v>
          </cell>
          <cell r="E2374" t="str">
            <v>س1</v>
          </cell>
        </row>
        <row r="2375">
          <cell r="A2375">
            <v>213203</v>
          </cell>
          <cell r="B2375" t="str">
            <v>اغيد حمد</v>
          </cell>
          <cell r="C2375" t="str">
            <v>غسان</v>
          </cell>
          <cell r="D2375" t="str">
            <v>اكرام</v>
          </cell>
          <cell r="E2375" t="str">
            <v>س1</v>
          </cell>
        </row>
        <row r="2376">
          <cell r="A2376">
            <v>213204</v>
          </cell>
          <cell r="B2376" t="str">
            <v>افنان سعدو</v>
          </cell>
          <cell r="C2376" t="str">
            <v>عبد الحميد</v>
          </cell>
          <cell r="D2376" t="str">
            <v>ميسون</v>
          </cell>
          <cell r="E2376" t="str">
            <v>س1</v>
          </cell>
        </row>
        <row r="2377">
          <cell r="A2377">
            <v>213205</v>
          </cell>
          <cell r="B2377" t="str">
            <v>الاء الخطيب</v>
          </cell>
          <cell r="C2377" t="str">
            <v>خير الدين</v>
          </cell>
          <cell r="D2377" t="str">
            <v>ميسون</v>
          </cell>
          <cell r="E2377" t="str">
            <v>س1</v>
          </cell>
        </row>
        <row r="2378">
          <cell r="A2378">
            <v>213206</v>
          </cell>
          <cell r="B2378" t="str">
            <v>الاء السلوم</v>
          </cell>
          <cell r="C2378" t="str">
            <v>احمد</v>
          </cell>
          <cell r="D2378" t="str">
            <v>فتحيه</v>
          </cell>
          <cell r="E2378" t="str">
            <v>س1</v>
          </cell>
        </row>
        <row r="2379">
          <cell r="A2379">
            <v>213207</v>
          </cell>
          <cell r="B2379" t="str">
            <v>الاء الصيص</v>
          </cell>
          <cell r="C2379" t="str">
            <v>احمد</v>
          </cell>
          <cell r="D2379" t="str">
            <v>صباح</v>
          </cell>
          <cell r="E2379" t="str">
            <v>س1</v>
          </cell>
        </row>
        <row r="2380">
          <cell r="A2380">
            <v>213208</v>
          </cell>
          <cell r="B2380" t="str">
            <v>الاء العبد الله</v>
          </cell>
          <cell r="C2380" t="str">
            <v>احمد</v>
          </cell>
          <cell r="D2380" t="str">
            <v>فاطمه</v>
          </cell>
          <cell r="E2380" t="str">
            <v>س1</v>
          </cell>
        </row>
        <row r="2381">
          <cell r="A2381">
            <v>213209</v>
          </cell>
          <cell r="B2381" t="str">
            <v>الاء الفرا</v>
          </cell>
          <cell r="C2381" t="str">
            <v>عبد الحميد</v>
          </cell>
          <cell r="D2381" t="str">
            <v>اعتدال</v>
          </cell>
          <cell r="E2381" t="str">
            <v>س1</v>
          </cell>
        </row>
        <row r="2382">
          <cell r="A2382">
            <v>213218</v>
          </cell>
          <cell r="B2382" t="str">
            <v>الاء صالح</v>
          </cell>
          <cell r="C2382" t="str">
            <v>محمد</v>
          </cell>
          <cell r="D2382" t="str">
            <v>فاطمه</v>
          </cell>
          <cell r="E2382" t="str">
            <v>س1</v>
          </cell>
        </row>
        <row r="2383">
          <cell r="A2383">
            <v>213219</v>
          </cell>
          <cell r="B2383" t="str">
            <v>الاء عبد الحميد</v>
          </cell>
          <cell r="C2383" t="str">
            <v>احمد</v>
          </cell>
          <cell r="D2383" t="str">
            <v>جميله</v>
          </cell>
          <cell r="E2383" t="str">
            <v>س1</v>
          </cell>
        </row>
        <row r="2384">
          <cell r="A2384">
            <v>213221</v>
          </cell>
          <cell r="B2384" t="str">
            <v>الاء ليلى</v>
          </cell>
          <cell r="C2384" t="str">
            <v>وليد</v>
          </cell>
          <cell r="D2384" t="str">
            <v>غفران</v>
          </cell>
          <cell r="E2384" t="str">
            <v>س1</v>
          </cell>
        </row>
        <row r="2385">
          <cell r="A2385">
            <v>213222</v>
          </cell>
          <cell r="B2385" t="str">
            <v>الاء يوسف</v>
          </cell>
          <cell r="C2385" t="str">
            <v>برهان</v>
          </cell>
          <cell r="D2385" t="str">
            <v>مها</v>
          </cell>
          <cell r="E2385" t="str">
            <v>س1</v>
          </cell>
        </row>
        <row r="2386">
          <cell r="A2386">
            <v>213223</v>
          </cell>
          <cell r="B2386" t="str">
            <v>الاميرة بتول صرصر</v>
          </cell>
          <cell r="C2386" t="str">
            <v>خلدون</v>
          </cell>
          <cell r="D2386" t="str">
            <v>ايمان</v>
          </cell>
          <cell r="E2386" t="str">
            <v>س1</v>
          </cell>
        </row>
        <row r="2387">
          <cell r="A2387">
            <v>213227</v>
          </cell>
          <cell r="B2387" t="str">
            <v>الماز مصطفى</v>
          </cell>
          <cell r="C2387" t="str">
            <v>محمد</v>
          </cell>
          <cell r="D2387" t="str">
            <v>كلى</v>
          </cell>
          <cell r="E2387" t="str">
            <v>س1</v>
          </cell>
        </row>
        <row r="2388">
          <cell r="A2388">
            <v>213229</v>
          </cell>
          <cell r="B2388" t="str">
            <v>المنذر الشخير</v>
          </cell>
          <cell r="C2388" t="str">
            <v>تيسير</v>
          </cell>
          <cell r="D2388" t="str">
            <v>يسرى</v>
          </cell>
          <cell r="E2388" t="str">
            <v>س1</v>
          </cell>
        </row>
        <row r="2389">
          <cell r="A2389">
            <v>213231</v>
          </cell>
          <cell r="B2389" t="str">
            <v>الهام الملاح</v>
          </cell>
          <cell r="C2389" t="str">
            <v>احمد</v>
          </cell>
          <cell r="D2389" t="str">
            <v>سمر</v>
          </cell>
          <cell r="E2389" t="str">
            <v>س1</v>
          </cell>
        </row>
        <row r="2390">
          <cell r="A2390">
            <v>213232</v>
          </cell>
          <cell r="B2390" t="str">
            <v>الهيجاء الزرازره</v>
          </cell>
          <cell r="C2390" t="str">
            <v>احمد</v>
          </cell>
          <cell r="D2390" t="str">
            <v>انعام</v>
          </cell>
          <cell r="E2390" t="str">
            <v>س1</v>
          </cell>
        </row>
        <row r="2391">
          <cell r="A2391">
            <v>213233</v>
          </cell>
          <cell r="B2391" t="str">
            <v>الياس السماره</v>
          </cell>
          <cell r="C2391" t="str">
            <v>باسل</v>
          </cell>
          <cell r="D2391" t="str">
            <v>ميساء</v>
          </cell>
          <cell r="E2391" t="str">
            <v>س1</v>
          </cell>
        </row>
        <row r="2392">
          <cell r="A2392">
            <v>213234</v>
          </cell>
          <cell r="B2392" t="str">
            <v>اليسار الاسعد</v>
          </cell>
          <cell r="C2392" t="str">
            <v>انور</v>
          </cell>
          <cell r="D2392" t="str">
            <v>وفاء</v>
          </cell>
          <cell r="E2392" t="str">
            <v>س1</v>
          </cell>
        </row>
        <row r="2393">
          <cell r="A2393">
            <v>213235</v>
          </cell>
          <cell r="B2393" t="str">
            <v>اليسار حيدر</v>
          </cell>
          <cell r="C2393" t="str">
            <v>مضر</v>
          </cell>
          <cell r="D2393" t="str">
            <v>صبا</v>
          </cell>
          <cell r="E2393" t="str">
            <v>س1</v>
          </cell>
        </row>
        <row r="2394">
          <cell r="A2394">
            <v>213237</v>
          </cell>
          <cell r="B2394" t="str">
            <v>اليسار ظليطو</v>
          </cell>
          <cell r="C2394" t="str">
            <v>خالد</v>
          </cell>
          <cell r="D2394" t="str">
            <v>نهله</v>
          </cell>
          <cell r="E2394" t="str">
            <v>س1</v>
          </cell>
        </row>
        <row r="2395">
          <cell r="A2395">
            <v>213238</v>
          </cell>
          <cell r="B2395" t="str">
            <v>اليسار عيسى</v>
          </cell>
          <cell r="C2395" t="str">
            <v>سلمان</v>
          </cell>
          <cell r="D2395" t="str">
            <v>ملك</v>
          </cell>
          <cell r="E2395" t="str">
            <v>س1</v>
          </cell>
        </row>
        <row r="2396">
          <cell r="A2396">
            <v>213239</v>
          </cell>
          <cell r="B2396" t="str">
            <v>اليمان ادم</v>
          </cell>
          <cell r="C2396" t="str">
            <v>انس</v>
          </cell>
          <cell r="D2396" t="str">
            <v>هبه</v>
          </cell>
          <cell r="E2396" t="str">
            <v>س1</v>
          </cell>
        </row>
        <row r="2397">
          <cell r="A2397">
            <v>213248</v>
          </cell>
          <cell r="B2397" t="str">
            <v>اماني غاليه</v>
          </cell>
          <cell r="C2397" t="str">
            <v>تيسير</v>
          </cell>
          <cell r="D2397" t="str">
            <v>الهام</v>
          </cell>
          <cell r="E2397" t="str">
            <v>س1</v>
          </cell>
        </row>
        <row r="2398">
          <cell r="A2398">
            <v>213249</v>
          </cell>
          <cell r="B2398" t="str">
            <v>اماني مكيه</v>
          </cell>
          <cell r="C2398" t="str">
            <v>محمد سليم</v>
          </cell>
          <cell r="D2398" t="str">
            <v>ثناء</v>
          </cell>
          <cell r="E2398" t="str">
            <v>س1</v>
          </cell>
        </row>
        <row r="2399">
          <cell r="A2399">
            <v>213250</v>
          </cell>
          <cell r="B2399" t="str">
            <v>امجد الجمعة</v>
          </cell>
          <cell r="C2399" t="str">
            <v>ثائر</v>
          </cell>
          <cell r="D2399" t="str">
            <v>مرشده</v>
          </cell>
          <cell r="E2399" t="str">
            <v>س1</v>
          </cell>
        </row>
        <row r="2400">
          <cell r="A2400">
            <v>213251</v>
          </cell>
          <cell r="B2400" t="str">
            <v>امل البيطار</v>
          </cell>
          <cell r="C2400" t="str">
            <v>سليمان</v>
          </cell>
          <cell r="D2400" t="str">
            <v>خيريه</v>
          </cell>
          <cell r="E2400" t="str">
            <v>س1</v>
          </cell>
        </row>
        <row r="2401">
          <cell r="A2401">
            <v>213253</v>
          </cell>
          <cell r="B2401" t="str">
            <v>امل سلمان</v>
          </cell>
          <cell r="C2401" t="str">
            <v>مصطفى</v>
          </cell>
          <cell r="D2401" t="str">
            <v>اسماء</v>
          </cell>
          <cell r="E2401" t="str">
            <v>س1</v>
          </cell>
        </row>
        <row r="2402">
          <cell r="A2402">
            <v>213258</v>
          </cell>
          <cell r="B2402" t="str">
            <v>امير بسيكي</v>
          </cell>
          <cell r="C2402" t="str">
            <v>تركي</v>
          </cell>
          <cell r="D2402" t="str">
            <v>سليمة</v>
          </cell>
          <cell r="E2402" t="str">
            <v>س1</v>
          </cell>
        </row>
        <row r="2403">
          <cell r="A2403">
            <v>213261</v>
          </cell>
          <cell r="B2403" t="str">
            <v>اميره العيسى</v>
          </cell>
          <cell r="C2403" t="str">
            <v>مصطفى</v>
          </cell>
          <cell r="D2403" t="str">
            <v>ليلى</v>
          </cell>
          <cell r="E2403" t="str">
            <v>س1</v>
          </cell>
        </row>
        <row r="2404">
          <cell r="A2404">
            <v>213267</v>
          </cell>
          <cell r="B2404" t="str">
            <v>انجي اللحام</v>
          </cell>
          <cell r="C2404" t="str">
            <v>ماهر</v>
          </cell>
          <cell r="D2404" t="str">
            <v>ليندا</v>
          </cell>
          <cell r="E2404" t="str">
            <v>س1</v>
          </cell>
        </row>
        <row r="2405">
          <cell r="A2405">
            <v>213268</v>
          </cell>
          <cell r="B2405" t="str">
            <v>اندرا الاحمر</v>
          </cell>
          <cell r="C2405" t="str">
            <v>فيليب</v>
          </cell>
          <cell r="D2405" t="str">
            <v>سوزان</v>
          </cell>
          <cell r="E2405" t="str">
            <v>س1</v>
          </cell>
        </row>
        <row r="2406">
          <cell r="A2406">
            <v>213269</v>
          </cell>
          <cell r="B2406" t="str">
            <v>انس احمد</v>
          </cell>
          <cell r="C2406" t="str">
            <v>عيسى</v>
          </cell>
          <cell r="D2406" t="str">
            <v>ايناس</v>
          </cell>
          <cell r="E2406" t="str">
            <v>س1</v>
          </cell>
        </row>
        <row r="2407">
          <cell r="A2407">
            <v>213270</v>
          </cell>
          <cell r="B2407" t="str">
            <v>انس الخطيب</v>
          </cell>
          <cell r="C2407" t="str">
            <v>عدنان</v>
          </cell>
          <cell r="D2407" t="str">
            <v>دلال</v>
          </cell>
          <cell r="E2407" t="str">
            <v>س1</v>
          </cell>
        </row>
        <row r="2408">
          <cell r="A2408">
            <v>213271</v>
          </cell>
          <cell r="B2408" t="str">
            <v>انس السيد</v>
          </cell>
          <cell r="C2408" t="str">
            <v>مشهور</v>
          </cell>
          <cell r="D2408" t="str">
            <v>حياة</v>
          </cell>
          <cell r="E2408" t="str">
            <v>س1</v>
          </cell>
        </row>
        <row r="2409">
          <cell r="A2409">
            <v>213272</v>
          </cell>
          <cell r="B2409" t="str">
            <v>انس الملا</v>
          </cell>
          <cell r="C2409" t="str">
            <v>ياسين</v>
          </cell>
          <cell r="D2409" t="str">
            <v>ناديا</v>
          </cell>
          <cell r="E2409" t="str">
            <v>س1</v>
          </cell>
        </row>
        <row r="2410">
          <cell r="A2410">
            <v>213273</v>
          </cell>
          <cell r="B2410" t="str">
            <v>انس حسن</v>
          </cell>
          <cell r="C2410" t="str">
            <v>حكمت</v>
          </cell>
          <cell r="D2410" t="str">
            <v>سوريا</v>
          </cell>
          <cell r="E2410" t="str">
            <v>س1</v>
          </cell>
        </row>
        <row r="2411">
          <cell r="A2411">
            <v>213274</v>
          </cell>
          <cell r="B2411" t="str">
            <v>انس حميد</v>
          </cell>
          <cell r="C2411" t="str">
            <v>عصام</v>
          </cell>
          <cell r="D2411" t="str">
            <v>فادية</v>
          </cell>
          <cell r="E2411" t="str">
            <v>س1</v>
          </cell>
        </row>
        <row r="2412">
          <cell r="A2412">
            <v>213276</v>
          </cell>
          <cell r="B2412" t="str">
            <v>انسام ابو فخر</v>
          </cell>
          <cell r="C2412" t="str">
            <v>مشهور</v>
          </cell>
          <cell r="D2412" t="str">
            <v>رائده</v>
          </cell>
          <cell r="E2412" t="str">
            <v>س1</v>
          </cell>
        </row>
        <row r="2413">
          <cell r="A2413">
            <v>213278</v>
          </cell>
          <cell r="B2413" t="str">
            <v>انغام سويد</v>
          </cell>
          <cell r="C2413" t="str">
            <v>خليل</v>
          </cell>
          <cell r="D2413" t="str">
            <v xml:space="preserve">فاطمة </v>
          </cell>
          <cell r="E2413" t="str">
            <v>س1</v>
          </cell>
        </row>
        <row r="2414">
          <cell r="A2414">
            <v>213279</v>
          </cell>
          <cell r="B2414" t="str">
            <v>انوار بدران</v>
          </cell>
          <cell r="C2414" t="str">
            <v>محمد عدنان</v>
          </cell>
          <cell r="D2414" t="str">
            <v>زبيده</v>
          </cell>
          <cell r="E2414" t="str">
            <v>س1</v>
          </cell>
        </row>
        <row r="2415">
          <cell r="A2415">
            <v>213281</v>
          </cell>
          <cell r="B2415" t="str">
            <v>اوج ابو زيد</v>
          </cell>
          <cell r="C2415" t="str">
            <v>زياد</v>
          </cell>
          <cell r="D2415" t="str">
            <v>مانيا</v>
          </cell>
          <cell r="E2415" t="str">
            <v>س1</v>
          </cell>
        </row>
        <row r="2416">
          <cell r="A2416">
            <v>213282</v>
          </cell>
          <cell r="B2416" t="str">
            <v>ايا بركات</v>
          </cell>
          <cell r="C2416" t="str">
            <v>سهيل</v>
          </cell>
          <cell r="D2416" t="str">
            <v>فاديه</v>
          </cell>
          <cell r="E2416" t="str">
            <v>س1</v>
          </cell>
        </row>
        <row r="2417">
          <cell r="A2417">
            <v>213283</v>
          </cell>
          <cell r="B2417" t="str">
            <v>ايات الصدقه</v>
          </cell>
          <cell r="C2417" t="str">
            <v>اسامه</v>
          </cell>
          <cell r="D2417" t="str">
            <v>عبيده</v>
          </cell>
          <cell r="E2417" t="str">
            <v>س1</v>
          </cell>
        </row>
        <row r="2418">
          <cell r="A2418">
            <v>213284</v>
          </cell>
          <cell r="B2418" t="str">
            <v>ايات تميم</v>
          </cell>
          <cell r="C2418" t="str">
            <v>محمد</v>
          </cell>
          <cell r="D2418" t="str">
            <v>كوثر</v>
          </cell>
          <cell r="E2418" t="str">
            <v>س1</v>
          </cell>
        </row>
        <row r="2419">
          <cell r="A2419">
            <v>213286</v>
          </cell>
          <cell r="B2419" t="str">
            <v>اياد صالح</v>
          </cell>
          <cell r="C2419" t="str">
            <v>محمود</v>
          </cell>
          <cell r="D2419" t="str">
            <v>رجاء</v>
          </cell>
          <cell r="E2419" t="str">
            <v>س1</v>
          </cell>
        </row>
        <row r="2420">
          <cell r="A2420">
            <v>213288</v>
          </cell>
          <cell r="B2420" t="str">
            <v>ايلاف درموش</v>
          </cell>
          <cell r="C2420" t="str">
            <v>احمد</v>
          </cell>
          <cell r="D2420" t="str">
            <v>نايفه</v>
          </cell>
          <cell r="E2420" t="str">
            <v>س1</v>
          </cell>
        </row>
        <row r="2421">
          <cell r="A2421">
            <v>213289</v>
          </cell>
          <cell r="B2421" t="str">
            <v>ايلاف رحمون</v>
          </cell>
          <cell r="C2421" t="str">
            <v>طاهر</v>
          </cell>
          <cell r="D2421" t="str">
            <v>خديجة</v>
          </cell>
          <cell r="E2421" t="str">
            <v>س1</v>
          </cell>
        </row>
        <row r="2422">
          <cell r="A2422">
            <v>213290</v>
          </cell>
          <cell r="B2422" t="str">
            <v>ايلاف عبد المنعم</v>
          </cell>
          <cell r="C2422" t="str">
            <v>زياد</v>
          </cell>
          <cell r="D2422" t="str">
            <v>رانيه</v>
          </cell>
          <cell r="E2422" t="str">
            <v>س1</v>
          </cell>
        </row>
        <row r="2423">
          <cell r="A2423">
            <v>213294</v>
          </cell>
          <cell r="B2423" t="str">
            <v>ايمان الناعمه</v>
          </cell>
          <cell r="C2423" t="str">
            <v>محمد ميمون</v>
          </cell>
          <cell r="D2423" t="str">
            <v>فداء</v>
          </cell>
          <cell r="E2423" t="str">
            <v>س1</v>
          </cell>
        </row>
        <row r="2424">
          <cell r="A2424">
            <v>213295</v>
          </cell>
          <cell r="B2424" t="str">
            <v>ايمان حمد</v>
          </cell>
          <cell r="C2424" t="str">
            <v>خليل</v>
          </cell>
          <cell r="D2424" t="str">
            <v>غاده</v>
          </cell>
          <cell r="E2424" t="str">
            <v>س1</v>
          </cell>
        </row>
        <row r="2425">
          <cell r="A2425">
            <v>213296</v>
          </cell>
          <cell r="B2425" t="str">
            <v>ايمان سليمان</v>
          </cell>
          <cell r="C2425" t="str">
            <v>محسن</v>
          </cell>
          <cell r="D2425" t="str">
            <v>ليلى</v>
          </cell>
          <cell r="E2425" t="str">
            <v>س1</v>
          </cell>
        </row>
        <row r="2426">
          <cell r="A2426">
            <v>213298</v>
          </cell>
          <cell r="B2426" t="str">
            <v>ايمن درغام</v>
          </cell>
          <cell r="C2426" t="str">
            <v>محمد</v>
          </cell>
          <cell r="D2426" t="str">
            <v>نجاح</v>
          </cell>
          <cell r="E2426" t="str">
            <v>س1</v>
          </cell>
        </row>
        <row r="2427">
          <cell r="A2427">
            <v>213301</v>
          </cell>
          <cell r="B2427" t="str">
            <v>ايناس القادري</v>
          </cell>
          <cell r="C2427" t="str">
            <v>محمود</v>
          </cell>
          <cell r="D2427" t="str">
            <v>حسنيه</v>
          </cell>
          <cell r="E2427" t="str">
            <v>س1</v>
          </cell>
        </row>
        <row r="2428">
          <cell r="A2428">
            <v>213306</v>
          </cell>
          <cell r="B2428" t="str">
            <v>ايه الله قداح</v>
          </cell>
          <cell r="C2428" t="str">
            <v>مهند</v>
          </cell>
          <cell r="D2428" t="str">
            <v>نور الهدى</v>
          </cell>
          <cell r="E2428" t="str">
            <v>س1</v>
          </cell>
        </row>
        <row r="2429">
          <cell r="A2429">
            <v>213309</v>
          </cell>
          <cell r="B2429" t="str">
            <v>ايه حمود</v>
          </cell>
          <cell r="C2429" t="str">
            <v>يحي</v>
          </cell>
          <cell r="D2429" t="str">
            <v>ميساء</v>
          </cell>
          <cell r="E2429" t="str">
            <v>س1</v>
          </cell>
        </row>
        <row r="2430">
          <cell r="A2430">
            <v>213311</v>
          </cell>
          <cell r="B2430" t="str">
            <v>ايه كرموع</v>
          </cell>
          <cell r="C2430" t="str">
            <v>احمد</v>
          </cell>
          <cell r="D2430" t="str">
            <v>هيفاء</v>
          </cell>
          <cell r="E2430" t="str">
            <v>س1</v>
          </cell>
        </row>
        <row r="2431">
          <cell r="A2431">
            <v>213312</v>
          </cell>
          <cell r="B2431" t="str">
            <v>ايهاب الكردي</v>
          </cell>
          <cell r="C2431" t="str">
            <v>فواز</v>
          </cell>
          <cell r="D2431" t="str">
            <v>ايمان</v>
          </cell>
          <cell r="E2431" t="str">
            <v>س1</v>
          </cell>
        </row>
        <row r="2432">
          <cell r="A2432">
            <v>213313</v>
          </cell>
          <cell r="B2432" t="str">
            <v>ايهاب عبد الرحيم</v>
          </cell>
          <cell r="C2432" t="str">
            <v>خالد</v>
          </cell>
          <cell r="D2432" t="str">
            <v>ايمان</v>
          </cell>
          <cell r="E2432" t="str">
            <v>س1</v>
          </cell>
        </row>
        <row r="2433">
          <cell r="A2433">
            <v>213315</v>
          </cell>
          <cell r="B2433" t="str">
            <v>باسكال عساف</v>
          </cell>
          <cell r="C2433" t="str">
            <v>نبيل</v>
          </cell>
          <cell r="D2433" t="str">
            <v>هويدا</v>
          </cell>
          <cell r="E2433" t="str">
            <v>س1</v>
          </cell>
        </row>
        <row r="2434">
          <cell r="A2434">
            <v>213316</v>
          </cell>
          <cell r="B2434" t="str">
            <v>باسل الكدرو الحماده</v>
          </cell>
          <cell r="C2434" t="str">
            <v>محمد</v>
          </cell>
          <cell r="D2434" t="str">
            <v>حسينه</v>
          </cell>
          <cell r="E2434" t="str">
            <v>س1</v>
          </cell>
        </row>
        <row r="2435">
          <cell r="A2435">
            <v>213317</v>
          </cell>
          <cell r="B2435" t="str">
            <v>بتول الحموي</v>
          </cell>
          <cell r="C2435" t="str">
            <v>صلاح الدين</v>
          </cell>
          <cell r="D2435" t="str">
            <v>رانيه</v>
          </cell>
          <cell r="E2435" t="str">
            <v>س1</v>
          </cell>
        </row>
        <row r="2436">
          <cell r="A2436">
            <v>213321</v>
          </cell>
          <cell r="B2436" t="str">
            <v>بتول ستوت</v>
          </cell>
          <cell r="C2436" t="str">
            <v>عماد</v>
          </cell>
          <cell r="D2436" t="str">
            <v>رنا</v>
          </cell>
          <cell r="E2436" t="str">
            <v>س1</v>
          </cell>
        </row>
        <row r="2437">
          <cell r="A2437">
            <v>213323</v>
          </cell>
          <cell r="B2437" t="str">
            <v>بتول عبد الرحمن</v>
          </cell>
          <cell r="C2437" t="str">
            <v>علي</v>
          </cell>
          <cell r="D2437" t="str">
            <v>منى</v>
          </cell>
          <cell r="E2437" t="str">
            <v>س1</v>
          </cell>
        </row>
        <row r="2438">
          <cell r="A2438">
            <v>213325</v>
          </cell>
          <cell r="B2438" t="str">
            <v>بتول علي</v>
          </cell>
          <cell r="C2438" t="str">
            <v>مبروك</v>
          </cell>
          <cell r="D2438" t="str">
            <v>عبير</v>
          </cell>
          <cell r="E2438" t="str">
            <v>س1</v>
          </cell>
        </row>
        <row r="2439">
          <cell r="A2439">
            <v>213326</v>
          </cell>
          <cell r="B2439" t="str">
            <v>بتول فياض</v>
          </cell>
          <cell r="C2439" t="str">
            <v>فؤاد</v>
          </cell>
          <cell r="D2439" t="str">
            <v>سناء</v>
          </cell>
          <cell r="E2439" t="str">
            <v>س1</v>
          </cell>
        </row>
        <row r="2440">
          <cell r="A2440">
            <v>213330</v>
          </cell>
          <cell r="B2440" t="str">
            <v>بدر حاتم</v>
          </cell>
          <cell r="C2440" t="str">
            <v>ماجد</v>
          </cell>
          <cell r="D2440" t="str">
            <v>وداد</v>
          </cell>
          <cell r="E2440" t="str">
            <v>س1</v>
          </cell>
        </row>
        <row r="2441">
          <cell r="A2441">
            <v>213331</v>
          </cell>
          <cell r="B2441" t="str">
            <v>بدر حمزه</v>
          </cell>
          <cell r="C2441" t="str">
            <v>عدنان</v>
          </cell>
          <cell r="D2441" t="str">
            <v>هند</v>
          </cell>
          <cell r="E2441" t="str">
            <v>س1</v>
          </cell>
        </row>
        <row r="2442">
          <cell r="A2442">
            <v>213332</v>
          </cell>
          <cell r="B2442" t="str">
            <v>براءة رشوان</v>
          </cell>
          <cell r="C2442" t="str">
            <v>ابراهيم</v>
          </cell>
          <cell r="D2442" t="str">
            <v>وداد</v>
          </cell>
          <cell r="E2442" t="str">
            <v>س1</v>
          </cell>
        </row>
        <row r="2443">
          <cell r="A2443">
            <v>213333</v>
          </cell>
          <cell r="B2443" t="str">
            <v>براءه مخلوف</v>
          </cell>
          <cell r="C2443" t="str">
            <v>عبد الله</v>
          </cell>
          <cell r="D2443" t="str">
            <v>رولا</v>
          </cell>
          <cell r="E2443" t="str">
            <v>س1</v>
          </cell>
        </row>
        <row r="2444">
          <cell r="A2444">
            <v>213334</v>
          </cell>
          <cell r="B2444" t="str">
            <v>براءه خيت</v>
          </cell>
          <cell r="C2444" t="str">
            <v>محمد سعيد</v>
          </cell>
          <cell r="D2444" t="str">
            <v>بشيره</v>
          </cell>
          <cell r="E2444" t="str">
            <v>س1</v>
          </cell>
        </row>
        <row r="2445">
          <cell r="A2445">
            <v>213339</v>
          </cell>
          <cell r="B2445" t="str">
            <v>بشار شوفان</v>
          </cell>
          <cell r="C2445" t="str">
            <v>داود</v>
          </cell>
          <cell r="D2445" t="str">
            <v>زيده</v>
          </cell>
          <cell r="E2445" t="str">
            <v>س1</v>
          </cell>
        </row>
        <row r="2446">
          <cell r="A2446">
            <v>213341</v>
          </cell>
          <cell r="B2446" t="str">
            <v>بشر ى الرشيد</v>
          </cell>
          <cell r="C2446" t="str">
            <v>عدنان</v>
          </cell>
          <cell r="D2446" t="str">
            <v>فايزه</v>
          </cell>
          <cell r="E2446" t="str">
            <v>س1</v>
          </cell>
        </row>
        <row r="2447">
          <cell r="A2447">
            <v>213342</v>
          </cell>
          <cell r="B2447" t="str">
            <v>بشرى ابو خير</v>
          </cell>
          <cell r="C2447" t="str">
            <v>بهجات</v>
          </cell>
          <cell r="D2447" t="str">
            <v>ريما</v>
          </cell>
          <cell r="E2447" t="str">
            <v>س1</v>
          </cell>
        </row>
        <row r="2448">
          <cell r="A2448">
            <v>213346</v>
          </cell>
          <cell r="B2448" t="str">
            <v>بشرى حسن</v>
          </cell>
          <cell r="C2448" t="str">
            <v>عبد الله</v>
          </cell>
          <cell r="D2448" t="str">
            <v>مريم</v>
          </cell>
          <cell r="E2448" t="str">
            <v>س1</v>
          </cell>
        </row>
        <row r="2449">
          <cell r="A2449">
            <v>213348</v>
          </cell>
          <cell r="B2449" t="str">
            <v>بشرى عنعن</v>
          </cell>
          <cell r="C2449" t="str">
            <v>محمد</v>
          </cell>
          <cell r="D2449" t="str">
            <v>ناديه</v>
          </cell>
          <cell r="E2449" t="str">
            <v>س1</v>
          </cell>
        </row>
        <row r="2450">
          <cell r="A2450">
            <v>213349</v>
          </cell>
          <cell r="B2450" t="str">
            <v>بشرى قناني</v>
          </cell>
          <cell r="C2450" t="str">
            <v>احمد</v>
          </cell>
          <cell r="D2450" t="str">
            <v>ضحوك</v>
          </cell>
          <cell r="E2450" t="str">
            <v>س1</v>
          </cell>
        </row>
        <row r="2451">
          <cell r="A2451">
            <v>213350</v>
          </cell>
          <cell r="B2451" t="str">
            <v>بشرى منصور</v>
          </cell>
          <cell r="C2451" t="str">
            <v>حواس</v>
          </cell>
          <cell r="D2451" t="str">
            <v>خديجه</v>
          </cell>
          <cell r="E2451" t="str">
            <v>س1</v>
          </cell>
        </row>
        <row r="2452">
          <cell r="A2452">
            <v>213352</v>
          </cell>
          <cell r="B2452" t="str">
            <v>بشير قسطي</v>
          </cell>
          <cell r="C2452" t="str">
            <v>يحيى</v>
          </cell>
          <cell r="D2452" t="str">
            <v>حنان</v>
          </cell>
          <cell r="E2452" t="str">
            <v>س1</v>
          </cell>
        </row>
        <row r="2453">
          <cell r="A2453">
            <v>213353</v>
          </cell>
          <cell r="B2453" t="str">
            <v>بلال شاهين</v>
          </cell>
          <cell r="C2453" t="str">
            <v>منذر</v>
          </cell>
          <cell r="D2453" t="str">
            <v>ندى</v>
          </cell>
          <cell r="E2453" t="str">
            <v>س1</v>
          </cell>
        </row>
        <row r="2454">
          <cell r="A2454">
            <v>213354</v>
          </cell>
          <cell r="B2454" t="str">
            <v>بلسم خلوف</v>
          </cell>
          <cell r="C2454" t="str">
            <v>وليد</v>
          </cell>
          <cell r="D2454" t="str">
            <v>فاطمه</v>
          </cell>
          <cell r="E2454" t="str">
            <v>س1</v>
          </cell>
        </row>
        <row r="2455">
          <cell r="A2455">
            <v>213356</v>
          </cell>
          <cell r="B2455" t="str">
            <v>بيان الحاج</v>
          </cell>
          <cell r="C2455" t="str">
            <v>احمد</v>
          </cell>
          <cell r="D2455" t="str">
            <v>ايمان</v>
          </cell>
          <cell r="E2455" t="str">
            <v>س1</v>
          </cell>
        </row>
        <row r="2456">
          <cell r="A2456">
            <v>213357</v>
          </cell>
          <cell r="B2456" t="str">
            <v>بيان الحموي</v>
          </cell>
          <cell r="C2456" t="str">
            <v>ياسر</v>
          </cell>
          <cell r="D2456" t="str">
            <v>حنان</v>
          </cell>
          <cell r="E2456" t="str">
            <v>س1</v>
          </cell>
        </row>
        <row r="2457">
          <cell r="A2457">
            <v>213359</v>
          </cell>
          <cell r="B2457" t="str">
            <v>بيان سميسم</v>
          </cell>
          <cell r="C2457" t="str">
            <v>فايز</v>
          </cell>
          <cell r="D2457" t="str">
            <v>رنا</v>
          </cell>
          <cell r="E2457" t="str">
            <v>س1</v>
          </cell>
        </row>
        <row r="2458">
          <cell r="A2458">
            <v>213361</v>
          </cell>
          <cell r="B2458" t="str">
            <v>تالار سمرجيان</v>
          </cell>
          <cell r="C2458" t="str">
            <v>ساركو</v>
          </cell>
          <cell r="D2458" t="str">
            <v xml:space="preserve">لينا </v>
          </cell>
          <cell r="E2458" t="str">
            <v>س1</v>
          </cell>
        </row>
        <row r="2459">
          <cell r="A2459">
            <v>213362</v>
          </cell>
          <cell r="B2459" t="str">
            <v>تبارك عمايري</v>
          </cell>
          <cell r="C2459" t="str">
            <v>احمد</v>
          </cell>
          <cell r="D2459" t="str">
            <v>هنادي</v>
          </cell>
          <cell r="E2459" t="str">
            <v>س1</v>
          </cell>
        </row>
        <row r="2460">
          <cell r="A2460">
            <v>213363</v>
          </cell>
          <cell r="B2460" t="str">
            <v>تسنيم بايزيد</v>
          </cell>
          <cell r="C2460" t="str">
            <v>عبد الحميد</v>
          </cell>
          <cell r="D2460" t="str">
            <v>ازدهار</v>
          </cell>
          <cell r="E2460" t="str">
            <v>س1</v>
          </cell>
        </row>
        <row r="2461">
          <cell r="A2461">
            <v>213365</v>
          </cell>
          <cell r="B2461" t="str">
            <v>تغريد الفهيد</v>
          </cell>
          <cell r="C2461" t="str">
            <v>حسين</v>
          </cell>
          <cell r="D2461" t="str">
            <v>رضوه</v>
          </cell>
          <cell r="E2461" t="str">
            <v>س1</v>
          </cell>
        </row>
        <row r="2462">
          <cell r="A2462">
            <v>213366</v>
          </cell>
          <cell r="B2462" t="str">
            <v>تمارا الدراوشه</v>
          </cell>
          <cell r="C2462" t="str">
            <v>نبيل</v>
          </cell>
          <cell r="D2462" t="str">
            <v xml:space="preserve">لينا </v>
          </cell>
          <cell r="E2462" t="str">
            <v>س1</v>
          </cell>
        </row>
        <row r="2463">
          <cell r="A2463">
            <v>213368</v>
          </cell>
          <cell r="B2463" t="str">
            <v>تمام عربي</v>
          </cell>
          <cell r="C2463" t="str">
            <v>فيصل</v>
          </cell>
          <cell r="D2463" t="str">
            <v>جانيت</v>
          </cell>
          <cell r="E2463" t="str">
            <v>س1</v>
          </cell>
        </row>
        <row r="2464">
          <cell r="A2464">
            <v>213371</v>
          </cell>
          <cell r="B2464" t="str">
            <v>توفيق المحمود</v>
          </cell>
          <cell r="C2464" t="str">
            <v>محمد</v>
          </cell>
          <cell r="D2464" t="str">
            <v>ابتسام</v>
          </cell>
          <cell r="E2464" t="str">
            <v>س1</v>
          </cell>
        </row>
        <row r="2465">
          <cell r="A2465">
            <v>213372</v>
          </cell>
          <cell r="B2465" t="str">
            <v>تولين زعفرنجي</v>
          </cell>
          <cell r="C2465" t="str">
            <v>محمد بسام</v>
          </cell>
          <cell r="D2465" t="str">
            <v>مها</v>
          </cell>
          <cell r="E2465" t="str">
            <v>س1</v>
          </cell>
        </row>
        <row r="2466">
          <cell r="A2466">
            <v>213373</v>
          </cell>
          <cell r="B2466" t="str">
            <v>تيما العشعوش</v>
          </cell>
          <cell r="C2466" t="str">
            <v>قاسم</v>
          </cell>
          <cell r="D2466" t="str">
            <v>مونده</v>
          </cell>
          <cell r="E2466" t="str">
            <v>س1</v>
          </cell>
        </row>
        <row r="2467">
          <cell r="A2467">
            <v>213375</v>
          </cell>
          <cell r="B2467" t="str">
            <v>ثائر جومر</v>
          </cell>
          <cell r="C2467" t="str">
            <v>وفى</v>
          </cell>
          <cell r="D2467" t="str">
            <v>سلام</v>
          </cell>
          <cell r="E2467" t="str">
            <v>س1</v>
          </cell>
        </row>
        <row r="2468">
          <cell r="A2468">
            <v>213376</v>
          </cell>
          <cell r="B2468" t="str">
            <v>ثائر صقر</v>
          </cell>
          <cell r="C2468" t="str">
            <v>عفيف</v>
          </cell>
          <cell r="D2468" t="str">
            <v>نهال</v>
          </cell>
          <cell r="E2468" t="str">
            <v>س1</v>
          </cell>
        </row>
        <row r="2469">
          <cell r="A2469">
            <v>213377</v>
          </cell>
          <cell r="B2469" t="str">
            <v>ثراء سليمان</v>
          </cell>
          <cell r="C2469" t="str">
            <v>يعقوب</v>
          </cell>
          <cell r="D2469" t="str">
            <v>اميره</v>
          </cell>
          <cell r="E2469" t="str">
            <v>س1</v>
          </cell>
        </row>
        <row r="2470">
          <cell r="A2470">
            <v>213378</v>
          </cell>
          <cell r="B2470" t="str">
            <v>ثريا عوض</v>
          </cell>
          <cell r="C2470" t="str">
            <v>خالد</v>
          </cell>
          <cell r="D2470" t="str">
            <v>سميره</v>
          </cell>
          <cell r="E2470" t="str">
            <v>س1</v>
          </cell>
        </row>
        <row r="2471">
          <cell r="A2471">
            <v>213379</v>
          </cell>
          <cell r="B2471" t="str">
            <v>ثمر هنون</v>
          </cell>
          <cell r="C2471" t="str">
            <v>محمد سعييد</v>
          </cell>
          <cell r="D2471" t="str">
            <v>نوال</v>
          </cell>
          <cell r="E2471" t="str">
            <v>س1</v>
          </cell>
        </row>
        <row r="2472">
          <cell r="A2472">
            <v>213380</v>
          </cell>
          <cell r="B2472" t="str">
            <v>جادلين الجرماني</v>
          </cell>
          <cell r="C2472" t="str">
            <v>مسلط</v>
          </cell>
          <cell r="D2472" t="str">
            <v>منصوره</v>
          </cell>
          <cell r="E2472" t="str">
            <v>س1</v>
          </cell>
        </row>
        <row r="2473">
          <cell r="A2473">
            <v>213381</v>
          </cell>
          <cell r="B2473" t="str">
            <v>جان بول دوه جي</v>
          </cell>
          <cell r="C2473" t="str">
            <v>جورج</v>
          </cell>
          <cell r="D2473" t="str">
            <v>امل</v>
          </cell>
          <cell r="E2473" t="str">
            <v>س1</v>
          </cell>
        </row>
        <row r="2474">
          <cell r="A2474">
            <v>213382</v>
          </cell>
          <cell r="B2474" t="str">
            <v>جبر شلغين</v>
          </cell>
          <cell r="C2474" t="str">
            <v>ايمن</v>
          </cell>
          <cell r="D2474" t="str">
            <v>احلام</v>
          </cell>
          <cell r="E2474" t="str">
            <v>س1</v>
          </cell>
        </row>
        <row r="2475">
          <cell r="A2475">
            <v>213383</v>
          </cell>
          <cell r="B2475" t="str">
            <v>جريس عبود</v>
          </cell>
          <cell r="C2475" t="str">
            <v>ايمن</v>
          </cell>
          <cell r="D2475" t="str">
            <v>شاديه</v>
          </cell>
          <cell r="E2475" t="str">
            <v>س1</v>
          </cell>
        </row>
        <row r="2476">
          <cell r="A2476">
            <v>213384</v>
          </cell>
          <cell r="B2476" t="str">
            <v>جعفر سليم</v>
          </cell>
          <cell r="C2476" t="str">
            <v>ممدوح</v>
          </cell>
          <cell r="D2476" t="str">
            <v>حنان</v>
          </cell>
          <cell r="E2476" t="str">
            <v>س1</v>
          </cell>
        </row>
        <row r="2477">
          <cell r="A2477">
            <v>213385</v>
          </cell>
          <cell r="B2477" t="str">
            <v>جعفر قطيش</v>
          </cell>
          <cell r="C2477" t="str">
            <v>منصور</v>
          </cell>
          <cell r="D2477" t="str">
            <v>فاتن</v>
          </cell>
          <cell r="E2477" t="str">
            <v>س1</v>
          </cell>
        </row>
        <row r="2478">
          <cell r="A2478">
            <v>213387</v>
          </cell>
          <cell r="B2478" t="str">
            <v>جلنار موسى</v>
          </cell>
          <cell r="C2478" t="str">
            <v>حسام</v>
          </cell>
          <cell r="D2478" t="str">
            <v>فاديا</v>
          </cell>
          <cell r="E2478" t="str">
            <v>س1</v>
          </cell>
        </row>
        <row r="2479">
          <cell r="A2479">
            <v>213388</v>
          </cell>
          <cell r="B2479" t="str">
            <v>جمانه ابو حامد</v>
          </cell>
          <cell r="C2479" t="str">
            <v>هنيدي</v>
          </cell>
          <cell r="D2479" t="str">
            <v>نزيهه</v>
          </cell>
          <cell r="E2479" t="str">
            <v>س1</v>
          </cell>
        </row>
        <row r="2480">
          <cell r="A2480">
            <v>213390</v>
          </cell>
          <cell r="B2480" t="str">
            <v>جمانه كلا</v>
          </cell>
          <cell r="C2480" t="str">
            <v>ديب</v>
          </cell>
          <cell r="D2480" t="str">
            <v>الماريه</v>
          </cell>
          <cell r="E2480" t="str">
            <v>س1</v>
          </cell>
        </row>
        <row r="2481">
          <cell r="A2481">
            <v>213391</v>
          </cell>
          <cell r="B2481" t="str">
            <v>جهاد الزهيري</v>
          </cell>
          <cell r="C2481" t="str">
            <v>زياد</v>
          </cell>
          <cell r="D2481" t="str">
            <v>نبيله</v>
          </cell>
          <cell r="E2481" t="str">
            <v>س1</v>
          </cell>
        </row>
        <row r="2482">
          <cell r="A2482">
            <v>213393</v>
          </cell>
          <cell r="B2482" t="str">
            <v>جود معاد</v>
          </cell>
          <cell r="C2482" t="str">
            <v>زياد</v>
          </cell>
          <cell r="D2482" t="str">
            <v>ايمان</v>
          </cell>
          <cell r="E2482" t="str">
            <v>س1</v>
          </cell>
        </row>
        <row r="2483">
          <cell r="A2483">
            <v>213395</v>
          </cell>
          <cell r="B2483" t="str">
            <v>جودي اللوجي</v>
          </cell>
          <cell r="C2483" t="str">
            <v>وائل</v>
          </cell>
          <cell r="D2483" t="str">
            <v>رغد</v>
          </cell>
          <cell r="E2483" t="str">
            <v>س1</v>
          </cell>
        </row>
        <row r="2484">
          <cell r="A2484">
            <v>213397</v>
          </cell>
          <cell r="B2484" t="str">
            <v>جورج سلوم</v>
          </cell>
          <cell r="C2484" t="str">
            <v>مطانيوس</v>
          </cell>
          <cell r="D2484" t="str">
            <v>سلمى</v>
          </cell>
          <cell r="E2484" t="str">
            <v>س1</v>
          </cell>
        </row>
        <row r="2485">
          <cell r="A2485">
            <v>213401</v>
          </cell>
          <cell r="B2485" t="str">
            <v>جولي البطرس</v>
          </cell>
          <cell r="C2485" t="str">
            <v>ناجي</v>
          </cell>
          <cell r="D2485" t="str">
            <v>دينا</v>
          </cell>
          <cell r="E2485" t="str">
            <v>س1</v>
          </cell>
        </row>
        <row r="2486">
          <cell r="A2486">
            <v>213403</v>
          </cell>
          <cell r="B2486" t="str">
            <v>جوليانا جلاحج</v>
          </cell>
          <cell r="C2486" t="str">
            <v>مامون</v>
          </cell>
          <cell r="D2486" t="str">
            <v>صونيا</v>
          </cell>
          <cell r="E2486" t="str">
            <v>س1</v>
          </cell>
        </row>
        <row r="2487">
          <cell r="A2487">
            <v>213404</v>
          </cell>
          <cell r="B2487" t="str">
            <v>جوليت اسماعيل</v>
          </cell>
          <cell r="C2487" t="str">
            <v>هاني</v>
          </cell>
          <cell r="D2487" t="str">
            <v>انتصار</v>
          </cell>
          <cell r="E2487" t="str">
            <v>س1</v>
          </cell>
        </row>
        <row r="2488">
          <cell r="A2488">
            <v>213407</v>
          </cell>
          <cell r="B2488" t="str">
            <v>حامد طعمه</v>
          </cell>
          <cell r="C2488" t="str">
            <v>محمد خير</v>
          </cell>
          <cell r="D2488" t="str">
            <v>ايمان</v>
          </cell>
          <cell r="E2488" t="str">
            <v>س1</v>
          </cell>
        </row>
        <row r="2489">
          <cell r="A2489">
            <v>213408</v>
          </cell>
          <cell r="B2489" t="str">
            <v>حسام الاباظة</v>
          </cell>
          <cell r="C2489" t="str">
            <v>جاد الله</v>
          </cell>
          <cell r="D2489" t="str">
            <v>رانيا</v>
          </cell>
          <cell r="E2489" t="str">
            <v>س1</v>
          </cell>
        </row>
        <row r="2490">
          <cell r="A2490">
            <v>213409</v>
          </cell>
          <cell r="B2490" t="str">
            <v>حسام الدين الحمامي الويش</v>
          </cell>
          <cell r="C2490" t="str">
            <v>احمد</v>
          </cell>
          <cell r="D2490" t="str">
            <v>هيام</v>
          </cell>
          <cell r="E2490" t="str">
            <v>س1</v>
          </cell>
        </row>
        <row r="2491">
          <cell r="A2491">
            <v>213410</v>
          </cell>
          <cell r="B2491" t="str">
            <v>حسام ثمينه</v>
          </cell>
          <cell r="C2491" t="str">
            <v>عبد الرحمن</v>
          </cell>
          <cell r="D2491" t="str">
            <v>غيداء</v>
          </cell>
          <cell r="E2491" t="str">
            <v>س1</v>
          </cell>
        </row>
        <row r="2492">
          <cell r="A2492">
            <v>213413</v>
          </cell>
          <cell r="B2492" t="str">
            <v>حسام غزيل</v>
          </cell>
          <cell r="C2492" t="str">
            <v>محمد</v>
          </cell>
          <cell r="D2492" t="str">
            <v>مياده</v>
          </cell>
          <cell r="E2492" t="str">
            <v>س1</v>
          </cell>
        </row>
        <row r="2493">
          <cell r="A2493">
            <v>213414</v>
          </cell>
          <cell r="B2493" t="str">
            <v>حسن الحمود</v>
          </cell>
          <cell r="C2493" t="str">
            <v>انس</v>
          </cell>
          <cell r="D2493" t="str">
            <v>منال</v>
          </cell>
          <cell r="E2493" t="str">
            <v>س1</v>
          </cell>
        </row>
        <row r="2494">
          <cell r="A2494">
            <v>213415</v>
          </cell>
          <cell r="B2494" t="str">
            <v>حسن الخطيب</v>
          </cell>
          <cell r="C2494" t="str">
            <v>معلا</v>
          </cell>
          <cell r="D2494" t="str">
            <v>هناء</v>
          </cell>
          <cell r="E2494" t="str">
            <v>س1</v>
          </cell>
        </row>
        <row r="2495">
          <cell r="A2495">
            <v>213416</v>
          </cell>
          <cell r="B2495" t="str">
            <v>حسن الخطيب</v>
          </cell>
          <cell r="C2495" t="str">
            <v>لؤي</v>
          </cell>
          <cell r="D2495" t="str">
            <v>هدى</v>
          </cell>
          <cell r="E2495" t="str">
            <v>س1</v>
          </cell>
        </row>
        <row r="2496">
          <cell r="A2496">
            <v>213417</v>
          </cell>
          <cell r="B2496" t="str">
            <v>حسن الخياط</v>
          </cell>
          <cell r="C2496" t="str">
            <v>محمد عمار</v>
          </cell>
          <cell r="D2496" t="str">
            <v>لبنى</v>
          </cell>
          <cell r="E2496" t="str">
            <v>س1</v>
          </cell>
        </row>
        <row r="2497">
          <cell r="A2497">
            <v>213418</v>
          </cell>
          <cell r="B2497" t="str">
            <v>حسن الداهوك</v>
          </cell>
          <cell r="C2497" t="str">
            <v>مرعي</v>
          </cell>
          <cell r="D2497" t="str">
            <v>سلطانه</v>
          </cell>
          <cell r="E2497" t="str">
            <v>س1</v>
          </cell>
        </row>
        <row r="2498">
          <cell r="A2498">
            <v>213420</v>
          </cell>
          <cell r="B2498" t="str">
            <v>حسن الذيب</v>
          </cell>
          <cell r="C2498" t="str">
            <v>عباس</v>
          </cell>
          <cell r="D2498" t="str">
            <v>نجاة</v>
          </cell>
          <cell r="E2498" t="str">
            <v>س1</v>
          </cell>
        </row>
        <row r="2499">
          <cell r="A2499">
            <v>213423</v>
          </cell>
          <cell r="B2499" t="str">
            <v>حسيب قصاب</v>
          </cell>
          <cell r="C2499" t="str">
            <v>علي</v>
          </cell>
          <cell r="D2499" t="str">
            <v>شعوانة</v>
          </cell>
          <cell r="E2499" t="str">
            <v>س1</v>
          </cell>
        </row>
        <row r="2500">
          <cell r="A2500">
            <v>213424</v>
          </cell>
          <cell r="B2500" t="str">
            <v>حسين الخفاجي</v>
          </cell>
          <cell r="C2500" t="str">
            <v>مجيد</v>
          </cell>
          <cell r="D2500" t="str">
            <v>مجد</v>
          </cell>
          <cell r="E2500" t="str">
            <v>س1</v>
          </cell>
        </row>
        <row r="2501">
          <cell r="A2501">
            <v>213426</v>
          </cell>
          <cell r="B2501" t="str">
            <v>حسين العجيلي</v>
          </cell>
          <cell r="C2501" t="str">
            <v>احمد قدري</v>
          </cell>
          <cell r="D2501" t="str">
            <v>هند</v>
          </cell>
          <cell r="E2501" t="str">
            <v>س1</v>
          </cell>
        </row>
        <row r="2502">
          <cell r="A2502">
            <v>213431</v>
          </cell>
          <cell r="B2502" t="str">
            <v>حلا المغربي</v>
          </cell>
          <cell r="C2502" t="str">
            <v>محمود</v>
          </cell>
          <cell r="D2502" t="str">
            <v>لميس</v>
          </cell>
          <cell r="E2502" t="str">
            <v>س1</v>
          </cell>
        </row>
        <row r="2503">
          <cell r="A2503">
            <v>213432</v>
          </cell>
          <cell r="B2503" t="str">
            <v>حلا برهوم</v>
          </cell>
          <cell r="C2503" t="str">
            <v>عمار</v>
          </cell>
          <cell r="D2503" t="str">
            <v>بشرى</v>
          </cell>
          <cell r="E2503" t="str">
            <v>س1</v>
          </cell>
        </row>
        <row r="2504">
          <cell r="A2504">
            <v>213434</v>
          </cell>
          <cell r="B2504" t="str">
            <v>حلا شحود</v>
          </cell>
          <cell r="C2504" t="str">
            <v>عبد العزيز</v>
          </cell>
          <cell r="D2504" t="str">
            <v>هناء</v>
          </cell>
          <cell r="E2504" t="str">
            <v>س1</v>
          </cell>
        </row>
        <row r="2505">
          <cell r="A2505">
            <v>213435</v>
          </cell>
          <cell r="B2505" t="str">
            <v>حلا مراد</v>
          </cell>
          <cell r="C2505" t="str">
            <v>تحسين</v>
          </cell>
          <cell r="D2505" t="str">
            <v>زكيه</v>
          </cell>
          <cell r="E2505" t="str">
            <v>س1</v>
          </cell>
        </row>
        <row r="2506">
          <cell r="A2506">
            <v>213436</v>
          </cell>
          <cell r="B2506" t="str">
            <v>حليمه الذياب</v>
          </cell>
          <cell r="C2506" t="str">
            <v>سامي</v>
          </cell>
          <cell r="D2506" t="str">
            <v>وزنه</v>
          </cell>
          <cell r="E2506" t="str">
            <v>س1</v>
          </cell>
        </row>
        <row r="2507">
          <cell r="A2507">
            <v>213437</v>
          </cell>
          <cell r="B2507" t="str">
            <v>حمزة السقا</v>
          </cell>
          <cell r="C2507" t="str">
            <v>صلاح الدين</v>
          </cell>
          <cell r="D2507" t="str">
            <v>روعة</v>
          </cell>
          <cell r="E2507" t="str">
            <v>س1</v>
          </cell>
        </row>
        <row r="2508">
          <cell r="A2508">
            <v>213438</v>
          </cell>
          <cell r="B2508" t="str">
            <v>حمزه اسماعيل الخليل</v>
          </cell>
          <cell r="C2508" t="str">
            <v>قصي</v>
          </cell>
          <cell r="D2508" t="str">
            <v>رويده</v>
          </cell>
          <cell r="E2508" t="str">
            <v>س1</v>
          </cell>
        </row>
        <row r="2509">
          <cell r="A2509">
            <v>213441</v>
          </cell>
          <cell r="B2509" t="str">
            <v>حمزه كوجان</v>
          </cell>
          <cell r="C2509" t="str">
            <v>سمير</v>
          </cell>
          <cell r="D2509" t="str">
            <v>وفاء</v>
          </cell>
          <cell r="E2509" t="str">
            <v>س1</v>
          </cell>
        </row>
        <row r="2510">
          <cell r="A2510">
            <v>213443</v>
          </cell>
          <cell r="B2510" t="str">
            <v>حنان العلبي</v>
          </cell>
          <cell r="C2510" t="str">
            <v>باسم</v>
          </cell>
          <cell r="D2510" t="str">
            <v>امل</v>
          </cell>
          <cell r="E2510" t="str">
            <v>س1</v>
          </cell>
        </row>
        <row r="2511">
          <cell r="A2511">
            <v>213444</v>
          </cell>
          <cell r="B2511" t="str">
            <v>حنان اللكود</v>
          </cell>
          <cell r="C2511" t="str">
            <v>محمد</v>
          </cell>
          <cell r="D2511" t="str">
            <v>خديجه</v>
          </cell>
          <cell r="E2511" t="str">
            <v>س1</v>
          </cell>
        </row>
        <row r="2512">
          <cell r="A2512">
            <v>213449</v>
          </cell>
          <cell r="B2512" t="str">
            <v>حنين ابو خير</v>
          </cell>
          <cell r="C2512" t="str">
            <v>عماد</v>
          </cell>
          <cell r="D2512" t="str">
            <v>سحر</v>
          </cell>
          <cell r="E2512" t="str">
            <v>س1</v>
          </cell>
        </row>
        <row r="2513">
          <cell r="A2513">
            <v>213450</v>
          </cell>
          <cell r="B2513" t="str">
            <v>حنين ابو شاش</v>
          </cell>
          <cell r="C2513" t="str">
            <v>منذر</v>
          </cell>
          <cell r="D2513" t="str">
            <v>شاديه</v>
          </cell>
          <cell r="E2513" t="str">
            <v>س1</v>
          </cell>
        </row>
        <row r="2514">
          <cell r="A2514">
            <v>213452</v>
          </cell>
          <cell r="B2514" t="str">
            <v>حنين بن خضراء</v>
          </cell>
          <cell r="C2514" t="str">
            <v>ربحي</v>
          </cell>
          <cell r="D2514" t="str">
            <v>فاطمة</v>
          </cell>
          <cell r="E2514" t="str">
            <v>س1</v>
          </cell>
        </row>
        <row r="2515">
          <cell r="A2515">
            <v>213453</v>
          </cell>
          <cell r="B2515" t="str">
            <v>حنين صقر</v>
          </cell>
          <cell r="C2515" t="str">
            <v>مجيب</v>
          </cell>
          <cell r="D2515" t="str">
            <v>صالحه</v>
          </cell>
          <cell r="E2515" t="str">
            <v>س1</v>
          </cell>
        </row>
        <row r="2516">
          <cell r="A2516">
            <v>213454</v>
          </cell>
          <cell r="B2516" t="str">
            <v>حنين عبدالله</v>
          </cell>
          <cell r="C2516" t="str">
            <v>محمد</v>
          </cell>
          <cell r="D2516" t="str">
            <v>مريم</v>
          </cell>
          <cell r="E2516" t="str">
            <v>س1</v>
          </cell>
        </row>
        <row r="2517">
          <cell r="A2517">
            <v>213455</v>
          </cell>
          <cell r="B2517" t="str">
            <v>حنين قيسيه</v>
          </cell>
          <cell r="C2517" t="str">
            <v>عاصم</v>
          </cell>
          <cell r="D2517" t="str">
            <v>ميسون</v>
          </cell>
          <cell r="E2517" t="str">
            <v>س1</v>
          </cell>
        </row>
        <row r="2518">
          <cell r="A2518">
            <v>213456</v>
          </cell>
          <cell r="B2518" t="str">
            <v>حياة الاغواني</v>
          </cell>
          <cell r="C2518" t="str">
            <v>سامر</v>
          </cell>
          <cell r="D2518" t="str">
            <v>حسناء</v>
          </cell>
          <cell r="E2518" t="str">
            <v>س1</v>
          </cell>
        </row>
        <row r="2519">
          <cell r="A2519">
            <v>213457</v>
          </cell>
          <cell r="B2519" t="str">
            <v>حيان الكلش</v>
          </cell>
          <cell r="C2519" t="str">
            <v>امين</v>
          </cell>
          <cell r="D2519" t="str">
            <v>ليلى</v>
          </cell>
          <cell r="E2519" t="str">
            <v>س1</v>
          </cell>
        </row>
        <row r="2520">
          <cell r="A2520">
            <v>213458</v>
          </cell>
          <cell r="B2520" t="str">
            <v>حيدر بلول</v>
          </cell>
          <cell r="C2520" t="str">
            <v>احمد</v>
          </cell>
          <cell r="D2520" t="str">
            <v>سوسن</v>
          </cell>
          <cell r="E2520" t="str">
            <v>س1</v>
          </cell>
        </row>
        <row r="2521">
          <cell r="A2521">
            <v>213461</v>
          </cell>
          <cell r="B2521" t="str">
            <v>حيدر مهنا</v>
          </cell>
          <cell r="C2521" t="str">
            <v xml:space="preserve">سليم </v>
          </cell>
          <cell r="D2521" t="str">
            <v>ناهي</v>
          </cell>
          <cell r="E2521" t="str">
            <v>س1</v>
          </cell>
        </row>
        <row r="2522">
          <cell r="A2522">
            <v>213463</v>
          </cell>
          <cell r="B2522" t="str">
            <v>خالد مرعي</v>
          </cell>
          <cell r="C2522" t="str">
            <v>مرعي</v>
          </cell>
          <cell r="D2522" t="str">
            <v>ليلى</v>
          </cell>
          <cell r="E2522" t="str">
            <v>س1</v>
          </cell>
        </row>
        <row r="2523">
          <cell r="A2523">
            <v>213464</v>
          </cell>
          <cell r="B2523" t="str">
            <v>خالد ياسين</v>
          </cell>
          <cell r="C2523" t="str">
            <v>جاسم</v>
          </cell>
          <cell r="D2523" t="str">
            <v>زبيده</v>
          </cell>
          <cell r="E2523" t="str">
            <v>س1</v>
          </cell>
        </row>
        <row r="2524">
          <cell r="A2524">
            <v>213467</v>
          </cell>
          <cell r="B2524" t="str">
            <v>خديجه محمد</v>
          </cell>
          <cell r="C2524" t="str">
            <v>رشاد</v>
          </cell>
          <cell r="D2524" t="str">
            <v>جهان</v>
          </cell>
          <cell r="E2524" t="str">
            <v>س1</v>
          </cell>
        </row>
        <row r="2525">
          <cell r="A2525">
            <v>213470</v>
          </cell>
          <cell r="B2525" t="str">
            <v>خلدون المصري</v>
          </cell>
          <cell r="C2525" t="str">
            <v>جمال</v>
          </cell>
          <cell r="D2525" t="str">
            <v>حسن</v>
          </cell>
          <cell r="E2525" t="str">
            <v>س1</v>
          </cell>
        </row>
        <row r="2526">
          <cell r="A2526">
            <v>213471</v>
          </cell>
          <cell r="B2526" t="str">
            <v>خلود الحموي</v>
          </cell>
          <cell r="C2526" t="str">
            <v>نزار</v>
          </cell>
          <cell r="D2526" t="str">
            <v>مها</v>
          </cell>
          <cell r="E2526" t="str">
            <v>س1</v>
          </cell>
        </row>
        <row r="2527">
          <cell r="A2527">
            <v>213472</v>
          </cell>
          <cell r="B2527" t="str">
            <v>خلود الشحمه</v>
          </cell>
          <cell r="C2527" t="str">
            <v>خالد</v>
          </cell>
          <cell r="D2527" t="str">
            <v>هدى</v>
          </cell>
          <cell r="E2527" t="str">
            <v>س1</v>
          </cell>
        </row>
        <row r="2528">
          <cell r="A2528">
            <v>213476</v>
          </cell>
          <cell r="B2528" t="str">
            <v>دارين الفريج</v>
          </cell>
          <cell r="C2528" t="str">
            <v>راكان</v>
          </cell>
          <cell r="D2528" t="str">
            <v>سعاد</v>
          </cell>
          <cell r="E2528" t="str">
            <v>س1</v>
          </cell>
        </row>
        <row r="2529">
          <cell r="A2529">
            <v>213477</v>
          </cell>
          <cell r="B2529" t="str">
            <v>داليا ديراني</v>
          </cell>
          <cell r="C2529" t="str">
            <v>فهد</v>
          </cell>
          <cell r="D2529" t="str">
            <v>لينا</v>
          </cell>
          <cell r="E2529" t="str">
            <v>س1</v>
          </cell>
        </row>
        <row r="2530">
          <cell r="A2530">
            <v>213478</v>
          </cell>
          <cell r="B2530" t="str">
            <v>داليدا شيخو</v>
          </cell>
          <cell r="C2530" t="str">
            <v>محمد</v>
          </cell>
          <cell r="D2530" t="str">
            <v>منى</v>
          </cell>
          <cell r="E2530" t="str">
            <v>س1</v>
          </cell>
        </row>
        <row r="2531">
          <cell r="A2531">
            <v>213479</v>
          </cell>
          <cell r="B2531" t="str">
            <v>دانا الزير</v>
          </cell>
          <cell r="C2531" t="str">
            <v>ايمن</v>
          </cell>
          <cell r="D2531" t="str">
            <v>منيرة</v>
          </cell>
          <cell r="E2531" t="str">
            <v>س1</v>
          </cell>
        </row>
        <row r="2532">
          <cell r="A2532">
            <v>213480</v>
          </cell>
          <cell r="B2532" t="str">
            <v>دانا الطيان</v>
          </cell>
          <cell r="C2532" t="str">
            <v>بسام</v>
          </cell>
          <cell r="D2532" t="str">
            <v>حنان</v>
          </cell>
          <cell r="E2532" t="str">
            <v>س1</v>
          </cell>
        </row>
        <row r="2533">
          <cell r="A2533">
            <v>213481</v>
          </cell>
          <cell r="B2533" t="str">
            <v>دانا بحبوح</v>
          </cell>
          <cell r="C2533" t="str">
            <v>هزاع</v>
          </cell>
          <cell r="D2533" t="str">
            <v>رنده</v>
          </cell>
          <cell r="E2533" t="str">
            <v>س1</v>
          </cell>
        </row>
        <row r="2534">
          <cell r="A2534">
            <v>213482</v>
          </cell>
          <cell r="B2534" t="str">
            <v>دانا بقله</v>
          </cell>
          <cell r="C2534" t="str">
            <v>محمد حيدر</v>
          </cell>
          <cell r="D2534" t="str">
            <v>ناديجدا</v>
          </cell>
          <cell r="E2534" t="str">
            <v>س1</v>
          </cell>
        </row>
        <row r="2535">
          <cell r="A2535">
            <v>213483</v>
          </cell>
          <cell r="B2535" t="str">
            <v>دانا سادات</v>
          </cell>
          <cell r="C2535" t="str">
            <v>عبد الرحمن</v>
          </cell>
          <cell r="D2535" t="str">
            <v>رفاة</v>
          </cell>
          <cell r="E2535" t="str">
            <v>س1</v>
          </cell>
        </row>
        <row r="2536">
          <cell r="A2536">
            <v>213484</v>
          </cell>
          <cell r="B2536" t="str">
            <v>دانا عزام</v>
          </cell>
          <cell r="C2536" t="str">
            <v>ايمن</v>
          </cell>
          <cell r="D2536" t="str">
            <v>رنا</v>
          </cell>
          <cell r="E2536" t="str">
            <v>س1</v>
          </cell>
        </row>
        <row r="2537">
          <cell r="A2537">
            <v>213485</v>
          </cell>
          <cell r="B2537" t="str">
            <v>داني اللحام</v>
          </cell>
          <cell r="C2537" t="str">
            <v>شادي</v>
          </cell>
          <cell r="D2537" t="str">
            <v>ريما</v>
          </cell>
          <cell r="E2537" t="str">
            <v>س1</v>
          </cell>
        </row>
        <row r="2538">
          <cell r="A2538">
            <v>213488</v>
          </cell>
          <cell r="B2538" t="str">
            <v>دانيا عبيد</v>
          </cell>
          <cell r="C2538" t="str">
            <v>محمد حازم</v>
          </cell>
          <cell r="D2538" t="str">
            <v>منى</v>
          </cell>
          <cell r="E2538" t="str">
            <v>س1</v>
          </cell>
        </row>
        <row r="2539">
          <cell r="A2539">
            <v>213489</v>
          </cell>
          <cell r="B2539" t="str">
            <v>دانيا وحود</v>
          </cell>
          <cell r="C2539" t="str">
            <v>ايمن</v>
          </cell>
          <cell r="D2539" t="str">
            <v>فلك</v>
          </cell>
          <cell r="E2539" t="str">
            <v>س1</v>
          </cell>
        </row>
        <row r="2540">
          <cell r="A2540">
            <v>213490</v>
          </cell>
          <cell r="B2540" t="str">
            <v>دانيال صالح</v>
          </cell>
          <cell r="C2540" t="str">
            <v>عارف</v>
          </cell>
          <cell r="D2540" t="str">
            <v>نهاد</v>
          </cell>
          <cell r="E2540" t="str">
            <v>س1</v>
          </cell>
        </row>
        <row r="2541">
          <cell r="A2541">
            <v>213491</v>
          </cell>
          <cell r="B2541" t="str">
            <v>دانيال يعقوب اسماعيل</v>
          </cell>
          <cell r="C2541" t="str">
            <v>عماد الدين</v>
          </cell>
          <cell r="D2541" t="str">
            <v>كوشان</v>
          </cell>
          <cell r="E2541" t="str">
            <v>س1</v>
          </cell>
        </row>
        <row r="2542">
          <cell r="A2542">
            <v>213493</v>
          </cell>
          <cell r="B2542" t="str">
            <v>دانيه الكلاس</v>
          </cell>
          <cell r="C2542" t="str">
            <v>محمد غسان</v>
          </cell>
          <cell r="D2542" t="str">
            <v>روعه</v>
          </cell>
          <cell r="E2542" t="str">
            <v>س1</v>
          </cell>
        </row>
        <row r="2543">
          <cell r="A2543">
            <v>213494</v>
          </cell>
          <cell r="B2543" t="str">
            <v>دانيه المصري</v>
          </cell>
          <cell r="C2543" t="str">
            <v>مأمون</v>
          </cell>
          <cell r="D2543" t="str">
            <v>بثينه</v>
          </cell>
          <cell r="E2543" t="str">
            <v>س1</v>
          </cell>
        </row>
        <row r="2544">
          <cell r="A2544">
            <v>213496</v>
          </cell>
          <cell r="B2544" t="str">
            <v>دانيه شيخ البساتنه</v>
          </cell>
          <cell r="C2544" t="str">
            <v>محمد زياد</v>
          </cell>
          <cell r="D2544" t="str">
            <v>ثناء</v>
          </cell>
          <cell r="E2544" t="str">
            <v>س1</v>
          </cell>
        </row>
        <row r="2545">
          <cell r="A2545">
            <v>213497</v>
          </cell>
          <cell r="B2545" t="str">
            <v>دانيه مصطفى</v>
          </cell>
          <cell r="C2545" t="str">
            <v>خير الدين</v>
          </cell>
          <cell r="D2545" t="str">
            <v>يسرى</v>
          </cell>
          <cell r="E2545" t="str">
            <v>س1</v>
          </cell>
        </row>
        <row r="2546">
          <cell r="A2546">
            <v>213501</v>
          </cell>
          <cell r="B2546" t="str">
            <v>دعاء القسطي</v>
          </cell>
          <cell r="C2546" t="str">
            <v>يحيى</v>
          </cell>
          <cell r="D2546" t="str">
            <v>لبنا</v>
          </cell>
          <cell r="E2546" t="str">
            <v>س1</v>
          </cell>
        </row>
        <row r="2547">
          <cell r="A2547">
            <v>213504</v>
          </cell>
          <cell r="B2547" t="str">
            <v>دعاء المصري</v>
          </cell>
          <cell r="C2547" t="str">
            <v>احمد نعيم</v>
          </cell>
          <cell r="D2547" t="str">
            <v>هنادي</v>
          </cell>
          <cell r="E2547" t="str">
            <v>س1</v>
          </cell>
        </row>
        <row r="2548">
          <cell r="A2548">
            <v>213507</v>
          </cell>
          <cell r="B2548" t="str">
            <v>دعاء خليل</v>
          </cell>
          <cell r="C2548" t="str">
            <v>حسن</v>
          </cell>
          <cell r="D2548" t="str">
            <v>ثريا</v>
          </cell>
          <cell r="E2548" t="str">
            <v>س1</v>
          </cell>
        </row>
        <row r="2549">
          <cell r="A2549">
            <v>213508</v>
          </cell>
          <cell r="B2549" t="str">
            <v>دعاء سلامة</v>
          </cell>
          <cell r="C2549" t="str">
            <v>احمد</v>
          </cell>
          <cell r="D2549" t="str">
            <v>سهير</v>
          </cell>
          <cell r="E2549" t="str">
            <v>س1</v>
          </cell>
        </row>
        <row r="2550">
          <cell r="A2550">
            <v>213509</v>
          </cell>
          <cell r="B2550" t="str">
            <v>دعاء شخاشيرو</v>
          </cell>
          <cell r="C2550" t="str">
            <v>محمد حامد</v>
          </cell>
          <cell r="D2550" t="str">
            <v>ميساء</v>
          </cell>
          <cell r="E2550" t="str">
            <v>س1</v>
          </cell>
        </row>
        <row r="2551">
          <cell r="A2551">
            <v>213511</v>
          </cell>
          <cell r="B2551" t="str">
            <v>دعاء ملحم</v>
          </cell>
          <cell r="C2551" t="str">
            <v>جهاد</v>
          </cell>
          <cell r="D2551" t="str">
            <v>ناديه</v>
          </cell>
          <cell r="E2551" t="str">
            <v>س1</v>
          </cell>
        </row>
        <row r="2552">
          <cell r="A2552">
            <v>213513</v>
          </cell>
          <cell r="B2552" t="str">
            <v>دنا الاشقر</v>
          </cell>
          <cell r="C2552" t="str">
            <v>محمد نذير</v>
          </cell>
          <cell r="D2552" t="str">
            <v>مياده</v>
          </cell>
          <cell r="E2552" t="str">
            <v>س1</v>
          </cell>
        </row>
        <row r="2553">
          <cell r="A2553">
            <v>213515</v>
          </cell>
          <cell r="B2553" t="str">
            <v>ديالا اسماعيل</v>
          </cell>
          <cell r="C2553" t="str">
            <v>عمر</v>
          </cell>
          <cell r="D2553" t="str">
            <v>ايمان</v>
          </cell>
          <cell r="E2553" t="str">
            <v>س1</v>
          </cell>
        </row>
        <row r="2554">
          <cell r="A2554">
            <v>213516</v>
          </cell>
          <cell r="B2554" t="str">
            <v>ديالا الدامس</v>
          </cell>
          <cell r="C2554" t="str">
            <v>شفيق</v>
          </cell>
          <cell r="D2554" t="str">
            <v>صبحا</v>
          </cell>
          <cell r="E2554" t="str">
            <v>س1</v>
          </cell>
        </row>
        <row r="2555">
          <cell r="A2555">
            <v>213517</v>
          </cell>
          <cell r="B2555" t="str">
            <v>ديالا المصري</v>
          </cell>
          <cell r="C2555" t="str">
            <v>جهاد</v>
          </cell>
          <cell r="D2555" t="str">
            <v>كميليا</v>
          </cell>
          <cell r="E2555" t="str">
            <v>س1</v>
          </cell>
        </row>
        <row r="2556">
          <cell r="A2556">
            <v>213518</v>
          </cell>
          <cell r="B2556" t="str">
            <v>ديانا الخضري</v>
          </cell>
          <cell r="C2556" t="str">
            <v>محمد صمصام</v>
          </cell>
          <cell r="D2556" t="str">
            <v>سمر</v>
          </cell>
          <cell r="E2556" t="str">
            <v>س1</v>
          </cell>
        </row>
        <row r="2557">
          <cell r="A2557">
            <v>213520</v>
          </cell>
          <cell r="B2557" t="str">
            <v>ديانا جديد</v>
          </cell>
          <cell r="C2557" t="str">
            <v>لؤي</v>
          </cell>
          <cell r="D2557" t="str">
            <v>مريم</v>
          </cell>
          <cell r="E2557" t="str">
            <v>س1</v>
          </cell>
        </row>
        <row r="2558">
          <cell r="A2558">
            <v>213521</v>
          </cell>
          <cell r="B2558" t="str">
            <v>ديانا حمزه</v>
          </cell>
          <cell r="C2558" t="str">
            <v>سامر</v>
          </cell>
          <cell r="D2558" t="str">
            <v>علياء</v>
          </cell>
          <cell r="E2558" t="str">
            <v>س1</v>
          </cell>
        </row>
        <row r="2559">
          <cell r="A2559">
            <v>213522</v>
          </cell>
          <cell r="B2559" t="str">
            <v>ديانا شاهين</v>
          </cell>
          <cell r="C2559" t="str">
            <v>محمد</v>
          </cell>
          <cell r="D2559" t="str">
            <v>نوار</v>
          </cell>
          <cell r="E2559" t="str">
            <v>س1</v>
          </cell>
        </row>
        <row r="2560">
          <cell r="A2560">
            <v>213524</v>
          </cell>
          <cell r="B2560" t="str">
            <v>ديانا صالح</v>
          </cell>
          <cell r="C2560" t="str">
            <v>محمد</v>
          </cell>
          <cell r="D2560" t="str">
            <v>ريمة</v>
          </cell>
          <cell r="E2560" t="str">
            <v>س1</v>
          </cell>
        </row>
        <row r="2561">
          <cell r="A2561">
            <v>213525</v>
          </cell>
          <cell r="B2561" t="str">
            <v>ديانا قاسم</v>
          </cell>
          <cell r="C2561" t="str">
            <v>محي الدين</v>
          </cell>
          <cell r="D2561" t="str">
            <v>حمديه</v>
          </cell>
          <cell r="E2561" t="str">
            <v>س1</v>
          </cell>
        </row>
        <row r="2562">
          <cell r="A2562">
            <v>213526</v>
          </cell>
          <cell r="B2562" t="str">
            <v>ديما بكر زهدي</v>
          </cell>
          <cell r="C2562" t="str">
            <v>مروان</v>
          </cell>
          <cell r="D2562" t="str">
            <v>فاطمة</v>
          </cell>
          <cell r="E2562" t="str">
            <v>س1</v>
          </cell>
        </row>
        <row r="2563">
          <cell r="A2563">
            <v>213527</v>
          </cell>
          <cell r="B2563" t="str">
            <v>ديما تويتي</v>
          </cell>
          <cell r="C2563" t="str">
            <v>عدنان</v>
          </cell>
          <cell r="D2563" t="str">
            <v>هدى</v>
          </cell>
          <cell r="E2563" t="str">
            <v>س1</v>
          </cell>
        </row>
        <row r="2564">
          <cell r="A2564">
            <v>213529</v>
          </cell>
          <cell r="B2564" t="str">
            <v>ديما عبيد</v>
          </cell>
          <cell r="C2564" t="str">
            <v>حكمت</v>
          </cell>
          <cell r="D2564" t="str">
            <v>غصان</v>
          </cell>
          <cell r="E2564" t="str">
            <v>س1</v>
          </cell>
        </row>
        <row r="2565">
          <cell r="A2565">
            <v>213530</v>
          </cell>
          <cell r="B2565" t="str">
            <v>ديما نزها</v>
          </cell>
          <cell r="C2565" t="str">
            <v>اكرم</v>
          </cell>
          <cell r="D2565" t="str">
            <v>فائده</v>
          </cell>
          <cell r="E2565" t="str">
            <v>س1</v>
          </cell>
        </row>
        <row r="2566">
          <cell r="A2566">
            <v>213531</v>
          </cell>
          <cell r="B2566" t="str">
            <v>ديما يركات</v>
          </cell>
          <cell r="C2566" t="str">
            <v>لؤي</v>
          </cell>
          <cell r="D2566" t="str">
            <v>ليلى</v>
          </cell>
          <cell r="E2566" t="str">
            <v>س1</v>
          </cell>
        </row>
        <row r="2567">
          <cell r="A2567">
            <v>213532</v>
          </cell>
          <cell r="B2567" t="str">
            <v>ديمه سليمان</v>
          </cell>
          <cell r="C2567" t="str">
            <v>زيدان</v>
          </cell>
          <cell r="D2567" t="str">
            <v>فاطمه</v>
          </cell>
          <cell r="E2567" t="str">
            <v>س1</v>
          </cell>
        </row>
        <row r="2568">
          <cell r="A2568">
            <v>213537</v>
          </cell>
          <cell r="B2568" t="str">
            <v>ذو الفقار حميره</v>
          </cell>
          <cell r="C2568" t="str">
            <v>عصام</v>
          </cell>
          <cell r="D2568" t="str">
            <v>وفيقه</v>
          </cell>
          <cell r="E2568" t="str">
            <v>س1</v>
          </cell>
        </row>
        <row r="2569">
          <cell r="A2569">
            <v>213538</v>
          </cell>
          <cell r="B2569" t="str">
            <v>رؤى ابو النعاج</v>
          </cell>
          <cell r="C2569" t="str">
            <v>احمد</v>
          </cell>
          <cell r="D2569" t="str">
            <v>حياة</v>
          </cell>
          <cell r="E2569" t="str">
            <v>س1</v>
          </cell>
        </row>
        <row r="2570">
          <cell r="A2570">
            <v>213539</v>
          </cell>
          <cell r="B2570" t="str">
            <v>رؤى ابو خير</v>
          </cell>
          <cell r="C2570" t="str">
            <v>حكمت</v>
          </cell>
          <cell r="D2570" t="str">
            <v>سوسن</v>
          </cell>
          <cell r="E2570" t="str">
            <v>س1</v>
          </cell>
        </row>
        <row r="2571">
          <cell r="A2571">
            <v>213541</v>
          </cell>
          <cell r="B2571" t="str">
            <v>رؤى اللمداني</v>
          </cell>
          <cell r="C2571" t="str">
            <v>طلال</v>
          </cell>
          <cell r="D2571" t="str">
            <v>مي</v>
          </cell>
          <cell r="E2571" t="str">
            <v>س1</v>
          </cell>
        </row>
        <row r="2572">
          <cell r="A2572">
            <v>213542</v>
          </cell>
          <cell r="B2572" t="str">
            <v>رؤى جربوع</v>
          </cell>
          <cell r="C2572" t="str">
            <v>عصام</v>
          </cell>
          <cell r="D2572" t="str">
            <v>راغده</v>
          </cell>
          <cell r="E2572" t="str">
            <v>س1</v>
          </cell>
        </row>
        <row r="2573">
          <cell r="A2573">
            <v>213543</v>
          </cell>
          <cell r="B2573" t="str">
            <v>رؤى صالح</v>
          </cell>
          <cell r="C2573" t="str">
            <v>بسيم</v>
          </cell>
          <cell r="D2573" t="str">
            <v>غادة</v>
          </cell>
          <cell r="E2573" t="str">
            <v>س1</v>
          </cell>
        </row>
        <row r="2574">
          <cell r="A2574">
            <v>213545</v>
          </cell>
          <cell r="B2574" t="str">
            <v>رؤى عاشور</v>
          </cell>
          <cell r="C2574" t="str">
            <v>محمد منصور</v>
          </cell>
          <cell r="D2574" t="str">
            <v>عبير</v>
          </cell>
          <cell r="E2574" t="str">
            <v>س1</v>
          </cell>
        </row>
        <row r="2575">
          <cell r="A2575">
            <v>213546</v>
          </cell>
          <cell r="B2575" t="str">
            <v>رائد اسماعيل</v>
          </cell>
          <cell r="C2575" t="str">
            <v>فائز</v>
          </cell>
          <cell r="D2575" t="str">
            <v>صالحه</v>
          </cell>
          <cell r="E2575" t="str">
            <v>س1</v>
          </cell>
        </row>
        <row r="2576">
          <cell r="A2576">
            <v>213547</v>
          </cell>
          <cell r="B2576" t="str">
            <v>رائد السليم</v>
          </cell>
          <cell r="C2576" t="str">
            <v>منصور</v>
          </cell>
          <cell r="D2576" t="str">
            <v>خديجه</v>
          </cell>
          <cell r="E2576" t="str">
            <v>س1</v>
          </cell>
        </row>
        <row r="2577">
          <cell r="A2577">
            <v>213552</v>
          </cell>
          <cell r="B2577" t="str">
            <v>راما اسماعيل</v>
          </cell>
          <cell r="C2577" t="str">
            <v>دانيال</v>
          </cell>
          <cell r="D2577" t="str">
            <v>سجيره</v>
          </cell>
          <cell r="E2577" t="str">
            <v>س1</v>
          </cell>
        </row>
        <row r="2578">
          <cell r="A2578">
            <v>213553</v>
          </cell>
          <cell r="B2578" t="str">
            <v>راما البكري</v>
          </cell>
          <cell r="C2578" t="str">
            <v>شمس الدين</v>
          </cell>
          <cell r="D2578" t="str">
            <v>رشا</v>
          </cell>
          <cell r="E2578" t="str">
            <v>س1</v>
          </cell>
        </row>
        <row r="2579">
          <cell r="A2579">
            <v>213555</v>
          </cell>
          <cell r="B2579" t="str">
            <v>راما الشطه</v>
          </cell>
          <cell r="C2579" t="str">
            <v>محمد نبيل</v>
          </cell>
          <cell r="D2579" t="str">
            <v>ميساء</v>
          </cell>
          <cell r="E2579" t="str">
            <v>س1</v>
          </cell>
        </row>
        <row r="2580">
          <cell r="A2580">
            <v>213562</v>
          </cell>
          <cell r="B2580" t="str">
            <v>راما عاصي</v>
          </cell>
          <cell r="C2580" t="str">
            <v>نديم</v>
          </cell>
          <cell r="D2580" t="str">
            <v>نبيهه</v>
          </cell>
          <cell r="E2580" t="str">
            <v>س1</v>
          </cell>
        </row>
        <row r="2581">
          <cell r="A2581">
            <v>213563</v>
          </cell>
          <cell r="B2581" t="str">
            <v>راما عرفه</v>
          </cell>
          <cell r="C2581" t="str">
            <v>محمد</v>
          </cell>
          <cell r="D2581" t="str">
            <v>لما</v>
          </cell>
          <cell r="E2581" t="str">
            <v>س1</v>
          </cell>
        </row>
        <row r="2582">
          <cell r="A2582">
            <v>213564</v>
          </cell>
          <cell r="B2582" t="str">
            <v>راما عروب</v>
          </cell>
          <cell r="C2582" t="str">
            <v>محمد</v>
          </cell>
          <cell r="D2582" t="str">
            <v>نور</v>
          </cell>
          <cell r="E2582" t="str">
            <v>س1</v>
          </cell>
        </row>
        <row r="2583">
          <cell r="A2583">
            <v>213565</v>
          </cell>
          <cell r="B2583" t="str">
            <v>راما عمران</v>
          </cell>
          <cell r="C2583" t="str">
            <v>غسان</v>
          </cell>
          <cell r="D2583" t="str">
            <v>ريما</v>
          </cell>
          <cell r="E2583" t="str">
            <v>س1</v>
          </cell>
        </row>
        <row r="2584">
          <cell r="A2584">
            <v>213568</v>
          </cell>
          <cell r="B2584" t="str">
            <v>رامي ابو هديله</v>
          </cell>
          <cell r="C2584" t="str">
            <v>عدنان</v>
          </cell>
          <cell r="D2584" t="str">
            <v>باسمه</v>
          </cell>
          <cell r="E2584" t="str">
            <v>س1</v>
          </cell>
        </row>
        <row r="2585">
          <cell r="A2585">
            <v>213571</v>
          </cell>
          <cell r="B2585" t="str">
            <v>رامي عكو</v>
          </cell>
          <cell r="C2585" t="str">
            <v>انس</v>
          </cell>
          <cell r="D2585" t="str">
            <v>اسماء</v>
          </cell>
          <cell r="E2585" t="str">
            <v>س1</v>
          </cell>
        </row>
        <row r="2586">
          <cell r="A2586">
            <v>213572</v>
          </cell>
          <cell r="B2586" t="str">
            <v>رامي واعظ</v>
          </cell>
          <cell r="C2586" t="str">
            <v>فهد</v>
          </cell>
          <cell r="D2586" t="str">
            <v>امل</v>
          </cell>
          <cell r="E2586" t="str">
            <v>س1</v>
          </cell>
        </row>
        <row r="2587">
          <cell r="A2587">
            <v>213574</v>
          </cell>
          <cell r="B2587" t="str">
            <v>راميه دوبا</v>
          </cell>
          <cell r="C2587" t="str">
            <v>موفق</v>
          </cell>
          <cell r="D2587" t="str">
            <v>ديبه</v>
          </cell>
          <cell r="E2587" t="str">
            <v>س1</v>
          </cell>
        </row>
        <row r="2588">
          <cell r="A2588">
            <v>213578</v>
          </cell>
          <cell r="B2588" t="str">
            <v>رانيه علي</v>
          </cell>
          <cell r="C2588" t="str">
            <v>فارس</v>
          </cell>
          <cell r="D2588" t="str">
            <v>عادله</v>
          </cell>
          <cell r="E2588" t="str">
            <v>س1</v>
          </cell>
        </row>
        <row r="2589">
          <cell r="A2589">
            <v>213580</v>
          </cell>
          <cell r="B2589" t="str">
            <v>راويه الشمر</v>
          </cell>
          <cell r="C2589" t="str">
            <v>سليمان</v>
          </cell>
          <cell r="D2589" t="str">
            <v>صفاء</v>
          </cell>
          <cell r="E2589" t="str">
            <v>س1</v>
          </cell>
        </row>
        <row r="2590">
          <cell r="A2590">
            <v>213582</v>
          </cell>
          <cell r="B2590" t="str">
            <v>ربا علي</v>
          </cell>
          <cell r="C2590" t="str">
            <v>عبد الله</v>
          </cell>
          <cell r="D2590" t="str">
            <v>شما</v>
          </cell>
          <cell r="E2590" t="str">
            <v>س1</v>
          </cell>
        </row>
        <row r="2591">
          <cell r="A2591">
            <v>213584</v>
          </cell>
          <cell r="B2591" t="str">
            <v>ربيع المنيهي</v>
          </cell>
          <cell r="C2591" t="str">
            <v>عيسى</v>
          </cell>
          <cell r="D2591" t="str">
            <v>عبيده</v>
          </cell>
          <cell r="E2591" t="str">
            <v>س1</v>
          </cell>
        </row>
        <row r="2592">
          <cell r="A2592">
            <v>213585</v>
          </cell>
          <cell r="B2592" t="str">
            <v>رحاب المذيب</v>
          </cell>
          <cell r="C2592" t="str">
            <v>موسى</v>
          </cell>
          <cell r="D2592" t="str">
            <v>ثروه</v>
          </cell>
          <cell r="E2592" t="str">
            <v>س1</v>
          </cell>
        </row>
        <row r="2593">
          <cell r="A2593">
            <v>213587</v>
          </cell>
          <cell r="B2593" t="str">
            <v>رحمه محمود</v>
          </cell>
          <cell r="C2593" t="str">
            <v>محمد</v>
          </cell>
          <cell r="D2593" t="str">
            <v>عليا</v>
          </cell>
          <cell r="E2593" t="str">
            <v>س1</v>
          </cell>
        </row>
        <row r="2594">
          <cell r="A2594">
            <v>213589</v>
          </cell>
          <cell r="B2594" t="str">
            <v>رزان الجيرودي</v>
          </cell>
          <cell r="C2594" t="str">
            <v>جمال</v>
          </cell>
          <cell r="D2594" t="str">
            <v>وفاء</v>
          </cell>
          <cell r="E2594" t="str">
            <v>س1</v>
          </cell>
        </row>
        <row r="2595">
          <cell r="A2595">
            <v>213590</v>
          </cell>
          <cell r="B2595" t="str">
            <v>رزان الدالاتي</v>
          </cell>
          <cell r="C2595" t="str">
            <v>مأمون</v>
          </cell>
          <cell r="D2595" t="str">
            <v>خديجه</v>
          </cell>
          <cell r="E2595" t="str">
            <v>س1</v>
          </cell>
        </row>
        <row r="2596">
          <cell r="A2596">
            <v>213592</v>
          </cell>
          <cell r="B2596" t="str">
            <v>رزان اليسقي</v>
          </cell>
          <cell r="C2596" t="str">
            <v>نادر</v>
          </cell>
          <cell r="D2596" t="str">
            <v>هنا</v>
          </cell>
          <cell r="E2596" t="str">
            <v>س1</v>
          </cell>
        </row>
        <row r="2597">
          <cell r="A2597">
            <v>213593</v>
          </cell>
          <cell r="B2597" t="str">
            <v>رزان حوريه</v>
          </cell>
          <cell r="C2597" t="str">
            <v>عبد الكريم</v>
          </cell>
          <cell r="D2597" t="str">
            <v>رنا</v>
          </cell>
          <cell r="E2597" t="str">
            <v>س1</v>
          </cell>
        </row>
        <row r="2598">
          <cell r="A2598">
            <v>213598</v>
          </cell>
          <cell r="B2598" t="str">
            <v>رزان وحود</v>
          </cell>
          <cell r="C2598" t="str">
            <v>ايمن</v>
          </cell>
          <cell r="D2598" t="str">
            <v>فلك</v>
          </cell>
          <cell r="E2598" t="str">
            <v>س1</v>
          </cell>
        </row>
        <row r="2599">
          <cell r="A2599">
            <v>213600</v>
          </cell>
          <cell r="B2599" t="str">
            <v>رزقيه الحنت</v>
          </cell>
          <cell r="C2599" t="str">
            <v>جمعه</v>
          </cell>
          <cell r="D2599" t="str">
            <v>فاطمه</v>
          </cell>
          <cell r="E2599" t="str">
            <v>س1</v>
          </cell>
        </row>
        <row r="2600">
          <cell r="A2600">
            <v>213603</v>
          </cell>
          <cell r="B2600" t="str">
            <v>رشا الخوص</v>
          </cell>
          <cell r="C2600" t="str">
            <v>خالد</v>
          </cell>
          <cell r="D2600" t="str">
            <v>منى</v>
          </cell>
          <cell r="E2600" t="str">
            <v>س1</v>
          </cell>
        </row>
        <row r="2601">
          <cell r="A2601">
            <v>213604</v>
          </cell>
          <cell r="B2601" t="str">
            <v>رشا العتروس</v>
          </cell>
          <cell r="C2601" t="str">
            <v>فارس</v>
          </cell>
          <cell r="D2601" t="str">
            <v>عيشه</v>
          </cell>
          <cell r="E2601" t="str">
            <v>س1</v>
          </cell>
        </row>
        <row r="2602">
          <cell r="A2602">
            <v>213605</v>
          </cell>
          <cell r="B2602" t="str">
            <v>رشا المحمد</v>
          </cell>
          <cell r="C2602" t="str">
            <v>محمد</v>
          </cell>
          <cell r="D2602" t="str">
            <v>تعيبه</v>
          </cell>
          <cell r="E2602" t="str">
            <v>س1</v>
          </cell>
        </row>
        <row r="2603">
          <cell r="A2603">
            <v>213606</v>
          </cell>
          <cell r="B2603" t="str">
            <v>رشا براك</v>
          </cell>
          <cell r="C2603" t="str">
            <v>محمود</v>
          </cell>
          <cell r="D2603" t="str">
            <v>قمر</v>
          </cell>
          <cell r="E2603" t="str">
            <v>س1</v>
          </cell>
        </row>
        <row r="2604">
          <cell r="A2604">
            <v>213607</v>
          </cell>
          <cell r="B2604" t="str">
            <v>رشا برغله</v>
          </cell>
          <cell r="C2604" t="str">
            <v>رياض</v>
          </cell>
          <cell r="D2604" t="str">
            <v>امل</v>
          </cell>
          <cell r="E2604" t="str">
            <v>س1</v>
          </cell>
        </row>
        <row r="2605">
          <cell r="A2605">
            <v>213609</v>
          </cell>
          <cell r="B2605" t="str">
            <v>رشا دسوقي</v>
          </cell>
          <cell r="C2605" t="str">
            <v>عبد الرزاق</v>
          </cell>
          <cell r="D2605" t="str">
            <v>زوها</v>
          </cell>
          <cell r="E2605" t="str">
            <v>س1</v>
          </cell>
        </row>
        <row r="2606">
          <cell r="A2606">
            <v>213612</v>
          </cell>
          <cell r="B2606" t="str">
            <v>رشيد شعيريه</v>
          </cell>
          <cell r="C2606" t="str">
            <v>سليمان</v>
          </cell>
          <cell r="D2606" t="str">
            <v>سميره</v>
          </cell>
          <cell r="E2606" t="str">
            <v>س1</v>
          </cell>
        </row>
        <row r="2607">
          <cell r="A2607">
            <v>213613</v>
          </cell>
          <cell r="B2607" t="str">
            <v>رضوه الرحال</v>
          </cell>
          <cell r="C2607" t="str">
            <v>فارس</v>
          </cell>
          <cell r="D2607" t="str">
            <v>عليا</v>
          </cell>
          <cell r="E2607" t="str">
            <v>س1</v>
          </cell>
        </row>
        <row r="2608">
          <cell r="A2608">
            <v>213614</v>
          </cell>
          <cell r="B2608" t="str">
            <v>رغد الشاهر</v>
          </cell>
          <cell r="C2608" t="str">
            <v>معمر</v>
          </cell>
          <cell r="D2608" t="str">
            <v>ديمه</v>
          </cell>
          <cell r="E2608" t="str">
            <v>س1</v>
          </cell>
        </row>
        <row r="2609">
          <cell r="A2609">
            <v>213615</v>
          </cell>
          <cell r="B2609" t="str">
            <v>رغد اللحام</v>
          </cell>
          <cell r="C2609" t="str">
            <v>محمد بشير</v>
          </cell>
          <cell r="D2609" t="str">
            <v>سحر</v>
          </cell>
          <cell r="E2609" t="str">
            <v>س1</v>
          </cell>
        </row>
        <row r="2610">
          <cell r="A2610">
            <v>213617</v>
          </cell>
          <cell r="B2610" t="str">
            <v>رغدة ديب</v>
          </cell>
          <cell r="C2610" t="str">
            <v>طلال</v>
          </cell>
          <cell r="D2610" t="str">
            <v>سعاد</v>
          </cell>
          <cell r="E2610" t="str">
            <v>س1</v>
          </cell>
        </row>
        <row r="2611">
          <cell r="A2611">
            <v>213622</v>
          </cell>
          <cell r="B2611" t="str">
            <v>رنا الخباز</v>
          </cell>
          <cell r="C2611" t="str">
            <v>عمر</v>
          </cell>
          <cell r="D2611" t="str">
            <v>مياده</v>
          </cell>
          <cell r="E2611" t="str">
            <v>س1</v>
          </cell>
        </row>
        <row r="2612">
          <cell r="A2612">
            <v>213624</v>
          </cell>
          <cell r="B2612" t="str">
            <v>رنا سرحان</v>
          </cell>
          <cell r="C2612" t="str">
            <v>علي</v>
          </cell>
          <cell r="D2612" t="str">
            <v>زهره</v>
          </cell>
          <cell r="E2612" t="str">
            <v>س1</v>
          </cell>
        </row>
        <row r="2613">
          <cell r="A2613">
            <v>213625</v>
          </cell>
          <cell r="B2613" t="str">
            <v>رنا شيخه</v>
          </cell>
          <cell r="C2613" t="str">
            <v>زهير</v>
          </cell>
          <cell r="D2613" t="str">
            <v>فاطمه</v>
          </cell>
          <cell r="E2613" t="str">
            <v>س1</v>
          </cell>
        </row>
        <row r="2614">
          <cell r="A2614">
            <v>213627</v>
          </cell>
          <cell r="B2614" t="str">
            <v>رنا عليا</v>
          </cell>
          <cell r="C2614" t="str">
            <v>محمد</v>
          </cell>
          <cell r="D2614" t="str">
            <v>شكورة</v>
          </cell>
          <cell r="E2614" t="str">
            <v>س1</v>
          </cell>
        </row>
        <row r="2615">
          <cell r="A2615">
            <v>213628</v>
          </cell>
          <cell r="B2615" t="str">
            <v>رنا مريدن</v>
          </cell>
          <cell r="C2615" t="str">
            <v>عبد الجليل</v>
          </cell>
          <cell r="D2615" t="str">
            <v>ميساء</v>
          </cell>
          <cell r="E2615" t="str">
            <v>س1</v>
          </cell>
        </row>
        <row r="2616">
          <cell r="A2616">
            <v>213630</v>
          </cell>
          <cell r="B2616" t="str">
            <v>رنيم الحموي</v>
          </cell>
          <cell r="C2616" t="str">
            <v>مروان</v>
          </cell>
          <cell r="D2616" t="str">
            <v>منيره</v>
          </cell>
          <cell r="E2616" t="str">
            <v>س1</v>
          </cell>
        </row>
        <row r="2617">
          <cell r="A2617">
            <v>213632</v>
          </cell>
          <cell r="B2617" t="str">
            <v>رنيم الزيات</v>
          </cell>
          <cell r="C2617" t="str">
            <v>محمد سمير</v>
          </cell>
          <cell r="D2617" t="str">
            <v>يسرى</v>
          </cell>
          <cell r="E2617" t="str">
            <v>س1</v>
          </cell>
        </row>
        <row r="2618">
          <cell r="A2618">
            <v>213633</v>
          </cell>
          <cell r="B2618" t="str">
            <v>رنيم الشيخة</v>
          </cell>
          <cell r="C2618" t="str">
            <v>ابراهيم</v>
          </cell>
          <cell r="D2618" t="str">
            <v>خلود</v>
          </cell>
          <cell r="E2618" t="str">
            <v>س1</v>
          </cell>
        </row>
        <row r="2619">
          <cell r="A2619">
            <v>213634</v>
          </cell>
          <cell r="B2619" t="str">
            <v>رنيم حسن</v>
          </cell>
          <cell r="C2619" t="str">
            <v>ماجد</v>
          </cell>
          <cell r="D2619" t="str">
            <v>منيره</v>
          </cell>
          <cell r="E2619" t="str">
            <v>س1</v>
          </cell>
        </row>
        <row r="2620">
          <cell r="A2620">
            <v>213637</v>
          </cell>
          <cell r="B2620" t="str">
            <v>رنيم عريجه</v>
          </cell>
          <cell r="C2620" t="str">
            <v>ماهر</v>
          </cell>
          <cell r="D2620" t="str">
            <v>سحر</v>
          </cell>
          <cell r="E2620" t="str">
            <v>س1</v>
          </cell>
        </row>
        <row r="2621">
          <cell r="A2621">
            <v>213638</v>
          </cell>
          <cell r="B2621" t="str">
            <v>رنيم محمد</v>
          </cell>
          <cell r="C2621" t="str">
            <v>علي</v>
          </cell>
          <cell r="D2621" t="str">
            <v>هيام</v>
          </cell>
          <cell r="E2621" t="str">
            <v>س1</v>
          </cell>
        </row>
        <row r="2622">
          <cell r="A2622">
            <v>213640</v>
          </cell>
          <cell r="B2622" t="str">
            <v>رهام الصباغ</v>
          </cell>
          <cell r="C2622" t="str">
            <v>بيان</v>
          </cell>
          <cell r="D2622" t="str">
            <v>رجاء</v>
          </cell>
          <cell r="E2622" t="str">
            <v>س1</v>
          </cell>
        </row>
        <row r="2623">
          <cell r="A2623">
            <v>213641</v>
          </cell>
          <cell r="B2623" t="str">
            <v>رهام القاق</v>
          </cell>
          <cell r="C2623" t="str">
            <v>خالد</v>
          </cell>
          <cell r="D2623" t="str">
            <v>منى</v>
          </cell>
          <cell r="E2623" t="str">
            <v>س1</v>
          </cell>
        </row>
        <row r="2624">
          <cell r="A2624">
            <v>213643</v>
          </cell>
          <cell r="B2624" t="str">
            <v>رهام زيدان</v>
          </cell>
          <cell r="C2624" t="str">
            <v>نعيم</v>
          </cell>
          <cell r="D2624" t="str">
            <v>حياة</v>
          </cell>
          <cell r="E2624" t="str">
            <v>س1</v>
          </cell>
        </row>
        <row r="2625">
          <cell r="A2625">
            <v>213644</v>
          </cell>
          <cell r="B2625" t="str">
            <v>رهام محيو</v>
          </cell>
          <cell r="C2625" t="str">
            <v>فؤاد</v>
          </cell>
          <cell r="D2625" t="str">
            <v>رحمة</v>
          </cell>
          <cell r="E2625" t="str">
            <v>س1</v>
          </cell>
        </row>
        <row r="2626">
          <cell r="A2626">
            <v>213645</v>
          </cell>
          <cell r="B2626" t="str">
            <v>رهام منصور</v>
          </cell>
          <cell r="C2626" t="str">
            <v>حسين</v>
          </cell>
          <cell r="D2626" t="str">
            <v>امل</v>
          </cell>
          <cell r="E2626" t="str">
            <v>س1</v>
          </cell>
        </row>
        <row r="2627">
          <cell r="A2627">
            <v>213646</v>
          </cell>
          <cell r="B2627" t="str">
            <v>رهام ونوس</v>
          </cell>
          <cell r="C2627" t="str">
            <v>محمود</v>
          </cell>
          <cell r="D2627" t="str">
            <v>ميساء</v>
          </cell>
          <cell r="E2627" t="str">
            <v>س1</v>
          </cell>
        </row>
        <row r="2628">
          <cell r="A2628">
            <v>213647</v>
          </cell>
          <cell r="B2628" t="str">
            <v>رهف اسماعيل</v>
          </cell>
          <cell r="C2628" t="str">
            <v>حسن</v>
          </cell>
          <cell r="D2628" t="str">
            <v>سحر</v>
          </cell>
          <cell r="E2628" t="str">
            <v>س1</v>
          </cell>
        </row>
        <row r="2629">
          <cell r="A2629">
            <v>213648</v>
          </cell>
          <cell r="B2629" t="str">
            <v>رهف اسماعيل</v>
          </cell>
          <cell r="C2629" t="str">
            <v>عبد الوهاب</v>
          </cell>
          <cell r="D2629" t="str">
            <v>احلام</v>
          </cell>
          <cell r="E2629" t="str">
            <v>س1</v>
          </cell>
        </row>
        <row r="2630">
          <cell r="A2630">
            <v>213649</v>
          </cell>
          <cell r="B2630" t="str">
            <v>رهف الزياك</v>
          </cell>
          <cell r="C2630" t="str">
            <v>مصطفى</v>
          </cell>
          <cell r="D2630" t="str">
            <v>فاطمه</v>
          </cell>
          <cell r="E2630" t="str">
            <v>س1</v>
          </cell>
        </row>
        <row r="2631">
          <cell r="A2631">
            <v>213650</v>
          </cell>
          <cell r="B2631" t="str">
            <v>رهف الكردي</v>
          </cell>
          <cell r="C2631" t="str">
            <v>حسان</v>
          </cell>
          <cell r="D2631" t="str">
            <v>وسيلة</v>
          </cell>
          <cell r="E2631" t="str">
            <v>س1</v>
          </cell>
        </row>
        <row r="2632">
          <cell r="A2632">
            <v>213656</v>
          </cell>
          <cell r="B2632" t="str">
            <v>روءه حمدان</v>
          </cell>
          <cell r="C2632" t="str">
            <v>محمد</v>
          </cell>
          <cell r="D2632" t="str">
            <v>ريما</v>
          </cell>
          <cell r="E2632" t="str">
            <v>س1</v>
          </cell>
        </row>
        <row r="2633">
          <cell r="A2633">
            <v>213660</v>
          </cell>
          <cell r="B2633" t="str">
            <v>روان الطري</v>
          </cell>
          <cell r="C2633" t="str">
            <v>محمد</v>
          </cell>
          <cell r="D2633" t="str">
            <v>غفران</v>
          </cell>
          <cell r="E2633" t="str">
            <v>س1</v>
          </cell>
        </row>
        <row r="2634">
          <cell r="A2634">
            <v>213661</v>
          </cell>
          <cell r="B2634" t="str">
            <v>روان العلي</v>
          </cell>
          <cell r="C2634" t="str">
            <v>عدنان</v>
          </cell>
          <cell r="D2634" t="str">
            <v>منى</v>
          </cell>
          <cell r="E2634" t="str">
            <v>س1</v>
          </cell>
        </row>
        <row r="2635">
          <cell r="A2635">
            <v>213662</v>
          </cell>
          <cell r="B2635" t="str">
            <v>روان الكطمير</v>
          </cell>
          <cell r="C2635" t="str">
            <v>ياسر</v>
          </cell>
          <cell r="D2635" t="str">
            <v>نهى</v>
          </cell>
          <cell r="E2635" t="str">
            <v>س1</v>
          </cell>
        </row>
        <row r="2636">
          <cell r="A2636">
            <v>213663</v>
          </cell>
          <cell r="B2636" t="str">
            <v>روان حميدان</v>
          </cell>
          <cell r="C2636" t="str">
            <v>حسان</v>
          </cell>
          <cell r="D2636" t="str">
            <v>اعتدال</v>
          </cell>
          <cell r="E2636" t="str">
            <v>س1</v>
          </cell>
        </row>
        <row r="2637">
          <cell r="A2637">
            <v>213665</v>
          </cell>
          <cell r="B2637" t="str">
            <v>روان شاهين</v>
          </cell>
          <cell r="C2637" t="str">
            <v>عدنان</v>
          </cell>
          <cell r="D2637" t="str">
            <v>وداد</v>
          </cell>
          <cell r="E2637" t="str">
            <v>س1</v>
          </cell>
        </row>
        <row r="2638">
          <cell r="A2638">
            <v>213666</v>
          </cell>
          <cell r="B2638" t="str">
            <v>روان صباغ</v>
          </cell>
          <cell r="C2638" t="str">
            <v>محمد عزت</v>
          </cell>
          <cell r="D2638" t="str">
            <v>ملك</v>
          </cell>
          <cell r="E2638" t="str">
            <v>س1</v>
          </cell>
        </row>
        <row r="2639">
          <cell r="A2639">
            <v>213668</v>
          </cell>
          <cell r="B2639" t="str">
            <v>روان قدوره</v>
          </cell>
          <cell r="C2639" t="str">
            <v>احمد معتز</v>
          </cell>
          <cell r="D2639" t="str">
            <v>رنا</v>
          </cell>
          <cell r="E2639" t="str">
            <v>س1</v>
          </cell>
        </row>
        <row r="2640">
          <cell r="A2640">
            <v>213671</v>
          </cell>
          <cell r="B2640" t="str">
            <v>رود عابدين</v>
          </cell>
          <cell r="C2640" t="str">
            <v>زياد</v>
          </cell>
          <cell r="D2640" t="str">
            <v>فاتن</v>
          </cell>
          <cell r="E2640" t="str">
            <v>س1</v>
          </cell>
        </row>
        <row r="2641">
          <cell r="A2641">
            <v>213673</v>
          </cell>
          <cell r="B2641" t="str">
            <v>روزين صليبي</v>
          </cell>
          <cell r="C2641" t="str">
            <v>عبد اللطيف</v>
          </cell>
          <cell r="D2641" t="str">
            <v>فاطمه</v>
          </cell>
          <cell r="E2641" t="str">
            <v>س1</v>
          </cell>
        </row>
        <row r="2642">
          <cell r="A2642">
            <v>213674</v>
          </cell>
          <cell r="B2642" t="str">
            <v>روضه الكوا</v>
          </cell>
          <cell r="C2642" t="str">
            <v>عماد</v>
          </cell>
          <cell r="D2642" t="str">
            <v>عائشه</v>
          </cell>
          <cell r="E2642" t="str">
            <v>س1</v>
          </cell>
        </row>
        <row r="2643">
          <cell r="A2643">
            <v>213675</v>
          </cell>
          <cell r="B2643" t="str">
            <v>روعه حسين</v>
          </cell>
          <cell r="C2643" t="str">
            <v>احمد</v>
          </cell>
          <cell r="D2643" t="str">
            <v>فطيم</v>
          </cell>
          <cell r="E2643" t="str">
            <v>س1</v>
          </cell>
        </row>
        <row r="2644">
          <cell r="A2644">
            <v>213676</v>
          </cell>
          <cell r="B2644" t="str">
            <v>رولا حاتم</v>
          </cell>
          <cell r="C2644" t="str">
            <v>نبهان</v>
          </cell>
          <cell r="D2644" t="str">
            <v>ثناء</v>
          </cell>
          <cell r="E2644" t="str">
            <v>س1</v>
          </cell>
        </row>
        <row r="2645">
          <cell r="A2645">
            <v>213677</v>
          </cell>
          <cell r="B2645" t="str">
            <v>روليان سليمان</v>
          </cell>
          <cell r="C2645" t="str">
            <v>عدنان</v>
          </cell>
          <cell r="D2645" t="str">
            <v>سوسن</v>
          </cell>
          <cell r="E2645" t="str">
            <v>س1</v>
          </cell>
        </row>
        <row r="2646">
          <cell r="A2646">
            <v>213679</v>
          </cell>
          <cell r="B2646" t="str">
            <v>روني قاروط</v>
          </cell>
          <cell r="C2646" t="str">
            <v>نزار</v>
          </cell>
          <cell r="D2646" t="str">
            <v>فدوى</v>
          </cell>
          <cell r="E2646" t="str">
            <v>س1</v>
          </cell>
        </row>
        <row r="2647">
          <cell r="A2647">
            <v>213680</v>
          </cell>
          <cell r="B2647" t="str">
            <v>رياض حماده زيتون</v>
          </cell>
          <cell r="C2647" t="str">
            <v>رضوان</v>
          </cell>
          <cell r="D2647" t="str">
            <v>زبيده</v>
          </cell>
          <cell r="E2647" t="str">
            <v>س1</v>
          </cell>
        </row>
        <row r="2648">
          <cell r="A2648">
            <v>213681</v>
          </cell>
          <cell r="B2648" t="str">
            <v>ريتا النجم</v>
          </cell>
          <cell r="C2648" t="str">
            <v>وجيه</v>
          </cell>
          <cell r="D2648" t="str">
            <v>رانيا</v>
          </cell>
          <cell r="E2648" t="str">
            <v>س1</v>
          </cell>
        </row>
        <row r="2649">
          <cell r="A2649">
            <v>213682</v>
          </cell>
          <cell r="B2649" t="str">
            <v>ريتا حداد</v>
          </cell>
          <cell r="C2649" t="str">
            <v>فادي</v>
          </cell>
          <cell r="D2649" t="str">
            <v>سهام</v>
          </cell>
          <cell r="E2649" t="str">
            <v>س1</v>
          </cell>
        </row>
        <row r="2650">
          <cell r="A2650">
            <v>213684</v>
          </cell>
          <cell r="B2650" t="str">
            <v>ريتا قيراطة</v>
          </cell>
          <cell r="C2650" t="str">
            <v>لؤي</v>
          </cell>
          <cell r="D2650" t="str">
            <v>ايمان</v>
          </cell>
          <cell r="E2650" t="str">
            <v>س1</v>
          </cell>
        </row>
        <row r="2651">
          <cell r="A2651">
            <v>213685</v>
          </cell>
          <cell r="B2651" t="str">
            <v>ريدان ابو حلا</v>
          </cell>
          <cell r="C2651" t="str">
            <v>فهد</v>
          </cell>
          <cell r="D2651" t="str">
            <v>هيام</v>
          </cell>
          <cell r="E2651" t="str">
            <v>س1</v>
          </cell>
        </row>
        <row r="2652">
          <cell r="A2652">
            <v>213686</v>
          </cell>
          <cell r="B2652" t="str">
            <v>ريم الجمله</v>
          </cell>
          <cell r="C2652" t="str">
            <v xml:space="preserve">زهير </v>
          </cell>
          <cell r="D2652" t="str">
            <v>خديجه</v>
          </cell>
          <cell r="E2652" t="str">
            <v>س1</v>
          </cell>
        </row>
        <row r="2653">
          <cell r="A2653">
            <v>213687</v>
          </cell>
          <cell r="B2653" t="str">
            <v>ريم اللوص</v>
          </cell>
          <cell r="C2653" t="str">
            <v>موفق</v>
          </cell>
          <cell r="D2653" t="str">
            <v>سميره</v>
          </cell>
          <cell r="E2653" t="str">
            <v>س1</v>
          </cell>
        </row>
        <row r="2654">
          <cell r="A2654">
            <v>213688</v>
          </cell>
          <cell r="B2654" t="str">
            <v>ريم المغوش</v>
          </cell>
          <cell r="C2654" t="str">
            <v>جميل</v>
          </cell>
          <cell r="D2654" t="str">
            <v>ميسون</v>
          </cell>
          <cell r="E2654" t="str">
            <v>س1</v>
          </cell>
        </row>
        <row r="2655">
          <cell r="A2655">
            <v>213690</v>
          </cell>
          <cell r="B2655" t="str">
            <v>ريم جنيد</v>
          </cell>
          <cell r="C2655" t="str">
            <v>احمد</v>
          </cell>
          <cell r="D2655" t="str">
            <v>قمر</v>
          </cell>
          <cell r="E2655" t="str">
            <v>س1</v>
          </cell>
        </row>
        <row r="2656">
          <cell r="A2656">
            <v>213691</v>
          </cell>
          <cell r="B2656" t="str">
            <v>ريم دبول</v>
          </cell>
          <cell r="C2656" t="str">
            <v>محمد</v>
          </cell>
          <cell r="D2656" t="str">
            <v>سميره</v>
          </cell>
          <cell r="E2656" t="str">
            <v>س1</v>
          </cell>
        </row>
        <row r="2657">
          <cell r="A2657">
            <v>213692</v>
          </cell>
          <cell r="B2657" t="str">
            <v>ريم سالم</v>
          </cell>
          <cell r="C2657" t="str">
            <v>وجيه</v>
          </cell>
          <cell r="D2657" t="str">
            <v>ابتسام</v>
          </cell>
          <cell r="E2657" t="str">
            <v>س1</v>
          </cell>
        </row>
        <row r="2658">
          <cell r="A2658">
            <v>213693</v>
          </cell>
          <cell r="B2658" t="str">
            <v>ريم سليمان</v>
          </cell>
          <cell r="C2658" t="str">
            <v>علي</v>
          </cell>
          <cell r="D2658" t="str">
            <v>نديمه</v>
          </cell>
          <cell r="E2658" t="str">
            <v>س1</v>
          </cell>
        </row>
        <row r="2659">
          <cell r="A2659">
            <v>213696</v>
          </cell>
          <cell r="B2659" t="str">
            <v>ريم صالح</v>
          </cell>
          <cell r="C2659" t="str">
            <v>محمود</v>
          </cell>
          <cell r="D2659" t="str">
            <v>فرموزا</v>
          </cell>
          <cell r="E2659" t="str">
            <v>س1</v>
          </cell>
        </row>
        <row r="2660">
          <cell r="A2660">
            <v>213697</v>
          </cell>
          <cell r="B2660" t="str">
            <v>ريم قطنا</v>
          </cell>
          <cell r="C2660" t="str">
            <v>ايمن</v>
          </cell>
          <cell r="D2660" t="str">
            <v>وفاء</v>
          </cell>
          <cell r="E2660" t="str">
            <v>س1</v>
          </cell>
        </row>
        <row r="2661">
          <cell r="A2661">
            <v>213698</v>
          </cell>
          <cell r="B2661" t="str">
            <v>ريم مسعود</v>
          </cell>
          <cell r="C2661" t="str">
            <v>سجيع</v>
          </cell>
          <cell r="D2661" t="str">
            <v>لمعه</v>
          </cell>
          <cell r="E2661" t="str">
            <v>س1</v>
          </cell>
        </row>
        <row r="2662">
          <cell r="A2662">
            <v>213699</v>
          </cell>
          <cell r="B2662" t="str">
            <v>ريم ميهوب</v>
          </cell>
          <cell r="C2662" t="str">
            <v>انيس</v>
          </cell>
          <cell r="D2662" t="str">
            <v>اسمهان</v>
          </cell>
          <cell r="E2662" t="str">
            <v>س1</v>
          </cell>
        </row>
        <row r="2663">
          <cell r="A2663">
            <v>213700</v>
          </cell>
          <cell r="B2663" t="str">
            <v>ريم نويدر</v>
          </cell>
          <cell r="C2663" t="str">
            <v>سليمان</v>
          </cell>
          <cell r="D2663" t="str">
            <v>منى</v>
          </cell>
          <cell r="E2663" t="str">
            <v>س1</v>
          </cell>
        </row>
        <row r="2664">
          <cell r="A2664">
            <v>213701</v>
          </cell>
          <cell r="B2664" t="str">
            <v>ريم يوسف</v>
          </cell>
          <cell r="C2664" t="str">
            <v>رايد</v>
          </cell>
          <cell r="D2664" t="str">
            <v>عبير</v>
          </cell>
          <cell r="E2664" t="str">
            <v>س1</v>
          </cell>
        </row>
        <row r="2665">
          <cell r="A2665">
            <v>213704</v>
          </cell>
          <cell r="B2665" t="str">
            <v>ريما علبه</v>
          </cell>
          <cell r="C2665" t="str">
            <v>هزاع</v>
          </cell>
          <cell r="D2665" t="str">
            <v>هديه</v>
          </cell>
          <cell r="E2665" t="str">
            <v>س1</v>
          </cell>
        </row>
        <row r="2666">
          <cell r="A2666">
            <v>213706</v>
          </cell>
          <cell r="B2666" t="str">
            <v>ريمه الايزار</v>
          </cell>
          <cell r="C2666" t="str">
            <v>محمد</v>
          </cell>
          <cell r="D2666" t="str">
            <v>امنه</v>
          </cell>
          <cell r="E2666" t="str">
            <v>س1</v>
          </cell>
        </row>
        <row r="2667">
          <cell r="A2667">
            <v>213707</v>
          </cell>
          <cell r="B2667" t="str">
            <v>ريمه الحلبي</v>
          </cell>
          <cell r="C2667" t="str">
            <v>عصام</v>
          </cell>
          <cell r="D2667" t="str">
            <v>يسرى</v>
          </cell>
          <cell r="E2667" t="str">
            <v>س1</v>
          </cell>
        </row>
        <row r="2668">
          <cell r="A2668">
            <v>213708</v>
          </cell>
          <cell r="B2668" t="str">
            <v>ريمي الدبش</v>
          </cell>
          <cell r="C2668" t="str">
            <v>احمد</v>
          </cell>
          <cell r="D2668" t="str">
            <v>هدى</v>
          </cell>
          <cell r="E2668" t="str">
            <v>س1</v>
          </cell>
        </row>
        <row r="2669">
          <cell r="A2669">
            <v>213710</v>
          </cell>
          <cell r="B2669" t="str">
            <v>ريهام حميضه</v>
          </cell>
          <cell r="C2669" t="str">
            <v>محمد</v>
          </cell>
          <cell r="D2669" t="str">
            <v>امل</v>
          </cell>
          <cell r="E2669" t="str">
            <v>س1</v>
          </cell>
        </row>
        <row r="2670">
          <cell r="A2670">
            <v>213711</v>
          </cell>
          <cell r="B2670" t="str">
            <v>زريف محمد</v>
          </cell>
          <cell r="C2670" t="str">
            <v>طلال</v>
          </cell>
          <cell r="D2670" t="str">
            <v>ليلى</v>
          </cell>
          <cell r="E2670" t="str">
            <v>س1</v>
          </cell>
        </row>
        <row r="2671">
          <cell r="A2671">
            <v>213712</v>
          </cell>
          <cell r="B2671" t="str">
            <v>زكريا ذيب</v>
          </cell>
          <cell r="C2671" t="str">
            <v>يحيى</v>
          </cell>
          <cell r="D2671" t="str">
            <v>خلود</v>
          </cell>
          <cell r="E2671" t="str">
            <v>س1</v>
          </cell>
        </row>
        <row r="2672">
          <cell r="A2672">
            <v>213713</v>
          </cell>
          <cell r="B2672" t="str">
            <v>زكريا سمره</v>
          </cell>
          <cell r="C2672" t="str">
            <v>عبد المجيد</v>
          </cell>
          <cell r="D2672" t="str">
            <v>فاتن</v>
          </cell>
          <cell r="E2672" t="str">
            <v>س1</v>
          </cell>
        </row>
        <row r="2673">
          <cell r="A2673">
            <v>213714</v>
          </cell>
          <cell r="B2673" t="str">
            <v>زكريا قزموز</v>
          </cell>
          <cell r="C2673" t="str">
            <v>صياح</v>
          </cell>
          <cell r="D2673" t="str">
            <v>رائده</v>
          </cell>
          <cell r="E2673" t="str">
            <v>س1</v>
          </cell>
        </row>
        <row r="2674">
          <cell r="A2674">
            <v>213716</v>
          </cell>
          <cell r="B2674" t="str">
            <v>زهراء بلوق</v>
          </cell>
          <cell r="C2674" t="str">
            <v>باسم</v>
          </cell>
          <cell r="D2674" t="str">
            <v>ريمه</v>
          </cell>
          <cell r="E2674" t="str">
            <v>س1</v>
          </cell>
        </row>
        <row r="2675">
          <cell r="A2675">
            <v>213718</v>
          </cell>
          <cell r="B2675" t="str">
            <v>زهره الجاسم</v>
          </cell>
          <cell r="C2675" t="str">
            <v>احمد</v>
          </cell>
          <cell r="D2675" t="str">
            <v>مريم</v>
          </cell>
          <cell r="E2675" t="str">
            <v>س1</v>
          </cell>
        </row>
        <row r="2676">
          <cell r="A2676">
            <v>213719</v>
          </cell>
          <cell r="B2676" t="str">
            <v>زهره الحسن المحمد الجاسم</v>
          </cell>
          <cell r="C2676" t="str">
            <v>مرعي</v>
          </cell>
          <cell r="D2676" t="str">
            <v>ليلاء</v>
          </cell>
          <cell r="E2676" t="str">
            <v>س1</v>
          </cell>
        </row>
        <row r="2677">
          <cell r="A2677">
            <v>213720</v>
          </cell>
          <cell r="B2677" t="str">
            <v>زهره محمينو</v>
          </cell>
          <cell r="C2677" t="str">
            <v>يوسف</v>
          </cell>
          <cell r="D2677" t="str">
            <v>خديجه</v>
          </cell>
          <cell r="E2677" t="str">
            <v>س1</v>
          </cell>
        </row>
        <row r="2678">
          <cell r="A2678">
            <v>213721</v>
          </cell>
          <cell r="B2678" t="str">
            <v>زيد رضوان</v>
          </cell>
          <cell r="C2678" t="str">
            <v>ادهم</v>
          </cell>
          <cell r="D2678" t="str">
            <v>وداد</v>
          </cell>
          <cell r="E2678" t="str">
            <v>س1</v>
          </cell>
        </row>
        <row r="2679">
          <cell r="A2679">
            <v>213725</v>
          </cell>
          <cell r="B2679" t="str">
            <v>زين كحله</v>
          </cell>
          <cell r="C2679" t="str">
            <v>فوزي</v>
          </cell>
          <cell r="D2679" t="str">
            <v>هويده</v>
          </cell>
          <cell r="E2679" t="str">
            <v>س1</v>
          </cell>
        </row>
        <row r="2680">
          <cell r="A2680">
            <v>213727</v>
          </cell>
          <cell r="B2680" t="str">
            <v>زينب العبود</v>
          </cell>
          <cell r="C2680" t="str">
            <v>عادل</v>
          </cell>
          <cell r="D2680" t="str">
            <v>هناء</v>
          </cell>
          <cell r="E2680" t="str">
            <v>س1</v>
          </cell>
        </row>
        <row r="2681">
          <cell r="A2681">
            <v>213728</v>
          </cell>
          <cell r="B2681" t="str">
            <v>زينب ايبش</v>
          </cell>
          <cell r="C2681" t="str">
            <v>محمد اديب</v>
          </cell>
          <cell r="D2681" t="str">
            <v>هناء</v>
          </cell>
          <cell r="E2681" t="str">
            <v>س1</v>
          </cell>
        </row>
        <row r="2682">
          <cell r="A2682">
            <v>213730</v>
          </cell>
          <cell r="B2682" t="str">
            <v>زينب حموده</v>
          </cell>
          <cell r="C2682" t="str">
            <v>سمير</v>
          </cell>
          <cell r="D2682" t="str">
            <v>عائده</v>
          </cell>
          <cell r="E2682" t="str">
            <v>س1</v>
          </cell>
        </row>
        <row r="2683">
          <cell r="A2683">
            <v>213731</v>
          </cell>
          <cell r="B2683" t="str">
            <v>زينب خير بك</v>
          </cell>
          <cell r="C2683" t="str">
            <v>احمد</v>
          </cell>
          <cell r="D2683" t="str">
            <v>ناريمان</v>
          </cell>
          <cell r="E2683" t="str">
            <v>س1</v>
          </cell>
        </row>
        <row r="2684">
          <cell r="A2684">
            <v>213732</v>
          </cell>
          <cell r="B2684" t="str">
            <v>زينب ديب</v>
          </cell>
          <cell r="C2684" t="str">
            <v>هائل</v>
          </cell>
          <cell r="D2684" t="str">
            <v>بثينه</v>
          </cell>
          <cell r="E2684" t="str">
            <v>س1</v>
          </cell>
        </row>
        <row r="2685">
          <cell r="A2685">
            <v>213734</v>
          </cell>
          <cell r="B2685" t="str">
            <v>زينب صالح</v>
          </cell>
          <cell r="C2685" t="str">
            <v>عابد</v>
          </cell>
          <cell r="D2685" t="str">
            <v>بلسم</v>
          </cell>
          <cell r="E2685" t="str">
            <v>س1</v>
          </cell>
        </row>
        <row r="2686">
          <cell r="A2686">
            <v>213737</v>
          </cell>
          <cell r="B2686" t="str">
            <v>زينب عليا</v>
          </cell>
          <cell r="C2686" t="str">
            <v>حسني</v>
          </cell>
          <cell r="D2686" t="str">
            <v>ناهده</v>
          </cell>
          <cell r="E2686" t="str">
            <v>س1</v>
          </cell>
        </row>
        <row r="2687">
          <cell r="A2687">
            <v>213738</v>
          </cell>
          <cell r="B2687" t="str">
            <v>زينب غانم</v>
          </cell>
          <cell r="C2687" t="str">
            <v>احمد</v>
          </cell>
          <cell r="D2687" t="str">
            <v>رانا</v>
          </cell>
          <cell r="E2687" t="str">
            <v>س1</v>
          </cell>
        </row>
        <row r="2688">
          <cell r="A2688">
            <v>213739</v>
          </cell>
          <cell r="B2688" t="str">
            <v>زينب مجدلاوي</v>
          </cell>
          <cell r="C2688" t="str">
            <v>علي</v>
          </cell>
          <cell r="D2688" t="str">
            <v>سعاد</v>
          </cell>
          <cell r="E2688" t="str">
            <v>س1</v>
          </cell>
        </row>
        <row r="2689">
          <cell r="A2689">
            <v>213740</v>
          </cell>
          <cell r="B2689" t="str">
            <v>زينب محلا</v>
          </cell>
          <cell r="C2689" t="str">
            <v>علي</v>
          </cell>
          <cell r="D2689" t="str">
            <v>ربى</v>
          </cell>
          <cell r="E2689" t="str">
            <v>س1</v>
          </cell>
        </row>
        <row r="2690">
          <cell r="A2690">
            <v>213742</v>
          </cell>
          <cell r="B2690" t="str">
            <v>زينب وسوف</v>
          </cell>
          <cell r="C2690" t="str">
            <v>سمير</v>
          </cell>
          <cell r="D2690" t="str">
            <v>حياة</v>
          </cell>
          <cell r="E2690" t="str">
            <v>س1</v>
          </cell>
        </row>
        <row r="2691">
          <cell r="A2691">
            <v>213743</v>
          </cell>
          <cell r="B2691" t="str">
            <v>زينب يوسف</v>
          </cell>
          <cell r="C2691" t="str">
            <v>يوسف</v>
          </cell>
          <cell r="D2691" t="str">
            <v>نبيله</v>
          </cell>
          <cell r="E2691" t="str">
            <v>س1</v>
          </cell>
        </row>
        <row r="2692">
          <cell r="A2692">
            <v>213744</v>
          </cell>
          <cell r="B2692" t="str">
            <v>زينه المهايني</v>
          </cell>
          <cell r="C2692" t="str">
            <v>ياسين</v>
          </cell>
          <cell r="D2692" t="str">
            <v>عاليه</v>
          </cell>
          <cell r="E2692" t="str">
            <v>س1</v>
          </cell>
        </row>
        <row r="2693">
          <cell r="A2693">
            <v>213747</v>
          </cell>
          <cell r="B2693" t="str">
            <v>سارة رزق</v>
          </cell>
          <cell r="C2693" t="str">
            <v>انعم الله</v>
          </cell>
          <cell r="D2693" t="str">
            <v>هناء</v>
          </cell>
          <cell r="E2693" t="str">
            <v>س1</v>
          </cell>
        </row>
        <row r="2694">
          <cell r="A2694">
            <v>213748</v>
          </cell>
          <cell r="B2694" t="str">
            <v>سارة سليمان</v>
          </cell>
          <cell r="C2694" t="str">
            <v>محمد</v>
          </cell>
          <cell r="D2694" t="str">
            <v>انتصار</v>
          </cell>
          <cell r="E2694" t="str">
            <v>س1</v>
          </cell>
        </row>
        <row r="2695">
          <cell r="A2695">
            <v>213750</v>
          </cell>
          <cell r="B2695" t="str">
            <v>ساره الصفدي</v>
          </cell>
          <cell r="C2695" t="str">
            <v>سعدو</v>
          </cell>
          <cell r="D2695" t="str">
            <v>سعاد</v>
          </cell>
          <cell r="E2695" t="str">
            <v>س1</v>
          </cell>
        </row>
        <row r="2696">
          <cell r="A2696">
            <v>213751</v>
          </cell>
          <cell r="B2696" t="str">
            <v>ساره الغيث</v>
          </cell>
          <cell r="C2696" t="str">
            <v>مشيل</v>
          </cell>
          <cell r="D2696" t="str">
            <v>دعد</v>
          </cell>
          <cell r="E2696" t="str">
            <v>س1</v>
          </cell>
        </row>
        <row r="2697">
          <cell r="A2697">
            <v>213753</v>
          </cell>
          <cell r="B2697" t="str">
            <v>ساره سليمان</v>
          </cell>
          <cell r="C2697" t="str">
            <v>احمد</v>
          </cell>
          <cell r="D2697" t="str">
            <v>رفيدا</v>
          </cell>
          <cell r="E2697" t="str">
            <v>س1</v>
          </cell>
        </row>
        <row r="2698">
          <cell r="A2698">
            <v>213754</v>
          </cell>
          <cell r="B2698" t="str">
            <v>ساره عبد الله بك</v>
          </cell>
          <cell r="C2698" t="str">
            <v>خليل</v>
          </cell>
          <cell r="D2698" t="str">
            <v>سلمى</v>
          </cell>
          <cell r="E2698" t="str">
            <v>س1</v>
          </cell>
        </row>
        <row r="2699">
          <cell r="A2699">
            <v>213755</v>
          </cell>
          <cell r="B2699" t="str">
            <v>ساره نيوف</v>
          </cell>
          <cell r="C2699" t="str">
            <v>توفيق</v>
          </cell>
          <cell r="D2699" t="str">
            <v>رنا</v>
          </cell>
          <cell r="E2699" t="str">
            <v>س1</v>
          </cell>
        </row>
        <row r="2700">
          <cell r="A2700">
            <v>213756</v>
          </cell>
          <cell r="B2700" t="str">
            <v>ساريما زكريا</v>
          </cell>
          <cell r="C2700" t="str">
            <v>محمد الياس</v>
          </cell>
          <cell r="D2700" t="str">
            <v>سميه</v>
          </cell>
          <cell r="E2700" t="str">
            <v>س1</v>
          </cell>
        </row>
        <row r="2701">
          <cell r="A2701">
            <v>213757</v>
          </cell>
          <cell r="B2701" t="str">
            <v>سالي حافي</v>
          </cell>
          <cell r="C2701" t="str">
            <v>علاء</v>
          </cell>
          <cell r="D2701" t="str">
            <v>سميه</v>
          </cell>
          <cell r="E2701" t="str">
            <v>س1</v>
          </cell>
        </row>
        <row r="2702">
          <cell r="A2702">
            <v>213758</v>
          </cell>
          <cell r="B2702" t="str">
            <v>سالي سلمان</v>
          </cell>
          <cell r="C2702" t="str">
            <v>معن</v>
          </cell>
          <cell r="D2702" t="str">
            <v>هدى</v>
          </cell>
          <cell r="E2702" t="str">
            <v>س1</v>
          </cell>
        </row>
        <row r="2703">
          <cell r="A2703">
            <v>213759</v>
          </cell>
          <cell r="B2703" t="str">
            <v>سالي شاهين</v>
          </cell>
          <cell r="C2703" t="str">
            <v>عبدالله</v>
          </cell>
          <cell r="D2703" t="str">
            <v>خديجه</v>
          </cell>
          <cell r="E2703" t="str">
            <v>س1</v>
          </cell>
        </row>
        <row r="2704">
          <cell r="A2704">
            <v>213760</v>
          </cell>
          <cell r="B2704" t="str">
            <v>سالي قرحيلي</v>
          </cell>
          <cell r="C2704" t="str">
            <v>عدنان</v>
          </cell>
          <cell r="D2704" t="str">
            <v>دينا</v>
          </cell>
          <cell r="E2704" t="str">
            <v>س1</v>
          </cell>
        </row>
        <row r="2705">
          <cell r="A2705">
            <v>213761</v>
          </cell>
          <cell r="B2705" t="str">
            <v>سامح الدراوشه</v>
          </cell>
          <cell r="C2705" t="str">
            <v>سمير</v>
          </cell>
          <cell r="D2705" t="str">
            <v>خلود</v>
          </cell>
          <cell r="E2705" t="str">
            <v>س1</v>
          </cell>
        </row>
        <row r="2706">
          <cell r="A2706">
            <v>213762</v>
          </cell>
          <cell r="B2706" t="str">
            <v>سامر الشحاده</v>
          </cell>
          <cell r="C2706" t="str">
            <v>مرعي</v>
          </cell>
          <cell r="D2706" t="str">
            <v>فيروز</v>
          </cell>
          <cell r="E2706" t="str">
            <v>س1</v>
          </cell>
        </row>
        <row r="2707">
          <cell r="A2707">
            <v>213763</v>
          </cell>
          <cell r="B2707" t="str">
            <v>سامر الكوكو</v>
          </cell>
          <cell r="C2707" t="str">
            <v>خالد</v>
          </cell>
          <cell r="D2707" t="str">
            <v>رجاء</v>
          </cell>
          <cell r="E2707" t="str">
            <v>س1</v>
          </cell>
        </row>
        <row r="2708">
          <cell r="A2708">
            <v>213764</v>
          </cell>
          <cell r="B2708" t="str">
            <v>سامي بيروتي</v>
          </cell>
          <cell r="C2708" t="str">
            <v>جهاد</v>
          </cell>
          <cell r="D2708" t="str">
            <v>رسمية</v>
          </cell>
          <cell r="E2708" t="str">
            <v>س1</v>
          </cell>
        </row>
        <row r="2709">
          <cell r="A2709">
            <v>213765</v>
          </cell>
          <cell r="B2709" t="str">
            <v>ساميه العصيري الشهير بالحبوب</v>
          </cell>
          <cell r="C2709" t="str">
            <v>محمود</v>
          </cell>
          <cell r="D2709" t="str">
            <v xml:space="preserve">فاطمة </v>
          </cell>
          <cell r="E2709" t="str">
            <v>س1</v>
          </cell>
        </row>
        <row r="2710">
          <cell r="A2710">
            <v>213766</v>
          </cell>
          <cell r="B2710" t="str">
            <v>ساندي الشحاف</v>
          </cell>
          <cell r="C2710" t="str">
            <v>سمير</v>
          </cell>
          <cell r="D2710" t="str">
            <v>باسمه</v>
          </cell>
          <cell r="E2710" t="str">
            <v>س1</v>
          </cell>
        </row>
        <row r="2711">
          <cell r="A2711">
            <v>213767</v>
          </cell>
          <cell r="B2711" t="str">
            <v>ساندي الغيث</v>
          </cell>
          <cell r="C2711" t="str">
            <v>مشيل</v>
          </cell>
          <cell r="D2711" t="str">
            <v>دعد</v>
          </cell>
          <cell r="E2711" t="str">
            <v>س1</v>
          </cell>
        </row>
        <row r="2712">
          <cell r="A2712">
            <v>213770</v>
          </cell>
          <cell r="B2712" t="str">
            <v>سدره زايغ</v>
          </cell>
          <cell r="C2712" t="str">
            <v>محمد</v>
          </cell>
          <cell r="D2712" t="str">
            <v>ربى</v>
          </cell>
          <cell r="E2712" t="str">
            <v>س1</v>
          </cell>
        </row>
        <row r="2713">
          <cell r="A2713">
            <v>213773</v>
          </cell>
          <cell r="B2713" t="str">
            <v>سعد الصالح</v>
          </cell>
          <cell r="C2713" t="str">
            <v>عكاشه</v>
          </cell>
          <cell r="D2713" t="str">
            <v>سناء</v>
          </cell>
          <cell r="E2713" t="str">
            <v>س1</v>
          </cell>
        </row>
        <row r="2714">
          <cell r="A2714">
            <v>213775</v>
          </cell>
          <cell r="B2714" t="str">
            <v>سعده الحكيم</v>
          </cell>
          <cell r="C2714" t="str">
            <v>حزيفه</v>
          </cell>
          <cell r="D2714" t="str">
            <v>سميره</v>
          </cell>
          <cell r="E2714" t="str">
            <v>س1</v>
          </cell>
        </row>
        <row r="2715">
          <cell r="A2715">
            <v>213776</v>
          </cell>
          <cell r="B2715" t="str">
            <v>سعيد ابو ردن</v>
          </cell>
          <cell r="C2715" t="str">
            <v>محمد</v>
          </cell>
          <cell r="D2715" t="str">
            <v>لينا</v>
          </cell>
          <cell r="E2715" t="str">
            <v>س1</v>
          </cell>
        </row>
        <row r="2716">
          <cell r="A2716">
            <v>213778</v>
          </cell>
          <cell r="B2716" t="str">
            <v>سلام حيدر</v>
          </cell>
          <cell r="C2716" t="str">
            <v>عيدو</v>
          </cell>
          <cell r="D2716" t="str">
            <v>كلتوم</v>
          </cell>
          <cell r="E2716" t="str">
            <v>س1</v>
          </cell>
        </row>
        <row r="2717">
          <cell r="A2717">
            <v>213781</v>
          </cell>
          <cell r="B2717" t="str">
            <v>سلام قره بلا</v>
          </cell>
          <cell r="C2717" t="str">
            <v>ماهر</v>
          </cell>
          <cell r="D2717" t="str">
            <v>باسمه</v>
          </cell>
          <cell r="E2717" t="str">
            <v>س1</v>
          </cell>
        </row>
        <row r="2718">
          <cell r="A2718">
            <v>213783</v>
          </cell>
          <cell r="B2718" t="str">
            <v>سلام ملاك</v>
          </cell>
          <cell r="C2718" t="str">
            <v>طارق</v>
          </cell>
          <cell r="D2718" t="str">
            <v>هند</v>
          </cell>
          <cell r="E2718" t="str">
            <v>س1</v>
          </cell>
        </row>
        <row r="2719">
          <cell r="A2719">
            <v>213785</v>
          </cell>
          <cell r="B2719" t="str">
            <v>سلوى مسره</v>
          </cell>
          <cell r="C2719" t="str">
            <v>يوسف</v>
          </cell>
          <cell r="D2719" t="str">
            <v>غاده</v>
          </cell>
          <cell r="E2719" t="str">
            <v>س1</v>
          </cell>
        </row>
        <row r="2720">
          <cell r="A2720">
            <v>213786</v>
          </cell>
          <cell r="B2720" t="str">
            <v>سليمان الاحمد</v>
          </cell>
          <cell r="C2720" t="str">
            <v>عرفان</v>
          </cell>
          <cell r="D2720" t="str">
            <v>ورده</v>
          </cell>
          <cell r="E2720" t="str">
            <v>س1</v>
          </cell>
        </row>
        <row r="2721">
          <cell r="A2721">
            <v>213788</v>
          </cell>
          <cell r="B2721" t="str">
            <v>سما الخباز</v>
          </cell>
          <cell r="C2721" t="str">
            <v>فاروق</v>
          </cell>
          <cell r="D2721" t="str">
            <v>سمر</v>
          </cell>
          <cell r="E2721" t="str">
            <v>س1</v>
          </cell>
        </row>
        <row r="2722">
          <cell r="A2722">
            <v>213789</v>
          </cell>
          <cell r="B2722" t="str">
            <v>سماء حاج موسى</v>
          </cell>
          <cell r="C2722" t="str">
            <v>اسامة</v>
          </cell>
          <cell r="D2722" t="str">
            <v>ايمان</v>
          </cell>
          <cell r="E2722" t="str">
            <v>س1</v>
          </cell>
        </row>
        <row r="2723">
          <cell r="A2723">
            <v>213790</v>
          </cell>
          <cell r="B2723" t="str">
            <v>سماح الخطيب</v>
          </cell>
          <cell r="C2723" t="str">
            <v>محمد مأمون</v>
          </cell>
          <cell r="D2723" t="str">
            <v>خجو</v>
          </cell>
          <cell r="E2723" t="str">
            <v>س1</v>
          </cell>
        </row>
        <row r="2724">
          <cell r="A2724">
            <v>213791</v>
          </cell>
          <cell r="B2724" t="str">
            <v>سمار حمود</v>
          </cell>
          <cell r="C2724" t="str">
            <v>محسن</v>
          </cell>
          <cell r="D2724" t="str">
            <v>سلوى</v>
          </cell>
          <cell r="E2724" t="str">
            <v>س1</v>
          </cell>
        </row>
        <row r="2725">
          <cell r="A2725">
            <v>213796</v>
          </cell>
          <cell r="B2725" t="str">
            <v>سمر ديوب</v>
          </cell>
          <cell r="C2725" t="str">
            <v>ابراهيم</v>
          </cell>
          <cell r="D2725" t="str">
            <v>يمنا</v>
          </cell>
          <cell r="E2725" t="str">
            <v>س1</v>
          </cell>
        </row>
        <row r="2726">
          <cell r="A2726">
            <v>213800</v>
          </cell>
          <cell r="B2726" t="str">
            <v>سناء الهبره</v>
          </cell>
          <cell r="C2726" t="str">
            <v>محمد</v>
          </cell>
          <cell r="D2726" t="str">
            <v>اعتدال</v>
          </cell>
          <cell r="E2726" t="str">
            <v>س1</v>
          </cell>
        </row>
        <row r="2727">
          <cell r="A2727">
            <v>213803</v>
          </cell>
          <cell r="B2727" t="str">
            <v>سها جبران</v>
          </cell>
          <cell r="C2727" t="str">
            <v>غسان</v>
          </cell>
          <cell r="D2727" t="str">
            <v>منى</v>
          </cell>
          <cell r="E2727" t="str">
            <v>س1</v>
          </cell>
        </row>
        <row r="2728">
          <cell r="A2728">
            <v>213805</v>
          </cell>
          <cell r="B2728" t="str">
            <v>سهير حميد</v>
          </cell>
          <cell r="C2728" t="str">
            <v>ايوب</v>
          </cell>
          <cell r="D2728" t="str">
            <v>مريم</v>
          </cell>
          <cell r="E2728" t="str">
            <v>س1</v>
          </cell>
        </row>
        <row r="2729">
          <cell r="A2729">
            <v>213806</v>
          </cell>
          <cell r="B2729" t="str">
            <v>سهير زيات</v>
          </cell>
          <cell r="C2729" t="str">
            <v>عبد الغني</v>
          </cell>
          <cell r="D2729" t="str">
            <v>اسيمه</v>
          </cell>
          <cell r="E2729" t="str">
            <v>س1</v>
          </cell>
        </row>
        <row r="2730">
          <cell r="A2730">
            <v>213808</v>
          </cell>
          <cell r="B2730" t="str">
            <v>سوار محمد علي</v>
          </cell>
          <cell r="C2730" t="str">
            <v>عمر</v>
          </cell>
          <cell r="D2730" t="str">
            <v>ماجده</v>
          </cell>
          <cell r="E2730" t="str">
            <v>س1</v>
          </cell>
        </row>
        <row r="2731">
          <cell r="A2731">
            <v>213811</v>
          </cell>
          <cell r="B2731" t="str">
            <v>سوزان شموط</v>
          </cell>
          <cell r="C2731" t="str">
            <v>محي الدين</v>
          </cell>
          <cell r="D2731" t="str">
            <v>سلوى</v>
          </cell>
          <cell r="E2731" t="str">
            <v>س1</v>
          </cell>
        </row>
        <row r="2732">
          <cell r="A2732">
            <v>213812</v>
          </cell>
          <cell r="B2732" t="str">
            <v>سوزان طليعه</v>
          </cell>
          <cell r="C2732" t="str">
            <v>سليمان</v>
          </cell>
          <cell r="D2732" t="str">
            <v>شيخه</v>
          </cell>
          <cell r="E2732" t="str">
            <v>س1</v>
          </cell>
        </row>
        <row r="2733">
          <cell r="A2733">
            <v>213813</v>
          </cell>
          <cell r="B2733" t="str">
            <v>سوزان عشماوي</v>
          </cell>
          <cell r="C2733" t="str">
            <v>كفاح</v>
          </cell>
          <cell r="D2733" t="str">
            <v>مرفت</v>
          </cell>
          <cell r="E2733" t="str">
            <v>س1</v>
          </cell>
        </row>
        <row r="2734">
          <cell r="A2734">
            <v>213814</v>
          </cell>
          <cell r="B2734" t="str">
            <v>سوسن سيفو</v>
          </cell>
          <cell r="C2734" t="str">
            <v>صلاح الدين</v>
          </cell>
          <cell r="D2734" t="str">
            <v>حنان</v>
          </cell>
          <cell r="E2734" t="str">
            <v>س1</v>
          </cell>
        </row>
        <row r="2735">
          <cell r="A2735">
            <v>213815</v>
          </cell>
          <cell r="B2735" t="str">
            <v>سولين المرعي</v>
          </cell>
          <cell r="C2735" t="str">
            <v>كيفخوش</v>
          </cell>
          <cell r="D2735" t="str">
            <v>وصفيه</v>
          </cell>
          <cell r="E2735" t="str">
            <v>س1</v>
          </cell>
        </row>
        <row r="2736">
          <cell r="A2736">
            <v>213818</v>
          </cell>
          <cell r="B2736" t="str">
            <v>سيف الدين سيف</v>
          </cell>
          <cell r="C2736" t="str">
            <v>عمر</v>
          </cell>
          <cell r="D2736" t="str">
            <v>انعام</v>
          </cell>
          <cell r="E2736" t="str">
            <v>س1</v>
          </cell>
        </row>
        <row r="2737">
          <cell r="A2737">
            <v>213820</v>
          </cell>
          <cell r="B2737" t="str">
            <v>سيلفا البطل</v>
          </cell>
          <cell r="C2737" t="str">
            <v>غياث</v>
          </cell>
          <cell r="D2737" t="str">
            <v>كريته</v>
          </cell>
          <cell r="E2737" t="str">
            <v>س1</v>
          </cell>
        </row>
        <row r="2738">
          <cell r="A2738">
            <v>213822</v>
          </cell>
          <cell r="B2738" t="str">
            <v>سيمازه اباظه</v>
          </cell>
          <cell r="C2738" t="str">
            <v>محمد خير</v>
          </cell>
          <cell r="D2738" t="str">
            <v>لمياء</v>
          </cell>
          <cell r="E2738" t="str">
            <v>س1</v>
          </cell>
        </row>
        <row r="2739">
          <cell r="A2739">
            <v>213824</v>
          </cell>
          <cell r="B2739" t="str">
            <v>شام ورور</v>
          </cell>
          <cell r="C2739" t="str">
            <v>حسام</v>
          </cell>
          <cell r="D2739" t="str">
            <v>خلود</v>
          </cell>
          <cell r="E2739" t="str">
            <v>س1</v>
          </cell>
        </row>
        <row r="2740">
          <cell r="A2740">
            <v>213825</v>
          </cell>
          <cell r="B2740" t="str">
            <v>شذا لمع</v>
          </cell>
          <cell r="C2740" t="str">
            <v>حمزه</v>
          </cell>
          <cell r="D2740" t="str">
            <v>ادال</v>
          </cell>
          <cell r="E2740" t="str">
            <v>س1</v>
          </cell>
        </row>
        <row r="2741">
          <cell r="A2741">
            <v>213827</v>
          </cell>
          <cell r="B2741" t="str">
            <v>شذى عاصي</v>
          </cell>
          <cell r="C2741" t="str">
            <v>جورج</v>
          </cell>
          <cell r="D2741" t="str">
            <v>سيده</v>
          </cell>
          <cell r="E2741" t="str">
            <v>س1</v>
          </cell>
        </row>
        <row r="2742">
          <cell r="A2742">
            <v>213828</v>
          </cell>
          <cell r="B2742" t="str">
            <v>شذى عبد الحميد</v>
          </cell>
          <cell r="C2742" t="str">
            <v>بسام</v>
          </cell>
          <cell r="D2742" t="str">
            <v>تغريد</v>
          </cell>
          <cell r="E2742" t="str">
            <v>س1</v>
          </cell>
        </row>
        <row r="2743">
          <cell r="A2743">
            <v>213829</v>
          </cell>
          <cell r="B2743" t="str">
            <v>شروق الحمدان</v>
          </cell>
          <cell r="C2743" t="str">
            <v>زكريا</v>
          </cell>
          <cell r="D2743" t="str">
            <v>هديه</v>
          </cell>
          <cell r="E2743" t="str">
            <v>س1</v>
          </cell>
        </row>
        <row r="2744">
          <cell r="A2744">
            <v>213830</v>
          </cell>
          <cell r="B2744" t="str">
            <v>شروق المصري</v>
          </cell>
          <cell r="C2744" t="str">
            <v>عماد</v>
          </cell>
          <cell r="D2744" t="str">
            <v>رنا</v>
          </cell>
          <cell r="E2744" t="str">
            <v>س1</v>
          </cell>
        </row>
        <row r="2745">
          <cell r="A2745">
            <v>213831</v>
          </cell>
          <cell r="B2745" t="str">
            <v>شروق بقلي</v>
          </cell>
          <cell r="C2745" t="str">
            <v>طالب</v>
          </cell>
          <cell r="D2745" t="str">
            <v>عفاف</v>
          </cell>
          <cell r="E2745" t="str">
            <v>س1</v>
          </cell>
        </row>
        <row r="2746">
          <cell r="A2746">
            <v>213832</v>
          </cell>
          <cell r="B2746" t="str">
            <v>شروق حمود</v>
          </cell>
          <cell r="C2746" t="str">
            <v>عماد</v>
          </cell>
          <cell r="D2746" t="str">
            <v>وسام</v>
          </cell>
          <cell r="E2746" t="str">
            <v>س1</v>
          </cell>
        </row>
        <row r="2747">
          <cell r="A2747">
            <v>213833</v>
          </cell>
          <cell r="B2747" t="str">
            <v>شروق رحمه</v>
          </cell>
          <cell r="C2747" t="str">
            <v>محمد بسام</v>
          </cell>
          <cell r="D2747" t="str">
            <v>رويده</v>
          </cell>
          <cell r="E2747" t="str">
            <v>س1</v>
          </cell>
        </row>
        <row r="2748">
          <cell r="A2748">
            <v>213837</v>
          </cell>
          <cell r="B2748" t="str">
            <v>شمس الدين مقلي</v>
          </cell>
          <cell r="C2748" t="str">
            <v>احمد</v>
          </cell>
          <cell r="D2748" t="str">
            <v>روعه</v>
          </cell>
          <cell r="E2748" t="str">
            <v>س1</v>
          </cell>
        </row>
        <row r="2749">
          <cell r="A2749">
            <v>213838</v>
          </cell>
          <cell r="B2749" t="str">
            <v>شهامة اصلان</v>
          </cell>
          <cell r="C2749" t="str">
            <v>علي</v>
          </cell>
          <cell r="D2749" t="str">
            <v>سميره</v>
          </cell>
          <cell r="E2749" t="str">
            <v>س1</v>
          </cell>
        </row>
        <row r="2750">
          <cell r="A2750">
            <v>213839</v>
          </cell>
          <cell r="B2750" t="str">
            <v>شهد الشريفي</v>
          </cell>
          <cell r="C2750" t="str">
            <v>شريف</v>
          </cell>
          <cell r="D2750" t="str">
            <v>سمر</v>
          </cell>
          <cell r="E2750" t="str">
            <v>س1</v>
          </cell>
        </row>
        <row r="2751">
          <cell r="A2751">
            <v>213841</v>
          </cell>
          <cell r="B2751" t="str">
            <v>شيخو برمجه</v>
          </cell>
          <cell r="C2751" t="str">
            <v>محمود</v>
          </cell>
          <cell r="D2751" t="str">
            <v>ناريمان</v>
          </cell>
          <cell r="E2751" t="str">
            <v>س1</v>
          </cell>
        </row>
        <row r="2752">
          <cell r="A2752">
            <v>213842</v>
          </cell>
          <cell r="B2752" t="str">
            <v>شيرين اوسي</v>
          </cell>
          <cell r="C2752" t="str">
            <v>عبد العزيز</v>
          </cell>
          <cell r="D2752" t="str">
            <v>حياه</v>
          </cell>
          <cell r="E2752" t="str">
            <v>س1</v>
          </cell>
        </row>
        <row r="2753">
          <cell r="A2753">
            <v>213843</v>
          </cell>
          <cell r="B2753" t="str">
            <v>شيرين ديب</v>
          </cell>
          <cell r="C2753" t="str">
            <v>مالك</v>
          </cell>
          <cell r="D2753" t="str">
            <v>مديحه</v>
          </cell>
          <cell r="E2753" t="str">
            <v>س1</v>
          </cell>
        </row>
        <row r="2754">
          <cell r="A2754">
            <v>213844</v>
          </cell>
          <cell r="B2754" t="str">
            <v>شيماء عضم</v>
          </cell>
          <cell r="C2754" t="str">
            <v>جمال</v>
          </cell>
          <cell r="D2754" t="str">
            <v>فاديا</v>
          </cell>
          <cell r="E2754" t="str">
            <v>س1</v>
          </cell>
        </row>
        <row r="2755">
          <cell r="A2755">
            <v>213845</v>
          </cell>
          <cell r="B2755" t="str">
            <v>صبا الحلواني</v>
          </cell>
          <cell r="C2755" t="str">
            <v>مصطفى</v>
          </cell>
          <cell r="D2755" t="str">
            <v>اماني</v>
          </cell>
          <cell r="E2755" t="str">
            <v>س1</v>
          </cell>
        </row>
        <row r="2756">
          <cell r="A2756">
            <v>213846</v>
          </cell>
          <cell r="B2756" t="str">
            <v>صبا سليمان</v>
          </cell>
          <cell r="C2756" t="str">
            <v>راغب</v>
          </cell>
          <cell r="D2756" t="str">
            <v>ساميا</v>
          </cell>
          <cell r="E2756" t="str">
            <v>س1</v>
          </cell>
        </row>
        <row r="2757">
          <cell r="A2757">
            <v>213847</v>
          </cell>
          <cell r="B2757" t="str">
            <v>صباح خطيب</v>
          </cell>
          <cell r="C2757" t="str">
            <v>بسام</v>
          </cell>
          <cell r="D2757" t="str">
            <v>شمسة</v>
          </cell>
          <cell r="E2757" t="str">
            <v>س1</v>
          </cell>
        </row>
        <row r="2758">
          <cell r="A2758">
            <v>213848</v>
          </cell>
          <cell r="B2758" t="str">
            <v>صباح عبد القادر</v>
          </cell>
          <cell r="C2758" t="str">
            <v>خالد</v>
          </cell>
          <cell r="D2758" t="str">
            <v>سمر</v>
          </cell>
          <cell r="E2758" t="str">
            <v>س1</v>
          </cell>
        </row>
        <row r="2759">
          <cell r="A2759">
            <v>213850</v>
          </cell>
          <cell r="B2759" t="str">
            <v>صفا قطط</v>
          </cell>
          <cell r="C2759" t="str">
            <v>نديم</v>
          </cell>
          <cell r="D2759" t="str">
            <v>ابتسام</v>
          </cell>
          <cell r="E2759" t="str">
            <v>س1</v>
          </cell>
        </row>
        <row r="2760">
          <cell r="A2760">
            <v>213853</v>
          </cell>
          <cell r="B2760" t="str">
            <v>صفاء الدغلي</v>
          </cell>
          <cell r="C2760" t="str">
            <v>محمد هشام</v>
          </cell>
          <cell r="D2760" t="str">
            <v>مريم</v>
          </cell>
          <cell r="E2760" t="str">
            <v>س1</v>
          </cell>
        </row>
        <row r="2761">
          <cell r="A2761">
            <v>213854</v>
          </cell>
          <cell r="B2761" t="str">
            <v>صفاء حسن</v>
          </cell>
          <cell r="C2761" t="str">
            <v>محمد</v>
          </cell>
          <cell r="D2761" t="str">
            <v>خديجة</v>
          </cell>
          <cell r="E2761" t="str">
            <v>س1</v>
          </cell>
        </row>
        <row r="2762">
          <cell r="A2762">
            <v>213855</v>
          </cell>
          <cell r="B2762" t="str">
            <v>صفاء فلاح</v>
          </cell>
          <cell r="C2762" t="str">
            <v>سمير</v>
          </cell>
          <cell r="D2762" t="str">
            <v>انتصار</v>
          </cell>
          <cell r="E2762" t="str">
            <v>س1</v>
          </cell>
        </row>
        <row r="2763">
          <cell r="A2763">
            <v>213860</v>
          </cell>
          <cell r="B2763" t="str">
            <v>ضحى السلق</v>
          </cell>
          <cell r="C2763" t="str">
            <v>محمد غياث</v>
          </cell>
          <cell r="D2763" t="str">
            <v>سماح</v>
          </cell>
          <cell r="E2763" t="str">
            <v>س1</v>
          </cell>
        </row>
        <row r="2764">
          <cell r="A2764">
            <v>213863</v>
          </cell>
          <cell r="B2764" t="str">
            <v>طارق الخياط</v>
          </cell>
          <cell r="C2764" t="str">
            <v>زياد</v>
          </cell>
          <cell r="D2764" t="str">
            <v>خيريه</v>
          </cell>
          <cell r="E2764" t="str">
            <v>س1</v>
          </cell>
        </row>
        <row r="2765">
          <cell r="A2765">
            <v>213864</v>
          </cell>
          <cell r="B2765" t="str">
            <v>طارق الشي</v>
          </cell>
          <cell r="C2765" t="str">
            <v>محمد سرهد</v>
          </cell>
          <cell r="D2765" t="str">
            <v>رندا</v>
          </cell>
          <cell r="E2765" t="str">
            <v>س1</v>
          </cell>
        </row>
        <row r="2766">
          <cell r="A2766">
            <v>213865</v>
          </cell>
          <cell r="B2766" t="str">
            <v>طارق عزيزيه</v>
          </cell>
          <cell r="C2766" t="str">
            <v>محمد خير</v>
          </cell>
          <cell r="D2766" t="str">
            <v>ناديه</v>
          </cell>
          <cell r="E2766" t="str">
            <v>س1</v>
          </cell>
        </row>
        <row r="2767">
          <cell r="A2767">
            <v>213866</v>
          </cell>
          <cell r="B2767" t="str">
            <v>طلال العاصي</v>
          </cell>
          <cell r="C2767" t="str">
            <v>محمود</v>
          </cell>
          <cell r="D2767" t="str">
            <v>امنة</v>
          </cell>
          <cell r="E2767" t="str">
            <v>س1</v>
          </cell>
        </row>
        <row r="2768">
          <cell r="A2768">
            <v>213867</v>
          </cell>
          <cell r="B2768" t="str">
            <v>طه شاهين</v>
          </cell>
          <cell r="C2768" t="str">
            <v>نزار</v>
          </cell>
          <cell r="D2768" t="str">
            <v>بلسم</v>
          </cell>
          <cell r="E2768" t="str">
            <v>س1</v>
          </cell>
        </row>
        <row r="2769">
          <cell r="A2769">
            <v>213870</v>
          </cell>
          <cell r="B2769" t="str">
            <v>عائشه اللحام</v>
          </cell>
          <cell r="C2769" t="str">
            <v>احمد</v>
          </cell>
          <cell r="D2769" t="str">
            <v>انبياء</v>
          </cell>
          <cell r="E2769" t="str">
            <v>س1</v>
          </cell>
        </row>
        <row r="2770">
          <cell r="A2770">
            <v>213871</v>
          </cell>
          <cell r="B2770" t="str">
            <v>عادل صوان</v>
          </cell>
          <cell r="C2770" t="str">
            <v>اسماعيل</v>
          </cell>
          <cell r="D2770" t="str">
            <v>رجاء</v>
          </cell>
          <cell r="E2770" t="str">
            <v>س1</v>
          </cell>
        </row>
        <row r="2771">
          <cell r="A2771">
            <v>213872</v>
          </cell>
          <cell r="B2771" t="str">
            <v>عاصم مكارم</v>
          </cell>
          <cell r="C2771" t="str">
            <v>حسن</v>
          </cell>
          <cell r="D2771" t="str">
            <v>اسماء</v>
          </cell>
          <cell r="E2771" t="str">
            <v>س1</v>
          </cell>
        </row>
        <row r="2772">
          <cell r="A2772">
            <v>213874</v>
          </cell>
          <cell r="B2772" t="str">
            <v>عباده الشماع</v>
          </cell>
          <cell r="C2772" t="str">
            <v>عمر</v>
          </cell>
          <cell r="D2772" t="str">
            <v>سمر</v>
          </cell>
          <cell r="E2772" t="str">
            <v>س1</v>
          </cell>
        </row>
        <row r="2773">
          <cell r="A2773">
            <v>213875</v>
          </cell>
          <cell r="B2773" t="str">
            <v>عباده حسن</v>
          </cell>
          <cell r="C2773" t="str">
            <v>وفيق</v>
          </cell>
          <cell r="D2773" t="str">
            <v>ثروت</v>
          </cell>
          <cell r="E2773" t="str">
            <v>س1</v>
          </cell>
        </row>
        <row r="2774">
          <cell r="A2774">
            <v>213878</v>
          </cell>
          <cell r="B2774" t="str">
            <v>عبد الرحمن طقطق</v>
          </cell>
          <cell r="C2774" t="str">
            <v>محمود</v>
          </cell>
          <cell r="D2774" t="str">
            <v>اسماء</v>
          </cell>
          <cell r="E2774" t="str">
            <v>س1</v>
          </cell>
        </row>
        <row r="2775">
          <cell r="A2775">
            <v>213880</v>
          </cell>
          <cell r="B2775" t="str">
            <v>عبد الرزاق كوجك</v>
          </cell>
          <cell r="C2775" t="str">
            <v>محمد</v>
          </cell>
          <cell r="D2775" t="str">
            <v>هنادي</v>
          </cell>
          <cell r="E2775" t="str">
            <v>س1</v>
          </cell>
        </row>
        <row r="2776">
          <cell r="A2776">
            <v>213881</v>
          </cell>
          <cell r="B2776" t="str">
            <v>عبد العزيز الاحمد</v>
          </cell>
          <cell r="C2776" t="str">
            <v>محمد</v>
          </cell>
          <cell r="D2776" t="str">
            <v>حنان</v>
          </cell>
          <cell r="E2776" t="str">
            <v>س1</v>
          </cell>
        </row>
        <row r="2777">
          <cell r="A2777">
            <v>213882</v>
          </cell>
          <cell r="B2777" t="str">
            <v>عبد العزيز الكردي</v>
          </cell>
          <cell r="C2777" t="str">
            <v>ممدوح</v>
          </cell>
          <cell r="D2777" t="str">
            <v>رنده</v>
          </cell>
          <cell r="E2777" t="str">
            <v>س1</v>
          </cell>
        </row>
        <row r="2778">
          <cell r="A2778">
            <v>213883</v>
          </cell>
          <cell r="B2778" t="str">
            <v>عبد العزيز شويكي</v>
          </cell>
          <cell r="C2778" t="str">
            <v>محمد ياسر</v>
          </cell>
          <cell r="D2778" t="str">
            <v>منى</v>
          </cell>
          <cell r="E2778" t="str">
            <v>س1</v>
          </cell>
        </row>
        <row r="2779">
          <cell r="A2779">
            <v>213884</v>
          </cell>
          <cell r="B2779" t="str">
            <v>عبد العليم غزال</v>
          </cell>
          <cell r="C2779" t="str">
            <v>محمد</v>
          </cell>
          <cell r="D2779" t="str">
            <v>اسماء</v>
          </cell>
          <cell r="E2779" t="str">
            <v>س1</v>
          </cell>
        </row>
        <row r="2780">
          <cell r="A2780">
            <v>213885</v>
          </cell>
          <cell r="B2780" t="str">
            <v>عبد الكريم شحود الابراهيم</v>
          </cell>
          <cell r="C2780" t="str">
            <v>حسام</v>
          </cell>
          <cell r="D2780" t="str">
            <v>سهام</v>
          </cell>
          <cell r="E2780" t="str">
            <v>س1</v>
          </cell>
        </row>
        <row r="2781">
          <cell r="A2781">
            <v>213886</v>
          </cell>
          <cell r="B2781" t="str">
            <v>عبد الله جراده</v>
          </cell>
          <cell r="C2781" t="str">
            <v>محمد</v>
          </cell>
          <cell r="D2781" t="str">
            <v>فاطمه</v>
          </cell>
          <cell r="E2781" t="str">
            <v>س1</v>
          </cell>
        </row>
        <row r="2782">
          <cell r="A2782">
            <v>213887</v>
          </cell>
          <cell r="B2782" t="str">
            <v>عبد الله صيبعه</v>
          </cell>
          <cell r="C2782" t="str">
            <v>محمد علي</v>
          </cell>
          <cell r="D2782" t="str">
            <v>فاطمة</v>
          </cell>
          <cell r="E2782" t="str">
            <v>س1</v>
          </cell>
        </row>
        <row r="2783">
          <cell r="A2783">
            <v>213889</v>
          </cell>
          <cell r="B2783" t="str">
            <v>عبد الله نضر</v>
          </cell>
          <cell r="C2783" t="str">
            <v>محمد صبحي</v>
          </cell>
          <cell r="D2783" t="str">
            <v>ريم</v>
          </cell>
          <cell r="E2783" t="str">
            <v>س1</v>
          </cell>
        </row>
        <row r="2784">
          <cell r="A2784">
            <v>213890</v>
          </cell>
          <cell r="B2784" t="str">
            <v>عبد الله وسوف</v>
          </cell>
          <cell r="C2784" t="str">
            <v>نزيه</v>
          </cell>
          <cell r="D2784" t="str">
            <v>بسمه</v>
          </cell>
          <cell r="E2784" t="str">
            <v>س1</v>
          </cell>
        </row>
        <row r="2785">
          <cell r="A2785">
            <v>213891</v>
          </cell>
          <cell r="B2785" t="str">
            <v>عبد الله يوسف</v>
          </cell>
          <cell r="C2785" t="str">
            <v>محمد رضا</v>
          </cell>
          <cell r="D2785" t="str">
            <v>انعام</v>
          </cell>
          <cell r="E2785" t="str">
            <v>س1</v>
          </cell>
        </row>
        <row r="2786">
          <cell r="A2786">
            <v>213892</v>
          </cell>
          <cell r="B2786" t="str">
            <v>عبد المجيد الحريري</v>
          </cell>
          <cell r="C2786" t="str">
            <v>ياسر</v>
          </cell>
          <cell r="D2786" t="str">
            <v>خوله</v>
          </cell>
          <cell r="E2786" t="str">
            <v>س1</v>
          </cell>
        </row>
        <row r="2787">
          <cell r="A2787">
            <v>213893</v>
          </cell>
          <cell r="B2787" t="str">
            <v>عبد الناصر عموري</v>
          </cell>
          <cell r="C2787" t="str">
            <v>عبد الحميد</v>
          </cell>
          <cell r="D2787" t="str">
            <v>امينة</v>
          </cell>
          <cell r="E2787" t="str">
            <v>س1</v>
          </cell>
        </row>
        <row r="2788">
          <cell r="A2788">
            <v>213894</v>
          </cell>
          <cell r="B2788" t="str">
            <v>عبد الهادي سالم</v>
          </cell>
          <cell r="C2788" t="str">
            <v>تميم</v>
          </cell>
          <cell r="D2788" t="str">
            <v>فاطمة</v>
          </cell>
          <cell r="E2788" t="str">
            <v>س1</v>
          </cell>
        </row>
        <row r="2789">
          <cell r="A2789">
            <v>213897</v>
          </cell>
          <cell r="B2789" t="str">
            <v>عبيده السعدي</v>
          </cell>
          <cell r="C2789" t="str">
            <v>خالد</v>
          </cell>
          <cell r="D2789" t="str">
            <v>تغريد</v>
          </cell>
          <cell r="E2789" t="str">
            <v>س1</v>
          </cell>
        </row>
        <row r="2790">
          <cell r="A2790">
            <v>213898</v>
          </cell>
          <cell r="B2790" t="str">
            <v>عبير الزيبق</v>
          </cell>
          <cell r="C2790" t="str">
            <v>زهير</v>
          </cell>
          <cell r="D2790" t="str">
            <v>رنا</v>
          </cell>
          <cell r="E2790" t="str">
            <v>س1</v>
          </cell>
        </row>
        <row r="2791">
          <cell r="A2791">
            <v>213901</v>
          </cell>
          <cell r="B2791" t="str">
            <v>عبير عروقي</v>
          </cell>
          <cell r="C2791" t="str">
            <v>صبحي</v>
          </cell>
          <cell r="D2791" t="str">
            <v>صبحيه</v>
          </cell>
          <cell r="E2791" t="str">
            <v>س1</v>
          </cell>
        </row>
        <row r="2792">
          <cell r="A2792">
            <v>213903</v>
          </cell>
          <cell r="B2792" t="str">
            <v>عبيره الحاج خضر</v>
          </cell>
          <cell r="C2792" t="str">
            <v>هلال</v>
          </cell>
          <cell r="D2792" t="str">
            <v>عيده</v>
          </cell>
          <cell r="E2792" t="str">
            <v>س1</v>
          </cell>
        </row>
        <row r="2793">
          <cell r="A2793">
            <v>213904</v>
          </cell>
          <cell r="B2793" t="str">
            <v>عتاب ابو اسماعيل</v>
          </cell>
          <cell r="C2793" t="str">
            <v>جاد الله</v>
          </cell>
          <cell r="D2793" t="str">
            <v>ايمان</v>
          </cell>
          <cell r="E2793" t="str">
            <v>س1</v>
          </cell>
        </row>
        <row r="2794">
          <cell r="A2794">
            <v>213905</v>
          </cell>
          <cell r="B2794" t="str">
            <v>عتاب بكري باشا</v>
          </cell>
          <cell r="C2794" t="str">
            <v>محمد</v>
          </cell>
          <cell r="D2794" t="str">
            <v>منيره</v>
          </cell>
          <cell r="E2794" t="str">
            <v>س1</v>
          </cell>
        </row>
        <row r="2795">
          <cell r="A2795">
            <v>213906</v>
          </cell>
          <cell r="B2795" t="str">
            <v>عدنان حموده</v>
          </cell>
          <cell r="C2795" t="str">
            <v>غسان</v>
          </cell>
          <cell r="D2795" t="str">
            <v>سكينه</v>
          </cell>
          <cell r="E2795" t="str">
            <v>س1</v>
          </cell>
        </row>
        <row r="2796">
          <cell r="A2796">
            <v>213910</v>
          </cell>
          <cell r="B2796" t="str">
            <v>عدي حمود</v>
          </cell>
          <cell r="C2796" t="str">
            <v>ياسين</v>
          </cell>
          <cell r="D2796" t="str">
            <v>هاجر</v>
          </cell>
          <cell r="E2796" t="str">
            <v>س1</v>
          </cell>
        </row>
        <row r="2797">
          <cell r="A2797">
            <v>213911</v>
          </cell>
          <cell r="B2797" t="str">
            <v>عدي خيطو</v>
          </cell>
          <cell r="C2797" t="str">
            <v>عصام</v>
          </cell>
          <cell r="D2797" t="str">
            <v>احلام</v>
          </cell>
          <cell r="E2797" t="str">
            <v>س1</v>
          </cell>
        </row>
        <row r="2798">
          <cell r="A2798">
            <v>213914</v>
          </cell>
          <cell r="B2798" t="str">
            <v>عز الدين قدور</v>
          </cell>
          <cell r="C2798" t="str">
            <v>نبيل</v>
          </cell>
          <cell r="D2798" t="str">
            <v>مهدات</v>
          </cell>
          <cell r="E2798" t="str">
            <v>س1</v>
          </cell>
        </row>
        <row r="2799">
          <cell r="A2799">
            <v>213916</v>
          </cell>
          <cell r="B2799" t="str">
            <v>عزام علي</v>
          </cell>
          <cell r="C2799" t="str">
            <v>مزيد</v>
          </cell>
          <cell r="D2799" t="str">
            <v>نوال</v>
          </cell>
          <cell r="E2799" t="str">
            <v>س1</v>
          </cell>
        </row>
        <row r="2800">
          <cell r="A2800">
            <v>213918</v>
          </cell>
          <cell r="B2800" t="str">
            <v>عشتار غانم</v>
          </cell>
          <cell r="C2800" t="str">
            <v>عبود</v>
          </cell>
          <cell r="D2800" t="str">
            <v>ناهي</v>
          </cell>
          <cell r="E2800" t="str">
            <v>س1</v>
          </cell>
        </row>
        <row r="2801">
          <cell r="A2801">
            <v>213920</v>
          </cell>
          <cell r="B2801" t="str">
            <v>عفاف الرز</v>
          </cell>
          <cell r="C2801" t="str">
            <v>حسان</v>
          </cell>
          <cell r="D2801" t="str">
            <v>نبال</v>
          </cell>
          <cell r="E2801" t="str">
            <v>س1</v>
          </cell>
        </row>
        <row r="2802">
          <cell r="A2802">
            <v>213921</v>
          </cell>
          <cell r="B2802" t="str">
            <v>عفاف الهايس</v>
          </cell>
          <cell r="C2802" t="str">
            <v>ناجي</v>
          </cell>
          <cell r="D2802" t="str">
            <v>جميله</v>
          </cell>
          <cell r="E2802" t="str">
            <v>س1</v>
          </cell>
        </row>
        <row r="2803">
          <cell r="A2803">
            <v>213923</v>
          </cell>
          <cell r="B2803" t="str">
            <v>عفراء عبد الرحمن</v>
          </cell>
          <cell r="C2803" t="str">
            <v>هشام</v>
          </cell>
          <cell r="D2803" t="str">
            <v>صفاء</v>
          </cell>
          <cell r="E2803" t="str">
            <v>س1</v>
          </cell>
        </row>
        <row r="2804">
          <cell r="A2804">
            <v>213924</v>
          </cell>
          <cell r="B2804" t="str">
            <v>عفراء علي</v>
          </cell>
          <cell r="C2804" t="str">
            <v>علي</v>
          </cell>
          <cell r="D2804" t="str">
            <v>رمزه</v>
          </cell>
          <cell r="E2804" t="str">
            <v>س1</v>
          </cell>
        </row>
        <row r="2805">
          <cell r="A2805">
            <v>213925</v>
          </cell>
          <cell r="B2805" t="str">
            <v>علا الرضوان</v>
          </cell>
          <cell r="C2805" t="str">
            <v>احمد</v>
          </cell>
          <cell r="D2805" t="str">
            <v>رمزيه</v>
          </cell>
          <cell r="E2805" t="str">
            <v>س1</v>
          </cell>
        </row>
        <row r="2806">
          <cell r="A2806">
            <v>213927</v>
          </cell>
          <cell r="B2806" t="str">
            <v>علا الشيخ</v>
          </cell>
          <cell r="C2806" t="str">
            <v>عصام</v>
          </cell>
          <cell r="D2806" t="str">
            <v>امل</v>
          </cell>
          <cell r="E2806" t="str">
            <v>س1</v>
          </cell>
        </row>
        <row r="2807">
          <cell r="A2807">
            <v>213932</v>
          </cell>
          <cell r="B2807" t="str">
            <v>علا صبيحه</v>
          </cell>
          <cell r="C2807" t="str">
            <v>موسى</v>
          </cell>
          <cell r="D2807" t="str">
            <v>ابتسام</v>
          </cell>
          <cell r="E2807" t="str">
            <v>س1</v>
          </cell>
        </row>
        <row r="2808">
          <cell r="A2808">
            <v>213933</v>
          </cell>
          <cell r="B2808" t="str">
            <v>علا محمد</v>
          </cell>
          <cell r="C2808" t="str">
            <v>محمد</v>
          </cell>
          <cell r="D2808" t="str">
            <v>هدى</v>
          </cell>
          <cell r="E2808" t="str">
            <v>س1</v>
          </cell>
        </row>
        <row r="2809">
          <cell r="A2809">
            <v>213934</v>
          </cell>
          <cell r="B2809" t="str">
            <v>علا منصور</v>
          </cell>
          <cell r="C2809" t="str">
            <v>منصور</v>
          </cell>
          <cell r="D2809" t="str">
            <v>ايمان</v>
          </cell>
          <cell r="E2809" t="str">
            <v>س1</v>
          </cell>
        </row>
        <row r="2810">
          <cell r="A2810">
            <v>213935</v>
          </cell>
          <cell r="B2810" t="str">
            <v>علاء احمد</v>
          </cell>
          <cell r="C2810" t="str">
            <v>احمد</v>
          </cell>
          <cell r="D2810" t="str">
            <v>نديمة</v>
          </cell>
          <cell r="E2810" t="str">
            <v>س1</v>
          </cell>
        </row>
        <row r="2811">
          <cell r="A2811">
            <v>213936</v>
          </cell>
          <cell r="B2811" t="str">
            <v>علاء الجرماني</v>
          </cell>
          <cell r="C2811" t="str">
            <v>وحيد</v>
          </cell>
          <cell r="D2811" t="str">
            <v>سهام</v>
          </cell>
          <cell r="E2811" t="str">
            <v>س1</v>
          </cell>
        </row>
        <row r="2812">
          <cell r="A2812">
            <v>213939</v>
          </cell>
          <cell r="B2812" t="str">
            <v>علاء سلمو</v>
          </cell>
          <cell r="C2812" t="str">
            <v>ناصر</v>
          </cell>
          <cell r="D2812" t="str">
            <v>نجاح</v>
          </cell>
          <cell r="E2812" t="str">
            <v>س1</v>
          </cell>
        </row>
        <row r="2813">
          <cell r="A2813">
            <v>213942</v>
          </cell>
          <cell r="B2813" t="str">
            <v>علي ابراهيم</v>
          </cell>
          <cell r="C2813" t="str">
            <v>محمد</v>
          </cell>
          <cell r="D2813" t="str">
            <v>خديجه</v>
          </cell>
          <cell r="E2813" t="str">
            <v>س1</v>
          </cell>
        </row>
        <row r="2814">
          <cell r="A2814">
            <v>213943</v>
          </cell>
          <cell r="B2814" t="str">
            <v>علي اسعد</v>
          </cell>
          <cell r="C2814" t="str">
            <v>حسن</v>
          </cell>
          <cell r="D2814" t="str">
            <v>ثراء</v>
          </cell>
          <cell r="E2814" t="str">
            <v>س1</v>
          </cell>
        </row>
        <row r="2815">
          <cell r="A2815">
            <v>213947</v>
          </cell>
          <cell r="B2815" t="str">
            <v>علي حمود</v>
          </cell>
          <cell r="C2815" t="str">
            <v>حسين</v>
          </cell>
          <cell r="D2815" t="str">
            <v>شمس</v>
          </cell>
          <cell r="E2815" t="str">
            <v>س1</v>
          </cell>
        </row>
        <row r="2816">
          <cell r="A2816">
            <v>213948</v>
          </cell>
          <cell r="B2816" t="str">
            <v>علي درزيه</v>
          </cell>
          <cell r="C2816" t="str">
            <v>نزار</v>
          </cell>
          <cell r="D2816" t="str">
            <v>لينا</v>
          </cell>
          <cell r="E2816" t="str">
            <v>س1</v>
          </cell>
        </row>
        <row r="2817">
          <cell r="A2817">
            <v>213949</v>
          </cell>
          <cell r="B2817" t="str">
            <v>علي زهوه</v>
          </cell>
          <cell r="C2817" t="str">
            <v>عيسى</v>
          </cell>
          <cell r="D2817" t="str">
            <v>سوزان</v>
          </cell>
          <cell r="E2817" t="str">
            <v>س1</v>
          </cell>
        </row>
        <row r="2818">
          <cell r="A2818">
            <v>213950</v>
          </cell>
          <cell r="B2818" t="str">
            <v>علي سليمان</v>
          </cell>
          <cell r="C2818" t="str">
            <v>خليل</v>
          </cell>
          <cell r="D2818" t="str">
            <v>عواطف</v>
          </cell>
          <cell r="E2818" t="str">
            <v>س1</v>
          </cell>
        </row>
        <row r="2819">
          <cell r="A2819">
            <v>213951</v>
          </cell>
          <cell r="B2819" t="str">
            <v>علي شاهين</v>
          </cell>
          <cell r="C2819" t="str">
            <v>احمد</v>
          </cell>
          <cell r="D2819" t="str">
            <v>نوال</v>
          </cell>
          <cell r="E2819" t="str">
            <v>س1</v>
          </cell>
        </row>
        <row r="2820">
          <cell r="A2820">
            <v>213954</v>
          </cell>
          <cell r="B2820" t="str">
            <v>علي ضويحي</v>
          </cell>
          <cell r="C2820" t="str">
            <v>مصطفى</v>
          </cell>
          <cell r="D2820" t="str">
            <v>خديجه</v>
          </cell>
          <cell r="E2820" t="str">
            <v>س1</v>
          </cell>
        </row>
        <row r="2821">
          <cell r="A2821">
            <v>213955</v>
          </cell>
          <cell r="B2821" t="str">
            <v>علي مخلوف</v>
          </cell>
          <cell r="C2821" t="str">
            <v>محمود</v>
          </cell>
          <cell r="D2821" t="str">
            <v>ليندا</v>
          </cell>
          <cell r="E2821" t="str">
            <v>س1</v>
          </cell>
        </row>
        <row r="2822">
          <cell r="A2822">
            <v>213956</v>
          </cell>
          <cell r="B2822" t="str">
            <v>علي نصر</v>
          </cell>
          <cell r="C2822" t="str">
            <v>باسل</v>
          </cell>
          <cell r="D2822" t="str">
            <v>الفه</v>
          </cell>
          <cell r="E2822" t="str">
            <v>س1</v>
          </cell>
        </row>
        <row r="2823">
          <cell r="A2823">
            <v>213957</v>
          </cell>
          <cell r="B2823" t="str">
            <v>عليا عرمان</v>
          </cell>
          <cell r="C2823" t="str">
            <v>عماد الدين</v>
          </cell>
          <cell r="D2823" t="str">
            <v>رنا</v>
          </cell>
          <cell r="E2823" t="str">
            <v>س1</v>
          </cell>
        </row>
        <row r="2824">
          <cell r="A2824">
            <v>213959</v>
          </cell>
          <cell r="B2824" t="str">
            <v xml:space="preserve">عمار رمضان </v>
          </cell>
          <cell r="C2824" t="str">
            <v>وجيه</v>
          </cell>
          <cell r="D2824" t="str">
            <v>حنان</v>
          </cell>
          <cell r="E2824" t="str">
            <v>س1</v>
          </cell>
        </row>
        <row r="2825">
          <cell r="A2825">
            <v>213960</v>
          </cell>
          <cell r="B2825" t="str">
            <v>عمار شوباش</v>
          </cell>
          <cell r="C2825" t="str">
            <v>محمود</v>
          </cell>
          <cell r="D2825" t="str">
            <v>سحر</v>
          </cell>
          <cell r="E2825" t="str">
            <v>س1</v>
          </cell>
        </row>
        <row r="2826">
          <cell r="A2826">
            <v>213961</v>
          </cell>
          <cell r="B2826" t="str">
            <v>عمار عباس</v>
          </cell>
          <cell r="C2826" t="str">
            <v>محمد</v>
          </cell>
          <cell r="D2826" t="str">
            <v>انطوانيت</v>
          </cell>
          <cell r="E2826" t="str">
            <v>س1</v>
          </cell>
        </row>
        <row r="2827">
          <cell r="A2827">
            <v>213962</v>
          </cell>
          <cell r="B2827" t="str">
            <v>عمار فارس</v>
          </cell>
          <cell r="C2827" t="str">
            <v>خالد</v>
          </cell>
          <cell r="D2827" t="str">
            <v>حكيمه</v>
          </cell>
          <cell r="E2827" t="str">
            <v>س1</v>
          </cell>
        </row>
        <row r="2828">
          <cell r="A2828">
            <v>213964</v>
          </cell>
          <cell r="B2828" t="str">
            <v>عمار كيلو</v>
          </cell>
          <cell r="C2828" t="str">
            <v>علي</v>
          </cell>
          <cell r="D2828" t="str">
            <v>اقبال</v>
          </cell>
          <cell r="E2828" t="str">
            <v>س1</v>
          </cell>
        </row>
        <row r="2829">
          <cell r="A2829">
            <v>213965</v>
          </cell>
          <cell r="B2829" t="str">
            <v>عمر الريشاني</v>
          </cell>
          <cell r="C2829" t="str">
            <v>ماهر</v>
          </cell>
          <cell r="D2829" t="str">
            <v>هناء</v>
          </cell>
          <cell r="E2829" t="str">
            <v>س1</v>
          </cell>
        </row>
        <row r="2830">
          <cell r="A2830">
            <v>213966</v>
          </cell>
          <cell r="B2830" t="str">
            <v>عمر العبد الله الشيخ</v>
          </cell>
          <cell r="C2830" t="str">
            <v>عبد الكريم</v>
          </cell>
          <cell r="D2830" t="str">
            <v>هند</v>
          </cell>
          <cell r="E2830" t="str">
            <v>س1</v>
          </cell>
        </row>
        <row r="2831">
          <cell r="A2831">
            <v>213967</v>
          </cell>
          <cell r="B2831" t="str">
            <v>عمر حلاق</v>
          </cell>
          <cell r="C2831" t="str">
            <v>محمد سعد الدين</v>
          </cell>
          <cell r="D2831" t="str">
            <v>فهميه</v>
          </cell>
          <cell r="E2831" t="str">
            <v>س1</v>
          </cell>
        </row>
        <row r="2832">
          <cell r="A2832">
            <v>213968</v>
          </cell>
          <cell r="B2832" t="str">
            <v>عمر حموي</v>
          </cell>
          <cell r="C2832" t="str">
            <v>عبد الرؤف</v>
          </cell>
          <cell r="D2832" t="str">
            <v>ذكاء</v>
          </cell>
          <cell r="E2832" t="str">
            <v>س1</v>
          </cell>
        </row>
        <row r="2833">
          <cell r="A2833">
            <v>213969</v>
          </cell>
          <cell r="B2833" t="str">
            <v>عنان المالح</v>
          </cell>
          <cell r="C2833" t="str">
            <v>عبد الرؤوف</v>
          </cell>
          <cell r="D2833" t="str">
            <v>ايمان</v>
          </cell>
          <cell r="E2833" t="str">
            <v>س1</v>
          </cell>
        </row>
        <row r="2834">
          <cell r="A2834">
            <v>213970</v>
          </cell>
          <cell r="B2834" t="str">
            <v>عنايه القده</v>
          </cell>
          <cell r="C2834" t="str">
            <v>عبد الفتاح</v>
          </cell>
          <cell r="D2834" t="str">
            <v>ناديا</v>
          </cell>
          <cell r="E2834" t="str">
            <v>س1</v>
          </cell>
        </row>
        <row r="2835">
          <cell r="A2835">
            <v>213971</v>
          </cell>
          <cell r="B2835" t="str">
            <v>عهد الحجله</v>
          </cell>
          <cell r="C2835" t="str">
            <v>ابراهيم</v>
          </cell>
          <cell r="D2835" t="str">
            <v>اميه</v>
          </cell>
          <cell r="E2835" t="str">
            <v>س1</v>
          </cell>
        </row>
        <row r="2836">
          <cell r="A2836">
            <v>213972</v>
          </cell>
          <cell r="B2836" t="str">
            <v>عهد السوادي</v>
          </cell>
          <cell r="C2836" t="str">
            <v>مهند</v>
          </cell>
          <cell r="D2836" t="str">
            <v>غيداء</v>
          </cell>
          <cell r="E2836" t="str">
            <v>س1</v>
          </cell>
        </row>
        <row r="2837">
          <cell r="A2837">
            <v>213973</v>
          </cell>
          <cell r="B2837" t="str">
            <v>عواطف الناصر</v>
          </cell>
          <cell r="C2837" t="str">
            <v>يعرب</v>
          </cell>
          <cell r="D2837" t="str">
            <v>نجاح</v>
          </cell>
          <cell r="E2837" t="str">
            <v>س1</v>
          </cell>
        </row>
        <row r="2838">
          <cell r="A2838">
            <v>213974</v>
          </cell>
          <cell r="B2838" t="str">
            <v>عيسى السلامه</v>
          </cell>
          <cell r="C2838" t="str">
            <v>فرحان</v>
          </cell>
          <cell r="D2838" t="str">
            <v>هاديا</v>
          </cell>
          <cell r="E2838" t="str">
            <v>س1</v>
          </cell>
        </row>
        <row r="2839">
          <cell r="A2839">
            <v>213977</v>
          </cell>
          <cell r="B2839" t="str">
            <v>غاليه الحلبي</v>
          </cell>
          <cell r="C2839" t="str">
            <v>علي</v>
          </cell>
          <cell r="D2839" t="str">
            <v>نهلا</v>
          </cell>
          <cell r="E2839" t="str">
            <v>س1</v>
          </cell>
        </row>
        <row r="2840">
          <cell r="A2840">
            <v>213980</v>
          </cell>
          <cell r="B2840" t="str">
            <v>غزل الحاصباني</v>
          </cell>
          <cell r="C2840" t="str">
            <v>غسان</v>
          </cell>
          <cell r="D2840" t="str">
            <v>الهام</v>
          </cell>
          <cell r="E2840" t="str">
            <v>س1</v>
          </cell>
        </row>
        <row r="2841">
          <cell r="A2841">
            <v>213981</v>
          </cell>
          <cell r="B2841" t="str">
            <v>غزل حمد</v>
          </cell>
          <cell r="C2841" t="str">
            <v>محمد</v>
          </cell>
          <cell r="D2841" t="str">
            <v>منال</v>
          </cell>
          <cell r="E2841" t="str">
            <v>س1</v>
          </cell>
        </row>
        <row r="2842">
          <cell r="A2842">
            <v>213982</v>
          </cell>
          <cell r="B2842" t="str">
            <v>غزل فروج</v>
          </cell>
          <cell r="C2842" t="str">
            <v>نضال</v>
          </cell>
          <cell r="D2842" t="str">
            <v>مزينه</v>
          </cell>
          <cell r="E2842" t="str">
            <v>س1</v>
          </cell>
        </row>
        <row r="2843">
          <cell r="A2843">
            <v>213986</v>
          </cell>
          <cell r="B2843" t="str">
            <v>غفران الحسين</v>
          </cell>
          <cell r="C2843" t="str">
            <v>طعمه</v>
          </cell>
          <cell r="D2843" t="str">
            <v>عذاب</v>
          </cell>
          <cell r="E2843" t="str">
            <v>س1</v>
          </cell>
        </row>
        <row r="2844">
          <cell r="A2844">
            <v>213989</v>
          </cell>
          <cell r="B2844" t="str">
            <v>غفران حامد</v>
          </cell>
          <cell r="C2844" t="str">
            <v>جمال</v>
          </cell>
          <cell r="D2844" t="str">
            <v>سناء</v>
          </cell>
          <cell r="E2844" t="str">
            <v>س1</v>
          </cell>
        </row>
        <row r="2845">
          <cell r="A2845">
            <v>213991</v>
          </cell>
          <cell r="B2845" t="str">
            <v>غنا طحان</v>
          </cell>
          <cell r="C2845" t="str">
            <v>خالد</v>
          </cell>
          <cell r="D2845" t="str">
            <v>زبده</v>
          </cell>
          <cell r="E2845" t="str">
            <v>س1</v>
          </cell>
        </row>
        <row r="2846">
          <cell r="A2846">
            <v>213997</v>
          </cell>
          <cell r="B2846" t="str">
            <v>غيث الطوالبه</v>
          </cell>
          <cell r="C2846" t="str">
            <v>ياسر</v>
          </cell>
          <cell r="D2846" t="str">
            <v>لطيفه</v>
          </cell>
          <cell r="E2846" t="str">
            <v>س1</v>
          </cell>
        </row>
        <row r="2847">
          <cell r="A2847">
            <v>213999</v>
          </cell>
          <cell r="B2847" t="str">
            <v>غيساء ورده</v>
          </cell>
          <cell r="C2847" t="str">
            <v>شعبان</v>
          </cell>
          <cell r="D2847" t="str">
            <v>مرضيه</v>
          </cell>
          <cell r="E2847" t="str">
            <v>س1</v>
          </cell>
        </row>
        <row r="2848">
          <cell r="A2848">
            <v>214000</v>
          </cell>
          <cell r="B2848" t="str">
            <v>فؤاد شهاب الدين</v>
          </cell>
          <cell r="C2848" t="str">
            <v>سهيل</v>
          </cell>
          <cell r="D2848" t="str">
            <v>ليليى</v>
          </cell>
          <cell r="E2848" t="str">
            <v>س1</v>
          </cell>
        </row>
        <row r="2849">
          <cell r="A2849">
            <v>214002</v>
          </cell>
          <cell r="B2849" t="str">
            <v>فادي الخوري</v>
          </cell>
          <cell r="C2849" t="str">
            <v>مرهف</v>
          </cell>
          <cell r="D2849" t="str">
            <v>هلون</v>
          </cell>
          <cell r="E2849" t="str">
            <v>س1</v>
          </cell>
        </row>
        <row r="2850">
          <cell r="A2850">
            <v>214003</v>
          </cell>
          <cell r="B2850" t="str">
            <v>فادي العفلق</v>
          </cell>
          <cell r="C2850" t="str">
            <v>وليد</v>
          </cell>
          <cell r="D2850" t="str">
            <v>انتصار</v>
          </cell>
          <cell r="E2850" t="str">
            <v>س1</v>
          </cell>
        </row>
        <row r="2851">
          <cell r="A2851">
            <v>214005</v>
          </cell>
          <cell r="B2851" t="str">
            <v>فادي قاسم</v>
          </cell>
          <cell r="C2851" t="str">
            <v>فهد</v>
          </cell>
          <cell r="D2851" t="str">
            <v>شادية</v>
          </cell>
          <cell r="E2851" t="str">
            <v>س1</v>
          </cell>
        </row>
        <row r="2852">
          <cell r="A2852">
            <v>214008</v>
          </cell>
          <cell r="B2852" t="str">
            <v>فاطمه الادلبي</v>
          </cell>
          <cell r="C2852" t="str">
            <v>محمد وليد</v>
          </cell>
          <cell r="D2852" t="str">
            <v>نجاح</v>
          </cell>
          <cell r="E2852" t="str">
            <v>س1</v>
          </cell>
        </row>
        <row r="2853">
          <cell r="A2853">
            <v>214009</v>
          </cell>
          <cell r="B2853" t="str">
            <v>فاطمه الايوبي</v>
          </cell>
          <cell r="C2853" t="str">
            <v>محمد خالد</v>
          </cell>
          <cell r="D2853" t="str">
            <v>شيرين</v>
          </cell>
          <cell r="E2853" t="str">
            <v>س1</v>
          </cell>
        </row>
        <row r="2854">
          <cell r="A2854">
            <v>214011</v>
          </cell>
          <cell r="B2854" t="str">
            <v>فاطمه الذياب</v>
          </cell>
          <cell r="C2854" t="str">
            <v>ايمن</v>
          </cell>
          <cell r="D2854" t="str">
            <v>ناديا</v>
          </cell>
          <cell r="E2854" t="str">
            <v>س1</v>
          </cell>
        </row>
        <row r="2855">
          <cell r="A2855">
            <v>214012</v>
          </cell>
          <cell r="B2855" t="str">
            <v>فاطمه الزهراء الشكر</v>
          </cell>
          <cell r="C2855" t="str">
            <v>احمد</v>
          </cell>
          <cell r="D2855" t="str">
            <v>جميله</v>
          </cell>
          <cell r="E2855" t="str">
            <v>س1</v>
          </cell>
        </row>
        <row r="2856">
          <cell r="A2856">
            <v>214014</v>
          </cell>
          <cell r="B2856" t="str">
            <v>فاطمه تركمان</v>
          </cell>
          <cell r="C2856" t="str">
            <v>محمد</v>
          </cell>
          <cell r="D2856" t="str">
            <v>كافيه</v>
          </cell>
          <cell r="E2856" t="str">
            <v>س1</v>
          </cell>
        </row>
        <row r="2857">
          <cell r="A2857">
            <v>214015</v>
          </cell>
          <cell r="B2857" t="str">
            <v>فاطمه حاج عبد الوهاب</v>
          </cell>
          <cell r="C2857" t="str">
            <v>طه</v>
          </cell>
          <cell r="D2857" t="str">
            <v>عائشه</v>
          </cell>
          <cell r="E2857" t="str">
            <v>س1</v>
          </cell>
        </row>
        <row r="2858">
          <cell r="A2858">
            <v>214019</v>
          </cell>
          <cell r="B2858" t="str">
            <v>فاطمه شاهين</v>
          </cell>
          <cell r="C2858" t="str">
            <v>عبد الله</v>
          </cell>
          <cell r="D2858" t="str">
            <v>فاتن</v>
          </cell>
          <cell r="E2858" t="str">
            <v>س1</v>
          </cell>
        </row>
        <row r="2859">
          <cell r="A2859">
            <v>214020</v>
          </cell>
          <cell r="B2859" t="str">
            <v>فاطمه عبد اللطيف</v>
          </cell>
          <cell r="C2859" t="str">
            <v>جهاد</v>
          </cell>
          <cell r="D2859" t="str">
            <v>نزيهه</v>
          </cell>
          <cell r="E2859" t="str">
            <v>س1</v>
          </cell>
        </row>
        <row r="2860">
          <cell r="A2860">
            <v>214021</v>
          </cell>
          <cell r="B2860" t="str">
            <v>فاطمه عجاج</v>
          </cell>
          <cell r="C2860" t="str">
            <v>محمد</v>
          </cell>
          <cell r="D2860" t="str">
            <v>ازدهار</v>
          </cell>
          <cell r="E2860" t="str">
            <v>س1</v>
          </cell>
        </row>
        <row r="2861">
          <cell r="A2861">
            <v>214022</v>
          </cell>
          <cell r="B2861" t="str">
            <v>فاطمه عوض</v>
          </cell>
          <cell r="C2861" t="str">
            <v>فائز</v>
          </cell>
          <cell r="D2861" t="str">
            <v>مريم</v>
          </cell>
          <cell r="E2861" t="str">
            <v>س1</v>
          </cell>
        </row>
        <row r="2862">
          <cell r="A2862">
            <v>214023</v>
          </cell>
          <cell r="B2862" t="str">
            <v>فاطمه مرتضى</v>
          </cell>
          <cell r="C2862" t="str">
            <v>عبد الله</v>
          </cell>
          <cell r="D2862" t="str">
            <v>سميره</v>
          </cell>
          <cell r="E2862" t="str">
            <v>س1</v>
          </cell>
        </row>
        <row r="2863">
          <cell r="A2863">
            <v>214025</v>
          </cell>
          <cell r="B2863" t="str">
            <v>فتون المقت</v>
          </cell>
          <cell r="C2863" t="str">
            <v>منصور</v>
          </cell>
          <cell r="D2863" t="str">
            <v>شهيره</v>
          </cell>
          <cell r="E2863" t="str">
            <v>س1</v>
          </cell>
        </row>
        <row r="2864">
          <cell r="A2864">
            <v>214026</v>
          </cell>
          <cell r="B2864" t="str">
            <v>فداء دحمان</v>
          </cell>
          <cell r="C2864" t="str">
            <v>عزت</v>
          </cell>
          <cell r="D2864" t="str">
            <v>منى</v>
          </cell>
          <cell r="E2864" t="str">
            <v>س1</v>
          </cell>
        </row>
        <row r="2865">
          <cell r="A2865">
            <v>214028</v>
          </cell>
          <cell r="B2865" t="str">
            <v>فراس الخالد</v>
          </cell>
          <cell r="C2865" t="str">
            <v>كفاح</v>
          </cell>
          <cell r="D2865" t="str">
            <v>سهام</v>
          </cell>
          <cell r="E2865" t="str">
            <v>س1</v>
          </cell>
        </row>
        <row r="2866">
          <cell r="A2866">
            <v>214029</v>
          </cell>
          <cell r="B2866" t="str">
            <v>فراس الشراره</v>
          </cell>
          <cell r="C2866" t="str">
            <v>احمد</v>
          </cell>
          <cell r="D2866" t="str">
            <v>سميا</v>
          </cell>
          <cell r="E2866" t="str">
            <v>س1</v>
          </cell>
        </row>
        <row r="2867">
          <cell r="A2867">
            <v>214030</v>
          </cell>
          <cell r="B2867" t="str">
            <v>فراس برهوم</v>
          </cell>
          <cell r="C2867" t="str">
            <v>يحيى</v>
          </cell>
          <cell r="D2867" t="str">
            <v>نجوى</v>
          </cell>
          <cell r="E2867" t="str">
            <v>س1</v>
          </cell>
        </row>
        <row r="2868">
          <cell r="A2868">
            <v>214033</v>
          </cell>
          <cell r="B2868" t="str">
            <v>فرح حمد</v>
          </cell>
          <cell r="C2868" t="str">
            <v>محمد</v>
          </cell>
          <cell r="D2868" t="str">
            <v>منال</v>
          </cell>
          <cell r="E2868" t="str">
            <v>س1</v>
          </cell>
        </row>
        <row r="2869">
          <cell r="A2869">
            <v>214036</v>
          </cell>
          <cell r="B2869" t="str">
            <v>فريزه الهندي</v>
          </cell>
          <cell r="C2869" t="str">
            <v>يحيى</v>
          </cell>
          <cell r="D2869" t="str">
            <v>رونق</v>
          </cell>
          <cell r="E2869" t="str">
            <v>س1</v>
          </cell>
        </row>
        <row r="2870">
          <cell r="A2870">
            <v>214037</v>
          </cell>
          <cell r="B2870" t="str">
            <v>فلك السقا</v>
          </cell>
          <cell r="C2870" t="str">
            <v>محمد غياث</v>
          </cell>
          <cell r="D2870" t="str">
            <v>اميمة</v>
          </cell>
          <cell r="E2870" t="str">
            <v>س1</v>
          </cell>
        </row>
        <row r="2871">
          <cell r="A2871">
            <v>214039</v>
          </cell>
          <cell r="B2871" t="str">
            <v>فنن سعد الدي</v>
          </cell>
          <cell r="C2871" t="str">
            <v>فيصل</v>
          </cell>
          <cell r="D2871" t="str">
            <v>ريمه</v>
          </cell>
          <cell r="E2871" t="str">
            <v>س1</v>
          </cell>
        </row>
        <row r="2872">
          <cell r="A2872">
            <v>214040</v>
          </cell>
          <cell r="B2872" t="str">
            <v>فواز ابراهيم</v>
          </cell>
          <cell r="C2872" t="str">
            <v>حسن</v>
          </cell>
          <cell r="D2872" t="str">
            <v>حاجة</v>
          </cell>
          <cell r="E2872" t="str">
            <v>س1</v>
          </cell>
        </row>
        <row r="2873">
          <cell r="A2873">
            <v>214041</v>
          </cell>
          <cell r="B2873" t="str">
            <v>فيروز العلي</v>
          </cell>
          <cell r="C2873" t="str">
            <v>عبد القادر</v>
          </cell>
          <cell r="D2873" t="str">
            <v>عائشه</v>
          </cell>
          <cell r="E2873" t="str">
            <v>س1</v>
          </cell>
        </row>
        <row r="2874">
          <cell r="A2874">
            <v>214043</v>
          </cell>
          <cell r="B2874" t="str">
            <v>قتيبة خلايلي</v>
          </cell>
          <cell r="C2874" t="str">
            <v>اسماعيل</v>
          </cell>
          <cell r="D2874" t="str">
            <v>هناء</v>
          </cell>
          <cell r="E2874" t="str">
            <v>س1</v>
          </cell>
        </row>
        <row r="2875">
          <cell r="A2875">
            <v>214044</v>
          </cell>
          <cell r="B2875" t="str">
            <v>قتيبة دياب</v>
          </cell>
          <cell r="C2875" t="str">
            <v>مروان</v>
          </cell>
          <cell r="D2875" t="str">
            <v>وجدان</v>
          </cell>
          <cell r="E2875" t="str">
            <v>س1</v>
          </cell>
        </row>
        <row r="2876">
          <cell r="A2876">
            <v>214045</v>
          </cell>
          <cell r="B2876" t="str">
            <v>قصي علي</v>
          </cell>
          <cell r="C2876" t="str">
            <v>نضال</v>
          </cell>
          <cell r="D2876" t="str">
            <v>غصون</v>
          </cell>
          <cell r="E2876" t="str">
            <v>س1</v>
          </cell>
        </row>
        <row r="2877">
          <cell r="A2877">
            <v>214046</v>
          </cell>
          <cell r="B2877" t="str">
            <v>قصي نصر</v>
          </cell>
          <cell r="C2877" t="str">
            <v>ايمن</v>
          </cell>
          <cell r="D2877" t="str">
            <v>خالده</v>
          </cell>
          <cell r="E2877" t="str">
            <v>س1</v>
          </cell>
        </row>
        <row r="2878">
          <cell r="A2878">
            <v>214047</v>
          </cell>
          <cell r="B2878" t="str">
            <v>قصي نعال</v>
          </cell>
          <cell r="C2878" t="str">
            <v>فؤاد</v>
          </cell>
          <cell r="D2878" t="str">
            <v>لينا</v>
          </cell>
          <cell r="E2878" t="str">
            <v>س1</v>
          </cell>
        </row>
        <row r="2879">
          <cell r="A2879">
            <v>214051</v>
          </cell>
          <cell r="B2879" t="str">
            <v>قيس صالح</v>
          </cell>
          <cell r="C2879" t="str">
            <v>علي</v>
          </cell>
          <cell r="D2879" t="str">
            <v>نايفي</v>
          </cell>
          <cell r="E2879" t="str">
            <v>س1</v>
          </cell>
        </row>
        <row r="2880">
          <cell r="A2880">
            <v>214053</v>
          </cell>
          <cell r="B2880" t="str">
            <v>كارلا الاحمد</v>
          </cell>
          <cell r="C2880" t="str">
            <v>خليل</v>
          </cell>
          <cell r="D2880" t="str">
            <v>فاطمه</v>
          </cell>
          <cell r="E2880" t="str">
            <v>س1</v>
          </cell>
        </row>
        <row r="2881">
          <cell r="A2881">
            <v>214054</v>
          </cell>
          <cell r="B2881" t="str">
            <v>كارلا لبايان</v>
          </cell>
          <cell r="C2881" t="str">
            <v>حاجي</v>
          </cell>
          <cell r="D2881" t="str">
            <v>كلاديس</v>
          </cell>
          <cell r="E2881" t="str">
            <v>س1</v>
          </cell>
        </row>
        <row r="2882">
          <cell r="A2882">
            <v>214058</v>
          </cell>
          <cell r="B2882" t="str">
            <v>كرم شعبان</v>
          </cell>
          <cell r="C2882" t="str">
            <v>هيثم</v>
          </cell>
          <cell r="D2882" t="str">
            <v>عبير</v>
          </cell>
          <cell r="E2882" t="str">
            <v>س1</v>
          </cell>
        </row>
        <row r="2883">
          <cell r="A2883">
            <v>214059</v>
          </cell>
          <cell r="B2883" t="str">
            <v>كرم مفرج</v>
          </cell>
          <cell r="C2883" t="str">
            <v>بسام</v>
          </cell>
          <cell r="D2883" t="str">
            <v>هدى</v>
          </cell>
          <cell r="E2883" t="str">
            <v>س1</v>
          </cell>
        </row>
        <row r="2884">
          <cell r="A2884">
            <v>214061</v>
          </cell>
          <cell r="B2884" t="str">
            <v>كمال طيجون</v>
          </cell>
          <cell r="C2884" t="str">
            <v>محمد</v>
          </cell>
          <cell r="D2884" t="str">
            <v>رحمه</v>
          </cell>
          <cell r="E2884" t="str">
            <v>س1</v>
          </cell>
        </row>
        <row r="2885">
          <cell r="A2885">
            <v>214064</v>
          </cell>
          <cell r="B2885" t="str">
            <v>كنانه سريول</v>
          </cell>
          <cell r="C2885" t="str">
            <v>علي</v>
          </cell>
          <cell r="D2885" t="str">
            <v>ثناء</v>
          </cell>
          <cell r="E2885" t="str">
            <v>س1</v>
          </cell>
        </row>
        <row r="2886">
          <cell r="A2886">
            <v>214066</v>
          </cell>
          <cell r="B2886" t="str">
            <v>كنعان المحمد</v>
          </cell>
          <cell r="C2886" t="str">
            <v>طلاس</v>
          </cell>
          <cell r="D2886" t="str">
            <v>عوش</v>
          </cell>
          <cell r="E2886" t="str">
            <v>س1</v>
          </cell>
        </row>
        <row r="2887">
          <cell r="A2887">
            <v>214067</v>
          </cell>
          <cell r="B2887" t="str">
            <v>كوثر فرج</v>
          </cell>
          <cell r="C2887" t="str">
            <v>محمد</v>
          </cell>
          <cell r="D2887" t="str">
            <v>خديجه</v>
          </cell>
          <cell r="E2887" t="str">
            <v>س1</v>
          </cell>
        </row>
        <row r="2888">
          <cell r="A2888">
            <v>214068</v>
          </cell>
          <cell r="B2888" t="str">
            <v>لؤي العبد الله</v>
          </cell>
          <cell r="C2888" t="str">
            <v>نوفل</v>
          </cell>
          <cell r="D2888" t="str">
            <v>سلوى</v>
          </cell>
          <cell r="E2888" t="str">
            <v>س1</v>
          </cell>
        </row>
        <row r="2889">
          <cell r="A2889">
            <v>214069</v>
          </cell>
          <cell r="B2889" t="str">
            <v>لؤي حسن</v>
          </cell>
          <cell r="C2889" t="str">
            <v>احمد</v>
          </cell>
          <cell r="D2889" t="str">
            <v>ريمه</v>
          </cell>
          <cell r="E2889" t="str">
            <v>س1</v>
          </cell>
        </row>
        <row r="2890">
          <cell r="A2890">
            <v>214070</v>
          </cell>
          <cell r="B2890" t="str">
            <v>لارا المنصور</v>
          </cell>
          <cell r="C2890" t="str">
            <v>نبيل</v>
          </cell>
          <cell r="D2890" t="str">
            <v>جميله</v>
          </cell>
          <cell r="E2890" t="str">
            <v>س1</v>
          </cell>
        </row>
        <row r="2891">
          <cell r="A2891">
            <v>214073</v>
          </cell>
          <cell r="B2891" t="str">
            <v>لامه ارسلان</v>
          </cell>
          <cell r="C2891" t="str">
            <v>رديف</v>
          </cell>
          <cell r="D2891" t="str">
            <v xml:space="preserve">لينا </v>
          </cell>
          <cell r="E2891" t="str">
            <v>س1</v>
          </cell>
        </row>
        <row r="2892">
          <cell r="A2892">
            <v>214076</v>
          </cell>
          <cell r="B2892" t="str">
            <v>لانا الشماع</v>
          </cell>
          <cell r="C2892" t="str">
            <v>امين</v>
          </cell>
          <cell r="D2892" t="str">
            <v>ناريمان</v>
          </cell>
          <cell r="E2892" t="str">
            <v>س1</v>
          </cell>
        </row>
        <row r="2893">
          <cell r="A2893">
            <v>214078</v>
          </cell>
          <cell r="B2893" t="str">
            <v>لانا جيجه</v>
          </cell>
          <cell r="C2893" t="str">
            <v>حسن</v>
          </cell>
          <cell r="D2893" t="str">
            <v>لما</v>
          </cell>
          <cell r="E2893" t="str">
            <v>س1</v>
          </cell>
        </row>
        <row r="2894">
          <cell r="A2894">
            <v>214079</v>
          </cell>
          <cell r="B2894" t="str">
            <v>لانا حقي</v>
          </cell>
          <cell r="C2894" t="str">
            <v>سمير</v>
          </cell>
          <cell r="D2894" t="str">
            <v>نجوى</v>
          </cell>
          <cell r="E2894" t="str">
            <v>س1</v>
          </cell>
        </row>
        <row r="2895">
          <cell r="A2895">
            <v>214080</v>
          </cell>
          <cell r="B2895" t="str">
            <v>لانا دره</v>
          </cell>
          <cell r="C2895" t="str">
            <v>كميل</v>
          </cell>
          <cell r="D2895" t="str">
            <v>عائده</v>
          </cell>
          <cell r="E2895" t="str">
            <v>س1</v>
          </cell>
        </row>
        <row r="2896">
          <cell r="A2896">
            <v>214081</v>
          </cell>
          <cell r="B2896" t="str">
            <v>لانا ذياب</v>
          </cell>
          <cell r="C2896" t="str">
            <v>حسان</v>
          </cell>
          <cell r="D2896" t="str">
            <v>اميره</v>
          </cell>
          <cell r="E2896" t="str">
            <v>س1</v>
          </cell>
        </row>
        <row r="2897">
          <cell r="A2897">
            <v>214083</v>
          </cell>
          <cell r="B2897" t="str">
            <v>لبابه الهلالي</v>
          </cell>
          <cell r="C2897" t="str">
            <v>محمود نديم</v>
          </cell>
          <cell r="D2897" t="str">
            <v>رويده</v>
          </cell>
          <cell r="E2897" t="str">
            <v>س1</v>
          </cell>
        </row>
        <row r="2898">
          <cell r="A2898">
            <v>214084</v>
          </cell>
          <cell r="B2898" t="str">
            <v>لبانا عربي</v>
          </cell>
          <cell r="C2898" t="str">
            <v>ابراهيم</v>
          </cell>
          <cell r="D2898" t="str">
            <v>شهيره</v>
          </cell>
          <cell r="E2898" t="str">
            <v>س1</v>
          </cell>
        </row>
        <row r="2899">
          <cell r="A2899">
            <v>214085</v>
          </cell>
          <cell r="B2899" t="str">
            <v>لبانة الكفري</v>
          </cell>
          <cell r="C2899" t="str">
            <v>مهيب</v>
          </cell>
          <cell r="D2899" t="str">
            <v>ديما</v>
          </cell>
          <cell r="E2899" t="str">
            <v>س1</v>
          </cell>
        </row>
        <row r="2900">
          <cell r="A2900">
            <v>214086</v>
          </cell>
          <cell r="B2900" t="str">
            <v>لبانه الصالح</v>
          </cell>
          <cell r="C2900" t="str">
            <v>معن</v>
          </cell>
          <cell r="D2900" t="str">
            <v>لينا</v>
          </cell>
          <cell r="E2900" t="str">
            <v>س1</v>
          </cell>
        </row>
        <row r="2901">
          <cell r="A2901">
            <v>214088</v>
          </cell>
          <cell r="B2901" t="str">
            <v>لجين الحجار</v>
          </cell>
          <cell r="C2901" t="str">
            <v>ايمن</v>
          </cell>
          <cell r="D2901" t="str">
            <v>زبيده</v>
          </cell>
          <cell r="E2901" t="str">
            <v>س1</v>
          </cell>
        </row>
        <row r="2902">
          <cell r="A2902">
            <v>214089</v>
          </cell>
          <cell r="B2902" t="str">
            <v>لجين الحلواني</v>
          </cell>
          <cell r="C2902" t="str">
            <v>محمد مازن</v>
          </cell>
          <cell r="D2902" t="str">
            <v>اسماء</v>
          </cell>
          <cell r="E2902" t="str">
            <v>س1</v>
          </cell>
        </row>
        <row r="2903">
          <cell r="A2903">
            <v>214091</v>
          </cell>
          <cell r="B2903" t="str">
            <v>لجين رستم</v>
          </cell>
          <cell r="C2903" t="str">
            <v>محمد</v>
          </cell>
          <cell r="D2903" t="str">
            <v>فاطمه</v>
          </cell>
          <cell r="E2903" t="str">
            <v>س1</v>
          </cell>
        </row>
        <row r="2904">
          <cell r="A2904">
            <v>214094</v>
          </cell>
          <cell r="B2904" t="str">
            <v>لما العيسى</v>
          </cell>
          <cell r="C2904" t="str">
            <v>محمد</v>
          </cell>
          <cell r="D2904" t="str">
            <v>شمسه</v>
          </cell>
          <cell r="E2904" t="str">
            <v>س1</v>
          </cell>
        </row>
        <row r="2905">
          <cell r="A2905">
            <v>214096</v>
          </cell>
          <cell r="B2905" t="str">
            <v>لما دركل</v>
          </cell>
          <cell r="C2905" t="str">
            <v>احمد سمير</v>
          </cell>
          <cell r="D2905" t="str">
            <v>هالا</v>
          </cell>
          <cell r="E2905" t="str">
            <v>س1</v>
          </cell>
        </row>
        <row r="2906">
          <cell r="A2906">
            <v>214097</v>
          </cell>
          <cell r="B2906" t="str">
            <v>لما سلطان</v>
          </cell>
          <cell r="C2906" t="str">
            <v>محمد</v>
          </cell>
          <cell r="D2906" t="str">
            <v>غاده</v>
          </cell>
          <cell r="E2906" t="str">
            <v>س1</v>
          </cell>
        </row>
        <row r="2907">
          <cell r="A2907">
            <v>214098</v>
          </cell>
          <cell r="B2907" t="str">
            <v>لمعه دلعين</v>
          </cell>
          <cell r="C2907" t="str">
            <v>فايز</v>
          </cell>
          <cell r="D2907" t="str">
            <v>رغده</v>
          </cell>
          <cell r="E2907" t="str">
            <v>س1</v>
          </cell>
        </row>
        <row r="2908">
          <cell r="A2908">
            <v>214099</v>
          </cell>
          <cell r="B2908" t="str">
            <v>لمى الجزائرلي</v>
          </cell>
          <cell r="C2908" t="str">
            <v>ايمن</v>
          </cell>
          <cell r="D2908" t="str">
            <v>اديبه</v>
          </cell>
          <cell r="E2908" t="str">
            <v>س1</v>
          </cell>
        </row>
        <row r="2909">
          <cell r="A2909">
            <v>214100</v>
          </cell>
          <cell r="B2909" t="str">
            <v>لمى الزعيم</v>
          </cell>
          <cell r="C2909" t="str">
            <v>لؤي</v>
          </cell>
          <cell r="D2909" t="str">
            <v>صفاء</v>
          </cell>
          <cell r="E2909" t="str">
            <v>س1</v>
          </cell>
        </row>
        <row r="2910">
          <cell r="A2910">
            <v>214102</v>
          </cell>
          <cell r="B2910" t="str">
            <v>لمى ربيع</v>
          </cell>
          <cell r="C2910" t="str">
            <v>خضر</v>
          </cell>
          <cell r="D2910" t="str">
            <v>حياة</v>
          </cell>
          <cell r="E2910" t="str">
            <v>س1</v>
          </cell>
        </row>
        <row r="2911">
          <cell r="A2911">
            <v>214103</v>
          </cell>
          <cell r="B2911" t="str">
            <v>لمى عبد المعطي</v>
          </cell>
          <cell r="C2911" t="str">
            <v>عصام</v>
          </cell>
          <cell r="D2911" t="str">
            <v>عبير</v>
          </cell>
          <cell r="E2911" t="str">
            <v>س1</v>
          </cell>
        </row>
        <row r="2912">
          <cell r="A2912">
            <v>214104</v>
          </cell>
          <cell r="B2912" t="str">
            <v>لمى عطوني</v>
          </cell>
          <cell r="C2912" t="str">
            <v>صفوان</v>
          </cell>
          <cell r="D2912" t="str">
            <v>مريم</v>
          </cell>
          <cell r="E2912" t="str">
            <v>س1</v>
          </cell>
        </row>
        <row r="2913">
          <cell r="A2913">
            <v>214105</v>
          </cell>
          <cell r="B2913" t="str">
            <v>لمى فياض</v>
          </cell>
          <cell r="C2913" t="str">
            <v>محمد</v>
          </cell>
          <cell r="D2913" t="str">
            <v>ليلى</v>
          </cell>
          <cell r="E2913" t="str">
            <v>س1</v>
          </cell>
        </row>
        <row r="2914">
          <cell r="A2914">
            <v>214106</v>
          </cell>
          <cell r="B2914" t="str">
            <v>لمياء عمر باشا</v>
          </cell>
          <cell r="C2914" t="str">
            <v>خالد</v>
          </cell>
          <cell r="D2914" t="str">
            <v>منال</v>
          </cell>
          <cell r="E2914" t="str">
            <v>س1</v>
          </cell>
        </row>
        <row r="2915">
          <cell r="A2915">
            <v>214111</v>
          </cell>
          <cell r="B2915" t="str">
            <v>لورا سلامي</v>
          </cell>
          <cell r="C2915" t="str">
            <v>خليل</v>
          </cell>
          <cell r="D2915" t="str">
            <v>منال</v>
          </cell>
          <cell r="E2915" t="str">
            <v>س1</v>
          </cell>
        </row>
        <row r="2916">
          <cell r="A2916">
            <v>214113</v>
          </cell>
          <cell r="B2916" t="str">
            <v>ليال صقر</v>
          </cell>
          <cell r="C2916" t="str">
            <v>هيثم</v>
          </cell>
          <cell r="D2916" t="str">
            <v>فريال</v>
          </cell>
          <cell r="E2916" t="str">
            <v>س1</v>
          </cell>
        </row>
        <row r="2917">
          <cell r="A2917">
            <v>214114</v>
          </cell>
          <cell r="B2917" t="str">
            <v>ليان بيطار</v>
          </cell>
          <cell r="C2917" t="str">
            <v>جهاد</v>
          </cell>
          <cell r="D2917" t="str">
            <v>زائده</v>
          </cell>
          <cell r="E2917" t="str">
            <v>س1</v>
          </cell>
        </row>
        <row r="2918">
          <cell r="A2918">
            <v>214116</v>
          </cell>
          <cell r="B2918" t="str">
            <v>ليلاس شماع</v>
          </cell>
          <cell r="C2918" t="str">
            <v>محمد غياث</v>
          </cell>
          <cell r="D2918" t="str">
            <v>مياده</v>
          </cell>
          <cell r="E2918" t="str">
            <v>س1</v>
          </cell>
        </row>
        <row r="2919">
          <cell r="A2919">
            <v>214118</v>
          </cell>
          <cell r="B2919" t="str">
            <v>ليليان رمضان</v>
          </cell>
          <cell r="C2919" t="str">
            <v>عبد الله</v>
          </cell>
          <cell r="D2919" t="str">
            <v>فيفيان</v>
          </cell>
          <cell r="E2919" t="str">
            <v>س1</v>
          </cell>
        </row>
        <row r="2920">
          <cell r="A2920">
            <v>214120</v>
          </cell>
          <cell r="B2920" t="str">
            <v>لين الخوري</v>
          </cell>
          <cell r="C2920" t="str">
            <v>جورج</v>
          </cell>
          <cell r="D2920" t="str">
            <v>نزيهه</v>
          </cell>
          <cell r="E2920" t="str">
            <v>س1</v>
          </cell>
        </row>
        <row r="2921">
          <cell r="A2921">
            <v>214121</v>
          </cell>
          <cell r="B2921" t="str">
            <v>لين العلي</v>
          </cell>
          <cell r="C2921" t="str">
            <v>محمد</v>
          </cell>
          <cell r="D2921" t="str">
            <v>مديره</v>
          </cell>
          <cell r="E2921" t="str">
            <v>س1</v>
          </cell>
        </row>
        <row r="2922">
          <cell r="A2922">
            <v>214127</v>
          </cell>
          <cell r="B2922" t="str">
            <v>لين شامو</v>
          </cell>
          <cell r="C2922" t="str">
            <v>محمد</v>
          </cell>
          <cell r="D2922" t="str">
            <v>نسرين</v>
          </cell>
          <cell r="E2922" t="str">
            <v>س1</v>
          </cell>
        </row>
        <row r="2923">
          <cell r="A2923">
            <v>214132</v>
          </cell>
          <cell r="B2923" t="str">
            <v>لينا صافي</v>
          </cell>
          <cell r="C2923" t="str">
            <v>منير</v>
          </cell>
          <cell r="D2923" t="str">
            <v>هدى</v>
          </cell>
          <cell r="E2923" t="str">
            <v>س1</v>
          </cell>
        </row>
        <row r="2924">
          <cell r="A2924">
            <v>214133</v>
          </cell>
          <cell r="B2924" t="str">
            <v>ليندا يونس</v>
          </cell>
          <cell r="C2924" t="str">
            <v>حسن</v>
          </cell>
          <cell r="D2924" t="str">
            <v>سهام</v>
          </cell>
          <cell r="E2924" t="str">
            <v>س1</v>
          </cell>
        </row>
        <row r="2925">
          <cell r="A2925">
            <v>214134</v>
          </cell>
          <cell r="B2925" t="str">
            <v>مؤيد الزيبق</v>
          </cell>
          <cell r="C2925" t="str">
            <v>عماد الدين</v>
          </cell>
          <cell r="D2925" t="str">
            <v>فطمه</v>
          </cell>
          <cell r="E2925" t="str">
            <v>س1</v>
          </cell>
        </row>
        <row r="2926">
          <cell r="A2926">
            <v>214135</v>
          </cell>
          <cell r="B2926" t="str">
            <v>مؤيد باغوص</v>
          </cell>
          <cell r="C2926" t="str">
            <v>جمال</v>
          </cell>
          <cell r="D2926" t="str">
            <v>ثناء</v>
          </cell>
          <cell r="E2926" t="str">
            <v>س1</v>
          </cell>
        </row>
        <row r="2927">
          <cell r="A2927">
            <v>214136</v>
          </cell>
          <cell r="B2927" t="str">
            <v>مؤيد سيف الدين</v>
          </cell>
          <cell r="C2927" t="str">
            <v>احمد</v>
          </cell>
          <cell r="D2927" t="str">
            <v>جمال</v>
          </cell>
          <cell r="E2927" t="str">
            <v>س1</v>
          </cell>
        </row>
        <row r="2928">
          <cell r="A2928">
            <v>214137</v>
          </cell>
          <cell r="B2928" t="str">
            <v>ماجد سروجي</v>
          </cell>
          <cell r="C2928" t="str">
            <v>نعمان</v>
          </cell>
          <cell r="D2928" t="str">
            <v>سوسن</v>
          </cell>
          <cell r="E2928" t="str">
            <v>س1</v>
          </cell>
        </row>
        <row r="2929">
          <cell r="A2929">
            <v>214138</v>
          </cell>
          <cell r="B2929" t="str">
            <v>ماجد ملزك</v>
          </cell>
          <cell r="C2929" t="str">
            <v>اسعد</v>
          </cell>
          <cell r="D2929" t="str">
            <v>فاطمه</v>
          </cell>
          <cell r="E2929" t="str">
            <v>س1</v>
          </cell>
        </row>
        <row r="2930">
          <cell r="A2930">
            <v>214139</v>
          </cell>
          <cell r="B2930" t="str">
            <v>ماجده سوسق</v>
          </cell>
          <cell r="C2930" t="str">
            <v>عبد اللطيف</v>
          </cell>
          <cell r="D2930" t="str">
            <v>حوريه</v>
          </cell>
          <cell r="E2930" t="str">
            <v>س1</v>
          </cell>
        </row>
        <row r="2931">
          <cell r="A2931">
            <v>214140</v>
          </cell>
          <cell r="B2931" t="str">
            <v>ماجده نويلاتي</v>
          </cell>
          <cell r="C2931" t="str">
            <v>محمد نبيل</v>
          </cell>
          <cell r="D2931" t="str">
            <v>سميه</v>
          </cell>
          <cell r="E2931" t="str">
            <v>س1</v>
          </cell>
        </row>
        <row r="2932">
          <cell r="A2932">
            <v>214143</v>
          </cell>
          <cell r="B2932" t="str">
            <v>ماري دنوره</v>
          </cell>
          <cell r="C2932" t="str">
            <v>ناصر</v>
          </cell>
          <cell r="D2932" t="str">
            <v>وفاء</v>
          </cell>
          <cell r="E2932" t="str">
            <v>س1</v>
          </cell>
        </row>
        <row r="2933">
          <cell r="A2933">
            <v>214144</v>
          </cell>
          <cell r="B2933" t="str">
            <v>ماري زينية</v>
          </cell>
          <cell r="C2933" t="str">
            <v>بسام</v>
          </cell>
          <cell r="D2933" t="str">
            <v>سحر</v>
          </cell>
          <cell r="E2933" t="str">
            <v>س1</v>
          </cell>
        </row>
        <row r="2934">
          <cell r="A2934">
            <v>214147</v>
          </cell>
          <cell r="B2934" t="str">
            <v>ماريا شيحه</v>
          </cell>
          <cell r="C2934" t="str">
            <v>منير</v>
          </cell>
          <cell r="D2934" t="str">
            <v>حياة</v>
          </cell>
          <cell r="E2934" t="str">
            <v>س1</v>
          </cell>
        </row>
        <row r="2935">
          <cell r="A2935">
            <v>214150</v>
          </cell>
          <cell r="B2935" t="str">
            <v>مازن اسود</v>
          </cell>
          <cell r="C2935" t="str">
            <v>محمد</v>
          </cell>
          <cell r="D2935" t="str">
            <v>فاطمة</v>
          </cell>
          <cell r="E2935" t="str">
            <v>س1</v>
          </cell>
        </row>
        <row r="2936">
          <cell r="A2936">
            <v>214151</v>
          </cell>
          <cell r="B2936" t="str">
            <v>ماسه مزاحم</v>
          </cell>
          <cell r="C2936" t="str">
            <v>مصطفى</v>
          </cell>
          <cell r="D2936" t="str">
            <v>مها</v>
          </cell>
          <cell r="E2936" t="str">
            <v>س1</v>
          </cell>
        </row>
        <row r="2937">
          <cell r="A2937">
            <v>214152</v>
          </cell>
          <cell r="B2937" t="str">
            <v>مالك حبوش</v>
          </cell>
          <cell r="C2937" t="str">
            <v>سعيد</v>
          </cell>
          <cell r="D2937" t="str">
            <v>هديه</v>
          </cell>
          <cell r="E2937" t="str">
            <v>س1</v>
          </cell>
        </row>
        <row r="2938">
          <cell r="A2938">
            <v>214154</v>
          </cell>
          <cell r="B2938" t="str">
            <v>ماهر بدران</v>
          </cell>
          <cell r="C2938" t="str">
            <v>نبهان</v>
          </cell>
          <cell r="D2938" t="str">
            <v>رويده</v>
          </cell>
          <cell r="E2938" t="str">
            <v>س1</v>
          </cell>
        </row>
        <row r="2939">
          <cell r="A2939">
            <v>214156</v>
          </cell>
          <cell r="B2939" t="str">
            <v>ماهر قاسم</v>
          </cell>
          <cell r="C2939" t="str">
            <v>بكر</v>
          </cell>
          <cell r="D2939" t="str">
            <v>فادية</v>
          </cell>
          <cell r="E2939" t="str">
            <v>س1</v>
          </cell>
        </row>
        <row r="2940">
          <cell r="A2940">
            <v>214157</v>
          </cell>
          <cell r="B2940" t="str">
            <v>مايا اغا</v>
          </cell>
          <cell r="C2940" t="str">
            <v>احمد</v>
          </cell>
          <cell r="D2940" t="str">
            <v>هناء</v>
          </cell>
          <cell r="E2940" t="str">
            <v>س1</v>
          </cell>
        </row>
        <row r="2941">
          <cell r="A2941">
            <v>214158</v>
          </cell>
          <cell r="B2941" t="str">
            <v>مايا الحسين</v>
          </cell>
          <cell r="C2941" t="str">
            <v>طه</v>
          </cell>
          <cell r="D2941" t="str">
            <v>كوثر</v>
          </cell>
          <cell r="E2941" t="str">
            <v>س1</v>
          </cell>
        </row>
        <row r="2942">
          <cell r="A2942">
            <v>214160</v>
          </cell>
          <cell r="B2942" t="str">
            <v>مايا السعدوني</v>
          </cell>
          <cell r="C2942" t="str">
            <v>طارق</v>
          </cell>
          <cell r="D2942" t="str">
            <v>عنان</v>
          </cell>
          <cell r="E2942" t="str">
            <v>س1</v>
          </cell>
        </row>
        <row r="2943">
          <cell r="A2943">
            <v>214161</v>
          </cell>
          <cell r="B2943" t="str">
            <v>مايا الشامي</v>
          </cell>
          <cell r="C2943" t="str">
            <v>ناصر</v>
          </cell>
          <cell r="D2943" t="str">
            <v>اكرام</v>
          </cell>
          <cell r="E2943" t="str">
            <v>س1</v>
          </cell>
        </row>
        <row r="2944">
          <cell r="A2944">
            <v>214162</v>
          </cell>
          <cell r="B2944" t="str">
            <v>مايا الغز</v>
          </cell>
          <cell r="C2944" t="str">
            <v>حسن</v>
          </cell>
          <cell r="D2944" t="str">
            <v>سميرة</v>
          </cell>
          <cell r="E2944" t="str">
            <v>س1</v>
          </cell>
        </row>
        <row r="2945">
          <cell r="A2945">
            <v>214163</v>
          </cell>
          <cell r="B2945" t="str">
            <v>مايا ساعاتي</v>
          </cell>
          <cell r="C2945" t="str">
            <v>محمد تيسير</v>
          </cell>
          <cell r="D2945" t="str">
            <v>حليمه</v>
          </cell>
          <cell r="E2945" t="str">
            <v>س1</v>
          </cell>
        </row>
        <row r="2946">
          <cell r="A2946">
            <v>214164</v>
          </cell>
          <cell r="B2946" t="str">
            <v>مايا شاليش</v>
          </cell>
          <cell r="C2946" t="str">
            <v>علي</v>
          </cell>
          <cell r="D2946" t="str">
            <v>منى</v>
          </cell>
          <cell r="E2946" t="str">
            <v>س1</v>
          </cell>
        </row>
        <row r="2947">
          <cell r="A2947">
            <v>214165</v>
          </cell>
          <cell r="B2947" t="str">
            <v>مايا عرقسوسي</v>
          </cell>
          <cell r="C2947" t="str">
            <v>سليمان</v>
          </cell>
          <cell r="D2947" t="str">
            <v>بشرى</v>
          </cell>
          <cell r="E2947" t="str">
            <v>س1</v>
          </cell>
        </row>
        <row r="2948">
          <cell r="A2948">
            <v>214167</v>
          </cell>
          <cell r="B2948" t="str">
            <v>مجد الابيض</v>
          </cell>
          <cell r="C2948" t="str">
            <v>عزت</v>
          </cell>
          <cell r="D2948" t="str">
            <v>هيفاء</v>
          </cell>
          <cell r="E2948" t="str">
            <v>س1</v>
          </cell>
        </row>
        <row r="2949">
          <cell r="A2949">
            <v>214168</v>
          </cell>
          <cell r="B2949" t="str">
            <v>مجد الساطع</v>
          </cell>
          <cell r="C2949" t="str">
            <v>نور الدين</v>
          </cell>
          <cell r="D2949" t="str">
            <v>هدى</v>
          </cell>
          <cell r="E2949" t="str">
            <v>س1</v>
          </cell>
        </row>
        <row r="2950">
          <cell r="A2950">
            <v>214169</v>
          </cell>
          <cell r="B2950" t="str">
            <v>مجد الصفدي</v>
          </cell>
          <cell r="C2950" t="str">
            <v>عبد الله</v>
          </cell>
          <cell r="D2950" t="str">
            <v>رجا</v>
          </cell>
          <cell r="E2950" t="str">
            <v>س1</v>
          </cell>
        </row>
        <row r="2951">
          <cell r="A2951">
            <v>214170</v>
          </cell>
          <cell r="B2951" t="str">
            <v>مجد بركه</v>
          </cell>
          <cell r="C2951" t="str">
            <v>جمال</v>
          </cell>
          <cell r="D2951" t="str">
            <v>عائده</v>
          </cell>
          <cell r="E2951" t="str">
            <v>س1</v>
          </cell>
        </row>
        <row r="2952">
          <cell r="A2952">
            <v>214173</v>
          </cell>
          <cell r="B2952" t="str">
            <v>مجد شرف</v>
          </cell>
          <cell r="C2952" t="str">
            <v>جمال</v>
          </cell>
          <cell r="D2952" t="str">
            <v>حسناء</v>
          </cell>
          <cell r="E2952" t="str">
            <v>س1</v>
          </cell>
        </row>
        <row r="2953">
          <cell r="A2953">
            <v>214174</v>
          </cell>
          <cell r="B2953" t="str">
            <v>مجد شريف</v>
          </cell>
          <cell r="C2953" t="str">
            <v>شريف</v>
          </cell>
          <cell r="D2953" t="str">
            <v>هاله</v>
          </cell>
          <cell r="E2953" t="str">
            <v>س1</v>
          </cell>
        </row>
        <row r="2954">
          <cell r="A2954">
            <v>214175</v>
          </cell>
          <cell r="B2954" t="str">
            <v>مجد قرقوط</v>
          </cell>
          <cell r="C2954" t="str">
            <v>وسيم</v>
          </cell>
          <cell r="D2954" t="str">
            <v>هناء</v>
          </cell>
          <cell r="E2954" t="str">
            <v>س1</v>
          </cell>
        </row>
        <row r="2955">
          <cell r="A2955">
            <v>214176</v>
          </cell>
          <cell r="B2955" t="str">
            <v>مجدولين المقت</v>
          </cell>
          <cell r="C2955" t="str">
            <v>شريف</v>
          </cell>
          <cell r="D2955" t="str">
            <v>ميسون</v>
          </cell>
          <cell r="E2955" t="str">
            <v>س1</v>
          </cell>
        </row>
        <row r="2956">
          <cell r="A2956">
            <v>214178</v>
          </cell>
          <cell r="B2956" t="str">
            <v>مجدولين غانم</v>
          </cell>
          <cell r="C2956" t="str">
            <v>رامز</v>
          </cell>
          <cell r="D2956" t="str">
            <v>رجاء</v>
          </cell>
          <cell r="E2956" t="str">
            <v>س1</v>
          </cell>
        </row>
        <row r="2957">
          <cell r="A2957">
            <v>214179</v>
          </cell>
          <cell r="B2957" t="str">
            <v>مجدي ياغي</v>
          </cell>
          <cell r="C2957" t="str">
            <v>عفيف</v>
          </cell>
          <cell r="D2957" t="str">
            <v>سائره</v>
          </cell>
          <cell r="E2957" t="str">
            <v>س1</v>
          </cell>
        </row>
        <row r="2958">
          <cell r="A2958">
            <v>214180</v>
          </cell>
          <cell r="B2958" t="str">
            <v>محار عمر</v>
          </cell>
          <cell r="C2958" t="str">
            <v>محمود</v>
          </cell>
          <cell r="D2958" t="str">
            <v>سحر</v>
          </cell>
          <cell r="E2958" t="str">
            <v>س1</v>
          </cell>
        </row>
        <row r="2959">
          <cell r="A2959">
            <v>214182</v>
          </cell>
          <cell r="B2959" t="str">
            <v>محمد ابراهيم العقله</v>
          </cell>
          <cell r="C2959" t="str">
            <v>احمد</v>
          </cell>
          <cell r="D2959" t="str">
            <v>عبير</v>
          </cell>
          <cell r="E2959" t="str">
            <v>س1</v>
          </cell>
        </row>
        <row r="2960">
          <cell r="A2960">
            <v>214183</v>
          </cell>
          <cell r="B2960" t="str">
            <v>محمد ابو حوران</v>
          </cell>
          <cell r="C2960" t="str">
            <v>عادل</v>
          </cell>
          <cell r="D2960" t="str">
            <v>سهيله</v>
          </cell>
          <cell r="E2960" t="str">
            <v>س1</v>
          </cell>
        </row>
        <row r="2961">
          <cell r="A2961">
            <v>214184</v>
          </cell>
          <cell r="B2961" t="str">
            <v>محمد ابو شام</v>
          </cell>
          <cell r="C2961" t="str">
            <v>علي</v>
          </cell>
          <cell r="D2961" t="str">
            <v>نادره</v>
          </cell>
          <cell r="E2961" t="str">
            <v>س1</v>
          </cell>
        </row>
        <row r="2962">
          <cell r="A2962">
            <v>214185</v>
          </cell>
          <cell r="B2962" t="str">
            <v>محمد ادريس</v>
          </cell>
          <cell r="C2962" t="str">
            <v>مروان</v>
          </cell>
          <cell r="D2962" t="str">
            <v>خضره</v>
          </cell>
          <cell r="E2962" t="str">
            <v>س1</v>
          </cell>
        </row>
        <row r="2963">
          <cell r="A2963">
            <v>214186</v>
          </cell>
          <cell r="B2963" t="str">
            <v>محمد ادهم الملا</v>
          </cell>
          <cell r="C2963" t="str">
            <v>عبد المنعم</v>
          </cell>
          <cell r="D2963" t="str">
            <v>هاله</v>
          </cell>
          <cell r="E2963" t="str">
            <v>س1</v>
          </cell>
        </row>
        <row r="2964">
          <cell r="A2964">
            <v>214187</v>
          </cell>
          <cell r="B2964" t="str">
            <v>محمد اسعد</v>
          </cell>
          <cell r="C2964" t="str">
            <v>سوار</v>
          </cell>
          <cell r="D2964" t="str">
            <v>وفاء</v>
          </cell>
          <cell r="E2964" t="str">
            <v>س1</v>
          </cell>
        </row>
        <row r="2965">
          <cell r="A2965">
            <v>214188</v>
          </cell>
          <cell r="B2965" t="str">
            <v>محمد اغيد سوقيه</v>
          </cell>
          <cell r="C2965" t="str">
            <v>محمد سمير</v>
          </cell>
          <cell r="D2965" t="str">
            <v>وهيبه</v>
          </cell>
          <cell r="E2965" t="str">
            <v>س1</v>
          </cell>
        </row>
        <row r="2966">
          <cell r="A2966">
            <v>214190</v>
          </cell>
          <cell r="B2966" t="str">
            <v>محمد البقاعي</v>
          </cell>
          <cell r="C2966" t="str">
            <v>يوسف</v>
          </cell>
          <cell r="D2966" t="str">
            <v>هيفاء</v>
          </cell>
          <cell r="E2966" t="str">
            <v>س1</v>
          </cell>
        </row>
        <row r="2967">
          <cell r="A2967">
            <v>214194</v>
          </cell>
          <cell r="B2967" t="str">
            <v>محمد الشيخ خليل</v>
          </cell>
          <cell r="C2967" t="str">
            <v>عدنان</v>
          </cell>
          <cell r="D2967" t="str">
            <v>ناديا</v>
          </cell>
          <cell r="E2967" t="str">
            <v>س1</v>
          </cell>
        </row>
        <row r="2968">
          <cell r="A2968">
            <v>214196</v>
          </cell>
          <cell r="B2968" t="str">
            <v>محمد العلي</v>
          </cell>
          <cell r="C2968" t="str">
            <v>جاسم</v>
          </cell>
          <cell r="D2968" t="str">
            <v>هدى</v>
          </cell>
          <cell r="E2968" t="str">
            <v>س1</v>
          </cell>
        </row>
        <row r="2969">
          <cell r="A2969">
            <v>214197</v>
          </cell>
          <cell r="B2969" t="str">
            <v>محمد الفصيح</v>
          </cell>
          <cell r="C2969" t="str">
            <v>خضر</v>
          </cell>
          <cell r="D2969" t="str">
            <v>وسمة</v>
          </cell>
          <cell r="E2969" t="str">
            <v>س1</v>
          </cell>
        </row>
        <row r="2970">
          <cell r="A2970">
            <v>214200</v>
          </cell>
          <cell r="B2970" t="str">
            <v>محمد بدر الدين ابو داود</v>
          </cell>
          <cell r="C2970" t="str">
            <v>باسم</v>
          </cell>
          <cell r="D2970" t="str">
            <v>ايمان</v>
          </cell>
          <cell r="E2970" t="str">
            <v>س1</v>
          </cell>
        </row>
        <row r="2971">
          <cell r="A2971">
            <v>214201</v>
          </cell>
          <cell r="B2971" t="str">
            <v>محمد برادعي</v>
          </cell>
          <cell r="C2971" t="str">
            <v>شفيق</v>
          </cell>
          <cell r="D2971" t="str">
            <v>ثناء</v>
          </cell>
          <cell r="E2971" t="str">
            <v>س1</v>
          </cell>
        </row>
        <row r="2972">
          <cell r="A2972">
            <v>214203</v>
          </cell>
          <cell r="B2972" t="str">
            <v>محمد بكران</v>
          </cell>
          <cell r="C2972" t="str">
            <v>عبد الرحيم</v>
          </cell>
          <cell r="D2972" t="str">
            <v>وليدة</v>
          </cell>
          <cell r="E2972" t="str">
            <v>س1</v>
          </cell>
        </row>
        <row r="2973">
          <cell r="A2973">
            <v>214204</v>
          </cell>
          <cell r="B2973" t="str">
            <v>محمد بواب</v>
          </cell>
          <cell r="C2973" t="str">
            <v>محمد سالم</v>
          </cell>
          <cell r="D2973" t="str">
            <v>ناديا</v>
          </cell>
          <cell r="E2973" t="str">
            <v>س1</v>
          </cell>
        </row>
        <row r="2974">
          <cell r="A2974">
            <v>214205</v>
          </cell>
          <cell r="B2974" t="str">
            <v>محمد تللو</v>
          </cell>
          <cell r="C2974" t="str">
            <v>زهير</v>
          </cell>
          <cell r="D2974" t="str">
            <v>ميساء</v>
          </cell>
          <cell r="E2974" t="str">
            <v>س1</v>
          </cell>
        </row>
        <row r="2975">
          <cell r="A2975">
            <v>214206</v>
          </cell>
          <cell r="B2975" t="str">
            <v>محمد تواتي</v>
          </cell>
          <cell r="C2975" t="str">
            <v>سليمان</v>
          </cell>
          <cell r="D2975" t="str">
            <v>يسرا</v>
          </cell>
          <cell r="E2975" t="str">
            <v>س1</v>
          </cell>
        </row>
        <row r="2976">
          <cell r="A2976">
            <v>214208</v>
          </cell>
          <cell r="B2976" t="str">
            <v>محمد جبريل الحكيم</v>
          </cell>
          <cell r="C2976" t="str">
            <v>محمد انيس</v>
          </cell>
          <cell r="D2976" t="str">
            <v>فاتن</v>
          </cell>
          <cell r="E2976" t="str">
            <v>س1</v>
          </cell>
        </row>
        <row r="2977">
          <cell r="A2977">
            <v>214209</v>
          </cell>
          <cell r="B2977" t="str">
            <v>محمد جميل الكلسلي</v>
          </cell>
          <cell r="C2977" t="str">
            <v>عماد الدين</v>
          </cell>
          <cell r="D2977" t="str">
            <v>ناريمان</v>
          </cell>
          <cell r="E2977" t="str">
            <v>س1</v>
          </cell>
        </row>
        <row r="2978">
          <cell r="A2978">
            <v>214211</v>
          </cell>
          <cell r="B2978" t="str">
            <v>محمد حسان القاضي</v>
          </cell>
          <cell r="C2978" t="str">
            <v>نبيل</v>
          </cell>
          <cell r="D2978" t="str">
            <v>باسمه</v>
          </cell>
          <cell r="E2978" t="str">
            <v>س1</v>
          </cell>
        </row>
        <row r="2979">
          <cell r="A2979">
            <v>214213</v>
          </cell>
          <cell r="B2979" t="str">
            <v>محمد حسن</v>
          </cell>
          <cell r="C2979" t="str">
            <v>عبيد</v>
          </cell>
          <cell r="D2979" t="str">
            <v>عزيزه</v>
          </cell>
          <cell r="E2979" t="str">
            <v>س1</v>
          </cell>
        </row>
        <row r="2980">
          <cell r="A2980">
            <v>214214</v>
          </cell>
          <cell r="B2980" t="str">
            <v>محمد حسن كركرلي</v>
          </cell>
          <cell r="C2980" t="str">
            <v>محي الدين</v>
          </cell>
          <cell r="D2980" t="str">
            <v>لينا</v>
          </cell>
          <cell r="E2980" t="str">
            <v>س1</v>
          </cell>
        </row>
        <row r="2981">
          <cell r="A2981">
            <v>214215</v>
          </cell>
          <cell r="B2981" t="str">
            <v>محمد حكمت عبد الكريم</v>
          </cell>
          <cell r="C2981" t="str">
            <v>زكوان</v>
          </cell>
          <cell r="D2981" t="str">
            <v>سوسن</v>
          </cell>
          <cell r="E2981" t="str">
            <v>س1</v>
          </cell>
        </row>
        <row r="2982">
          <cell r="A2982">
            <v>214217</v>
          </cell>
          <cell r="B2982" t="str">
            <v>محمد خضور</v>
          </cell>
          <cell r="C2982" t="str">
            <v>وحيد</v>
          </cell>
          <cell r="D2982" t="str">
            <v>نجوى</v>
          </cell>
          <cell r="E2982" t="str">
            <v>س1</v>
          </cell>
        </row>
        <row r="2983">
          <cell r="A2983">
            <v>214218</v>
          </cell>
          <cell r="B2983" t="str">
            <v>محمد خوام</v>
          </cell>
          <cell r="C2983" t="str">
            <v>مصطفى</v>
          </cell>
          <cell r="D2983" t="str">
            <v>منى</v>
          </cell>
          <cell r="E2983" t="str">
            <v>س1</v>
          </cell>
        </row>
        <row r="2984">
          <cell r="A2984">
            <v>214219</v>
          </cell>
          <cell r="B2984" t="str">
            <v>محمد خير اسماعيل</v>
          </cell>
          <cell r="C2984" t="str">
            <v>عبد الحكيم</v>
          </cell>
          <cell r="D2984" t="str">
            <v>حمدة</v>
          </cell>
          <cell r="E2984" t="str">
            <v>س1</v>
          </cell>
        </row>
        <row r="2985">
          <cell r="A2985">
            <v>214220</v>
          </cell>
          <cell r="B2985" t="str">
            <v>محمد خير جاويش</v>
          </cell>
          <cell r="C2985" t="str">
            <v>هشام</v>
          </cell>
          <cell r="D2985" t="str">
            <v>وفاء</v>
          </cell>
          <cell r="E2985" t="str">
            <v>س1</v>
          </cell>
        </row>
        <row r="2986">
          <cell r="A2986">
            <v>214221</v>
          </cell>
          <cell r="B2986" t="str">
            <v>محمد دحدوح</v>
          </cell>
          <cell r="C2986" t="str">
            <v>احمد</v>
          </cell>
          <cell r="D2986" t="str">
            <v>رانيا</v>
          </cell>
          <cell r="E2986" t="str">
            <v>س1</v>
          </cell>
        </row>
        <row r="2987">
          <cell r="A2987">
            <v>214222</v>
          </cell>
          <cell r="B2987" t="str">
            <v>محمد دوكه</v>
          </cell>
          <cell r="C2987" t="str">
            <v>جهاد</v>
          </cell>
          <cell r="D2987" t="str">
            <v>عبيده</v>
          </cell>
          <cell r="E2987" t="str">
            <v>س1</v>
          </cell>
        </row>
        <row r="2988">
          <cell r="A2988">
            <v>214223</v>
          </cell>
          <cell r="B2988" t="str">
            <v>محمد ديب</v>
          </cell>
          <cell r="C2988" t="str">
            <v>حسين</v>
          </cell>
          <cell r="D2988" t="str">
            <v>سعاد</v>
          </cell>
          <cell r="E2988" t="str">
            <v>س1</v>
          </cell>
        </row>
        <row r="2989">
          <cell r="A2989">
            <v>214224</v>
          </cell>
          <cell r="B2989" t="str">
            <v>محمد رامي الماوردي الحفار</v>
          </cell>
          <cell r="C2989" t="str">
            <v>حسام الدين</v>
          </cell>
          <cell r="D2989" t="str">
            <v>سهام</v>
          </cell>
          <cell r="E2989" t="str">
            <v>س1</v>
          </cell>
        </row>
        <row r="2990">
          <cell r="A2990">
            <v>214225</v>
          </cell>
          <cell r="B2990" t="str">
            <v>محمد رشاد الغبره</v>
          </cell>
          <cell r="C2990" t="str">
            <v>بشار</v>
          </cell>
          <cell r="D2990" t="str">
            <v>منال</v>
          </cell>
          <cell r="E2990" t="str">
            <v>س1</v>
          </cell>
        </row>
        <row r="2991">
          <cell r="A2991">
            <v>214226</v>
          </cell>
          <cell r="B2991" t="str">
            <v>محمد رضوان الحمصي</v>
          </cell>
          <cell r="C2991" t="str">
            <v>محمد</v>
          </cell>
          <cell r="D2991" t="str">
            <v>رويده</v>
          </cell>
          <cell r="E2991" t="str">
            <v>س1</v>
          </cell>
        </row>
        <row r="2992">
          <cell r="A2992">
            <v>214230</v>
          </cell>
          <cell r="B2992" t="str">
            <v>محمد ساري قوطرش</v>
          </cell>
          <cell r="C2992" t="str">
            <v>ممدوح</v>
          </cell>
          <cell r="D2992" t="str">
            <v>منى</v>
          </cell>
          <cell r="E2992" t="str">
            <v>س1</v>
          </cell>
        </row>
        <row r="2993">
          <cell r="A2993">
            <v>214231</v>
          </cell>
          <cell r="B2993" t="str">
            <v>محمد سامي العتقي</v>
          </cell>
          <cell r="C2993" t="str">
            <v>احمد ناصر</v>
          </cell>
          <cell r="D2993" t="str">
            <v>ايلينا</v>
          </cell>
          <cell r="E2993" t="str">
            <v>س1</v>
          </cell>
        </row>
        <row r="2994">
          <cell r="A2994">
            <v>214233</v>
          </cell>
          <cell r="B2994" t="str">
            <v>محمد سعيد شاكر</v>
          </cell>
          <cell r="C2994" t="str">
            <v>عبد الرزاق</v>
          </cell>
          <cell r="D2994" t="str">
            <v>نجاح</v>
          </cell>
          <cell r="E2994" t="str">
            <v>س1</v>
          </cell>
        </row>
        <row r="2995">
          <cell r="A2995">
            <v>214234</v>
          </cell>
          <cell r="B2995" t="str">
            <v>محمد سليمان</v>
          </cell>
          <cell r="C2995" t="str">
            <v>نزار</v>
          </cell>
          <cell r="D2995" t="str">
            <v>فاديا</v>
          </cell>
          <cell r="E2995" t="str">
            <v>س1</v>
          </cell>
        </row>
        <row r="2996">
          <cell r="A2996">
            <v>214235</v>
          </cell>
          <cell r="B2996" t="str">
            <v>محمد شخاشيرو</v>
          </cell>
          <cell r="C2996" t="str">
            <v>سامر</v>
          </cell>
          <cell r="D2996" t="str">
            <v>سوسن</v>
          </cell>
          <cell r="E2996" t="str">
            <v>س1</v>
          </cell>
        </row>
        <row r="2997">
          <cell r="A2997">
            <v>214237</v>
          </cell>
          <cell r="B2997" t="str">
            <v>محمد صبحي بارافي</v>
          </cell>
          <cell r="C2997" t="str">
            <v>منير</v>
          </cell>
          <cell r="D2997" t="str">
            <v>رانيه</v>
          </cell>
          <cell r="E2997" t="str">
            <v>س1</v>
          </cell>
        </row>
        <row r="2998">
          <cell r="A2998">
            <v>214238</v>
          </cell>
          <cell r="B2998" t="str">
            <v>محمد صلاح ابو ذراع</v>
          </cell>
          <cell r="C2998" t="str">
            <v>عبدو</v>
          </cell>
          <cell r="D2998" t="str">
            <v>خلود</v>
          </cell>
          <cell r="E2998" t="str">
            <v>س1</v>
          </cell>
        </row>
        <row r="2999">
          <cell r="A2999">
            <v>214239</v>
          </cell>
          <cell r="B2999" t="str">
            <v>محمد طارق كسرواني</v>
          </cell>
          <cell r="C2999" t="str">
            <v>رياض</v>
          </cell>
          <cell r="D2999" t="str">
            <v>مها</v>
          </cell>
          <cell r="E2999" t="str">
            <v>س1</v>
          </cell>
        </row>
        <row r="3000">
          <cell r="A3000">
            <v>214241</v>
          </cell>
          <cell r="B3000" t="str">
            <v>محمد طاهر حبش</v>
          </cell>
          <cell r="C3000" t="str">
            <v>محمد جمال</v>
          </cell>
          <cell r="D3000" t="str">
            <v>فطمه</v>
          </cell>
          <cell r="E3000" t="str">
            <v>س1</v>
          </cell>
        </row>
        <row r="3001">
          <cell r="A3001">
            <v>214245</v>
          </cell>
          <cell r="B3001" t="str">
            <v>محمد عبد الله</v>
          </cell>
          <cell r="C3001" t="str">
            <v>توفيق</v>
          </cell>
          <cell r="D3001" t="str">
            <v>هدى</v>
          </cell>
          <cell r="E3001" t="str">
            <v>س1</v>
          </cell>
        </row>
        <row r="3002">
          <cell r="A3002">
            <v>214247</v>
          </cell>
          <cell r="B3002" t="str">
            <v>محمد عبيد</v>
          </cell>
          <cell r="C3002" t="str">
            <v>غياث</v>
          </cell>
          <cell r="D3002" t="str">
            <v>فرح</v>
          </cell>
          <cell r="E3002" t="str">
            <v>س1</v>
          </cell>
        </row>
        <row r="3003">
          <cell r="A3003">
            <v>214252</v>
          </cell>
          <cell r="B3003" t="str">
            <v>محمد علاء عبود</v>
          </cell>
          <cell r="C3003" t="str">
            <v>محمد بشير</v>
          </cell>
          <cell r="D3003" t="str">
            <v>فاتن</v>
          </cell>
          <cell r="E3003" t="str">
            <v>س1</v>
          </cell>
        </row>
        <row r="3004">
          <cell r="A3004">
            <v>214253</v>
          </cell>
          <cell r="B3004" t="str">
            <v>محمد عماد الحلبي</v>
          </cell>
          <cell r="C3004" t="str">
            <v>معتز مروان</v>
          </cell>
          <cell r="D3004" t="str">
            <v>باسمه</v>
          </cell>
          <cell r="E3004" t="str">
            <v>س1</v>
          </cell>
        </row>
        <row r="3005">
          <cell r="A3005">
            <v>214254</v>
          </cell>
          <cell r="B3005" t="str">
            <v>محمد عمر العبد</v>
          </cell>
          <cell r="C3005" t="str">
            <v>محمد فيصل</v>
          </cell>
          <cell r="D3005" t="str">
            <v>لينا</v>
          </cell>
          <cell r="E3005" t="str">
            <v>س1</v>
          </cell>
        </row>
        <row r="3006">
          <cell r="A3006">
            <v>214255</v>
          </cell>
          <cell r="B3006" t="str">
            <v>محمد غيث الشيخ</v>
          </cell>
          <cell r="C3006" t="str">
            <v>عبد الله</v>
          </cell>
          <cell r="D3006" t="str">
            <v>مروا</v>
          </cell>
          <cell r="E3006" t="str">
            <v>س1</v>
          </cell>
        </row>
        <row r="3007">
          <cell r="A3007">
            <v>214258</v>
          </cell>
          <cell r="B3007" t="str">
            <v>محمد فراس خضري</v>
          </cell>
          <cell r="C3007" t="str">
            <v>بسام</v>
          </cell>
          <cell r="D3007" t="str">
            <v>ايمان</v>
          </cell>
          <cell r="E3007" t="str">
            <v>س1</v>
          </cell>
        </row>
        <row r="3008">
          <cell r="A3008">
            <v>214259</v>
          </cell>
          <cell r="B3008" t="str">
            <v>محمد فنصه</v>
          </cell>
          <cell r="C3008" t="str">
            <v>حسن</v>
          </cell>
          <cell r="D3008" t="str">
            <v>ايمان</v>
          </cell>
          <cell r="E3008" t="str">
            <v>س1</v>
          </cell>
        </row>
        <row r="3009">
          <cell r="A3009">
            <v>214261</v>
          </cell>
          <cell r="B3009" t="str">
            <v>محمد فواز</v>
          </cell>
          <cell r="C3009" t="str">
            <v>عبد الغني</v>
          </cell>
          <cell r="D3009" t="str">
            <v>شادية</v>
          </cell>
          <cell r="E3009" t="str">
            <v>س1</v>
          </cell>
        </row>
        <row r="3010">
          <cell r="A3010">
            <v>214263</v>
          </cell>
          <cell r="B3010" t="str">
            <v>محمد قاسم احمد</v>
          </cell>
          <cell r="C3010" t="str">
            <v>احمد</v>
          </cell>
          <cell r="D3010" t="str">
            <v>ابتسام</v>
          </cell>
          <cell r="E3010" t="str">
            <v>س1</v>
          </cell>
        </row>
        <row r="3011">
          <cell r="A3011">
            <v>214264</v>
          </cell>
          <cell r="B3011" t="str">
            <v>محمد قره دامور</v>
          </cell>
          <cell r="C3011" t="str">
            <v>احمد سعيد</v>
          </cell>
          <cell r="D3011" t="str">
            <v>فاطمة الزهراء</v>
          </cell>
          <cell r="E3011" t="str">
            <v>س1</v>
          </cell>
        </row>
        <row r="3012">
          <cell r="A3012">
            <v>214265</v>
          </cell>
          <cell r="B3012" t="str">
            <v>محمد قزويني</v>
          </cell>
          <cell r="C3012" t="str">
            <v>سليمان</v>
          </cell>
          <cell r="D3012" t="str">
            <v>نبيله</v>
          </cell>
          <cell r="E3012" t="str">
            <v>س1</v>
          </cell>
        </row>
        <row r="3013">
          <cell r="A3013">
            <v>214266</v>
          </cell>
          <cell r="B3013" t="str">
            <v>محمد قيس النقطه</v>
          </cell>
          <cell r="C3013" t="str">
            <v>محم صفوان</v>
          </cell>
          <cell r="D3013" t="str">
            <v>رنا</v>
          </cell>
          <cell r="E3013" t="str">
            <v>س1</v>
          </cell>
        </row>
        <row r="3014">
          <cell r="A3014">
            <v>214267</v>
          </cell>
          <cell r="B3014" t="str">
            <v>محمد كريكش</v>
          </cell>
          <cell r="C3014" t="str">
            <v>محمود</v>
          </cell>
          <cell r="D3014" t="str">
            <v>ميساء</v>
          </cell>
          <cell r="E3014" t="str">
            <v>س1</v>
          </cell>
        </row>
        <row r="3015">
          <cell r="A3015">
            <v>214268</v>
          </cell>
          <cell r="B3015" t="str">
            <v>محمد مؤمن دعبول</v>
          </cell>
          <cell r="C3015" t="str">
            <v>مأمون</v>
          </cell>
          <cell r="D3015" t="str">
            <v>ايمان</v>
          </cell>
          <cell r="E3015" t="str">
            <v>س1</v>
          </cell>
        </row>
        <row r="3016">
          <cell r="A3016">
            <v>214269</v>
          </cell>
          <cell r="B3016" t="str">
            <v>محمد ماهر الدنا</v>
          </cell>
          <cell r="C3016" t="str">
            <v>محمد عبد الحميد</v>
          </cell>
          <cell r="D3016" t="str">
            <v>مها</v>
          </cell>
          <cell r="E3016" t="str">
            <v>س1</v>
          </cell>
        </row>
        <row r="3017">
          <cell r="A3017">
            <v>214270</v>
          </cell>
          <cell r="B3017" t="str">
            <v>محمد مجد الحبال</v>
          </cell>
          <cell r="C3017" t="str">
            <v>ابراهيم</v>
          </cell>
          <cell r="D3017" t="str">
            <v>نهلا</v>
          </cell>
          <cell r="E3017" t="str">
            <v>س1</v>
          </cell>
        </row>
        <row r="3018">
          <cell r="A3018">
            <v>214271</v>
          </cell>
          <cell r="B3018" t="str">
            <v>محمد مرشد الخلف</v>
          </cell>
          <cell r="C3018" t="str">
            <v>حسن</v>
          </cell>
          <cell r="D3018" t="str">
            <v>اميره</v>
          </cell>
          <cell r="E3018" t="str">
            <v>س1</v>
          </cell>
        </row>
        <row r="3019">
          <cell r="A3019">
            <v>214273</v>
          </cell>
          <cell r="B3019" t="str">
            <v>محمد منصور</v>
          </cell>
          <cell r="C3019" t="str">
            <v>عبد اللطيف</v>
          </cell>
          <cell r="D3019" t="str">
            <v>وعد</v>
          </cell>
          <cell r="E3019" t="str">
            <v>س1</v>
          </cell>
        </row>
        <row r="3020">
          <cell r="A3020">
            <v>214274</v>
          </cell>
          <cell r="B3020" t="str">
            <v>محمد نور الحريري</v>
          </cell>
          <cell r="C3020" t="str">
            <v>محمد اشرف</v>
          </cell>
          <cell r="D3020" t="str">
            <v>ملك</v>
          </cell>
          <cell r="E3020" t="str">
            <v>س1</v>
          </cell>
        </row>
        <row r="3021">
          <cell r="A3021">
            <v>214275</v>
          </cell>
          <cell r="B3021" t="str">
            <v>محمد نور الشلحة</v>
          </cell>
          <cell r="C3021" t="str">
            <v>موفق</v>
          </cell>
          <cell r="D3021" t="str">
            <v>هيام</v>
          </cell>
          <cell r="E3021" t="str">
            <v>س1</v>
          </cell>
        </row>
        <row r="3022">
          <cell r="A3022">
            <v>214276</v>
          </cell>
          <cell r="B3022" t="str">
            <v>محمد نور اللبابيدي</v>
          </cell>
          <cell r="C3022" t="str">
            <v>محمد عدنان</v>
          </cell>
          <cell r="D3022" t="str">
            <v>اميره</v>
          </cell>
          <cell r="E3022" t="str">
            <v>س1</v>
          </cell>
        </row>
        <row r="3023">
          <cell r="A3023">
            <v>214277</v>
          </cell>
          <cell r="B3023" t="str">
            <v>محمد نور النحاس</v>
          </cell>
          <cell r="C3023" t="str">
            <v>عامر</v>
          </cell>
          <cell r="D3023" t="str">
            <v>ميساء</v>
          </cell>
          <cell r="E3023" t="str">
            <v>س1</v>
          </cell>
        </row>
        <row r="3024">
          <cell r="A3024">
            <v>214278</v>
          </cell>
          <cell r="B3024" t="str">
            <v>محمد همام ابوجيب</v>
          </cell>
          <cell r="C3024" t="str">
            <v>وائل</v>
          </cell>
          <cell r="D3024" t="str">
            <v>فرح</v>
          </cell>
          <cell r="E3024" t="str">
            <v>س1</v>
          </cell>
        </row>
        <row r="3025">
          <cell r="A3025">
            <v>214281</v>
          </cell>
          <cell r="B3025" t="str">
            <v>محمد ياسر قاروط</v>
          </cell>
          <cell r="C3025" t="str">
            <v>مظهر</v>
          </cell>
          <cell r="D3025" t="str">
            <v>عفاف</v>
          </cell>
          <cell r="E3025" t="str">
            <v>س1</v>
          </cell>
        </row>
        <row r="3026">
          <cell r="A3026">
            <v>214282</v>
          </cell>
          <cell r="B3026" t="str">
            <v>محمد ياسين</v>
          </cell>
          <cell r="C3026" t="str">
            <v>خالد</v>
          </cell>
          <cell r="D3026" t="str">
            <v>حسنا</v>
          </cell>
          <cell r="E3026" t="str">
            <v>س1</v>
          </cell>
        </row>
        <row r="3027">
          <cell r="A3027">
            <v>214285</v>
          </cell>
          <cell r="B3027" t="str">
            <v>محمد يمان الشلبي</v>
          </cell>
          <cell r="C3027" t="str">
            <v>نوري</v>
          </cell>
          <cell r="D3027" t="str">
            <v>ميساء</v>
          </cell>
          <cell r="E3027" t="str">
            <v>س1</v>
          </cell>
        </row>
        <row r="3028">
          <cell r="A3028">
            <v>214286</v>
          </cell>
          <cell r="B3028" t="str">
            <v>محمود الرفاعي</v>
          </cell>
          <cell r="C3028" t="str">
            <v>احمد</v>
          </cell>
          <cell r="D3028" t="str">
            <v>فاطمه</v>
          </cell>
          <cell r="E3028" t="str">
            <v>س1</v>
          </cell>
        </row>
        <row r="3029">
          <cell r="A3029">
            <v>214287</v>
          </cell>
          <cell r="B3029" t="str">
            <v>محمود الشمالي</v>
          </cell>
          <cell r="C3029" t="str">
            <v>محمد منير</v>
          </cell>
          <cell r="D3029" t="str">
            <v>حليمه</v>
          </cell>
          <cell r="E3029" t="str">
            <v>س1</v>
          </cell>
        </row>
        <row r="3030">
          <cell r="A3030">
            <v>214288</v>
          </cell>
          <cell r="B3030" t="str">
            <v>محمود الشمسيني</v>
          </cell>
          <cell r="C3030" t="str">
            <v>خالد</v>
          </cell>
          <cell r="D3030" t="str">
            <v>منى</v>
          </cell>
          <cell r="E3030" t="str">
            <v>س1</v>
          </cell>
        </row>
        <row r="3031">
          <cell r="A3031">
            <v>214289</v>
          </cell>
          <cell r="B3031" t="str">
            <v>محمود العلي</v>
          </cell>
          <cell r="C3031" t="str">
            <v>جمعه</v>
          </cell>
          <cell r="D3031" t="str">
            <v>منى</v>
          </cell>
          <cell r="E3031" t="str">
            <v>س1</v>
          </cell>
        </row>
        <row r="3032">
          <cell r="A3032">
            <v>214291</v>
          </cell>
          <cell r="B3032" t="str">
            <v>محمود الهندي</v>
          </cell>
          <cell r="C3032" t="str">
            <v>عبد الله</v>
          </cell>
          <cell r="D3032" t="str">
            <v>عريفه</v>
          </cell>
          <cell r="E3032" t="str">
            <v>س1</v>
          </cell>
        </row>
        <row r="3033">
          <cell r="A3033">
            <v>214294</v>
          </cell>
          <cell r="B3033" t="str">
            <v>محمود خضر</v>
          </cell>
          <cell r="C3033" t="str">
            <v>حامد</v>
          </cell>
          <cell r="D3033" t="str">
            <v>نجيب</v>
          </cell>
          <cell r="E3033" t="str">
            <v>س1</v>
          </cell>
        </row>
        <row r="3034">
          <cell r="A3034">
            <v>214296</v>
          </cell>
          <cell r="B3034" t="str">
            <v>محمود شقير</v>
          </cell>
          <cell r="C3034" t="str">
            <v>عبد المجيد</v>
          </cell>
          <cell r="D3034" t="str">
            <v>جمانا</v>
          </cell>
          <cell r="E3034" t="str">
            <v>س1</v>
          </cell>
        </row>
        <row r="3035">
          <cell r="A3035">
            <v>214297</v>
          </cell>
          <cell r="B3035" t="str">
            <v>محمود عبدالله الخالد</v>
          </cell>
          <cell r="C3035" t="str">
            <v>خالد</v>
          </cell>
          <cell r="D3035" t="str">
            <v>محسنة</v>
          </cell>
          <cell r="E3035" t="str">
            <v>س1</v>
          </cell>
        </row>
        <row r="3036">
          <cell r="A3036">
            <v>214301</v>
          </cell>
          <cell r="B3036" t="str">
            <v>مرام الباروكي</v>
          </cell>
          <cell r="C3036" t="str">
            <v>يوسف</v>
          </cell>
          <cell r="D3036" t="str">
            <v>غاده</v>
          </cell>
          <cell r="E3036" t="str">
            <v>س1</v>
          </cell>
        </row>
        <row r="3037">
          <cell r="A3037">
            <v>214303</v>
          </cell>
          <cell r="B3037" t="str">
            <v>مرام ديروان</v>
          </cell>
          <cell r="C3037" t="str">
            <v>رفعت</v>
          </cell>
          <cell r="D3037" t="str">
            <v>نداء</v>
          </cell>
          <cell r="E3037" t="str">
            <v>س1</v>
          </cell>
        </row>
        <row r="3038">
          <cell r="A3038">
            <v>214304</v>
          </cell>
          <cell r="B3038" t="str">
            <v>مرح الاسد</v>
          </cell>
          <cell r="C3038" t="str">
            <v>علي</v>
          </cell>
          <cell r="D3038" t="str">
            <v>حكمت</v>
          </cell>
          <cell r="E3038" t="str">
            <v>س1</v>
          </cell>
        </row>
        <row r="3039">
          <cell r="A3039">
            <v>214306</v>
          </cell>
          <cell r="B3039" t="str">
            <v>مرح حمود</v>
          </cell>
          <cell r="C3039" t="str">
            <v>عصام</v>
          </cell>
          <cell r="D3039" t="str">
            <v>فيروز</v>
          </cell>
          <cell r="E3039" t="str">
            <v>س1</v>
          </cell>
        </row>
        <row r="3040">
          <cell r="A3040">
            <v>214307</v>
          </cell>
          <cell r="B3040" t="str">
            <v>مرح رضوان</v>
          </cell>
          <cell r="C3040" t="str">
            <v>مهنا</v>
          </cell>
          <cell r="D3040" t="str">
            <v>كليمن</v>
          </cell>
          <cell r="E3040" t="str">
            <v>س1</v>
          </cell>
        </row>
        <row r="3041">
          <cell r="A3041">
            <v>214309</v>
          </cell>
          <cell r="B3041" t="str">
            <v xml:space="preserve">مرح عفوف </v>
          </cell>
          <cell r="C3041" t="str">
            <v>مصطفى</v>
          </cell>
          <cell r="D3041" t="str">
            <v>مها</v>
          </cell>
          <cell r="E3041" t="str">
            <v>س1</v>
          </cell>
        </row>
        <row r="3042">
          <cell r="A3042">
            <v>214310</v>
          </cell>
          <cell r="B3042" t="str">
            <v>مرح محمد</v>
          </cell>
          <cell r="C3042" t="str">
            <v>موفق</v>
          </cell>
          <cell r="D3042" t="str">
            <v>منى</v>
          </cell>
          <cell r="E3042" t="str">
            <v>س1</v>
          </cell>
        </row>
        <row r="3043">
          <cell r="A3043">
            <v>214314</v>
          </cell>
          <cell r="B3043" t="str">
            <v>مرفت سليمان</v>
          </cell>
          <cell r="C3043" t="str">
            <v>محمد</v>
          </cell>
          <cell r="D3043" t="str">
            <v>سعاد</v>
          </cell>
          <cell r="E3043" t="str">
            <v>س1</v>
          </cell>
        </row>
        <row r="3044">
          <cell r="A3044">
            <v>214315</v>
          </cell>
          <cell r="B3044" t="str">
            <v>مرهف شومان</v>
          </cell>
          <cell r="C3044" t="str">
            <v>محمد وليد</v>
          </cell>
          <cell r="D3044" t="str">
            <v>هيفاء</v>
          </cell>
          <cell r="E3044" t="str">
            <v>س1</v>
          </cell>
        </row>
        <row r="3045">
          <cell r="A3045">
            <v>214316</v>
          </cell>
          <cell r="B3045" t="str">
            <v>مروان الدمني</v>
          </cell>
          <cell r="C3045" t="str">
            <v>اكرم</v>
          </cell>
          <cell r="D3045" t="str">
            <v>مانيا</v>
          </cell>
          <cell r="E3045" t="str">
            <v>س1</v>
          </cell>
        </row>
        <row r="3046">
          <cell r="A3046">
            <v>214318</v>
          </cell>
          <cell r="B3046" t="str">
            <v>مروة عثمان</v>
          </cell>
          <cell r="C3046" t="str">
            <v>عامر</v>
          </cell>
          <cell r="D3046" t="str">
            <v>ميادة</v>
          </cell>
          <cell r="E3046" t="str">
            <v>س1</v>
          </cell>
        </row>
        <row r="3047">
          <cell r="A3047">
            <v>214320</v>
          </cell>
          <cell r="B3047" t="str">
            <v>مروه الشترة</v>
          </cell>
          <cell r="C3047" t="str">
            <v>حسان</v>
          </cell>
          <cell r="D3047" t="str">
            <v>فاطمه</v>
          </cell>
          <cell r="E3047" t="str">
            <v>س1</v>
          </cell>
        </row>
        <row r="3048">
          <cell r="A3048">
            <v>214321</v>
          </cell>
          <cell r="B3048" t="str">
            <v>مروه بلو العبد الله السالم</v>
          </cell>
          <cell r="C3048" t="str">
            <v>حمود</v>
          </cell>
          <cell r="D3048" t="str">
            <v>فاطمه</v>
          </cell>
          <cell r="E3048" t="str">
            <v>س1</v>
          </cell>
        </row>
        <row r="3049">
          <cell r="A3049">
            <v>214323</v>
          </cell>
          <cell r="B3049" t="str">
            <v>مروه عويص</v>
          </cell>
          <cell r="C3049" t="str">
            <v>محمد</v>
          </cell>
          <cell r="D3049" t="str">
            <v>ابتسام</v>
          </cell>
          <cell r="E3049" t="str">
            <v>س1</v>
          </cell>
        </row>
        <row r="3050">
          <cell r="A3050">
            <v>214326</v>
          </cell>
          <cell r="B3050" t="str">
            <v>مريم اسماعيل</v>
          </cell>
          <cell r="C3050" t="str">
            <v>نور</v>
          </cell>
          <cell r="D3050" t="str">
            <v>فدوى</v>
          </cell>
          <cell r="E3050" t="str">
            <v>س1</v>
          </cell>
        </row>
        <row r="3051">
          <cell r="A3051">
            <v>214327</v>
          </cell>
          <cell r="B3051" t="str">
            <v>مريم الابيض</v>
          </cell>
          <cell r="C3051" t="str">
            <v>عزت</v>
          </cell>
          <cell r="D3051" t="str">
            <v>هيفاء</v>
          </cell>
          <cell r="E3051" t="str">
            <v>س1</v>
          </cell>
        </row>
        <row r="3052">
          <cell r="A3052">
            <v>214328</v>
          </cell>
          <cell r="B3052" t="str">
            <v>مريم الشعبان</v>
          </cell>
          <cell r="C3052" t="str">
            <v>عدنان</v>
          </cell>
          <cell r="D3052" t="str">
            <v>سناء</v>
          </cell>
          <cell r="E3052" t="str">
            <v>س1</v>
          </cell>
        </row>
        <row r="3053">
          <cell r="A3053">
            <v>214332</v>
          </cell>
          <cell r="B3053" t="str">
            <v>مريم كنيري</v>
          </cell>
          <cell r="C3053" t="str">
            <v>احمد</v>
          </cell>
          <cell r="D3053" t="str">
            <v>عزيزة</v>
          </cell>
          <cell r="E3053" t="str">
            <v>س1</v>
          </cell>
        </row>
        <row r="3054">
          <cell r="A3054">
            <v>214334</v>
          </cell>
          <cell r="B3054" t="str">
            <v>مصطفى الحاج</v>
          </cell>
          <cell r="C3054" t="str">
            <v>محمد</v>
          </cell>
          <cell r="D3054" t="str">
            <v>امنه</v>
          </cell>
          <cell r="E3054" t="str">
            <v>س1</v>
          </cell>
        </row>
        <row r="3055">
          <cell r="A3055">
            <v>214336</v>
          </cell>
          <cell r="B3055" t="str">
            <v>مصطفى الكسار</v>
          </cell>
          <cell r="C3055" t="str">
            <v>علي</v>
          </cell>
          <cell r="D3055" t="str">
            <v>امينه</v>
          </cell>
          <cell r="E3055" t="str">
            <v>س1</v>
          </cell>
        </row>
        <row r="3056">
          <cell r="A3056">
            <v>214338</v>
          </cell>
          <cell r="B3056" t="str">
            <v>مصعب الابراهيم</v>
          </cell>
          <cell r="C3056" t="str">
            <v>ابراهيم</v>
          </cell>
          <cell r="D3056" t="str">
            <v>خولة</v>
          </cell>
          <cell r="E3056" t="str">
            <v>س1</v>
          </cell>
        </row>
        <row r="3057">
          <cell r="A3057">
            <v>214339</v>
          </cell>
          <cell r="B3057" t="str">
            <v>مضر الحسين</v>
          </cell>
          <cell r="C3057" t="str">
            <v>عصام</v>
          </cell>
          <cell r="D3057" t="str">
            <v>هيلانه</v>
          </cell>
          <cell r="E3057" t="str">
            <v>س1</v>
          </cell>
        </row>
        <row r="3058">
          <cell r="A3058">
            <v>214340</v>
          </cell>
          <cell r="B3058" t="str">
            <v>مضر زيدان</v>
          </cell>
          <cell r="C3058" t="str">
            <v>غسان</v>
          </cell>
          <cell r="D3058" t="str">
            <v>ناديه</v>
          </cell>
          <cell r="E3058" t="str">
            <v>س1</v>
          </cell>
        </row>
        <row r="3059">
          <cell r="A3059">
            <v>214341</v>
          </cell>
          <cell r="B3059" t="str">
            <v>مضر مهنا</v>
          </cell>
          <cell r="C3059" t="str">
            <v>خير</v>
          </cell>
          <cell r="D3059" t="str">
            <v>لينا</v>
          </cell>
          <cell r="E3059" t="str">
            <v>س1</v>
          </cell>
        </row>
        <row r="3060">
          <cell r="A3060">
            <v>214342</v>
          </cell>
          <cell r="B3060" t="str">
            <v>معاذ العلي</v>
          </cell>
          <cell r="C3060" t="str">
            <v>رجب</v>
          </cell>
          <cell r="D3060" t="str">
            <v>امامه</v>
          </cell>
          <cell r="E3060" t="str">
            <v>س1</v>
          </cell>
        </row>
        <row r="3061">
          <cell r="A3061">
            <v>214343</v>
          </cell>
          <cell r="B3061" t="str">
            <v>معاذ عصفور</v>
          </cell>
          <cell r="C3061" t="str">
            <v>محمد</v>
          </cell>
          <cell r="D3061" t="str">
            <v>امينه</v>
          </cell>
          <cell r="E3061" t="str">
            <v>س1</v>
          </cell>
        </row>
        <row r="3062">
          <cell r="A3062">
            <v>214344</v>
          </cell>
          <cell r="B3062" t="str">
            <v>معتز مصلح</v>
          </cell>
          <cell r="C3062" t="str">
            <v>فضيل</v>
          </cell>
          <cell r="D3062" t="str">
            <v>فاطمه</v>
          </cell>
          <cell r="E3062" t="str">
            <v>س1</v>
          </cell>
        </row>
        <row r="3063">
          <cell r="A3063">
            <v>214345</v>
          </cell>
          <cell r="B3063" t="str">
            <v>ملاذ رزق</v>
          </cell>
          <cell r="C3063" t="str">
            <v>جواد</v>
          </cell>
          <cell r="D3063" t="str">
            <v>ميرنا</v>
          </cell>
          <cell r="E3063" t="str">
            <v>س1</v>
          </cell>
        </row>
        <row r="3064">
          <cell r="A3064">
            <v>214347</v>
          </cell>
          <cell r="B3064" t="str">
            <v>منار الصالح الشيخ</v>
          </cell>
          <cell r="C3064" t="str">
            <v>رجب</v>
          </cell>
          <cell r="D3064" t="str">
            <v>عيده</v>
          </cell>
          <cell r="E3064" t="str">
            <v>س1</v>
          </cell>
        </row>
        <row r="3065">
          <cell r="A3065">
            <v>214349</v>
          </cell>
          <cell r="B3065" t="str">
            <v>منال القادري</v>
          </cell>
          <cell r="C3065" t="str">
            <v>محمد مخلص</v>
          </cell>
          <cell r="D3065" t="str">
            <v>ناديا</v>
          </cell>
          <cell r="E3065" t="str">
            <v>س1</v>
          </cell>
        </row>
        <row r="3066">
          <cell r="A3066">
            <v>214350</v>
          </cell>
          <cell r="B3066" t="str">
            <v>منال سعيد</v>
          </cell>
          <cell r="C3066" t="str">
            <v>حسن</v>
          </cell>
          <cell r="D3066" t="str">
            <v>ملكه</v>
          </cell>
          <cell r="E3066" t="str">
            <v>س1</v>
          </cell>
        </row>
        <row r="3067">
          <cell r="A3067">
            <v>214353</v>
          </cell>
          <cell r="B3067" t="str">
            <v>منهل ابراهيم</v>
          </cell>
          <cell r="C3067" t="str">
            <v>حسن</v>
          </cell>
          <cell r="D3067" t="str">
            <v>سميرة</v>
          </cell>
          <cell r="E3067" t="str">
            <v>س1</v>
          </cell>
        </row>
        <row r="3068">
          <cell r="A3068">
            <v>214354</v>
          </cell>
          <cell r="B3068" t="str">
            <v>منى الحموي</v>
          </cell>
          <cell r="C3068" t="str">
            <v>احمد المهدي</v>
          </cell>
          <cell r="D3068" t="str">
            <v>سحر</v>
          </cell>
          <cell r="E3068" t="str">
            <v>س1</v>
          </cell>
        </row>
        <row r="3069">
          <cell r="A3069">
            <v>214356</v>
          </cell>
          <cell r="B3069" t="str">
            <v>منى عبد الكريم</v>
          </cell>
          <cell r="C3069" t="str">
            <v>جورجي</v>
          </cell>
          <cell r="D3069" t="str">
            <v>كلمانس</v>
          </cell>
          <cell r="E3069" t="str">
            <v>س1</v>
          </cell>
        </row>
        <row r="3070">
          <cell r="A3070">
            <v>214359</v>
          </cell>
          <cell r="B3070" t="str">
            <v>مها شدود</v>
          </cell>
          <cell r="C3070" t="str">
            <v>فؤاد</v>
          </cell>
          <cell r="D3070" t="str">
            <v>خديجه</v>
          </cell>
          <cell r="E3070" t="str">
            <v>س1</v>
          </cell>
        </row>
        <row r="3071">
          <cell r="A3071">
            <v>214363</v>
          </cell>
          <cell r="B3071" t="str">
            <v>مهند المعرواي</v>
          </cell>
          <cell r="C3071" t="str">
            <v>نادر</v>
          </cell>
          <cell r="D3071" t="str">
            <v>ايمان</v>
          </cell>
          <cell r="E3071" t="str">
            <v>س1</v>
          </cell>
        </row>
        <row r="3072">
          <cell r="A3072">
            <v>214364</v>
          </cell>
          <cell r="B3072" t="str">
            <v>مهند صالح</v>
          </cell>
          <cell r="C3072" t="str">
            <v>حسان</v>
          </cell>
          <cell r="D3072" t="str">
            <v>سحر</v>
          </cell>
          <cell r="E3072" t="str">
            <v>س1</v>
          </cell>
        </row>
        <row r="3073">
          <cell r="A3073">
            <v>214365</v>
          </cell>
          <cell r="B3073" t="str">
            <v>مهند مجيد</v>
          </cell>
          <cell r="C3073" t="str">
            <v>محمد</v>
          </cell>
          <cell r="D3073" t="str">
            <v>رجاء</v>
          </cell>
          <cell r="E3073" t="str">
            <v>س1</v>
          </cell>
        </row>
        <row r="3074">
          <cell r="A3074">
            <v>214367</v>
          </cell>
          <cell r="B3074" t="str">
            <v>موسى الشريف</v>
          </cell>
          <cell r="C3074" t="str">
            <v>احمد</v>
          </cell>
          <cell r="D3074" t="str">
            <v>رابعه</v>
          </cell>
          <cell r="E3074" t="str">
            <v>س1</v>
          </cell>
        </row>
        <row r="3075">
          <cell r="A3075">
            <v>214368</v>
          </cell>
          <cell r="B3075" t="str">
            <v>موسى قدوره</v>
          </cell>
          <cell r="C3075" t="str">
            <v>جميل</v>
          </cell>
          <cell r="D3075" t="str">
            <v>ايمان</v>
          </cell>
          <cell r="E3075" t="str">
            <v>س1</v>
          </cell>
        </row>
        <row r="3076">
          <cell r="A3076">
            <v>214370</v>
          </cell>
          <cell r="B3076" t="str">
            <v>مي الحسن</v>
          </cell>
          <cell r="C3076" t="str">
            <v>هاشم</v>
          </cell>
          <cell r="D3076" t="str">
            <v>مفيده</v>
          </cell>
          <cell r="E3076" t="str">
            <v>س1</v>
          </cell>
        </row>
        <row r="3077">
          <cell r="A3077">
            <v>214372</v>
          </cell>
          <cell r="B3077" t="str">
            <v>مياس مالك</v>
          </cell>
          <cell r="C3077" t="str">
            <v>ايمن</v>
          </cell>
          <cell r="D3077" t="str">
            <v>ندى</v>
          </cell>
          <cell r="E3077" t="str">
            <v>س1</v>
          </cell>
        </row>
        <row r="3078">
          <cell r="A3078">
            <v>214375</v>
          </cell>
          <cell r="B3078" t="str">
            <v>ميرنا عبود</v>
          </cell>
          <cell r="C3078" t="str">
            <v>رامي</v>
          </cell>
          <cell r="D3078" t="str">
            <v>سلام</v>
          </cell>
          <cell r="E3078" t="str">
            <v>س1</v>
          </cell>
        </row>
        <row r="3079">
          <cell r="A3079">
            <v>214378</v>
          </cell>
          <cell r="B3079" t="str">
            <v>ميريلا اصطفان</v>
          </cell>
          <cell r="C3079" t="str">
            <v>نبيل</v>
          </cell>
          <cell r="D3079" t="str">
            <v>هيام</v>
          </cell>
          <cell r="E3079" t="str">
            <v>س1</v>
          </cell>
        </row>
        <row r="3080">
          <cell r="A3080">
            <v>214379</v>
          </cell>
          <cell r="B3080" t="str">
            <v>ميزر الحمدون</v>
          </cell>
          <cell r="C3080" t="str">
            <v>رضوان</v>
          </cell>
          <cell r="D3080" t="str">
            <v>ايمان</v>
          </cell>
          <cell r="E3080" t="str">
            <v>س1</v>
          </cell>
        </row>
        <row r="3081">
          <cell r="A3081">
            <v>214381</v>
          </cell>
          <cell r="B3081" t="str">
            <v>ميس ضوا</v>
          </cell>
          <cell r="C3081" t="str">
            <v>عدنان</v>
          </cell>
          <cell r="D3081" t="str">
            <v>نهاد</v>
          </cell>
          <cell r="E3081" t="str">
            <v>س1</v>
          </cell>
        </row>
        <row r="3082">
          <cell r="A3082">
            <v>214382</v>
          </cell>
          <cell r="B3082" t="str">
            <v>ميس وسوف</v>
          </cell>
          <cell r="C3082" t="str">
            <v>غازي</v>
          </cell>
          <cell r="D3082" t="str">
            <v>سميره</v>
          </cell>
          <cell r="E3082" t="str">
            <v>س1</v>
          </cell>
        </row>
        <row r="3083">
          <cell r="A3083">
            <v>214383</v>
          </cell>
          <cell r="B3083" t="str">
            <v>ميسم النجار</v>
          </cell>
          <cell r="C3083" t="str">
            <v>محمد اديب</v>
          </cell>
          <cell r="D3083" t="str">
            <v>اسماء</v>
          </cell>
          <cell r="E3083" t="str">
            <v>س1</v>
          </cell>
        </row>
        <row r="3084">
          <cell r="A3084">
            <v>214385</v>
          </cell>
          <cell r="B3084" t="str">
            <v>ميسم فارس</v>
          </cell>
          <cell r="C3084" t="str">
            <v>عوض</v>
          </cell>
          <cell r="D3084" t="str">
            <v>عائشة</v>
          </cell>
          <cell r="E3084" t="str">
            <v>س1</v>
          </cell>
        </row>
        <row r="3085">
          <cell r="A3085">
            <v>214389</v>
          </cell>
          <cell r="B3085" t="str">
            <v>نادين ابراهيم</v>
          </cell>
          <cell r="C3085" t="str">
            <v>رفعت</v>
          </cell>
          <cell r="D3085" t="str">
            <v>عواطف</v>
          </cell>
          <cell r="E3085" t="str">
            <v>س1</v>
          </cell>
        </row>
        <row r="3086">
          <cell r="A3086">
            <v>214391</v>
          </cell>
          <cell r="B3086" t="str">
            <v>نادين قبراوي</v>
          </cell>
          <cell r="C3086" t="str">
            <v>نزير</v>
          </cell>
          <cell r="D3086" t="str">
            <v>ايمان</v>
          </cell>
          <cell r="E3086" t="str">
            <v>س1</v>
          </cell>
        </row>
        <row r="3087">
          <cell r="A3087">
            <v>214393</v>
          </cell>
          <cell r="B3087" t="str">
            <v>نارمين حمدان</v>
          </cell>
          <cell r="C3087" t="str">
            <v>حمزي</v>
          </cell>
          <cell r="D3087" t="str">
            <v>وفاء</v>
          </cell>
          <cell r="E3087" t="str">
            <v>س1</v>
          </cell>
        </row>
        <row r="3088">
          <cell r="A3088">
            <v>214394</v>
          </cell>
          <cell r="B3088" t="str">
            <v>ناريمان المحني</v>
          </cell>
          <cell r="C3088" t="str">
            <v>يوسف</v>
          </cell>
          <cell r="D3088" t="str">
            <v>نداء</v>
          </cell>
          <cell r="E3088" t="str">
            <v>س1</v>
          </cell>
        </row>
        <row r="3089">
          <cell r="A3089">
            <v>214395</v>
          </cell>
          <cell r="B3089" t="str">
            <v>ناظم الغزالي</v>
          </cell>
          <cell r="C3089" t="str">
            <v>جمعه</v>
          </cell>
          <cell r="D3089" t="str">
            <v>هديه</v>
          </cell>
          <cell r="E3089" t="str">
            <v>س1</v>
          </cell>
        </row>
        <row r="3090">
          <cell r="A3090">
            <v>214396</v>
          </cell>
          <cell r="B3090" t="str">
            <v>نانسي الحلاق</v>
          </cell>
          <cell r="C3090" t="str">
            <v>هاني</v>
          </cell>
          <cell r="D3090" t="str">
            <v>لينا</v>
          </cell>
          <cell r="E3090" t="str">
            <v>س1</v>
          </cell>
        </row>
        <row r="3091">
          <cell r="A3091">
            <v>214399</v>
          </cell>
          <cell r="B3091" t="str">
            <v>نايا عطا الله</v>
          </cell>
          <cell r="C3091" t="str">
            <v>سلامه</v>
          </cell>
          <cell r="D3091" t="str">
            <v>مريم</v>
          </cell>
          <cell r="E3091" t="str">
            <v>س1</v>
          </cell>
        </row>
        <row r="3092">
          <cell r="A3092">
            <v>214402</v>
          </cell>
          <cell r="B3092" t="str">
            <v>نتاشا وجوخ</v>
          </cell>
          <cell r="C3092" t="str">
            <v>حسين</v>
          </cell>
          <cell r="D3092" t="str">
            <v>ماجده</v>
          </cell>
          <cell r="E3092" t="str">
            <v>س1</v>
          </cell>
        </row>
        <row r="3093">
          <cell r="A3093">
            <v>214403</v>
          </cell>
          <cell r="B3093" t="str">
            <v>نجوى مدخنه</v>
          </cell>
          <cell r="C3093" t="str">
            <v>شريف</v>
          </cell>
          <cell r="D3093" t="str">
            <v>افرنجيه</v>
          </cell>
          <cell r="E3093" t="str">
            <v>س1</v>
          </cell>
        </row>
        <row r="3094">
          <cell r="A3094">
            <v>214404</v>
          </cell>
          <cell r="B3094" t="str">
            <v>ندى الجوخدار</v>
          </cell>
          <cell r="C3094" t="str">
            <v>حسن</v>
          </cell>
          <cell r="D3094" t="str">
            <v>سميه</v>
          </cell>
          <cell r="E3094" t="str">
            <v>س1</v>
          </cell>
        </row>
        <row r="3095">
          <cell r="A3095">
            <v>214406</v>
          </cell>
          <cell r="B3095" t="str">
            <v>ندى شليويط</v>
          </cell>
          <cell r="C3095" t="str">
            <v>سالم</v>
          </cell>
          <cell r="D3095" t="str">
            <v>كريمه</v>
          </cell>
          <cell r="E3095" t="str">
            <v>س1</v>
          </cell>
        </row>
        <row r="3096">
          <cell r="A3096">
            <v>214409</v>
          </cell>
          <cell r="B3096" t="str">
            <v>نديم ريدان</v>
          </cell>
          <cell r="C3096" t="str">
            <v>موهاب</v>
          </cell>
          <cell r="D3096" t="str">
            <v>هيام</v>
          </cell>
          <cell r="E3096" t="str">
            <v>س1</v>
          </cell>
        </row>
        <row r="3097">
          <cell r="A3097">
            <v>214411</v>
          </cell>
          <cell r="B3097" t="str">
            <v>نرمين النابلسي</v>
          </cell>
          <cell r="C3097" t="str">
            <v>محمد بسام</v>
          </cell>
          <cell r="D3097" t="str">
            <v>شهيره</v>
          </cell>
          <cell r="E3097" t="str">
            <v>س1</v>
          </cell>
        </row>
        <row r="3098">
          <cell r="A3098">
            <v>214412</v>
          </cell>
          <cell r="B3098" t="str">
            <v>نرمين ثلجه</v>
          </cell>
          <cell r="C3098" t="str">
            <v>نورس</v>
          </cell>
          <cell r="D3098" t="str">
            <v>سناء</v>
          </cell>
          <cell r="E3098" t="str">
            <v>س1</v>
          </cell>
        </row>
        <row r="3099">
          <cell r="A3099">
            <v>214414</v>
          </cell>
          <cell r="B3099" t="str">
            <v>نرمين صالح</v>
          </cell>
          <cell r="C3099" t="str">
            <v>محمد</v>
          </cell>
          <cell r="D3099" t="str">
            <v>هناء</v>
          </cell>
          <cell r="E3099" t="str">
            <v>س1</v>
          </cell>
        </row>
        <row r="3100">
          <cell r="A3100">
            <v>214415</v>
          </cell>
          <cell r="B3100" t="str">
            <v>نزار كريكر</v>
          </cell>
          <cell r="C3100" t="str">
            <v>خالد</v>
          </cell>
          <cell r="D3100" t="str">
            <v>امنة</v>
          </cell>
          <cell r="E3100" t="str">
            <v>س1</v>
          </cell>
        </row>
        <row r="3101">
          <cell r="A3101">
            <v>214416</v>
          </cell>
          <cell r="B3101" t="str">
            <v>نسرين العبود</v>
          </cell>
          <cell r="C3101" t="str">
            <v>محمد</v>
          </cell>
          <cell r="D3101" t="str">
            <v>سميره</v>
          </cell>
          <cell r="E3101" t="str">
            <v>س1</v>
          </cell>
        </row>
        <row r="3102">
          <cell r="A3102">
            <v>214417</v>
          </cell>
          <cell r="B3102" t="str">
            <v>نسرين صوفان</v>
          </cell>
          <cell r="C3102" t="str">
            <v>ايمن</v>
          </cell>
          <cell r="D3102" t="str">
            <v>رويدا</v>
          </cell>
          <cell r="E3102" t="str">
            <v>س1</v>
          </cell>
        </row>
        <row r="3103">
          <cell r="A3103">
            <v>214420</v>
          </cell>
          <cell r="B3103" t="str">
            <v>نعمت مشخص</v>
          </cell>
          <cell r="C3103" t="str">
            <v>هشام</v>
          </cell>
          <cell r="D3103" t="str">
            <v>مها</v>
          </cell>
          <cell r="E3103" t="str">
            <v>س1</v>
          </cell>
        </row>
        <row r="3104">
          <cell r="A3104">
            <v>214421</v>
          </cell>
          <cell r="B3104" t="str">
            <v>نعمه قره واعظ</v>
          </cell>
          <cell r="C3104" t="str">
            <v>زكريا</v>
          </cell>
          <cell r="D3104" t="str">
            <v>سحر</v>
          </cell>
          <cell r="E3104" t="str">
            <v>س1</v>
          </cell>
        </row>
        <row r="3105">
          <cell r="A3105">
            <v>214422</v>
          </cell>
          <cell r="B3105" t="str">
            <v>نعيمه الحمادي</v>
          </cell>
          <cell r="C3105" t="str">
            <v>رياض</v>
          </cell>
          <cell r="D3105" t="str">
            <v>نوها</v>
          </cell>
          <cell r="E3105" t="str">
            <v>س1</v>
          </cell>
        </row>
        <row r="3106">
          <cell r="A3106">
            <v>214426</v>
          </cell>
          <cell r="B3106" t="str">
            <v>نها محمد</v>
          </cell>
          <cell r="C3106" t="str">
            <v>محمد</v>
          </cell>
          <cell r="D3106" t="str">
            <v>عبير</v>
          </cell>
          <cell r="E3106" t="str">
            <v>س1</v>
          </cell>
        </row>
        <row r="3107">
          <cell r="A3107">
            <v>214428</v>
          </cell>
          <cell r="B3107" t="str">
            <v>نهال ابو خروب</v>
          </cell>
          <cell r="C3107" t="str">
            <v>نضال</v>
          </cell>
          <cell r="D3107" t="str">
            <v>رولا</v>
          </cell>
          <cell r="E3107" t="str">
            <v>س1</v>
          </cell>
        </row>
        <row r="3108">
          <cell r="A3108">
            <v>214429</v>
          </cell>
          <cell r="B3108" t="str">
            <v>نهلة طير</v>
          </cell>
          <cell r="C3108" t="str">
            <v>محمد</v>
          </cell>
          <cell r="D3108" t="str">
            <v>ثريا</v>
          </cell>
          <cell r="E3108" t="str">
            <v>س1</v>
          </cell>
        </row>
        <row r="3109">
          <cell r="A3109">
            <v>214430</v>
          </cell>
          <cell r="B3109" t="str">
            <v>نهله امين</v>
          </cell>
          <cell r="C3109" t="str">
            <v>فوزي</v>
          </cell>
          <cell r="D3109" t="str">
            <v>رائده</v>
          </cell>
          <cell r="E3109" t="str">
            <v>س1</v>
          </cell>
        </row>
        <row r="3110">
          <cell r="A3110">
            <v>214431</v>
          </cell>
          <cell r="B3110" t="str">
            <v>نوار الاشقر</v>
          </cell>
          <cell r="C3110" t="str">
            <v>مزيد</v>
          </cell>
          <cell r="D3110" t="str">
            <v>ريم</v>
          </cell>
          <cell r="E3110" t="str">
            <v>س1</v>
          </cell>
        </row>
        <row r="3111">
          <cell r="A3111">
            <v>214432</v>
          </cell>
          <cell r="B3111" t="str">
            <v>نوار عكاشه</v>
          </cell>
          <cell r="C3111" t="str">
            <v>محمد عيد</v>
          </cell>
          <cell r="D3111" t="str">
            <v>زينب</v>
          </cell>
          <cell r="E3111" t="str">
            <v>س1</v>
          </cell>
        </row>
        <row r="3112">
          <cell r="A3112">
            <v>214433</v>
          </cell>
          <cell r="B3112" t="str">
            <v>نواره وزان</v>
          </cell>
          <cell r="C3112" t="str">
            <v>محمد هاشم</v>
          </cell>
          <cell r="D3112" t="str">
            <v>منى</v>
          </cell>
          <cell r="E3112" t="str">
            <v>س1</v>
          </cell>
        </row>
        <row r="3113">
          <cell r="A3113">
            <v>214434</v>
          </cell>
          <cell r="B3113" t="str">
            <v>نوال طلب</v>
          </cell>
          <cell r="C3113" t="str">
            <v>مروان</v>
          </cell>
          <cell r="D3113" t="str">
            <v>لمياء</v>
          </cell>
          <cell r="E3113" t="str">
            <v>س1</v>
          </cell>
        </row>
        <row r="3114">
          <cell r="A3114">
            <v>214435</v>
          </cell>
          <cell r="B3114" t="str">
            <v>نور ابراهيم</v>
          </cell>
          <cell r="C3114" t="str">
            <v>يوسف</v>
          </cell>
          <cell r="D3114" t="str">
            <v>ميساء</v>
          </cell>
          <cell r="E3114" t="str">
            <v>س1</v>
          </cell>
        </row>
        <row r="3115">
          <cell r="A3115">
            <v>214437</v>
          </cell>
          <cell r="B3115" t="str">
            <v>نور ابو الذهب</v>
          </cell>
          <cell r="C3115" t="str">
            <v>مصطفى</v>
          </cell>
          <cell r="D3115" t="str">
            <v>ميسر</v>
          </cell>
          <cell r="E3115" t="str">
            <v>س1</v>
          </cell>
        </row>
        <row r="3116">
          <cell r="A3116">
            <v>214438</v>
          </cell>
          <cell r="B3116" t="str">
            <v>نور الحاج صالح سليمان</v>
          </cell>
          <cell r="C3116" t="str">
            <v>جلال</v>
          </cell>
          <cell r="D3116" t="str">
            <v>هيفاء</v>
          </cell>
          <cell r="E3116" t="str">
            <v>س1</v>
          </cell>
        </row>
        <row r="3117">
          <cell r="A3117">
            <v>214439</v>
          </cell>
          <cell r="B3117" t="str">
            <v>نور الحسين</v>
          </cell>
          <cell r="C3117" t="str">
            <v>نوفل</v>
          </cell>
          <cell r="D3117" t="str">
            <v>يسرى</v>
          </cell>
          <cell r="E3117" t="str">
            <v>س1</v>
          </cell>
        </row>
        <row r="3118">
          <cell r="A3118">
            <v>214440</v>
          </cell>
          <cell r="B3118" t="str">
            <v>نور الحمصي</v>
          </cell>
          <cell r="C3118" t="str">
            <v>عبد الرزاق</v>
          </cell>
          <cell r="D3118" t="str">
            <v>لطفيه</v>
          </cell>
          <cell r="E3118" t="str">
            <v>س1</v>
          </cell>
        </row>
        <row r="3119">
          <cell r="A3119">
            <v>214441</v>
          </cell>
          <cell r="B3119" t="str">
            <v>نور الحوري</v>
          </cell>
          <cell r="C3119" t="str">
            <v>خالد</v>
          </cell>
          <cell r="D3119" t="str">
            <v>خالده</v>
          </cell>
          <cell r="E3119" t="str">
            <v>س1</v>
          </cell>
        </row>
        <row r="3120">
          <cell r="A3120">
            <v>214445</v>
          </cell>
          <cell r="B3120" t="str">
            <v>نور الصفدي</v>
          </cell>
          <cell r="C3120" t="str">
            <v>طلال</v>
          </cell>
          <cell r="D3120" t="str">
            <v>ابتسام</v>
          </cell>
          <cell r="E3120" t="str">
            <v>س1</v>
          </cell>
        </row>
        <row r="3121">
          <cell r="A3121">
            <v>214449</v>
          </cell>
          <cell r="B3121" t="str">
            <v>نور الله رزق</v>
          </cell>
          <cell r="C3121" t="str">
            <v>سامر</v>
          </cell>
          <cell r="D3121" t="str">
            <v>منيره</v>
          </cell>
          <cell r="E3121" t="str">
            <v>س1</v>
          </cell>
        </row>
        <row r="3122">
          <cell r="A3122">
            <v>214450</v>
          </cell>
          <cell r="B3122" t="str">
            <v>نور الهدى الحمد</v>
          </cell>
          <cell r="C3122" t="str">
            <v>احمد</v>
          </cell>
          <cell r="D3122" t="str">
            <v>عيده</v>
          </cell>
          <cell r="E3122" t="str">
            <v>س1</v>
          </cell>
        </row>
        <row r="3123">
          <cell r="A3123">
            <v>214457</v>
          </cell>
          <cell r="B3123" t="str">
            <v>نور الهدى محيمد النايف البرجس</v>
          </cell>
          <cell r="C3123" t="str">
            <v>حسين</v>
          </cell>
          <cell r="D3123" t="str">
            <v>هند</v>
          </cell>
          <cell r="E3123" t="str">
            <v>س1</v>
          </cell>
        </row>
        <row r="3124">
          <cell r="A3124">
            <v>214463</v>
          </cell>
          <cell r="B3124" t="str">
            <v>نور دقماق</v>
          </cell>
          <cell r="C3124" t="str">
            <v>عماد الدين</v>
          </cell>
          <cell r="D3124" t="str">
            <v>فكرات</v>
          </cell>
          <cell r="E3124" t="str">
            <v>س1</v>
          </cell>
        </row>
        <row r="3125">
          <cell r="A3125">
            <v>214464</v>
          </cell>
          <cell r="B3125" t="str">
            <v xml:space="preserve">نور ديوب </v>
          </cell>
          <cell r="C3125" t="str">
            <v>علي</v>
          </cell>
          <cell r="D3125" t="str">
            <v>معينه</v>
          </cell>
          <cell r="E3125" t="str">
            <v>س1</v>
          </cell>
        </row>
        <row r="3126">
          <cell r="A3126">
            <v>214465</v>
          </cell>
          <cell r="B3126" t="str">
            <v>نور رسوق</v>
          </cell>
          <cell r="C3126" t="str">
            <v>هيثم</v>
          </cell>
          <cell r="D3126" t="str">
            <v>هيام</v>
          </cell>
          <cell r="E3126" t="str">
            <v>س1</v>
          </cell>
        </row>
        <row r="3127">
          <cell r="A3127">
            <v>214466</v>
          </cell>
          <cell r="B3127" t="str">
            <v>نور زريفه</v>
          </cell>
          <cell r="C3127" t="str">
            <v>غسان</v>
          </cell>
          <cell r="D3127" t="str">
            <v>فاتنه</v>
          </cell>
          <cell r="E3127" t="str">
            <v>س1</v>
          </cell>
        </row>
        <row r="3128">
          <cell r="A3128">
            <v>214470</v>
          </cell>
          <cell r="B3128" t="str">
            <v>نور عباس</v>
          </cell>
          <cell r="C3128" t="str">
            <v>اياد</v>
          </cell>
          <cell r="D3128" t="str">
            <v>منال</v>
          </cell>
          <cell r="E3128" t="str">
            <v>س1</v>
          </cell>
        </row>
        <row r="3129">
          <cell r="A3129">
            <v>214471</v>
          </cell>
          <cell r="B3129" t="str">
            <v>نور عبد السلام</v>
          </cell>
          <cell r="C3129" t="str">
            <v>عدنان</v>
          </cell>
          <cell r="D3129" t="str">
            <v>نجاح</v>
          </cell>
          <cell r="E3129" t="str">
            <v>س1</v>
          </cell>
        </row>
        <row r="3130">
          <cell r="A3130">
            <v>214475</v>
          </cell>
          <cell r="B3130" t="str">
            <v>نور فنونه</v>
          </cell>
          <cell r="C3130" t="str">
            <v>فادي</v>
          </cell>
          <cell r="D3130" t="str">
            <v>بانا</v>
          </cell>
          <cell r="E3130" t="str">
            <v>س1</v>
          </cell>
        </row>
        <row r="3131">
          <cell r="A3131">
            <v>214476</v>
          </cell>
          <cell r="B3131" t="str">
            <v>نور محمد</v>
          </cell>
          <cell r="C3131" t="str">
            <v>العبد</v>
          </cell>
          <cell r="D3131" t="str">
            <v>يسرى</v>
          </cell>
          <cell r="E3131" t="str">
            <v>س1</v>
          </cell>
        </row>
        <row r="3132">
          <cell r="A3132">
            <v>214480</v>
          </cell>
          <cell r="B3132" t="str">
            <v>نورشان المخللاتي النبكي</v>
          </cell>
          <cell r="C3132" t="str">
            <v>محمد عامر</v>
          </cell>
          <cell r="D3132" t="str">
            <v>نارمان</v>
          </cell>
          <cell r="E3132" t="str">
            <v>س1</v>
          </cell>
        </row>
        <row r="3133">
          <cell r="A3133">
            <v>214485</v>
          </cell>
          <cell r="B3133" t="str">
            <v>نيرمين الجاني</v>
          </cell>
          <cell r="C3133" t="str">
            <v>عدنان</v>
          </cell>
          <cell r="D3133" t="str">
            <v>غصون</v>
          </cell>
          <cell r="E3133" t="str">
            <v>س1</v>
          </cell>
        </row>
        <row r="3134">
          <cell r="A3134">
            <v>214486</v>
          </cell>
          <cell r="B3134" t="str">
            <v>نيرمين العلي</v>
          </cell>
          <cell r="C3134" t="str">
            <v>حسن</v>
          </cell>
          <cell r="D3134" t="str">
            <v>ايمان</v>
          </cell>
          <cell r="E3134" t="str">
            <v>س1</v>
          </cell>
        </row>
        <row r="3135">
          <cell r="A3135">
            <v>214489</v>
          </cell>
          <cell r="B3135" t="str">
            <v>نيرمين زاهر</v>
          </cell>
          <cell r="C3135" t="str">
            <v>احمد</v>
          </cell>
          <cell r="D3135" t="str">
            <v>سهيله</v>
          </cell>
          <cell r="E3135" t="str">
            <v>س1</v>
          </cell>
        </row>
        <row r="3136">
          <cell r="A3136">
            <v>214492</v>
          </cell>
          <cell r="B3136" t="str">
            <v>نيروز مناد</v>
          </cell>
          <cell r="C3136" t="str">
            <v>سعيد</v>
          </cell>
          <cell r="D3136" t="str">
            <v>فيروز</v>
          </cell>
          <cell r="E3136" t="str">
            <v>س1</v>
          </cell>
        </row>
        <row r="3137">
          <cell r="A3137">
            <v>214493</v>
          </cell>
          <cell r="B3137" t="str">
            <v>نينار صالح</v>
          </cell>
          <cell r="C3137" t="str">
            <v>هيثم</v>
          </cell>
          <cell r="D3137" t="str">
            <v>عبير</v>
          </cell>
          <cell r="E3137" t="str">
            <v>س1</v>
          </cell>
        </row>
        <row r="3138">
          <cell r="A3138">
            <v>214494</v>
          </cell>
          <cell r="B3138" t="str">
            <v>هاجر الحجار</v>
          </cell>
          <cell r="C3138" t="str">
            <v>مثقال</v>
          </cell>
          <cell r="D3138" t="str">
            <v>انعام</v>
          </cell>
          <cell r="E3138" t="str">
            <v>س1</v>
          </cell>
        </row>
        <row r="3139">
          <cell r="A3139">
            <v>214498</v>
          </cell>
          <cell r="B3139" t="str">
            <v>هاله عبد الكريم</v>
          </cell>
          <cell r="C3139" t="str">
            <v>ابراهيم</v>
          </cell>
          <cell r="D3139" t="str">
            <v>ريا</v>
          </cell>
          <cell r="E3139" t="str">
            <v>س1</v>
          </cell>
        </row>
        <row r="3140">
          <cell r="A3140">
            <v>214499</v>
          </cell>
          <cell r="B3140" t="str">
            <v>هاني الحاج موسى</v>
          </cell>
          <cell r="C3140" t="str">
            <v>عبد السلام</v>
          </cell>
          <cell r="D3140" t="str">
            <v>بلسم</v>
          </cell>
          <cell r="E3140" t="str">
            <v>س1</v>
          </cell>
        </row>
        <row r="3141">
          <cell r="A3141">
            <v>214500</v>
          </cell>
          <cell r="B3141" t="str">
            <v>هاني المحاسنه</v>
          </cell>
          <cell r="C3141" t="str">
            <v>اسامه</v>
          </cell>
          <cell r="D3141" t="str">
            <v>بدريه</v>
          </cell>
          <cell r="E3141" t="str">
            <v>س1</v>
          </cell>
        </row>
        <row r="3142">
          <cell r="A3142">
            <v>214501</v>
          </cell>
          <cell r="B3142" t="str">
            <v>هاني كشيك</v>
          </cell>
          <cell r="C3142" t="str">
            <v>شفيق</v>
          </cell>
          <cell r="D3142" t="str">
            <v>حنان</v>
          </cell>
          <cell r="E3142" t="str">
            <v>س1</v>
          </cell>
        </row>
        <row r="3143">
          <cell r="A3143">
            <v>214503</v>
          </cell>
          <cell r="B3143" t="str">
            <v>هبة الله طه</v>
          </cell>
          <cell r="C3143" t="str">
            <v>محمد</v>
          </cell>
          <cell r="D3143" t="str">
            <v>مريم</v>
          </cell>
          <cell r="E3143" t="str">
            <v>س1</v>
          </cell>
        </row>
        <row r="3144">
          <cell r="A3144">
            <v>214507</v>
          </cell>
          <cell r="B3144" t="str">
            <v>هبه الله الرفاعي</v>
          </cell>
          <cell r="C3144" t="str">
            <v>منصور</v>
          </cell>
          <cell r="D3144" t="str">
            <v>ايمان</v>
          </cell>
          <cell r="E3144" t="str">
            <v>س1</v>
          </cell>
        </row>
        <row r="3145">
          <cell r="A3145">
            <v>214508</v>
          </cell>
          <cell r="B3145" t="str">
            <v>هبه الله جاري</v>
          </cell>
          <cell r="C3145" t="str">
            <v>مامون</v>
          </cell>
          <cell r="D3145" t="str">
            <v>دلال</v>
          </cell>
          <cell r="E3145" t="str">
            <v>س1</v>
          </cell>
        </row>
        <row r="3146">
          <cell r="A3146">
            <v>214509</v>
          </cell>
          <cell r="B3146" t="str">
            <v>هبه الموسى</v>
          </cell>
          <cell r="C3146" t="str">
            <v>خالد</v>
          </cell>
          <cell r="D3146" t="str">
            <v>سناء</v>
          </cell>
          <cell r="E3146" t="str">
            <v>س1</v>
          </cell>
        </row>
        <row r="3147">
          <cell r="A3147">
            <v>214510</v>
          </cell>
          <cell r="B3147" t="str">
            <v>هبه رستم</v>
          </cell>
          <cell r="C3147" t="str">
            <v>احمد</v>
          </cell>
          <cell r="D3147" t="str">
            <v>رندة</v>
          </cell>
          <cell r="E3147" t="str">
            <v>س1</v>
          </cell>
        </row>
        <row r="3148">
          <cell r="A3148">
            <v>214515</v>
          </cell>
          <cell r="B3148" t="str">
            <v>هبى بلال</v>
          </cell>
          <cell r="C3148" t="str">
            <v>تركي</v>
          </cell>
          <cell r="D3148" t="str">
            <v>سميحه</v>
          </cell>
          <cell r="E3148" t="str">
            <v>س1</v>
          </cell>
        </row>
        <row r="3149">
          <cell r="A3149">
            <v>214516</v>
          </cell>
          <cell r="B3149" t="str">
            <v>هدى اللبابيدي</v>
          </cell>
          <cell r="C3149" t="str">
            <v>محمد</v>
          </cell>
          <cell r="D3149" t="str">
            <v>جنان</v>
          </cell>
          <cell r="E3149" t="str">
            <v>س1</v>
          </cell>
        </row>
        <row r="3150">
          <cell r="A3150">
            <v>214520</v>
          </cell>
          <cell r="B3150" t="str">
            <v>هديل الشناعه</v>
          </cell>
          <cell r="C3150" t="str">
            <v>فايز</v>
          </cell>
          <cell r="D3150" t="str">
            <v>يسرى</v>
          </cell>
          <cell r="E3150" t="str">
            <v>س1</v>
          </cell>
        </row>
        <row r="3151">
          <cell r="A3151">
            <v>214523</v>
          </cell>
          <cell r="B3151" t="str">
            <v>هديل الصفدي</v>
          </cell>
          <cell r="C3151" t="str">
            <v>محمود</v>
          </cell>
          <cell r="D3151" t="str">
            <v>نوال</v>
          </cell>
          <cell r="E3151" t="str">
            <v>س1</v>
          </cell>
        </row>
        <row r="3152">
          <cell r="A3152">
            <v>214526</v>
          </cell>
          <cell r="B3152" t="str">
            <v>هديل حسام الدين</v>
          </cell>
          <cell r="C3152" t="str">
            <v>بسام</v>
          </cell>
          <cell r="D3152" t="str">
            <v>سفيره</v>
          </cell>
          <cell r="E3152" t="str">
            <v>س1</v>
          </cell>
        </row>
        <row r="3153">
          <cell r="A3153">
            <v>214527</v>
          </cell>
          <cell r="B3153" t="str">
            <v>هديل رضا</v>
          </cell>
          <cell r="C3153" t="str">
            <v>يحيى</v>
          </cell>
          <cell r="D3153" t="str">
            <v>سمر</v>
          </cell>
          <cell r="E3153" t="str">
            <v>س1</v>
          </cell>
        </row>
        <row r="3154">
          <cell r="A3154">
            <v>214528</v>
          </cell>
          <cell r="B3154" t="str">
            <v>هديل صالح</v>
          </cell>
          <cell r="C3154" t="str">
            <v>سميح</v>
          </cell>
          <cell r="D3154" t="str">
            <v>سكره</v>
          </cell>
          <cell r="E3154" t="str">
            <v>س1</v>
          </cell>
        </row>
        <row r="3155">
          <cell r="A3155">
            <v>214529</v>
          </cell>
          <cell r="B3155" t="str">
            <v>هديل صالح</v>
          </cell>
          <cell r="C3155" t="str">
            <v>عبد المجيد</v>
          </cell>
          <cell r="D3155" t="str">
            <v>صباح</v>
          </cell>
          <cell r="E3155" t="str">
            <v>س1</v>
          </cell>
        </row>
        <row r="3156">
          <cell r="A3156">
            <v>214532</v>
          </cell>
          <cell r="B3156" t="str">
            <v>هزار بريك</v>
          </cell>
          <cell r="C3156" t="str">
            <v>وليد</v>
          </cell>
          <cell r="D3156" t="str">
            <v>هاله</v>
          </cell>
          <cell r="E3156" t="str">
            <v>س1</v>
          </cell>
        </row>
        <row r="3157">
          <cell r="A3157">
            <v>214533</v>
          </cell>
          <cell r="B3157" t="str">
            <v>هشام عثمان</v>
          </cell>
          <cell r="C3157" t="str">
            <v>خليل</v>
          </cell>
          <cell r="D3157" t="str">
            <v>صبحيه</v>
          </cell>
          <cell r="E3157" t="str">
            <v>س1</v>
          </cell>
        </row>
        <row r="3158">
          <cell r="A3158">
            <v>214537</v>
          </cell>
          <cell r="B3158" t="str">
            <v>همام علي</v>
          </cell>
          <cell r="C3158" t="str">
            <v>غياث</v>
          </cell>
          <cell r="D3158" t="str">
            <v>شاديه</v>
          </cell>
          <cell r="E3158" t="str">
            <v>س1</v>
          </cell>
        </row>
        <row r="3159">
          <cell r="A3159">
            <v>214538</v>
          </cell>
          <cell r="B3159" t="str">
            <v>هناء الشعار</v>
          </cell>
          <cell r="C3159" t="str">
            <v>علي</v>
          </cell>
          <cell r="D3159" t="str">
            <v>اميره</v>
          </cell>
          <cell r="E3159" t="str">
            <v>س1</v>
          </cell>
        </row>
        <row r="3160">
          <cell r="A3160">
            <v>214539</v>
          </cell>
          <cell r="B3160" t="str">
            <v>هناء المحمد</v>
          </cell>
          <cell r="C3160" t="str">
            <v>محمد</v>
          </cell>
          <cell r="D3160" t="str">
            <v>روزه</v>
          </cell>
          <cell r="E3160" t="str">
            <v>س1</v>
          </cell>
        </row>
        <row r="3161">
          <cell r="A3161">
            <v>214540</v>
          </cell>
          <cell r="B3161" t="str">
            <v>هناء صالح</v>
          </cell>
          <cell r="C3161" t="str">
            <v>علي</v>
          </cell>
          <cell r="D3161" t="str">
            <v>صبحيه</v>
          </cell>
          <cell r="E3161" t="str">
            <v>س1</v>
          </cell>
        </row>
        <row r="3162">
          <cell r="A3162">
            <v>214541</v>
          </cell>
          <cell r="B3162" t="str">
            <v>هناء مطر</v>
          </cell>
          <cell r="C3162" t="str">
            <v>حبيب</v>
          </cell>
          <cell r="D3162" t="str">
            <v>امون</v>
          </cell>
          <cell r="E3162" t="str">
            <v>س1</v>
          </cell>
        </row>
        <row r="3163">
          <cell r="A3163">
            <v>214543</v>
          </cell>
          <cell r="B3163" t="str">
            <v>هناء يوسف</v>
          </cell>
          <cell r="C3163" t="str">
            <v>علي</v>
          </cell>
          <cell r="D3163" t="str">
            <v>ريمه</v>
          </cell>
          <cell r="E3163" t="str">
            <v>س1</v>
          </cell>
        </row>
        <row r="3164">
          <cell r="A3164">
            <v>214544</v>
          </cell>
          <cell r="B3164" t="str">
            <v>هنادي الدالاتي</v>
          </cell>
          <cell r="C3164" t="str">
            <v>محمد علي</v>
          </cell>
          <cell r="D3164" t="str">
            <v>حميده</v>
          </cell>
          <cell r="E3164" t="str">
            <v>س1</v>
          </cell>
        </row>
        <row r="3165">
          <cell r="A3165">
            <v>214545</v>
          </cell>
          <cell r="B3165" t="str">
            <v>هنادي المحاميد</v>
          </cell>
          <cell r="C3165" t="str">
            <v>محمود</v>
          </cell>
          <cell r="D3165" t="str">
            <v>سميره</v>
          </cell>
          <cell r="E3165" t="str">
            <v>س1</v>
          </cell>
        </row>
        <row r="3166">
          <cell r="A3166">
            <v>214546</v>
          </cell>
          <cell r="B3166" t="str">
            <v xml:space="preserve">هنادي بهاء الدين الشعراني </v>
          </cell>
          <cell r="C3166" t="str">
            <v>ماجد</v>
          </cell>
          <cell r="D3166" t="str">
            <v>شاديه</v>
          </cell>
          <cell r="E3166" t="str">
            <v>س1</v>
          </cell>
        </row>
        <row r="3167">
          <cell r="A3167">
            <v>214547</v>
          </cell>
          <cell r="B3167" t="str">
            <v>هند بريجاوي</v>
          </cell>
          <cell r="C3167" t="str">
            <v>خالد</v>
          </cell>
          <cell r="D3167" t="str">
            <v>خديجه</v>
          </cell>
          <cell r="E3167" t="str">
            <v>س1</v>
          </cell>
        </row>
        <row r="3168">
          <cell r="A3168">
            <v>214548</v>
          </cell>
          <cell r="B3168" t="str">
            <v>هيا الشريف</v>
          </cell>
          <cell r="C3168" t="str">
            <v>محمد مروان</v>
          </cell>
          <cell r="D3168" t="str">
            <v>هناده</v>
          </cell>
          <cell r="E3168" t="str">
            <v>س1</v>
          </cell>
        </row>
        <row r="3169">
          <cell r="A3169">
            <v>214549</v>
          </cell>
          <cell r="B3169" t="str">
            <v>هيا الصالح الخليل</v>
          </cell>
          <cell r="C3169" t="str">
            <v>فيصل</v>
          </cell>
          <cell r="D3169" t="str">
            <v>هند</v>
          </cell>
          <cell r="E3169" t="str">
            <v>س1</v>
          </cell>
        </row>
        <row r="3170">
          <cell r="A3170">
            <v>214550</v>
          </cell>
          <cell r="B3170" t="str">
            <v>هيا بيطار</v>
          </cell>
          <cell r="C3170" t="str">
            <v>صفوان</v>
          </cell>
          <cell r="D3170" t="str">
            <v>خزامه</v>
          </cell>
          <cell r="E3170" t="str">
            <v>س1</v>
          </cell>
        </row>
        <row r="3171">
          <cell r="A3171">
            <v>214554</v>
          </cell>
          <cell r="B3171" t="str">
            <v>هيام الاغا</v>
          </cell>
          <cell r="C3171" t="str">
            <v>جهاد</v>
          </cell>
          <cell r="D3171" t="str">
            <v>ماجده</v>
          </cell>
          <cell r="E3171" t="str">
            <v>س1</v>
          </cell>
        </row>
        <row r="3172">
          <cell r="A3172">
            <v>214555</v>
          </cell>
          <cell r="B3172" t="str">
            <v>هيفاء الداري</v>
          </cell>
          <cell r="C3172" t="str">
            <v>مستو</v>
          </cell>
          <cell r="D3172" t="str">
            <v>مريم</v>
          </cell>
          <cell r="E3172" t="str">
            <v>س1</v>
          </cell>
        </row>
        <row r="3173">
          <cell r="A3173">
            <v>214556</v>
          </cell>
          <cell r="B3173" t="str">
            <v>هيلين الحلبي</v>
          </cell>
          <cell r="C3173" t="str">
            <v>معضاد</v>
          </cell>
          <cell r="D3173" t="str">
            <v>نيبال</v>
          </cell>
          <cell r="E3173" t="str">
            <v>س1</v>
          </cell>
        </row>
        <row r="3174">
          <cell r="A3174">
            <v>214557</v>
          </cell>
          <cell r="B3174" t="str">
            <v>هيلين الشوفي</v>
          </cell>
          <cell r="C3174" t="str">
            <v>فؤاد</v>
          </cell>
          <cell r="D3174" t="str">
            <v>بهيره</v>
          </cell>
          <cell r="E3174" t="str">
            <v>س1</v>
          </cell>
        </row>
        <row r="3175">
          <cell r="A3175">
            <v>214561</v>
          </cell>
          <cell r="B3175" t="str">
            <v>وائل ملا</v>
          </cell>
          <cell r="C3175" t="str">
            <v>جمال</v>
          </cell>
          <cell r="D3175" t="str">
            <v>وصال</v>
          </cell>
          <cell r="E3175" t="str">
            <v>س1</v>
          </cell>
        </row>
        <row r="3176">
          <cell r="A3176">
            <v>214564</v>
          </cell>
          <cell r="B3176" t="str">
            <v>وسام بسيمه</v>
          </cell>
          <cell r="C3176" t="str">
            <v>غسان</v>
          </cell>
          <cell r="D3176" t="str">
            <v>رباب</v>
          </cell>
          <cell r="E3176" t="str">
            <v>س1</v>
          </cell>
        </row>
        <row r="3177">
          <cell r="A3177">
            <v>214567</v>
          </cell>
          <cell r="B3177" t="str">
            <v>وسام شيخ طالب</v>
          </cell>
          <cell r="C3177" t="str">
            <v>محمد بسام</v>
          </cell>
          <cell r="D3177" t="str">
            <v>رحمة</v>
          </cell>
          <cell r="E3177" t="str">
            <v>س1</v>
          </cell>
        </row>
        <row r="3178">
          <cell r="A3178">
            <v>214568</v>
          </cell>
          <cell r="B3178" t="str">
            <v>وسام محمد</v>
          </cell>
          <cell r="C3178" t="str">
            <v>حسين</v>
          </cell>
          <cell r="D3178" t="str">
            <v>حمده</v>
          </cell>
          <cell r="E3178" t="str">
            <v>س1</v>
          </cell>
        </row>
        <row r="3179">
          <cell r="A3179">
            <v>214570</v>
          </cell>
          <cell r="B3179" t="str">
            <v>وسام مزهر</v>
          </cell>
          <cell r="C3179" t="str">
            <v>عاطف</v>
          </cell>
          <cell r="D3179" t="str">
            <v>منيره</v>
          </cell>
          <cell r="E3179" t="str">
            <v>س1</v>
          </cell>
        </row>
        <row r="3180">
          <cell r="A3180">
            <v>214572</v>
          </cell>
          <cell r="B3180" t="str">
            <v>وعد المنجد</v>
          </cell>
          <cell r="C3180" t="str">
            <v>مصطفى</v>
          </cell>
          <cell r="D3180" t="str">
            <v>فريال</v>
          </cell>
          <cell r="E3180" t="str">
            <v>س1</v>
          </cell>
        </row>
        <row r="3181">
          <cell r="A3181">
            <v>214573</v>
          </cell>
          <cell r="B3181" t="str">
            <v>وعد جبلي</v>
          </cell>
          <cell r="C3181" t="str">
            <v>منير</v>
          </cell>
          <cell r="D3181" t="str">
            <v>ماري</v>
          </cell>
          <cell r="E3181" t="str">
            <v>س1</v>
          </cell>
        </row>
        <row r="3182">
          <cell r="A3182">
            <v>214574</v>
          </cell>
          <cell r="B3182" t="str">
            <v>وعد هنيدي</v>
          </cell>
          <cell r="C3182" t="str">
            <v>نزيه</v>
          </cell>
          <cell r="D3182" t="str">
            <v>سهام</v>
          </cell>
          <cell r="E3182" t="str">
            <v>س1</v>
          </cell>
        </row>
        <row r="3183">
          <cell r="A3183">
            <v>214575</v>
          </cell>
          <cell r="B3183" t="str">
            <v>وفاء ياسمين</v>
          </cell>
          <cell r="C3183" t="str">
            <v>صلاح الدين</v>
          </cell>
          <cell r="D3183" t="str">
            <v>عاطفة</v>
          </cell>
          <cell r="E3183" t="str">
            <v>س1</v>
          </cell>
        </row>
        <row r="3184">
          <cell r="A3184">
            <v>214578</v>
          </cell>
          <cell r="B3184" t="str">
            <v>ولاء تلاج</v>
          </cell>
          <cell r="C3184" t="str">
            <v>سامي</v>
          </cell>
          <cell r="D3184" t="str">
            <v>بثينة</v>
          </cell>
          <cell r="E3184" t="str">
            <v>س1</v>
          </cell>
        </row>
        <row r="3185">
          <cell r="A3185">
            <v>214579</v>
          </cell>
          <cell r="B3185" t="str">
            <v>ولاء خذها</v>
          </cell>
          <cell r="C3185" t="str">
            <v>مصطفى</v>
          </cell>
          <cell r="D3185" t="str">
            <v>الاء</v>
          </cell>
          <cell r="E3185" t="str">
            <v>س1</v>
          </cell>
        </row>
        <row r="3186">
          <cell r="A3186">
            <v>214582</v>
          </cell>
          <cell r="B3186" t="str">
            <v>ولاء شكري مراد</v>
          </cell>
          <cell r="C3186" t="str">
            <v>ايمن</v>
          </cell>
          <cell r="D3186" t="str">
            <v>منى</v>
          </cell>
          <cell r="E3186" t="str">
            <v>س1</v>
          </cell>
        </row>
        <row r="3187">
          <cell r="A3187">
            <v>214583</v>
          </cell>
          <cell r="B3187" t="str">
            <v>ولاء شمص</v>
          </cell>
          <cell r="C3187" t="str">
            <v>حمزه</v>
          </cell>
          <cell r="D3187" t="str">
            <v>ثناء</v>
          </cell>
          <cell r="E3187" t="str">
            <v>س1</v>
          </cell>
        </row>
        <row r="3188">
          <cell r="A3188">
            <v>214585</v>
          </cell>
          <cell r="B3188" t="str">
            <v>ولاء محفوض</v>
          </cell>
          <cell r="C3188" t="str">
            <v>بهجت</v>
          </cell>
          <cell r="D3188" t="str">
            <v>كبرياء</v>
          </cell>
          <cell r="E3188" t="str">
            <v>س1</v>
          </cell>
        </row>
        <row r="3189">
          <cell r="A3189">
            <v>214586</v>
          </cell>
          <cell r="B3189" t="str">
            <v>ولاء هواري</v>
          </cell>
          <cell r="C3189" t="str">
            <v>عبد الغني</v>
          </cell>
          <cell r="D3189" t="str">
            <v>فاديا</v>
          </cell>
          <cell r="E3189" t="str">
            <v>س1</v>
          </cell>
        </row>
        <row r="3190">
          <cell r="A3190">
            <v>214589</v>
          </cell>
          <cell r="B3190" t="str">
            <v>وليد عرابي</v>
          </cell>
          <cell r="C3190" t="str">
            <v>خالد</v>
          </cell>
          <cell r="D3190" t="str">
            <v>هيفاء</v>
          </cell>
          <cell r="E3190" t="str">
            <v>س1</v>
          </cell>
        </row>
        <row r="3191">
          <cell r="A3191">
            <v>214590</v>
          </cell>
          <cell r="B3191" t="str">
            <v>وهاج النجم عزام</v>
          </cell>
          <cell r="C3191" t="str">
            <v>رفعت</v>
          </cell>
          <cell r="D3191" t="str">
            <v>كامله</v>
          </cell>
          <cell r="E3191" t="str">
            <v>س1</v>
          </cell>
        </row>
        <row r="3192">
          <cell r="A3192">
            <v>214591</v>
          </cell>
          <cell r="B3192" t="str">
            <v>يارا ابو حلاوة</v>
          </cell>
          <cell r="C3192" t="str">
            <v>اسماعيل</v>
          </cell>
          <cell r="D3192" t="str">
            <v>جسنه</v>
          </cell>
          <cell r="E3192" t="str">
            <v>س1</v>
          </cell>
        </row>
        <row r="3193">
          <cell r="A3193">
            <v>214592</v>
          </cell>
          <cell r="B3193" t="str">
            <v>يارا احمد</v>
          </cell>
          <cell r="C3193" t="str">
            <v>امين</v>
          </cell>
          <cell r="D3193" t="str">
            <v>هيام</v>
          </cell>
          <cell r="E3193" t="str">
            <v>س1</v>
          </cell>
        </row>
        <row r="3194">
          <cell r="A3194">
            <v>214595</v>
          </cell>
          <cell r="B3194" t="str">
            <v>يارا الساحلي</v>
          </cell>
          <cell r="C3194" t="str">
            <v>سمير</v>
          </cell>
          <cell r="D3194" t="str">
            <v>ريمه</v>
          </cell>
          <cell r="E3194" t="str">
            <v>س1</v>
          </cell>
        </row>
        <row r="3195">
          <cell r="A3195">
            <v>214597</v>
          </cell>
          <cell r="B3195" t="str">
            <v>يارا حسن</v>
          </cell>
          <cell r="C3195" t="str">
            <v>عمر</v>
          </cell>
          <cell r="D3195" t="str">
            <v>زبيده</v>
          </cell>
          <cell r="E3195" t="str">
            <v>س1</v>
          </cell>
        </row>
        <row r="3196">
          <cell r="A3196">
            <v>214598</v>
          </cell>
          <cell r="B3196" t="str">
            <v>يارا حموده</v>
          </cell>
          <cell r="C3196" t="str">
            <v>مخلص</v>
          </cell>
          <cell r="D3196" t="str">
            <v>لينا</v>
          </cell>
          <cell r="E3196" t="str">
            <v>س1</v>
          </cell>
        </row>
        <row r="3197">
          <cell r="A3197">
            <v>214599</v>
          </cell>
          <cell r="B3197" t="str">
            <v>يارا زين الدين</v>
          </cell>
          <cell r="C3197" t="str">
            <v>حسان</v>
          </cell>
          <cell r="D3197" t="str">
            <v>رحاب</v>
          </cell>
          <cell r="E3197" t="str">
            <v>س1</v>
          </cell>
        </row>
        <row r="3198">
          <cell r="A3198">
            <v>214601</v>
          </cell>
          <cell r="B3198" t="str">
            <v>يارا محمد</v>
          </cell>
          <cell r="C3198" t="str">
            <v>علي</v>
          </cell>
          <cell r="D3198" t="str">
            <v>امينه</v>
          </cell>
          <cell r="E3198" t="str">
            <v>س1</v>
          </cell>
        </row>
        <row r="3199">
          <cell r="A3199">
            <v>214603</v>
          </cell>
          <cell r="B3199" t="str">
            <v>يارا مصطفى</v>
          </cell>
          <cell r="C3199" t="str">
            <v>يوسف</v>
          </cell>
          <cell r="D3199" t="str">
            <v>ساميا</v>
          </cell>
          <cell r="E3199" t="str">
            <v>س1</v>
          </cell>
        </row>
        <row r="3200">
          <cell r="A3200">
            <v>214604</v>
          </cell>
          <cell r="B3200" t="str">
            <v>يارا نعوس</v>
          </cell>
          <cell r="C3200" t="str">
            <v>محمد</v>
          </cell>
          <cell r="D3200" t="str">
            <v>امل</v>
          </cell>
          <cell r="E3200" t="str">
            <v>س1</v>
          </cell>
        </row>
        <row r="3201">
          <cell r="A3201">
            <v>214605</v>
          </cell>
          <cell r="B3201" t="str">
            <v>ياره خضير</v>
          </cell>
          <cell r="C3201" t="str">
            <v>سليمان</v>
          </cell>
          <cell r="D3201" t="str">
            <v>نجاح</v>
          </cell>
          <cell r="E3201" t="str">
            <v>س1</v>
          </cell>
        </row>
        <row r="3202">
          <cell r="A3202">
            <v>214607</v>
          </cell>
          <cell r="B3202" t="str">
            <v>ياسر مصطفى</v>
          </cell>
          <cell r="C3202" t="str">
            <v>عابد</v>
          </cell>
          <cell r="D3202" t="str">
            <v>هولا</v>
          </cell>
          <cell r="E3202" t="str">
            <v>س1</v>
          </cell>
        </row>
        <row r="3203">
          <cell r="A3203">
            <v>214608</v>
          </cell>
          <cell r="B3203" t="str">
            <v>ياسمين الجاجه</v>
          </cell>
          <cell r="C3203" t="str">
            <v>باسم</v>
          </cell>
          <cell r="D3203" t="str">
            <v>منى</v>
          </cell>
          <cell r="E3203" t="str">
            <v>س1</v>
          </cell>
        </row>
        <row r="3204">
          <cell r="A3204">
            <v>214609</v>
          </cell>
          <cell r="B3204" t="str">
            <v>ياسمين الحايك</v>
          </cell>
          <cell r="C3204" t="str">
            <v>راتب</v>
          </cell>
          <cell r="D3204" t="str">
            <v>هناء</v>
          </cell>
          <cell r="E3204" t="str">
            <v>س1</v>
          </cell>
        </row>
        <row r="3205">
          <cell r="A3205">
            <v>214610</v>
          </cell>
          <cell r="B3205" t="str">
            <v>ياسمين بدوي</v>
          </cell>
          <cell r="C3205" t="str">
            <v>حمود</v>
          </cell>
          <cell r="D3205" t="str">
            <v>ناديا</v>
          </cell>
          <cell r="E3205" t="str">
            <v>س1</v>
          </cell>
        </row>
        <row r="3206">
          <cell r="A3206">
            <v>214611</v>
          </cell>
          <cell r="B3206" t="str">
            <v>ياسمين سعد الدين</v>
          </cell>
          <cell r="C3206" t="str">
            <v>غياث</v>
          </cell>
          <cell r="D3206" t="str">
            <v>سمر</v>
          </cell>
          <cell r="E3206" t="str">
            <v>س1</v>
          </cell>
        </row>
        <row r="3207">
          <cell r="A3207">
            <v>214612</v>
          </cell>
          <cell r="B3207" t="str">
            <v>ياسمين سليمان</v>
          </cell>
          <cell r="C3207" t="str">
            <v>محمد</v>
          </cell>
          <cell r="D3207" t="str">
            <v>منتهى</v>
          </cell>
          <cell r="E3207" t="str">
            <v>س1</v>
          </cell>
        </row>
        <row r="3208">
          <cell r="A3208">
            <v>214613</v>
          </cell>
          <cell r="B3208" t="str">
            <v>ياسين شوربه</v>
          </cell>
          <cell r="C3208" t="str">
            <v>احمد</v>
          </cell>
          <cell r="D3208" t="str">
            <v>مؤمنه</v>
          </cell>
          <cell r="E3208" t="str">
            <v>س1</v>
          </cell>
        </row>
        <row r="3209">
          <cell r="A3209">
            <v>214615</v>
          </cell>
          <cell r="B3209" t="str">
            <v>يامن حافظ</v>
          </cell>
          <cell r="C3209" t="str">
            <v>محمد عفيف</v>
          </cell>
          <cell r="D3209" t="str">
            <v>اليسار</v>
          </cell>
          <cell r="E3209" t="str">
            <v>س1</v>
          </cell>
        </row>
        <row r="3210">
          <cell r="A3210">
            <v>214616</v>
          </cell>
          <cell r="B3210" t="str">
            <v>يامن حسن</v>
          </cell>
          <cell r="C3210" t="str">
            <v>نبيل</v>
          </cell>
          <cell r="D3210" t="str">
            <v>هيام</v>
          </cell>
          <cell r="E3210" t="str">
            <v>س1</v>
          </cell>
        </row>
        <row r="3211">
          <cell r="A3211">
            <v>214617</v>
          </cell>
          <cell r="B3211" t="str">
            <v>يحيى الكردي</v>
          </cell>
          <cell r="C3211" t="str">
            <v>نبيل</v>
          </cell>
          <cell r="D3211" t="str">
            <v>سميرة</v>
          </cell>
          <cell r="E3211" t="str">
            <v>س1</v>
          </cell>
        </row>
        <row r="3212">
          <cell r="A3212">
            <v>214618</v>
          </cell>
          <cell r="B3212" t="str">
            <v>يزن الحسين</v>
          </cell>
          <cell r="C3212" t="str">
            <v>دهام</v>
          </cell>
          <cell r="D3212" t="str">
            <v>دلال</v>
          </cell>
          <cell r="E3212" t="str">
            <v>س1</v>
          </cell>
        </row>
        <row r="3213">
          <cell r="A3213">
            <v>214621</v>
          </cell>
          <cell r="B3213" t="str">
            <v>يزن عثمان</v>
          </cell>
          <cell r="C3213" t="str">
            <v>مهند</v>
          </cell>
          <cell r="D3213" t="str">
            <v>لما</v>
          </cell>
          <cell r="E3213" t="str">
            <v>س1</v>
          </cell>
        </row>
        <row r="3214">
          <cell r="A3214">
            <v>214622</v>
          </cell>
          <cell r="B3214" t="str">
            <v>يزن معلا</v>
          </cell>
          <cell r="C3214" t="str">
            <v>شوكت</v>
          </cell>
          <cell r="D3214" t="str">
            <v>حنان</v>
          </cell>
          <cell r="E3214" t="str">
            <v>س1</v>
          </cell>
        </row>
        <row r="3215">
          <cell r="A3215">
            <v>214623</v>
          </cell>
          <cell r="B3215" t="str">
            <v>يزن يوسف</v>
          </cell>
          <cell r="C3215" t="str">
            <v>زين العابدين</v>
          </cell>
          <cell r="D3215" t="str">
            <v>مها</v>
          </cell>
          <cell r="E3215" t="str">
            <v>س1</v>
          </cell>
        </row>
        <row r="3216">
          <cell r="A3216">
            <v>214624</v>
          </cell>
          <cell r="B3216" t="str">
            <v>يسرى سلام</v>
          </cell>
          <cell r="C3216" t="str">
            <v xml:space="preserve">فايز </v>
          </cell>
          <cell r="D3216" t="str">
            <v>ابتهاج</v>
          </cell>
          <cell r="E3216" t="str">
            <v>س1</v>
          </cell>
        </row>
        <row r="3217">
          <cell r="A3217">
            <v>214625</v>
          </cell>
          <cell r="B3217" t="str">
            <v>يسرى متاعه</v>
          </cell>
          <cell r="C3217" t="str">
            <v>منذر</v>
          </cell>
          <cell r="D3217" t="str">
            <v>حياة</v>
          </cell>
          <cell r="E3217" t="str">
            <v>س1</v>
          </cell>
        </row>
        <row r="3218">
          <cell r="A3218">
            <v>214629</v>
          </cell>
          <cell r="B3218" t="str">
            <v>يوسف العقاد</v>
          </cell>
          <cell r="C3218" t="str">
            <v>محمد</v>
          </cell>
          <cell r="D3218" t="str">
            <v>هناء</v>
          </cell>
          <cell r="E3218" t="str">
            <v>س1</v>
          </cell>
        </row>
        <row r="3219">
          <cell r="A3219">
            <v>214630</v>
          </cell>
          <cell r="B3219" t="str">
            <v>يوسف نكد</v>
          </cell>
          <cell r="C3219" t="str">
            <v>يحيى</v>
          </cell>
          <cell r="D3219" t="str">
            <v>نسيم</v>
          </cell>
          <cell r="E3219" t="str">
            <v>س1</v>
          </cell>
        </row>
        <row r="3220">
          <cell r="A3220">
            <v>214631</v>
          </cell>
          <cell r="B3220" t="str">
            <v>يونس ديب</v>
          </cell>
          <cell r="C3220" t="str">
            <v>محمد</v>
          </cell>
          <cell r="D3220" t="str">
            <v>بهية</v>
          </cell>
          <cell r="E3220" t="str">
            <v>س1</v>
          </cell>
        </row>
        <row r="3221">
          <cell r="A3221">
            <v>214632</v>
          </cell>
          <cell r="B3221" t="str">
            <v>انجيليك حداد</v>
          </cell>
          <cell r="C3221" t="str">
            <v>فادي</v>
          </cell>
          <cell r="D3221" t="str">
            <v>فيفيان</v>
          </cell>
          <cell r="E3221" t="str">
            <v>س1</v>
          </cell>
        </row>
        <row r="3222">
          <cell r="A3222">
            <v>214635</v>
          </cell>
          <cell r="B3222" t="str">
            <v>رغد اسبر</v>
          </cell>
          <cell r="C3222" t="str">
            <v>احمد</v>
          </cell>
          <cell r="D3222" t="str">
            <v>وجيهه</v>
          </cell>
          <cell r="E3222" t="str">
            <v>س1</v>
          </cell>
        </row>
        <row r="3223">
          <cell r="A3223">
            <v>214636</v>
          </cell>
          <cell r="B3223" t="str">
            <v>سلام عز الدين</v>
          </cell>
          <cell r="C3223" t="str">
            <v>فوزي</v>
          </cell>
          <cell r="D3223" t="str">
            <v>الهام</v>
          </cell>
          <cell r="E3223" t="str">
            <v>س1</v>
          </cell>
        </row>
        <row r="3224">
          <cell r="A3224">
            <v>214637</v>
          </cell>
          <cell r="B3224" t="str">
            <v>ايه ابو شاهين</v>
          </cell>
          <cell r="C3224" t="str">
            <v>عمران</v>
          </cell>
          <cell r="D3224" t="str">
            <v>ربى</v>
          </cell>
          <cell r="E3224" t="str">
            <v>س1</v>
          </cell>
        </row>
        <row r="3225">
          <cell r="A3225">
            <v>214638</v>
          </cell>
          <cell r="B3225" t="str">
            <v>لين البحري</v>
          </cell>
          <cell r="C3225" t="str">
            <v>انطون</v>
          </cell>
          <cell r="D3225" t="str">
            <v>كارولين</v>
          </cell>
          <cell r="E3225" t="str">
            <v>س1</v>
          </cell>
        </row>
        <row r="3226">
          <cell r="A3226">
            <v>214641</v>
          </cell>
          <cell r="B3226" t="str">
            <v>عبير الدقر</v>
          </cell>
          <cell r="C3226" t="str">
            <v>رياض</v>
          </cell>
          <cell r="D3226" t="str">
            <v>ايمان</v>
          </cell>
          <cell r="E3226" t="str">
            <v>س1</v>
          </cell>
        </row>
        <row r="3227">
          <cell r="A3227">
            <v>214642</v>
          </cell>
          <cell r="B3227" t="str">
            <v xml:space="preserve">سراب الذياب </v>
          </cell>
          <cell r="C3227" t="str">
            <v>عبد القادر</v>
          </cell>
          <cell r="D3227" t="str">
            <v>يازي</v>
          </cell>
          <cell r="E3227" t="str">
            <v>س1</v>
          </cell>
        </row>
        <row r="3228">
          <cell r="A3228">
            <v>214643</v>
          </cell>
          <cell r="B3228" t="str">
            <v>يامن حسن</v>
          </cell>
          <cell r="C3228" t="str">
            <v>خالد</v>
          </cell>
          <cell r="D3228" t="str">
            <v>زهره</v>
          </cell>
          <cell r="E3228" t="str">
            <v>س1</v>
          </cell>
        </row>
        <row r="3229">
          <cell r="A3229">
            <v>214644</v>
          </cell>
          <cell r="B3229" t="str">
            <v>انس عليان تبلو</v>
          </cell>
          <cell r="C3229" t="str">
            <v>ايمن</v>
          </cell>
          <cell r="D3229" t="str">
            <v>سميره</v>
          </cell>
          <cell r="E3229" t="str">
            <v>س1</v>
          </cell>
        </row>
        <row r="3230">
          <cell r="A3230">
            <v>214645</v>
          </cell>
          <cell r="B3230" t="str">
            <v>محمد ابرهيم مهايني</v>
          </cell>
          <cell r="C3230" t="str">
            <v>محمد اديب</v>
          </cell>
          <cell r="D3230" t="str">
            <v>سوزان</v>
          </cell>
          <cell r="E3230" t="str">
            <v>س1</v>
          </cell>
        </row>
        <row r="3231">
          <cell r="A3231">
            <v>214648</v>
          </cell>
          <cell r="B3231" t="str">
            <v>ابراهيم العسلي</v>
          </cell>
          <cell r="C3231" t="str">
            <v>عبده</v>
          </cell>
          <cell r="D3231" t="str">
            <v>سحر</v>
          </cell>
          <cell r="E3231" t="str">
            <v>س1</v>
          </cell>
        </row>
        <row r="3232">
          <cell r="A3232">
            <v>214649</v>
          </cell>
          <cell r="B3232" t="str">
            <v>ابراهيم اوهان</v>
          </cell>
          <cell r="C3232" t="str">
            <v>جوزيف</v>
          </cell>
          <cell r="D3232" t="str">
            <v>لودي</v>
          </cell>
          <cell r="E3232" t="str">
            <v>س1</v>
          </cell>
        </row>
        <row r="3233">
          <cell r="A3233">
            <v>214650</v>
          </cell>
          <cell r="B3233" t="str">
            <v>احلام العاسمي</v>
          </cell>
          <cell r="C3233" t="str">
            <v>محمد</v>
          </cell>
          <cell r="D3233" t="str">
            <v>زكيه</v>
          </cell>
          <cell r="E3233" t="str">
            <v>س1</v>
          </cell>
        </row>
        <row r="3234">
          <cell r="A3234">
            <v>214651</v>
          </cell>
          <cell r="B3234" t="str">
            <v>احلام بناوي</v>
          </cell>
          <cell r="C3234" t="str">
            <v>هيثم</v>
          </cell>
          <cell r="D3234" t="str">
            <v>سوريا</v>
          </cell>
          <cell r="E3234" t="str">
            <v>س1</v>
          </cell>
        </row>
        <row r="3235">
          <cell r="A3235">
            <v>214652</v>
          </cell>
          <cell r="B3235" t="str">
            <v>احمد اسد خباز</v>
          </cell>
          <cell r="C3235" t="str">
            <v>موفق</v>
          </cell>
          <cell r="D3235" t="str">
            <v>نسرين</v>
          </cell>
          <cell r="E3235" t="str">
            <v>س1</v>
          </cell>
        </row>
        <row r="3236">
          <cell r="A3236">
            <v>214653</v>
          </cell>
          <cell r="B3236" t="str">
            <v>احمد الاحمد</v>
          </cell>
          <cell r="C3236" t="str">
            <v>خلف</v>
          </cell>
          <cell r="D3236" t="str">
            <v>عنود</v>
          </cell>
          <cell r="E3236" t="str">
            <v>س1</v>
          </cell>
        </row>
        <row r="3237">
          <cell r="A3237">
            <v>214654</v>
          </cell>
          <cell r="B3237" t="str">
            <v>احمد الراوي</v>
          </cell>
          <cell r="C3237" t="str">
            <v>ابراهيم</v>
          </cell>
          <cell r="D3237" t="str">
            <v>وردة</v>
          </cell>
          <cell r="E3237" t="str">
            <v>س1</v>
          </cell>
        </row>
        <row r="3238">
          <cell r="A3238">
            <v>214656</v>
          </cell>
          <cell r="B3238" t="str">
            <v>احمد السيبراني</v>
          </cell>
          <cell r="C3238" t="str">
            <v>عفيف</v>
          </cell>
          <cell r="D3238" t="str">
            <v>آمنه</v>
          </cell>
          <cell r="E3238" t="str">
            <v>س1</v>
          </cell>
        </row>
        <row r="3239">
          <cell r="A3239">
            <v>214657</v>
          </cell>
          <cell r="B3239" t="str">
            <v>احمد السيجمي الموصلي</v>
          </cell>
          <cell r="C3239" t="str">
            <v>محمد نبيل</v>
          </cell>
          <cell r="D3239" t="str">
            <v>سمر</v>
          </cell>
          <cell r="E3239" t="str">
            <v>س1</v>
          </cell>
        </row>
        <row r="3240">
          <cell r="A3240">
            <v>214658</v>
          </cell>
          <cell r="B3240" t="str">
            <v>احمد الشيخ سليمان</v>
          </cell>
          <cell r="C3240" t="str">
            <v>عبد الحميد</v>
          </cell>
          <cell r="D3240" t="str">
            <v>منى</v>
          </cell>
          <cell r="E3240" t="str">
            <v>س1</v>
          </cell>
        </row>
        <row r="3241">
          <cell r="A3241">
            <v>214659</v>
          </cell>
          <cell r="B3241" t="str">
            <v>احمد العلي</v>
          </cell>
          <cell r="C3241" t="str">
            <v>هيثم</v>
          </cell>
          <cell r="D3241" t="str">
            <v>محاسن</v>
          </cell>
          <cell r="E3241" t="str">
            <v>س1</v>
          </cell>
        </row>
        <row r="3242">
          <cell r="A3242">
            <v>214660</v>
          </cell>
          <cell r="B3242" t="str">
            <v>احمد اليمني</v>
          </cell>
          <cell r="C3242" t="str">
            <v>عماد</v>
          </cell>
          <cell r="D3242" t="str">
            <v>سعادت</v>
          </cell>
          <cell r="E3242" t="str">
            <v>س1</v>
          </cell>
        </row>
        <row r="3243">
          <cell r="A3243">
            <v>214662</v>
          </cell>
          <cell r="B3243" t="str">
            <v>احمد زاهده</v>
          </cell>
          <cell r="C3243" t="str">
            <v>نواف</v>
          </cell>
          <cell r="D3243" t="str">
            <v>حفيظه</v>
          </cell>
          <cell r="E3243" t="str">
            <v>س1</v>
          </cell>
        </row>
        <row r="3244">
          <cell r="A3244">
            <v>214663</v>
          </cell>
          <cell r="B3244" t="str">
            <v>احمد زوكار</v>
          </cell>
          <cell r="C3244" t="str">
            <v>صالح</v>
          </cell>
          <cell r="D3244" t="str">
            <v xml:space="preserve">خوله </v>
          </cell>
          <cell r="E3244" t="str">
            <v>س1</v>
          </cell>
        </row>
        <row r="3245">
          <cell r="A3245">
            <v>214664</v>
          </cell>
          <cell r="B3245" t="str">
            <v>احمد صوران</v>
          </cell>
          <cell r="C3245" t="str">
            <v>نذير</v>
          </cell>
          <cell r="D3245" t="str">
            <v>جيهان</v>
          </cell>
          <cell r="E3245" t="str">
            <v>س1</v>
          </cell>
        </row>
        <row r="3246">
          <cell r="A3246">
            <v>214665</v>
          </cell>
          <cell r="B3246" t="str">
            <v>احمد عرابي</v>
          </cell>
          <cell r="C3246" t="str">
            <v>ياسر</v>
          </cell>
          <cell r="D3246" t="str">
            <v>ايمان</v>
          </cell>
          <cell r="E3246" t="str">
            <v>س1</v>
          </cell>
        </row>
        <row r="3247">
          <cell r="A3247">
            <v>214666</v>
          </cell>
          <cell r="B3247" t="str">
            <v>احمد عز الدين نعمان</v>
          </cell>
          <cell r="C3247" t="str">
            <v>علي</v>
          </cell>
          <cell r="D3247" t="str">
            <v>وضحه</v>
          </cell>
          <cell r="E3247" t="str">
            <v>س1</v>
          </cell>
        </row>
        <row r="3248">
          <cell r="A3248">
            <v>214668</v>
          </cell>
          <cell r="B3248" t="str">
            <v>احمد فاضل</v>
          </cell>
          <cell r="C3248" t="str">
            <v>محمد</v>
          </cell>
          <cell r="D3248" t="str">
            <v>لميس</v>
          </cell>
          <cell r="E3248" t="str">
            <v>س1</v>
          </cell>
        </row>
        <row r="3249">
          <cell r="A3249">
            <v>214669</v>
          </cell>
          <cell r="B3249" t="str">
            <v>احمد فحل</v>
          </cell>
          <cell r="C3249" t="str">
            <v>صالح</v>
          </cell>
          <cell r="D3249" t="str">
            <v>حليمه</v>
          </cell>
          <cell r="E3249" t="str">
            <v>س1</v>
          </cell>
        </row>
        <row r="3250">
          <cell r="A3250">
            <v>214670</v>
          </cell>
          <cell r="B3250" t="str">
            <v>احمد فياض</v>
          </cell>
          <cell r="C3250" t="str">
            <v>عبدالحليم</v>
          </cell>
          <cell r="D3250" t="str">
            <v>فطوم</v>
          </cell>
          <cell r="E3250" t="str">
            <v>س1</v>
          </cell>
        </row>
        <row r="3251">
          <cell r="A3251">
            <v>214671</v>
          </cell>
          <cell r="B3251" t="str">
            <v>اخلاص دعبول</v>
          </cell>
          <cell r="C3251" t="str">
            <v>محمد</v>
          </cell>
          <cell r="D3251" t="str">
            <v>مطيعة</v>
          </cell>
          <cell r="E3251" t="str">
            <v>س1</v>
          </cell>
        </row>
        <row r="3252">
          <cell r="A3252">
            <v>214672</v>
          </cell>
          <cell r="B3252" t="str">
            <v>ادلين خولي</v>
          </cell>
          <cell r="C3252" t="str">
            <v>ايمن</v>
          </cell>
          <cell r="D3252" t="str">
            <v>ماري</v>
          </cell>
          <cell r="E3252" t="str">
            <v>س1</v>
          </cell>
        </row>
        <row r="3253">
          <cell r="A3253">
            <v>214673</v>
          </cell>
          <cell r="B3253" t="str">
            <v>ادهم عدوان</v>
          </cell>
          <cell r="C3253" t="str">
            <v>محمد</v>
          </cell>
          <cell r="D3253" t="str">
            <v>سحر</v>
          </cell>
          <cell r="E3253" t="str">
            <v>س1</v>
          </cell>
        </row>
        <row r="3254">
          <cell r="A3254">
            <v>214674</v>
          </cell>
          <cell r="B3254" t="str">
            <v>ادهم عزام</v>
          </cell>
          <cell r="C3254" t="str">
            <v>غالب</v>
          </cell>
          <cell r="D3254" t="str">
            <v>اتحاد</v>
          </cell>
          <cell r="E3254" t="str">
            <v>س1</v>
          </cell>
        </row>
        <row r="3255">
          <cell r="A3255">
            <v>214675</v>
          </cell>
          <cell r="B3255" t="str">
            <v>اراس  حمدو</v>
          </cell>
          <cell r="C3255" t="str">
            <v xml:space="preserve">محمد امين </v>
          </cell>
          <cell r="D3255" t="str">
            <v xml:space="preserve">عائشه </v>
          </cell>
          <cell r="E3255" t="str">
            <v>س1</v>
          </cell>
        </row>
        <row r="3256">
          <cell r="A3256">
            <v>214676</v>
          </cell>
          <cell r="B3256" t="str">
            <v>اروى  يونس</v>
          </cell>
          <cell r="C3256" t="str">
            <v>نصر</v>
          </cell>
          <cell r="D3256" t="str">
            <v>حنان</v>
          </cell>
          <cell r="E3256" t="str">
            <v>س1</v>
          </cell>
        </row>
        <row r="3257">
          <cell r="A3257">
            <v>214677</v>
          </cell>
          <cell r="B3257" t="str">
            <v>اريج الحصري</v>
          </cell>
          <cell r="C3257" t="str">
            <v>حسام الدين</v>
          </cell>
          <cell r="D3257" t="str">
            <v>عبير</v>
          </cell>
          <cell r="E3257" t="str">
            <v>س1</v>
          </cell>
        </row>
        <row r="3258">
          <cell r="A3258">
            <v>214678</v>
          </cell>
          <cell r="B3258" t="str">
            <v>اريج رعد</v>
          </cell>
          <cell r="C3258" t="str">
            <v>خالد</v>
          </cell>
          <cell r="D3258" t="str">
            <v>تركمان</v>
          </cell>
          <cell r="E3258" t="str">
            <v>س1</v>
          </cell>
        </row>
        <row r="3259">
          <cell r="A3259">
            <v>214679</v>
          </cell>
          <cell r="B3259" t="str">
            <v>اسامه قاسم</v>
          </cell>
          <cell r="C3259" t="str">
            <v>عبدالكريم</v>
          </cell>
          <cell r="D3259" t="str">
            <v>نديمه</v>
          </cell>
          <cell r="E3259" t="str">
            <v>س1</v>
          </cell>
        </row>
        <row r="3260">
          <cell r="A3260">
            <v>214680</v>
          </cell>
          <cell r="B3260" t="str">
            <v>اسراء جوعانه</v>
          </cell>
          <cell r="C3260" t="str">
            <v>محمد</v>
          </cell>
          <cell r="D3260" t="str">
            <v>سعاد</v>
          </cell>
          <cell r="E3260" t="str">
            <v>س1</v>
          </cell>
        </row>
        <row r="3261">
          <cell r="A3261">
            <v>214681</v>
          </cell>
          <cell r="B3261" t="str">
            <v>اسعد نخله</v>
          </cell>
          <cell r="C3261" t="str">
            <v>غسان</v>
          </cell>
          <cell r="D3261" t="str">
            <v>ساميه</v>
          </cell>
          <cell r="E3261" t="str">
            <v>س1</v>
          </cell>
        </row>
        <row r="3262">
          <cell r="A3262">
            <v>214682</v>
          </cell>
          <cell r="B3262" t="str">
            <v>اسعد نصر</v>
          </cell>
          <cell r="C3262" t="str">
            <v>اكرم</v>
          </cell>
          <cell r="D3262" t="str">
            <v>وفاء</v>
          </cell>
          <cell r="E3262" t="str">
            <v>س1</v>
          </cell>
        </row>
        <row r="3263">
          <cell r="A3263">
            <v>214683</v>
          </cell>
          <cell r="B3263" t="str">
            <v>اسعد يوسف</v>
          </cell>
          <cell r="C3263" t="str">
            <v>زهير</v>
          </cell>
          <cell r="D3263" t="str">
            <v>سميره</v>
          </cell>
          <cell r="E3263" t="str">
            <v>س1</v>
          </cell>
        </row>
        <row r="3264">
          <cell r="A3264">
            <v>214684</v>
          </cell>
          <cell r="B3264" t="str">
            <v>اسماء العبود الصالح</v>
          </cell>
          <cell r="C3264" t="str">
            <v>محمد</v>
          </cell>
          <cell r="D3264" t="str">
            <v>خالدية</v>
          </cell>
          <cell r="E3264" t="str">
            <v>س1</v>
          </cell>
        </row>
        <row r="3265">
          <cell r="A3265">
            <v>214685</v>
          </cell>
          <cell r="B3265" t="str">
            <v>افراح الدهش</v>
          </cell>
          <cell r="C3265" t="str">
            <v>صالح</v>
          </cell>
          <cell r="D3265" t="str">
            <v>خوله</v>
          </cell>
          <cell r="E3265" t="str">
            <v>س1</v>
          </cell>
        </row>
        <row r="3266">
          <cell r="A3266">
            <v>214686</v>
          </cell>
          <cell r="B3266" t="str">
            <v>اكرام البرغل</v>
          </cell>
          <cell r="C3266" t="str">
            <v>رضوان</v>
          </cell>
          <cell r="D3266" t="str">
            <v>عائشه</v>
          </cell>
          <cell r="E3266" t="str">
            <v>س1</v>
          </cell>
        </row>
        <row r="3267">
          <cell r="A3267">
            <v>214687</v>
          </cell>
          <cell r="B3267" t="str">
            <v>الاء  العيسى</v>
          </cell>
          <cell r="C3267" t="str">
            <v>خليل</v>
          </cell>
          <cell r="D3267" t="str">
            <v xml:space="preserve">جميله </v>
          </cell>
          <cell r="E3267" t="str">
            <v>س1</v>
          </cell>
        </row>
        <row r="3268">
          <cell r="A3268">
            <v>214688</v>
          </cell>
          <cell r="B3268" t="str">
            <v>الاء البقاعي</v>
          </cell>
          <cell r="C3268" t="str">
            <v>فريد</v>
          </cell>
          <cell r="D3268" t="str">
            <v>لينا</v>
          </cell>
          <cell r="E3268" t="str">
            <v>س1</v>
          </cell>
        </row>
        <row r="3269">
          <cell r="A3269">
            <v>214690</v>
          </cell>
          <cell r="B3269" t="str">
            <v>الاء الديك</v>
          </cell>
          <cell r="C3269" t="str">
            <v>زيدان</v>
          </cell>
          <cell r="D3269" t="str">
            <v>لطفيه</v>
          </cell>
          <cell r="E3269" t="str">
            <v>س1</v>
          </cell>
        </row>
        <row r="3270">
          <cell r="A3270">
            <v>214691</v>
          </cell>
          <cell r="B3270" t="str">
            <v>الاء المحاميد</v>
          </cell>
          <cell r="C3270" t="str">
            <v>جمال</v>
          </cell>
          <cell r="D3270" t="str">
            <v>ايمان</v>
          </cell>
          <cell r="E3270" t="str">
            <v>س1</v>
          </cell>
        </row>
        <row r="3271">
          <cell r="A3271">
            <v>214695</v>
          </cell>
          <cell r="B3271" t="str">
            <v>الاء عبد النبي</v>
          </cell>
          <cell r="C3271" t="str">
            <v>علي</v>
          </cell>
          <cell r="D3271" t="str">
            <v>مريم</v>
          </cell>
          <cell r="E3271" t="str">
            <v>س1</v>
          </cell>
        </row>
        <row r="3272">
          <cell r="A3272">
            <v>214696</v>
          </cell>
          <cell r="B3272" t="str">
            <v>الاء عثمان</v>
          </cell>
          <cell r="C3272" t="str">
            <v>شعبان</v>
          </cell>
          <cell r="D3272" t="str">
            <v>كوثر</v>
          </cell>
          <cell r="E3272" t="str">
            <v>س1</v>
          </cell>
        </row>
        <row r="3273">
          <cell r="A3273">
            <v>214698</v>
          </cell>
          <cell r="B3273" t="str">
            <v>الزهراء الاغا</v>
          </cell>
          <cell r="C3273" t="str">
            <v>باسم</v>
          </cell>
          <cell r="D3273" t="str">
            <v>هويدا</v>
          </cell>
          <cell r="E3273" t="str">
            <v>س1</v>
          </cell>
        </row>
        <row r="3274">
          <cell r="A3274">
            <v>214700</v>
          </cell>
          <cell r="B3274" t="str">
            <v>القاسم الحمد</v>
          </cell>
          <cell r="C3274" t="str">
            <v>حمدي</v>
          </cell>
          <cell r="D3274" t="str">
            <v>لطيفه</v>
          </cell>
          <cell r="E3274" t="str">
            <v>س1</v>
          </cell>
        </row>
        <row r="3275">
          <cell r="A3275">
            <v>214701</v>
          </cell>
          <cell r="B3275" t="str">
            <v>المنذر الدمني</v>
          </cell>
          <cell r="C3275" t="str">
            <v>خلدون</v>
          </cell>
          <cell r="D3275" t="str">
            <v>منى</v>
          </cell>
          <cell r="E3275" t="str">
            <v>س1</v>
          </cell>
        </row>
        <row r="3276">
          <cell r="A3276">
            <v>214703</v>
          </cell>
          <cell r="B3276" t="str">
            <v>اليسار يوسف</v>
          </cell>
          <cell r="C3276" t="str">
            <v>احمد</v>
          </cell>
          <cell r="D3276" t="str">
            <v>وفاء</v>
          </cell>
          <cell r="E3276" t="str">
            <v>س1</v>
          </cell>
        </row>
        <row r="3277">
          <cell r="A3277">
            <v>214704</v>
          </cell>
          <cell r="B3277" t="str">
            <v>الين الابيض</v>
          </cell>
          <cell r="C3277" t="str">
            <v>منصور</v>
          </cell>
          <cell r="D3277" t="str">
            <v>فاطمه</v>
          </cell>
          <cell r="E3277" t="str">
            <v>س1</v>
          </cell>
        </row>
        <row r="3278">
          <cell r="A3278">
            <v>214705</v>
          </cell>
          <cell r="B3278" t="str">
            <v>الين علي</v>
          </cell>
          <cell r="C3278" t="str">
            <v>ابراهيم</v>
          </cell>
          <cell r="D3278" t="str">
            <v>حياة</v>
          </cell>
          <cell r="E3278" t="str">
            <v>س1</v>
          </cell>
        </row>
        <row r="3279">
          <cell r="A3279">
            <v>214706</v>
          </cell>
          <cell r="B3279" t="str">
            <v>امجد قانقوش</v>
          </cell>
          <cell r="C3279" t="str">
            <v>عمر</v>
          </cell>
          <cell r="D3279" t="str">
            <v>روزه</v>
          </cell>
          <cell r="E3279" t="str">
            <v>س1</v>
          </cell>
        </row>
        <row r="3280">
          <cell r="A3280">
            <v>214708</v>
          </cell>
          <cell r="B3280" t="str">
            <v>امل خصابه</v>
          </cell>
          <cell r="C3280" t="str">
            <v>ابراهيم</v>
          </cell>
          <cell r="D3280" t="str">
            <v>عفاف</v>
          </cell>
          <cell r="E3280" t="str">
            <v>س1</v>
          </cell>
        </row>
        <row r="3281">
          <cell r="A3281">
            <v>214709</v>
          </cell>
          <cell r="B3281" t="str">
            <v>امنة ابوضاهر</v>
          </cell>
          <cell r="C3281" t="str">
            <v>أسعد</v>
          </cell>
          <cell r="D3281" t="str">
            <v>فاطمه</v>
          </cell>
          <cell r="E3281" t="str">
            <v>س1</v>
          </cell>
        </row>
        <row r="3282">
          <cell r="A3282">
            <v>214710</v>
          </cell>
          <cell r="B3282" t="str">
            <v xml:space="preserve">امير الدين  كفوزي </v>
          </cell>
          <cell r="C3282" t="str">
            <v>ضياء الدين</v>
          </cell>
          <cell r="D3282" t="str">
            <v>هويدا</v>
          </cell>
          <cell r="E3282" t="str">
            <v>س1</v>
          </cell>
        </row>
        <row r="3283">
          <cell r="A3283">
            <v>214713</v>
          </cell>
          <cell r="B3283" t="str">
            <v>اميه عاشور</v>
          </cell>
          <cell r="C3283" t="str">
            <v>أحمد</v>
          </cell>
          <cell r="D3283" t="str">
            <v>نجاح</v>
          </cell>
          <cell r="E3283" t="str">
            <v>س1</v>
          </cell>
        </row>
        <row r="3284">
          <cell r="A3284">
            <v>214714</v>
          </cell>
          <cell r="B3284" t="str">
            <v>انتصار حلوم</v>
          </cell>
          <cell r="C3284" t="str">
            <v>حليم</v>
          </cell>
          <cell r="D3284" t="str">
            <v>هويده</v>
          </cell>
          <cell r="E3284" t="str">
            <v>س1</v>
          </cell>
        </row>
        <row r="3285">
          <cell r="A3285">
            <v>214715</v>
          </cell>
          <cell r="B3285" t="str">
            <v>انس عبد القادر</v>
          </cell>
          <cell r="C3285" t="str">
            <v>خليل</v>
          </cell>
          <cell r="D3285" t="str">
            <v>مياده</v>
          </cell>
          <cell r="E3285" t="str">
            <v>س1</v>
          </cell>
        </row>
        <row r="3286">
          <cell r="A3286">
            <v>214717</v>
          </cell>
          <cell r="B3286" t="str">
            <v>انوار عبد المالك</v>
          </cell>
          <cell r="C3286" t="str">
            <v>عصام</v>
          </cell>
          <cell r="D3286" t="str">
            <v>هديه</v>
          </cell>
          <cell r="E3286" t="str">
            <v>س1</v>
          </cell>
        </row>
        <row r="3287">
          <cell r="A3287">
            <v>214718</v>
          </cell>
          <cell r="B3287" t="str">
            <v>انيا علي</v>
          </cell>
          <cell r="C3287" t="str">
            <v>خضر</v>
          </cell>
          <cell r="D3287" t="str">
            <v>شهيره</v>
          </cell>
          <cell r="E3287" t="str">
            <v>س1</v>
          </cell>
        </row>
        <row r="3288">
          <cell r="A3288">
            <v>214719</v>
          </cell>
          <cell r="B3288" t="str">
            <v>ايات محمد</v>
          </cell>
          <cell r="C3288" t="str">
            <v>عوض</v>
          </cell>
          <cell r="D3288" t="str">
            <v>مريم</v>
          </cell>
          <cell r="E3288" t="str">
            <v>س1</v>
          </cell>
        </row>
        <row r="3289">
          <cell r="A3289">
            <v>214720</v>
          </cell>
          <cell r="B3289" t="str">
            <v>اية العربيد</v>
          </cell>
          <cell r="C3289" t="str">
            <v>احسان</v>
          </cell>
          <cell r="D3289" t="str">
            <v>جمانا</v>
          </cell>
          <cell r="E3289" t="str">
            <v>س1</v>
          </cell>
        </row>
        <row r="3290">
          <cell r="A3290">
            <v>214721</v>
          </cell>
          <cell r="B3290" t="str">
            <v>ايلي شليويط</v>
          </cell>
          <cell r="C3290" t="str">
            <v>جورج</v>
          </cell>
          <cell r="D3290" t="str">
            <v>ماري</v>
          </cell>
          <cell r="E3290" t="str">
            <v>س1</v>
          </cell>
        </row>
        <row r="3291">
          <cell r="A3291">
            <v>214724</v>
          </cell>
          <cell r="B3291" t="str">
            <v>ايمان حبيب</v>
          </cell>
          <cell r="C3291" t="str">
            <v>محمد</v>
          </cell>
          <cell r="D3291" t="str">
            <v>عائده</v>
          </cell>
          <cell r="E3291" t="str">
            <v>س1</v>
          </cell>
        </row>
        <row r="3292">
          <cell r="A3292">
            <v>214726</v>
          </cell>
          <cell r="B3292" t="str">
            <v>ايمان محمد</v>
          </cell>
          <cell r="C3292" t="str">
            <v>محمود</v>
          </cell>
          <cell r="D3292" t="str">
            <v>هدى</v>
          </cell>
          <cell r="E3292" t="str">
            <v>س1</v>
          </cell>
        </row>
        <row r="3293">
          <cell r="A3293">
            <v>214727</v>
          </cell>
          <cell r="B3293" t="str">
            <v>ايناس عصفور</v>
          </cell>
          <cell r="C3293" t="str">
            <v>انور</v>
          </cell>
          <cell r="D3293" t="str">
            <v>بثينه</v>
          </cell>
          <cell r="E3293" t="str">
            <v>س1</v>
          </cell>
        </row>
        <row r="3294">
          <cell r="A3294">
            <v>214728</v>
          </cell>
          <cell r="B3294" t="str">
            <v>ايه البغدادي</v>
          </cell>
          <cell r="C3294" t="str">
            <v>محمد باسم</v>
          </cell>
          <cell r="D3294" t="str">
            <v>اماني</v>
          </cell>
          <cell r="E3294" t="str">
            <v>س1</v>
          </cell>
        </row>
        <row r="3295">
          <cell r="A3295">
            <v>214729</v>
          </cell>
          <cell r="B3295" t="str">
            <v>ايه الله امينو</v>
          </cell>
          <cell r="C3295" t="str">
            <v>احمد</v>
          </cell>
          <cell r="D3295" t="str">
            <v>فاديا</v>
          </cell>
          <cell r="E3295" t="str">
            <v>س1</v>
          </cell>
        </row>
        <row r="3296">
          <cell r="A3296">
            <v>214730</v>
          </cell>
          <cell r="B3296" t="str">
            <v>ايه درويش</v>
          </cell>
          <cell r="C3296" t="str">
            <v>بشار</v>
          </cell>
          <cell r="D3296" t="str">
            <v>امل</v>
          </cell>
          <cell r="E3296" t="str">
            <v>س1</v>
          </cell>
        </row>
        <row r="3297">
          <cell r="A3297">
            <v>214732</v>
          </cell>
          <cell r="B3297" t="str">
            <v>ايه عثمان</v>
          </cell>
          <cell r="C3297" t="str">
            <v>وجدي</v>
          </cell>
          <cell r="D3297" t="str">
            <v>نسرين</v>
          </cell>
          <cell r="E3297" t="str">
            <v>س1</v>
          </cell>
        </row>
        <row r="3298">
          <cell r="A3298">
            <v>214733</v>
          </cell>
          <cell r="B3298" t="str">
            <v>ايه عجاج</v>
          </cell>
          <cell r="C3298" t="str">
            <v>محي الدين</v>
          </cell>
          <cell r="D3298" t="str">
            <v>نعيمه</v>
          </cell>
          <cell r="E3298" t="str">
            <v>س1</v>
          </cell>
        </row>
        <row r="3299">
          <cell r="A3299">
            <v>214734</v>
          </cell>
          <cell r="B3299" t="str">
            <v>ايه علي شلي</v>
          </cell>
          <cell r="C3299" t="str">
            <v>أكرم</v>
          </cell>
          <cell r="D3299" t="str">
            <v>ملكه</v>
          </cell>
          <cell r="E3299" t="str">
            <v>س1</v>
          </cell>
        </row>
        <row r="3300">
          <cell r="A3300">
            <v>214735</v>
          </cell>
          <cell r="B3300" t="str">
            <v>ايهاب النعيمي</v>
          </cell>
          <cell r="C3300" t="str">
            <v>عوض</v>
          </cell>
          <cell r="D3300" t="str">
            <v>اسماء</v>
          </cell>
          <cell r="E3300" t="str">
            <v>س1</v>
          </cell>
        </row>
        <row r="3301">
          <cell r="A3301">
            <v>214736</v>
          </cell>
          <cell r="B3301" t="str">
            <v>ايهم خضر</v>
          </cell>
          <cell r="C3301" t="str">
            <v>سعيد</v>
          </cell>
          <cell r="D3301" t="str">
            <v>شمسة</v>
          </cell>
          <cell r="E3301" t="str">
            <v>س1</v>
          </cell>
        </row>
        <row r="3302">
          <cell r="A3302">
            <v>214737</v>
          </cell>
          <cell r="B3302" t="str">
            <v>باسل البردي</v>
          </cell>
          <cell r="C3302" t="str">
            <v>بردي</v>
          </cell>
          <cell r="D3302" t="str">
            <v>عوش</v>
          </cell>
          <cell r="E3302" t="str">
            <v>س1</v>
          </cell>
        </row>
        <row r="3303">
          <cell r="A3303">
            <v>214739</v>
          </cell>
          <cell r="B3303" t="str">
            <v>باسمه بسمه الحمصي</v>
          </cell>
          <cell r="C3303" t="str">
            <v>عدنان</v>
          </cell>
          <cell r="D3303" t="str">
            <v>خيريه</v>
          </cell>
          <cell r="E3303" t="str">
            <v>س1</v>
          </cell>
        </row>
        <row r="3304">
          <cell r="A3304">
            <v>214740</v>
          </cell>
          <cell r="B3304" t="str">
            <v>بانه شاهين</v>
          </cell>
          <cell r="C3304" t="str">
            <v>محمد</v>
          </cell>
          <cell r="D3304" t="str">
            <v>يسرى</v>
          </cell>
          <cell r="E3304" t="str">
            <v>س1</v>
          </cell>
        </row>
        <row r="3305">
          <cell r="A3305">
            <v>214743</v>
          </cell>
          <cell r="B3305" t="str">
            <v>بتول بدوي</v>
          </cell>
          <cell r="C3305" t="str">
            <v>احمد</v>
          </cell>
          <cell r="D3305" t="str">
            <v xml:space="preserve">ريم </v>
          </cell>
          <cell r="E3305" t="str">
            <v>س1</v>
          </cell>
        </row>
        <row r="3306">
          <cell r="A3306">
            <v>214747</v>
          </cell>
          <cell r="B3306" t="str">
            <v>بدور العصيري الشهيربالحبوب</v>
          </cell>
          <cell r="C3306" t="str">
            <v>جمال الدين</v>
          </cell>
          <cell r="D3306" t="str">
            <v>فيروز</v>
          </cell>
          <cell r="E3306" t="str">
            <v>س1</v>
          </cell>
        </row>
        <row r="3307">
          <cell r="A3307">
            <v>214749</v>
          </cell>
          <cell r="B3307" t="str">
            <v>بشار سريول</v>
          </cell>
          <cell r="C3307" t="str">
            <v>غسان</v>
          </cell>
          <cell r="D3307" t="str">
            <v>وفاء</v>
          </cell>
          <cell r="E3307" t="str">
            <v>س1</v>
          </cell>
        </row>
        <row r="3308">
          <cell r="A3308">
            <v>214750</v>
          </cell>
          <cell r="B3308" t="str">
            <v>بشر الحاج عيسى</v>
          </cell>
          <cell r="C3308" t="str">
            <v>غالي</v>
          </cell>
          <cell r="D3308" t="str">
            <v>رنا</v>
          </cell>
          <cell r="E3308" t="str">
            <v>س1</v>
          </cell>
        </row>
        <row r="3309">
          <cell r="A3309">
            <v>214754</v>
          </cell>
          <cell r="B3309" t="str">
            <v>بشرى بلال</v>
          </cell>
          <cell r="C3309" t="str">
            <v>فيصل</v>
          </cell>
          <cell r="D3309" t="str">
            <v>رجاء</v>
          </cell>
          <cell r="E3309" t="str">
            <v>س1</v>
          </cell>
        </row>
        <row r="3310">
          <cell r="A3310">
            <v>214755</v>
          </cell>
          <cell r="B3310" t="str">
            <v>بشيره عبيدو</v>
          </cell>
          <cell r="C3310" t="str">
            <v>محمد اسامه</v>
          </cell>
          <cell r="D3310" t="str">
            <v>ليلى</v>
          </cell>
          <cell r="E3310" t="str">
            <v>س1</v>
          </cell>
        </row>
        <row r="3311">
          <cell r="A3311">
            <v>214756</v>
          </cell>
          <cell r="B3311" t="str">
            <v>بلال الحبشي</v>
          </cell>
          <cell r="C3311" t="str">
            <v>أسامة</v>
          </cell>
          <cell r="D3311" t="str">
            <v>وفاء</v>
          </cell>
          <cell r="E3311" t="str">
            <v>س1</v>
          </cell>
        </row>
        <row r="3312">
          <cell r="A3312">
            <v>214757</v>
          </cell>
          <cell r="B3312" t="str">
            <v>بهية السعدي</v>
          </cell>
          <cell r="C3312" t="str">
            <v>محمد</v>
          </cell>
          <cell r="D3312" t="str">
            <v>ناريمان</v>
          </cell>
          <cell r="E3312" t="str">
            <v>س1</v>
          </cell>
        </row>
        <row r="3313">
          <cell r="A3313">
            <v>214758</v>
          </cell>
          <cell r="B3313" t="str">
            <v>بيلسان اللافي</v>
          </cell>
          <cell r="C3313" t="str">
            <v>علي</v>
          </cell>
          <cell r="D3313" t="str">
            <v>انعام</v>
          </cell>
          <cell r="E3313" t="str">
            <v>س1</v>
          </cell>
        </row>
        <row r="3314">
          <cell r="A3314">
            <v>214759</v>
          </cell>
          <cell r="B3314" t="str">
            <v>تالا نيوف</v>
          </cell>
          <cell r="C3314" t="str">
            <v>توفيق</v>
          </cell>
          <cell r="D3314" t="str">
            <v>رنا</v>
          </cell>
          <cell r="E3314" t="str">
            <v>س1</v>
          </cell>
        </row>
        <row r="3315">
          <cell r="A3315">
            <v>214760</v>
          </cell>
          <cell r="B3315" t="str">
            <v>تامر حمد السلمان</v>
          </cell>
          <cell r="C3315" t="str">
            <v>عبدالله</v>
          </cell>
          <cell r="D3315" t="str">
            <v>غاده</v>
          </cell>
          <cell r="E3315" t="str">
            <v>س1</v>
          </cell>
        </row>
        <row r="3316">
          <cell r="A3316">
            <v>214761</v>
          </cell>
          <cell r="B3316" t="str">
            <v>تسنيم عميره</v>
          </cell>
          <cell r="C3316" t="str">
            <v>ياسر</v>
          </cell>
          <cell r="D3316" t="str">
            <v>بشرى</v>
          </cell>
          <cell r="E3316" t="str">
            <v>س1</v>
          </cell>
        </row>
        <row r="3317">
          <cell r="A3317">
            <v>214762</v>
          </cell>
          <cell r="B3317" t="str">
            <v>تغريد ابيل</v>
          </cell>
          <cell r="C3317" t="str">
            <v>تيسير</v>
          </cell>
          <cell r="D3317" t="str">
            <v>ثناء</v>
          </cell>
          <cell r="E3317" t="str">
            <v>س1</v>
          </cell>
        </row>
        <row r="3318">
          <cell r="A3318">
            <v>214763</v>
          </cell>
          <cell r="B3318" t="str">
            <v>تغريد سلمو</v>
          </cell>
          <cell r="C3318" t="str">
            <v>محمد</v>
          </cell>
          <cell r="D3318" t="str">
            <v>امينه</v>
          </cell>
          <cell r="E3318" t="str">
            <v>س1</v>
          </cell>
        </row>
        <row r="3319">
          <cell r="A3319">
            <v>214764</v>
          </cell>
          <cell r="B3319" t="str">
            <v>تماضر شحود</v>
          </cell>
          <cell r="C3319" t="str">
            <v>ثاقب</v>
          </cell>
          <cell r="D3319" t="str">
            <v>عواطف</v>
          </cell>
          <cell r="E3319" t="str">
            <v>س1</v>
          </cell>
        </row>
        <row r="3320">
          <cell r="A3320">
            <v>214765</v>
          </cell>
          <cell r="B3320" t="str">
            <v>تميم الحموي</v>
          </cell>
          <cell r="C3320" t="str">
            <v>نبيل</v>
          </cell>
          <cell r="D3320" t="str">
            <v>ندى</v>
          </cell>
          <cell r="E3320" t="str">
            <v>س1</v>
          </cell>
        </row>
        <row r="3321">
          <cell r="A3321">
            <v>214767</v>
          </cell>
          <cell r="B3321" t="str">
            <v>جبران الطواح</v>
          </cell>
          <cell r="C3321" t="str">
            <v>علي</v>
          </cell>
          <cell r="D3321" t="str">
            <v>كوكب</v>
          </cell>
          <cell r="E3321" t="str">
            <v>س1</v>
          </cell>
        </row>
        <row r="3322">
          <cell r="A3322">
            <v>214769</v>
          </cell>
          <cell r="B3322" t="str">
            <v>جعفر صقور</v>
          </cell>
          <cell r="C3322" t="str">
            <v>غانم</v>
          </cell>
          <cell r="D3322" t="str">
            <v>مها</v>
          </cell>
          <cell r="E3322" t="str">
            <v>س1</v>
          </cell>
        </row>
        <row r="3323">
          <cell r="A3323">
            <v>214770</v>
          </cell>
          <cell r="B3323" t="str">
            <v>جلال العبيد</v>
          </cell>
          <cell r="C3323" t="str">
            <v>طلال</v>
          </cell>
          <cell r="D3323" t="str">
            <v>خزنه</v>
          </cell>
          <cell r="E3323" t="str">
            <v>س1</v>
          </cell>
        </row>
        <row r="3324">
          <cell r="A3324">
            <v>214771</v>
          </cell>
          <cell r="B3324" t="str">
            <v>جمانه تقوى</v>
          </cell>
          <cell r="C3324" t="str">
            <v>باسم</v>
          </cell>
          <cell r="D3324" t="str">
            <v>ورده</v>
          </cell>
          <cell r="E3324" t="str">
            <v>س1</v>
          </cell>
        </row>
        <row r="3325">
          <cell r="A3325">
            <v>214772</v>
          </cell>
          <cell r="B3325" t="str">
            <v>جميل حماد</v>
          </cell>
          <cell r="C3325" t="str">
            <v>فؤاد</v>
          </cell>
          <cell r="D3325" t="str">
            <v>ناديا</v>
          </cell>
          <cell r="E3325" t="str">
            <v>س1</v>
          </cell>
        </row>
        <row r="3326">
          <cell r="A3326">
            <v>214773</v>
          </cell>
          <cell r="B3326" t="str">
            <v>جميل قزلو</v>
          </cell>
          <cell r="C3326" t="str">
            <v>حاتم</v>
          </cell>
          <cell r="D3326" t="str">
            <v>خلود</v>
          </cell>
          <cell r="E3326" t="str">
            <v>س1</v>
          </cell>
        </row>
        <row r="3327">
          <cell r="A3327">
            <v>214774</v>
          </cell>
          <cell r="B3327" t="str">
            <v>جنا رضوان</v>
          </cell>
          <cell r="C3327" t="str">
            <v>عرفان</v>
          </cell>
          <cell r="D3327" t="str">
            <v>عطيه</v>
          </cell>
          <cell r="E3327" t="str">
            <v>س1</v>
          </cell>
        </row>
        <row r="3328">
          <cell r="A3328">
            <v>214776</v>
          </cell>
          <cell r="B3328" t="str">
            <v>جودي الخالدي</v>
          </cell>
          <cell r="C3328" t="str">
            <v>محمد حازم</v>
          </cell>
          <cell r="D3328" t="str">
            <v>شاش</v>
          </cell>
          <cell r="E3328" t="str">
            <v>س1</v>
          </cell>
        </row>
        <row r="3329">
          <cell r="A3329">
            <v>214777</v>
          </cell>
          <cell r="B3329" t="str">
            <v>جورج العباس</v>
          </cell>
          <cell r="C3329" t="str">
            <v>نبيل</v>
          </cell>
          <cell r="D3329" t="str">
            <v>نور</v>
          </cell>
          <cell r="E3329" t="str">
            <v>س1</v>
          </cell>
        </row>
        <row r="3330">
          <cell r="A3330">
            <v>214780</v>
          </cell>
          <cell r="B3330" t="str">
            <v>جولي منذر</v>
          </cell>
          <cell r="C3330" t="str">
            <v>نوفل</v>
          </cell>
          <cell r="D3330" t="str">
            <v>سهام</v>
          </cell>
          <cell r="E3330" t="str">
            <v>س1</v>
          </cell>
        </row>
        <row r="3331">
          <cell r="A3331">
            <v>214781</v>
          </cell>
          <cell r="B3331" t="str">
            <v>جوليانا اسد</v>
          </cell>
          <cell r="C3331" t="str">
            <v xml:space="preserve">كامل </v>
          </cell>
          <cell r="D3331" t="str">
            <v>فاطمة</v>
          </cell>
          <cell r="E3331" t="str">
            <v>س1</v>
          </cell>
        </row>
        <row r="3332">
          <cell r="A3332">
            <v>214783</v>
          </cell>
          <cell r="B3332" t="str">
            <v>جيانا سكر</v>
          </cell>
          <cell r="C3332" t="str">
            <v>سليمان</v>
          </cell>
          <cell r="D3332" t="str">
            <v>سوريه</v>
          </cell>
          <cell r="E3332" t="str">
            <v>س1</v>
          </cell>
        </row>
        <row r="3333">
          <cell r="A3333">
            <v>214784</v>
          </cell>
          <cell r="B3333" t="str">
            <v>جيانا عباس</v>
          </cell>
          <cell r="C3333" t="str">
            <v>جابر</v>
          </cell>
          <cell r="D3333" t="str">
            <v>عدوية</v>
          </cell>
          <cell r="E3333" t="str">
            <v>س1</v>
          </cell>
        </row>
        <row r="3334">
          <cell r="A3334">
            <v>214785</v>
          </cell>
          <cell r="B3334" t="str">
            <v>حاتم حسابا</v>
          </cell>
          <cell r="C3334" t="str">
            <v>يونس</v>
          </cell>
          <cell r="D3334" t="str">
            <v>لينا</v>
          </cell>
          <cell r="E3334" t="str">
            <v>س1</v>
          </cell>
        </row>
        <row r="3335">
          <cell r="A3335">
            <v>214787</v>
          </cell>
          <cell r="B3335" t="str">
            <v>حسام بكر</v>
          </cell>
          <cell r="C3335" t="str">
            <v>عبد الحميد</v>
          </cell>
          <cell r="D3335" t="str">
            <v>غروب</v>
          </cell>
          <cell r="E3335" t="str">
            <v>س1</v>
          </cell>
        </row>
        <row r="3336">
          <cell r="A3336">
            <v>214789</v>
          </cell>
          <cell r="B3336" t="str">
            <v>حسام سليمان</v>
          </cell>
          <cell r="C3336" t="str">
            <v>محمد</v>
          </cell>
          <cell r="D3336" t="str">
            <v>حليمه</v>
          </cell>
          <cell r="E3336" t="str">
            <v>س1</v>
          </cell>
        </row>
        <row r="3337">
          <cell r="A3337">
            <v>214790</v>
          </cell>
          <cell r="B3337" t="str">
            <v>حسان مليكي</v>
          </cell>
          <cell r="C3337" t="str">
            <v>كاسر</v>
          </cell>
          <cell r="D3337" t="str">
            <v>كوكب</v>
          </cell>
          <cell r="E3337" t="str">
            <v>س1</v>
          </cell>
        </row>
        <row r="3338">
          <cell r="A3338">
            <v>214791</v>
          </cell>
          <cell r="B3338" t="str">
            <v>حسن حمو</v>
          </cell>
          <cell r="C3338" t="str">
            <v>حسين</v>
          </cell>
          <cell r="D3338" t="str">
            <v>دنيا</v>
          </cell>
          <cell r="E3338" t="str">
            <v>س1</v>
          </cell>
        </row>
        <row r="3339">
          <cell r="A3339">
            <v>214792</v>
          </cell>
          <cell r="B3339" t="str">
            <v>حسن زرزور</v>
          </cell>
          <cell r="C3339" t="str">
            <v>فايز</v>
          </cell>
          <cell r="D3339" t="str">
            <v>كميليا</v>
          </cell>
          <cell r="E3339" t="str">
            <v>س1</v>
          </cell>
        </row>
        <row r="3340">
          <cell r="A3340">
            <v>214793</v>
          </cell>
          <cell r="B3340" t="str">
            <v>حسن صبح</v>
          </cell>
          <cell r="C3340" t="str">
            <v>علي</v>
          </cell>
          <cell r="D3340" t="str">
            <v>وحيده</v>
          </cell>
          <cell r="E3340" t="str">
            <v>س1</v>
          </cell>
        </row>
        <row r="3341">
          <cell r="A3341">
            <v>214794</v>
          </cell>
          <cell r="B3341" t="str">
            <v>حسين ابورفيع</v>
          </cell>
          <cell r="C3341" t="str">
            <v>عبدالكريم محمد</v>
          </cell>
          <cell r="D3341" t="str">
            <v>خديجة</v>
          </cell>
          <cell r="E3341" t="str">
            <v>س1</v>
          </cell>
        </row>
        <row r="3342">
          <cell r="A3342">
            <v>214795</v>
          </cell>
          <cell r="B3342" t="str">
            <v>حسين عريضة</v>
          </cell>
          <cell r="C3342" t="str">
            <v>احمد</v>
          </cell>
          <cell r="D3342" t="str">
            <v>خلود</v>
          </cell>
          <cell r="E3342" t="str">
            <v>س1</v>
          </cell>
        </row>
        <row r="3343">
          <cell r="A3343">
            <v>214796</v>
          </cell>
          <cell r="B3343" t="str">
            <v>حلا ابو ليل</v>
          </cell>
          <cell r="C3343" t="str">
            <v>حسن</v>
          </cell>
          <cell r="D3343" t="str">
            <v>زهره</v>
          </cell>
          <cell r="E3343" t="str">
            <v>س1</v>
          </cell>
        </row>
        <row r="3344">
          <cell r="A3344">
            <v>214797</v>
          </cell>
          <cell r="B3344" t="str">
            <v>حلا اسعد</v>
          </cell>
          <cell r="C3344" t="str">
            <v>سليمان</v>
          </cell>
          <cell r="D3344" t="str">
            <v>منى</v>
          </cell>
          <cell r="E3344" t="str">
            <v>س1</v>
          </cell>
        </row>
        <row r="3345">
          <cell r="A3345">
            <v>214798</v>
          </cell>
          <cell r="B3345" t="str">
            <v>حلا السقا</v>
          </cell>
          <cell r="C3345" t="str">
            <v>يحيى</v>
          </cell>
          <cell r="D3345" t="str">
            <v>خضره</v>
          </cell>
          <cell r="E3345" t="str">
            <v>س1</v>
          </cell>
        </row>
        <row r="3346">
          <cell r="A3346">
            <v>214799</v>
          </cell>
          <cell r="B3346" t="str">
            <v>حلا المحمد الشوحان</v>
          </cell>
          <cell r="C3346" t="str">
            <v>رجب</v>
          </cell>
          <cell r="D3346" t="str">
            <v>رسميه</v>
          </cell>
          <cell r="E3346" t="str">
            <v>س1</v>
          </cell>
        </row>
        <row r="3347">
          <cell r="A3347">
            <v>214801</v>
          </cell>
          <cell r="B3347" t="str">
            <v>حلا قارح</v>
          </cell>
          <cell r="C3347" t="str">
            <v>محمد</v>
          </cell>
          <cell r="D3347" t="str">
            <v>ندوى</v>
          </cell>
          <cell r="E3347" t="str">
            <v>س1</v>
          </cell>
        </row>
        <row r="3348">
          <cell r="A3348">
            <v>214802</v>
          </cell>
          <cell r="B3348" t="str">
            <v>حلا محمد</v>
          </cell>
          <cell r="C3348" t="str">
            <v>سليمان</v>
          </cell>
          <cell r="D3348" t="str">
            <v>ابتسام</v>
          </cell>
          <cell r="E3348" t="str">
            <v>س1</v>
          </cell>
        </row>
        <row r="3349">
          <cell r="A3349">
            <v>214803</v>
          </cell>
          <cell r="B3349" t="str">
            <v>حلا موسى</v>
          </cell>
          <cell r="C3349" t="str">
            <v>حسين</v>
          </cell>
          <cell r="D3349" t="str">
            <v>الهام</v>
          </cell>
          <cell r="E3349" t="str">
            <v>س1</v>
          </cell>
        </row>
        <row r="3350">
          <cell r="A3350">
            <v>214804</v>
          </cell>
          <cell r="B3350" t="str">
            <v>حنان خيربك</v>
          </cell>
          <cell r="C3350" t="str">
            <v>عبد الفتاح</v>
          </cell>
          <cell r="D3350" t="str">
            <v>كفاح</v>
          </cell>
          <cell r="E3350" t="str">
            <v>س1</v>
          </cell>
        </row>
        <row r="3351">
          <cell r="A3351">
            <v>214806</v>
          </cell>
          <cell r="B3351" t="str">
            <v>حنان عباس</v>
          </cell>
          <cell r="C3351" t="str">
            <v>أحمد</v>
          </cell>
          <cell r="D3351" t="str">
            <v>الهام</v>
          </cell>
          <cell r="E3351" t="str">
            <v>س1</v>
          </cell>
        </row>
        <row r="3352">
          <cell r="A3352">
            <v>214810</v>
          </cell>
          <cell r="B3352" t="str">
            <v>خالد الجوجو</v>
          </cell>
          <cell r="C3352" t="str">
            <v>محمد</v>
          </cell>
          <cell r="D3352" t="str">
            <v>فاطمه</v>
          </cell>
          <cell r="E3352" t="str">
            <v>س1</v>
          </cell>
        </row>
        <row r="3353">
          <cell r="A3353">
            <v>214811</v>
          </cell>
          <cell r="B3353" t="str">
            <v>خالد العلي</v>
          </cell>
          <cell r="C3353" t="str">
            <v>حسن</v>
          </cell>
          <cell r="D3353" t="str">
            <v>امل</v>
          </cell>
          <cell r="E3353" t="str">
            <v>س1</v>
          </cell>
        </row>
        <row r="3354">
          <cell r="A3354">
            <v>214812</v>
          </cell>
          <cell r="B3354" t="str">
            <v>خالد حمود</v>
          </cell>
          <cell r="C3354" t="str">
            <v>حمود</v>
          </cell>
          <cell r="D3354" t="str">
            <v>نبيها</v>
          </cell>
          <cell r="E3354" t="str">
            <v>س1</v>
          </cell>
        </row>
        <row r="3355">
          <cell r="A3355">
            <v>214813</v>
          </cell>
          <cell r="B3355" t="str">
            <v>خالد عسود</v>
          </cell>
          <cell r="C3355" t="str">
            <v>اسماعيل</v>
          </cell>
          <cell r="D3355" t="str">
            <v>صبحة</v>
          </cell>
          <cell r="E3355" t="str">
            <v>س1</v>
          </cell>
        </row>
        <row r="3356">
          <cell r="A3356">
            <v>214814</v>
          </cell>
          <cell r="B3356" t="str">
            <v>خالد عميان</v>
          </cell>
          <cell r="C3356" t="str">
            <v>علي</v>
          </cell>
          <cell r="D3356" t="str">
            <v>مريم</v>
          </cell>
          <cell r="E3356" t="str">
            <v>س1</v>
          </cell>
        </row>
        <row r="3357">
          <cell r="A3357">
            <v>214815</v>
          </cell>
          <cell r="B3357" t="str">
            <v>خالد قطيمان</v>
          </cell>
          <cell r="C3357" t="str">
            <v>محمد صفوان</v>
          </cell>
          <cell r="D3357" t="str">
            <v>ناهدة</v>
          </cell>
          <cell r="E3357" t="str">
            <v>س1</v>
          </cell>
        </row>
        <row r="3358">
          <cell r="A3358">
            <v>214817</v>
          </cell>
          <cell r="B3358" t="str">
            <v>خديجة بري</v>
          </cell>
          <cell r="C3358" t="str">
            <v>محمدغياث</v>
          </cell>
          <cell r="D3358" t="str">
            <v>غادة</v>
          </cell>
          <cell r="E3358" t="str">
            <v>س1</v>
          </cell>
        </row>
        <row r="3359">
          <cell r="A3359">
            <v>214818</v>
          </cell>
          <cell r="B3359" t="str">
            <v>خديجه دريبي</v>
          </cell>
          <cell r="C3359" t="str">
            <v>محمود</v>
          </cell>
          <cell r="D3359" t="str">
            <v>بدره</v>
          </cell>
          <cell r="E3359" t="str">
            <v>س1</v>
          </cell>
        </row>
        <row r="3360">
          <cell r="A3360">
            <v>214819</v>
          </cell>
          <cell r="B3360" t="str">
            <v>خديجه علي الحمد المفرج</v>
          </cell>
          <cell r="C3360" t="str">
            <v>قثم</v>
          </cell>
          <cell r="D3360" t="str">
            <v>سوزان</v>
          </cell>
          <cell r="E3360" t="str">
            <v>س1</v>
          </cell>
        </row>
        <row r="3361">
          <cell r="A3361">
            <v>214820</v>
          </cell>
          <cell r="B3361" t="str">
            <v>خديجه معمار</v>
          </cell>
          <cell r="C3361" t="str">
            <v>عمر</v>
          </cell>
          <cell r="D3361" t="str">
            <v>كوثر</v>
          </cell>
          <cell r="E3361" t="str">
            <v>س1</v>
          </cell>
        </row>
        <row r="3362">
          <cell r="A3362">
            <v>214821</v>
          </cell>
          <cell r="B3362" t="str">
            <v>خنساء عباس</v>
          </cell>
          <cell r="C3362" t="str">
            <v>عبد الرحيم</v>
          </cell>
          <cell r="D3362" t="str">
            <v>سعده</v>
          </cell>
          <cell r="E3362" t="str">
            <v>س1</v>
          </cell>
        </row>
        <row r="3363">
          <cell r="A3363">
            <v>214822</v>
          </cell>
          <cell r="B3363" t="str">
            <v>دارين عباس</v>
          </cell>
          <cell r="C3363" t="str">
            <v>انور</v>
          </cell>
          <cell r="D3363" t="str">
            <v>مطيعه</v>
          </cell>
          <cell r="E3363" t="str">
            <v>س1</v>
          </cell>
        </row>
        <row r="3364">
          <cell r="A3364">
            <v>214823</v>
          </cell>
          <cell r="B3364" t="str">
            <v>داليا اسماعيل</v>
          </cell>
          <cell r="C3364" t="str">
            <v>وجيه</v>
          </cell>
          <cell r="D3364" t="str">
            <v>هند</v>
          </cell>
          <cell r="E3364" t="str">
            <v>س1</v>
          </cell>
        </row>
        <row r="3365">
          <cell r="A3365">
            <v>214825</v>
          </cell>
          <cell r="B3365" t="str">
            <v>دانا زنداقي</v>
          </cell>
          <cell r="C3365" t="str">
            <v>ابراهيم</v>
          </cell>
          <cell r="D3365" t="str">
            <v>انجيلا</v>
          </cell>
          <cell r="E3365" t="str">
            <v>س1</v>
          </cell>
        </row>
        <row r="3366">
          <cell r="A3366">
            <v>214826</v>
          </cell>
          <cell r="B3366" t="str">
            <v>دانا عبد الكريم</v>
          </cell>
          <cell r="C3366" t="str">
            <v>بشار</v>
          </cell>
          <cell r="D3366" t="str">
            <v>كوشان</v>
          </cell>
          <cell r="E3366" t="str">
            <v>س1</v>
          </cell>
        </row>
        <row r="3367">
          <cell r="A3367">
            <v>214827</v>
          </cell>
          <cell r="B3367" t="str">
            <v>دانا عتمه</v>
          </cell>
          <cell r="C3367" t="str">
            <v>محي الدين</v>
          </cell>
          <cell r="D3367" t="str">
            <v>ابتسام</v>
          </cell>
          <cell r="E3367" t="str">
            <v>س1</v>
          </cell>
        </row>
        <row r="3368">
          <cell r="A3368">
            <v>214830</v>
          </cell>
          <cell r="B3368" t="str">
            <v>دانيا اللحام</v>
          </cell>
          <cell r="C3368" t="str">
            <v>محمد يوسف</v>
          </cell>
          <cell r="D3368" t="str">
            <v>نسرين</v>
          </cell>
          <cell r="E3368" t="str">
            <v>س1</v>
          </cell>
        </row>
        <row r="3369">
          <cell r="A3369">
            <v>214831</v>
          </cell>
          <cell r="B3369" t="str">
            <v>دريد الرحال</v>
          </cell>
          <cell r="C3369" t="str">
            <v>حسن</v>
          </cell>
          <cell r="D3369" t="str">
            <v>فريال</v>
          </cell>
          <cell r="E3369" t="str">
            <v>س1</v>
          </cell>
        </row>
        <row r="3370">
          <cell r="A3370">
            <v>214832</v>
          </cell>
          <cell r="B3370" t="str">
            <v>دعاء ابو نبوت</v>
          </cell>
          <cell r="C3370" t="str">
            <v>يوسف</v>
          </cell>
          <cell r="D3370" t="str">
            <v>زكيه</v>
          </cell>
          <cell r="E3370" t="str">
            <v>س1</v>
          </cell>
        </row>
        <row r="3371">
          <cell r="A3371">
            <v>214833</v>
          </cell>
          <cell r="B3371" t="str">
            <v>دعاء الابراهيم</v>
          </cell>
          <cell r="C3371" t="str">
            <v>مفيد</v>
          </cell>
          <cell r="D3371" t="str">
            <v>لينا</v>
          </cell>
          <cell r="E3371" t="str">
            <v>س1</v>
          </cell>
        </row>
        <row r="3372">
          <cell r="A3372">
            <v>214837</v>
          </cell>
          <cell r="B3372" t="str">
            <v>دعاء المحمود</v>
          </cell>
          <cell r="C3372" t="str">
            <v>نور الدين</v>
          </cell>
          <cell r="D3372" t="str">
            <v>رئيفه</v>
          </cell>
          <cell r="E3372" t="str">
            <v>س1</v>
          </cell>
        </row>
        <row r="3373">
          <cell r="A3373">
            <v>214838</v>
          </cell>
          <cell r="B3373" t="str">
            <v>دعاء طعمه</v>
          </cell>
          <cell r="C3373" t="str">
            <v>رضوان</v>
          </cell>
          <cell r="D3373" t="str">
            <v>غفران</v>
          </cell>
          <cell r="E3373" t="str">
            <v>س1</v>
          </cell>
        </row>
        <row r="3374">
          <cell r="A3374">
            <v>214839</v>
          </cell>
          <cell r="B3374" t="str">
            <v>دعاء نصر</v>
          </cell>
          <cell r="C3374" t="str">
            <v>نجيب</v>
          </cell>
          <cell r="D3374" t="str">
            <v>اسيمه</v>
          </cell>
          <cell r="E3374" t="str">
            <v>س1</v>
          </cell>
        </row>
        <row r="3375">
          <cell r="A3375">
            <v>214840</v>
          </cell>
          <cell r="B3375" t="str">
            <v>دلال البزره</v>
          </cell>
          <cell r="C3375" t="str">
            <v>عماد</v>
          </cell>
          <cell r="D3375" t="str">
            <v>سوزان</v>
          </cell>
          <cell r="E3375" t="str">
            <v>س1</v>
          </cell>
        </row>
        <row r="3376">
          <cell r="A3376">
            <v>214841</v>
          </cell>
          <cell r="B3376" t="str">
            <v>دلال الحمد</v>
          </cell>
          <cell r="C3376" t="str">
            <v>عبيد</v>
          </cell>
          <cell r="D3376" t="str">
            <v>نفوعه</v>
          </cell>
          <cell r="E3376" t="str">
            <v>س1</v>
          </cell>
        </row>
        <row r="3377">
          <cell r="A3377">
            <v>214842</v>
          </cell>
          <cell r="B3377" t="str">
            <v>دلال العبد</v>
          </cell>
          <cell r="C3377" t="str">
            <v>إبراهيم</v>
          </cell>
          <cell r="D3377" t="str">
            <v>رشده</v>
          </cell>
          <cell r="E3377" t="str">
            <v>س1</v>
          </cell>
        </row>
        <row r="3378">
          <cell r="A3378">
            <v>214843</v>
          </cell>
          <cell r="B3378" t="str">
            <v>دنيا الشيحاوي</v>
          </cell>
          <cell r="C3378" t="str">
            <v>أسامه</v>
          </cell>
          <cell r="D3378" t="str">
            <v>تهامه</v>
          </cell>
          <cell r="E3378" t="str">
            <v>س1</v>
          </cell>
        </row>
        <row r="3379">
          <cell r="A3379">
            <v>214845</v>
          </cell>
          <cell r="B3379" t="str">
            <v>ديالا رزمه</v>
          </cell>
          <cell r="C3379" t="str">
            <v>نبيل</v>
          </cell>
          <cell r="D3379" t="str">
            <v>نجوى</v>
          </cell>
          <cell r="E3379" t="str">
            <v>س1</v>
          </cell>
        </row>
        <row r="3380">
          <cell r="A3380">
            <v>214846</v>
          </cell>
          <cell r="B3380" t="str">
            <v>ديالا زيدان</v>
          </cell>
          <cell r="C3380" t="str">
            <v>محمدنادر</v>
          </cell>
          <cell r="D3380" t="str">
            <v>يوركوفا</v>
          </cell>
          <cell r="E3380" t="str">
            <v>س1</v>
          </cell>
        </row>
        <row r="3381">
          <cell r="A3381">
            <v>214847</v>
          </cell>
          <cell r="B3381" t="str">
            <v>ديالا شاهين</v>
          </cell>
          <cell r="C3381" t="str">
            <v>رياض</v>
          </cell>
          <cell r="D3381" t="str">
            <v>منى</v>
          </cell>
          <cell r="E3381" t="str">
            <v>س1</v>
          </cell>
        </row>
        <row r="3382">
          <cell r="A3382">
            <v>214848</v>
          </cell>
          <cell r="B3382" t="str">
            <v>ديالا هلال</v>
          </cell>
          <cell r="C3382" t="str">
            <v>احمد</v>
          </cell>
          <cell r="D3382" t="str">
            <v>ندوه</v>
          </cell>
          <cell r="E3382" t="str">
            <v>س1</v>
          </cell>
        </row>
        <row r="3383">
          <cell r="A3383">
            <v>214849</v>
          </cell>
          <cell r="B3383" t="str">
            <v>ديانا بركات</v>
          </cell>
          <cell r="C3383" t="str">
            <v>عيسى</v>
          </cell>
          <cell r="D3383" t="str">
            <v>اسيمه</v>
          </cell>
          <cell r="E3383" t="str">
            <v>س1</v>
          </cell>
        </row>
        <row r="3384">
          <cell r="A3384">
            <v>214850</v>
          </cell>
          <cell r="B3384" t="str">
            <v>ديانا شقير</v>
          </cell>
          <cell r="C3384" t="str">
            <v>خالد</v>
          </cell>
          <cell r="D3384" t="str">
            <v>فاتن</v>
          </cell>
          <cell r="E3384" t="str">
            <v>س1</v>
          </cell>
        </row>
        <row r="3385">
          <cell r="A3385">
            <v>214851</v>
          </cell>
          <cell r="B3385" t="str">
            <v>ديانا علي</v>
          </cell>
          <cell r="C3385" t="str">
            <v>سلمان</v>
          </cell>
          <cell r="D3385" t="str">
            <v>سلام</v>
          </cell>
          <cell r="E3385" t="str">
            <v>س1</v>
          </cell>
        </row>
        <row r="3386">
          <cell r="A3386">
            <v>214852</v>
          </cell>
          <cell r="B3386" t="str">
            <v>ديما  نويصر</v>
          </cell>
          <cell r="C3386" t="str">
            <v>نزار</v>
          </cell>
          <cell r="D3386" t="str">
            <v>نهلا</v>
          </cell>
          <cell r="E3386" t="str">
            <v>س1</v>
          </cell>
        </row>
        <row r="3387">
          <cell r="A3387">
            <v>214853</v>
          </cell>
          <cell r="B3387" t="str">
            <v>ديما الحلبي</v>
          </cell>
          <cell r="C3387" t="str">
            <v>شبلي</v>
          </cell>
          <cell r="D3387" t="str">
            <v>فرنجيه</v>
          </cell>
          <cell r="E3387" t="str">
            <v>س1</v>
          </cell>
        </row>
        <row r="3388">
          <cell r="A3388">
            <v>214857</v>
          </cell>
          <cell r="B3388" t="str">
            <v>ديمه  السلامه</v>
          </cell>
          <cell r="C3388" t="str">
            <v>عبد الناصر</v>
          </cell>
          <cell r="D3388" t="str">
            <v>هدى</v>
          </cell>
          <cell r="E3388" t="str">
            <v>س1</v>
          </cell>
        </row>
        <row r="3389">
          <cell r="A3389">
            <v>214858</v>
          </cell>
          <cell r="B3389" t="str">
            <v>ديمه الاحمد</v>
          </cell>
          <cell r="C3389" t="str">
            <v>بشار</v>
          </cell>
          <cell r="D3389" t="str">
            <v>سفانه</v>
          </cell>
          <cell r="E3389" t="str">
            <v>س1</v>
          </cell>
        </row>
        <row r="3390">
          <cell r="A3390">
            <v>214861</v>
          </cell>
          <cell r="B3390" t="str">
            <v>رؤى حسن</v>
          </cell>
          <cell r="C3390" t="str">
            <v>سامر</v>
          </cell>
          <cell r="D3390" t="str">
            <v>رويده</v>
          </cell>
          <cell r="E3390" t="str">
            <v>س1</v>
          </cell>
        </row>
        <row r="3391">
          <cell r="A3391">
            <v>214862</v>
          </cell>
          <cell r="B3391" t="str">
            <v>رائد ابراهيم</v>
          </cell>
          <cell r="C3391" t="str">
            <v>ابراهيم</v>
          </cell>
          <cell r="D3391" t="str">
            <v>جهينه</v>
          </cell>
          <cell r="E3391" t="str">
            <v>س1</v>
          </cell>
        </row>
        <row r="3392">
          <cell r="A3392">
            <v>214863</v>
          </cell>
          <cell r="B3392" t="str">
            <v>رائد النفوري</v>
          </cell>
          <cell r="C3392" t="str">
            <v>عصام</v>
          </cell>
          <cell r="D3392" t="str">
            <v>دلال</v>
          </cell>
          <cell r="E3392" t="str">
            <v>س1</v>
          </cell>
        </row>
        <row r="3393">
          <cell r="A3393">
            <v>214864</v>
          </cell>
          <cell r="B3393" t="str">
            <v>راشد الحمد</v>
          </cell>
          <cell r="C3393" t="str">
            <v>عصيدي</v>
          </cell>
          <cell r="D3393" t="str">
            <v>حليمه</v>
          </cell>
          <cell r="E3393" t="str">
            <v>س1</v>
          </cell>
        </row>
        <row r="3394">
          <cell r="A3394">
            <v>214865</v>
          </cell>
          <cell r="B3394" t="str">
            <v>راشيل عبود</v>
          </cell>
          <cell r="C3394" t="str">
            <v>هشام</v>
          </cell>
          <cell r="D3394" t="str">
            <v>منى</v>
          </cell>
          <cell r="E3394" t="str">
            <v>س1</v>
          </cell>
        </row>
        <row r="3395">
          <cell r="A3395">
            <v>214866</v>
          </cell>
          <cell r="B3395" t="str">
            <v>راغب الحج</v>
          </cell>
          <cell r="C3395" t="str">
            <v>منير</v>
          </cell>
          <cell r="D3395" t="str">
            <v>جومانا</v>
          </cell>
          <cell r="E3395" t="str">
            <v>س1</v>
          </cell>
        </row>
        <row r="3396">
          <cell r="A3396">
            <v>214867</v>
          </cell>
          <cell r="B3396" t="str">
            <v>راغده عبود</v>
          </cell>
          <cell r="C3396" t="str">
            <v>سلمان</v>
          </cell>
          <cell r="D3396" t="str">
            <v>ندى</v>
          </cell>
          <cell r="E3396" t="str">
            <v>س1</v>
          </cell>
        </row>
        <row r="3397">
          <cell r="A3397">
            <v>214868</v>
          </cell>
          <cell r="B3397" t="str">
            <v>رأفت كمال</v>
          </cell>
          <cell r="C3397" t="str">
            <v>علي</v>
          </cell>
          <cell r="D3397" t="str">
            <v>الهام</v>
          </cell>
          <cell r="E3397" t="str">
            <v>س1</v>
          </cell>
        </row>
        <row r="3398">
          <cell r="A3398">
            <v>214870</v>
          </cell>
          <cell r="B3398" t="str">
            <v>راما ابو محمود</v>
          </cell>
          <cell r="C3398" t="str">
            <v>برهان</v>
          </cell>
          <cell r="D3398" t="str">
            <v>وفاء</v>
          </cell>
          <cell r="E3398" t="str">
            <v>س1</v>
          </cell>
        </row>
        <row r="3399">
          <cell r="A3399">
            <v>214872</v>
          </cell>
          <cell r="B3399" t="str">
            <v>راما رضوان</v>
          </cell>
          <cell r="C3399" t="str">
            <v>اياد</v>
          </cell>
          <cell r="D3399" t="str">
            <v>ايمان</v>
          </cell>
          <cell r="E3399" t="str">
            <v>س1</v>
          </cell>
        </row>
        <row r="3400">
          <cell r="A3400">
            <v>214875</v>
          </cell>
          <cell r="B3400" t="str">
            <v>رامي سليق</v>
          </cell>
          <cell r="C3400" t="str">
            <v>محمد رضوان</v>
          </cell>
          <cell r="D3400" t="str">
            <v>هلا</v>
          </cell>
          <cell r="E3400" t="str">
            <v>س1</v>
          </cell>
        </row>
        <row r="3401">
          <cell r="A3401">
            <v>214876</v>
          </cell>
          <cell r="B3401" t="str">
            <v>رامي عويضه</v>
          </cell>
          <cell r="C3401" t="str">
            <v>خالد</v>
          </cell>
          <cell r="D3401" t="str">
            <v>فاتنه</v>
          </cell>
          <cell r="E3401" t="str">
            <v>س1</v>
          </cell>
        </row>
        <row r="3402">
          <cell r="A3402">
            <v>214878</v>
          </cell>
          <cell r="B3402" t="str">
            <v>رامي يعقوب</v>
          </cell>
          <cell r="C3402" t="str">
            <v>زاهد</v>
          </cell>
          <cell r="D3402" t="str">
            <v>رضيه</v>
          </cell>
          <cell r="E3402" t="str">
            <v>س1</v>
          </cell>
        </row>
        <row r="3403">
          <cell r="A3403">
            <v>214879</v>
          </cell>
          <cell r="B3403" t="str">
            <v>ربا ابو حطب</v>
          </cell>
          <cell r="C3403" t="str">
            <v>محمد</v>
          </cell>
          <cell r="D3403" t="str">
            <v>ايمان</v>
          </cell>
          <cell r="E3403" t="str">
            <v>س1</v>
          </cell>
        </row>
        <row r="3404">
          <cell r="A3404">
            <v>214881</v>
          </cell>
          <cell r="B3404" t="str">
            <v>ربا الذياب</v>
          </cell>
          <cell r="C3404" t="str">
            <v>محمد</v>
          </cell>
          <cell r="D3404" t="str">
            <v>انعام</v>
          </cell>
          <cell r="E3404" t="str">
            <v>س1</v>
          </cell>
        </row>
        <row r="3405">
          <cell r="A3405">
            <v>214882</v>
          </cell>
          <cell r="B3405" t="str">
            <v>ربى السعدي</v>
          </cell>
          <cell r="C3405" t="str">
            <v>هاني</v>
          </cell>
          <cell r="D3405" t="str">
            <v>سمر</v>
          </cell>
          <cell r="E3405" t="str">
            <v>س1</v>
          </cell>
        </row>
        <row r="3406">
          <cell r="A3406">
            <v>214883</v>
          </cell>
          <cell r="B3406" t="str">
            <v>ربيع كساب</v>
          </cell>
          <cell r="C3406" t="str">
            <v>حمزة</v>
          </cell>
          <cell r="D3406" t="str">
            <v>دلال</v>
          </cell>
          <cell r="E3406" t="str">
            <v>س1</v>
          </cell>
        </row>
        <row r="3407">
          <cell r="A3407">
            <v>214884</v>
          </cell>
          <cell r="B3407" t="str">
            <v>رحاب العبيد</v>
          </cell>
          <cell r="C3407" t="str">
            <v>طالب</v>
          </cell>
          <cell r="D3407" t="str">
            <v>حبسه</v>
          </cell>
          <cell r="E3407" t="str">
            <v>س1</v>
          </cell>
        </row>
        <row r="3408">
          <cell r="A3408">
            <v>214885</v>
          </cell>
          <cell r="B3408" t="str">
            <v>رحاب ملحم</v>
          </cell>
          <cell r="C3408" t="str">
            <v>عبد اللطيف</v>
          </cell>
          <cell r="D3408" t="str">
            <v>فضيله</v>
          </cell>
          <cell r="E3408" t="str">
            <v>س1</v>
          </cell>
        </row>
        <row r="3409">
          <cell r="A3409">
            <v>214886</v>
          </cell>
          <cell r="B3409" t="str">
            <v>رحمه التمر</v>
          </cell>
          <cell r="C3409" t="str">
            <v>عبد العزيز</v>
          </cell>
          <cell r="D3409" t="str">
            <v>دنيا</v>
          </cell>
          <cell r="E3409" t="str">
            <v>س1</v>
          </cell>
        </row>
        <row r="3410">
          <cell r="A3410">
            <v>214887</v>
          </cell>
          <cell r="B3410" t="str">
            <v>رحمه شعلان</v>
          </cell>
          <cell r="C3410" t="str">
            <v>محمد صفوة</v>
          </cell>
          <cell r="D3410" t="str">
            <v>فاديا</v>
          </cell>
          <cell r="E3410" t="str">
            <v>س1</v>
          </cell>
        </row>
        <row r="3411">
          <cell r="A3411">
            <v>214889</v>
          </cell>
          <cell r="B3411" t="str">
            <v>رزان الحسنيه</v>
          </cell>
          <cell r="C3411" t="str">
            <v>حسن</v>
          </cell>
          <cell r="D3411" t="str">
            <v>عفاف</v>
          </cell>
          <cell r="E3411" t="str">
            <v>س1</v>
          </cell>
        </row>
        <row r="3412">
          <cell r="A3412">
            <v>214890</v>
          </cell>
          <cell r="B3412" t="str">
            <v>رزان حمودة</v>
          </cell>
          <cell r="C3412" t="str">
            <v>ماجد</v>
          </cell>
          <cell r="D3412" t="str">
            <v>باسمة</v>
          </cell>
          <cell r="E3412" t="str">
            <v>س1</v>
          </cell>
        </row>
        <row r="3413">
          <cell r="A3413">
            <v>214892</v>
          </cell>
          <cell r="B3413" t="str">
            <v>رشا ابراهيم</v>
          </cell>
          <cell r="C3413" t="str">
            <v>نمر</v>
          </cell>
          <cell r="D3413" t="str">
            <v>مريم</v>
          </cell>
          <cell r="E3413" t="str">
            <v>س1</v>
          </cell>
        </row>
        <row r="3414">
          <cell r="A3414">
            <v>214894</v>
          </cell>
          <cell r="B3414" t="str">
            <v>رشا الحسيني</v>
          </cell>
          <cell r="C3414" t="str">
            <v>احمد وليد</v>
          </cell>
          <cell r="D3414" t="str">
            <v>الهام</v>
          </cell>
          <cell r="E3414" t="str">
            <v>س1</v>
          </cell>
        </row>
        <row r="3415">
          <cell r="A3415">
            <v>214895</v>
          </cell>
          <cell r="B3415" t="str">
            <v>رشا اللهياني</v>
          </cell>
          <cell r="C3415" t="str">
            <v>فوزات</v>
          </cell>
          <cell r="D3415" t="str">
            <v>سميره</v>
          </cell>
          <cell r="E3415" t="str">
            <v>س1</v>
          </cell>
        </row>
        <row r="3416">
          <cell r="A3416">
            <v>214896</v>
          </cell>
          <cell r="B3416" t="str">
            <v>رشا سليمان</v>
          </cell>
          <cell r="C3416" t="str">
            <v>أحمد</v>
          </cell>
          <cell r="D3416" t="str">
            <v>سهيلا</v>
          </cell>
          <cell r="E3416" t="str">
            <v>س1</v>
          </cell>
        </row>
        <row r="3417">
          <cell r="A3417">
            <v>214898</v>
          </cell>
          <cell r="B3417" t="str">
            <v>رغد ظاهر</v>
          </cell>
          <cell r="C3417" t="str">
            <v>قاسم</v>
          </cell>
          <cell r="D3417" t="str">
            <v>هدى</v>
          </cell>
          <cell r="E3417" t="str">
            <v>س1</v>
          </cell>
        </row>
        <row r="3418">
          <cell r="A3418">
            <v>214899</v>
          </cell>
          <cell r="B3418" t="str">
            <v>رغد عبد الحميد</v>
          </cell>
          <cell r="C3418" t="str">
            <v>علي</v>
          </cell>
          <cell r="D3418" t="str">
            <v>حنان</v>
          </cell>
          <cell r="E3418" t="str">
            <v>س1</v>
          </cell>
        </row>
        <row r="3419">
          <cell r="A3419">
            <v>214901</v>
          </cell>
          <cell r="B3419" t="str">
            <v>رغد ناصر</v>
          </cell>
          <cell r="C3419" t="str">
            <v>غسان</v>
          </cell>
          <cell r="D3419" t="str">
            <v>جمانه</v>
          </cell>
          <cell r="E3419" t="str">
            <v>س1</v>
          </cell>
        </row>
        <row r="3420">
          <cell r="A3420">
            <v>214903</v>
          </cell>
          <cell r="B3420" t="str">
            <v>رغده العلي</v>
          </cell>
          <cell r="C3420" t="str">
            <v>ناجي</v>
          </cell>
          <cell r="D3420" t="str">
            <v>صبحه</v>
          </cell>
          <cell r="E3420" t="str">
            <v>س1</v>
          </cell>
        </row>
        <row r="3421">
          <cell r="A3421">
            <v>214904</v>
          </cell>
          <cell r="B3421" t="str">
            <v>رماء شدود</v>
          </cell>
          <cell r="C3421" t="str">
            <v>نبيه</v>
          </cell>
          <cell r="D3421" t="str">
            <v>اعتدال</v>
          </cell>
          <cell r="E3421" t="str">
            <v>س1</v>
          </cell>
        </row>
        <row r="3422">
          <cell r="A3422">
            <v>214906</v>
          </cell>
          <cell r="B3422" t="str">
            <v>رنا مدغمش</v>
          </cell>
          <cell r="C3422" t="str">
            <v>زياد</v>
          </cell>
          <cell r="D3422" t="str">
            <v>هاله</v>
          </cell>
          <cell r="E3422" t="str">
            <v>س1</v>
          </cell>
        </row>
        <row r="3423">
          <cell r="A3423">
            <v>214908</v>
          </cell>
          <cell r="B3423" t="str">
            <v>رنده الخطيب ابوفخر</v>
          </cell>
          <cell r="C3423" t="str">
            <v>عطا</v>
          </cell>
          <cell r="D3423" t="str">
            <v>غازيه</v>
          </cell>
          <cell r="E3423" t="str">
            <v>س1</v>
          </cell>
        </row>
        <row r="3424">
          <cell r="A3424">
            <v>214909</v>
          </cell>
          <cell r="B3424" t="str">
            <v>رنده العلي</v>
          </cell>
          <cell r="C3424" t="str">
            <v>بهجات</v>
          </cell>
          <cell r="D3424" t="str">
            <v>ريا</v>
          </cell>
          <cell r="E3424" t="str">
            <v>س1</v>
          </cell>
        </row>
        <row r="3425">
          <cell r="A3425">
            <v>214911</v>
          </cell>
          <cell r="B3425" t="str">
            <v>رنده فراج الشوفي</v>
          </cell>
          <cell r="C3425" t="str">
            <v>منهال</v>
          </cell>
          <cell r="D3425" t="str">
            <v>سعاد</v>
          </cell>
          <cell r="E3425" t="str">
            <v>س1</v>
          </cell>
        </row>
        <row r="3426">
          <cell r="A3426">
            <v>214913</v>
          </cell>
          <cell r="B3426" t="str">
            <v>رنيم سمسميه</v>
          </cell>
          <cell r="C3426" t="str">
            <v>وسيم</v>
          </cell>
          <cell r="D3426" t="str">
            <v>غاليه</v>
          </cell>
          <cell r="E3426" t="str">
            <v>س1</v>
          </cell>
        </row>
        <row r="3427">
          <cell r="A3427">
            <v>214914</v>
          </cell>
          <cell r="B3427" t="str">
            <v>رنيم قاسم</v>
          </cell>
          <cell r="C3427" t="str">
            <v>محمد</v>
          </cell>
          <cell r="D3427" t="str">
            <v>سجيعة</v>
          </cell>
          <cell r="E3427" t="str">
            <v>س1</v>
          </cell>
        </row>
        <row r="3428">
          <cell r="A3428">
            <v>214918</v>
          </cell>
          <cell r="B3428" t="str">
            <v>رهام سليمان</v>
          </cell>
          <cell r="C3428" t="str">
            <v>احمد</v>
          </cell>
          <cell r="D3428" t="str">
            <v>دلال</v>
          </cell>
          <cell r="E3428" t="str">
            <v>س1</v>
          </cell>
        </row>
        <row r="3429">
          <cell r="A3429">
            <v>214920</v>
          </cell>
          <cell r="B3429" t="str">
            <v>رهام عباس</v>
          </cell>
          <cell r="C3429" t="str">
            <v>فراس</v>
          </cell>
          <cell r="D3429" t="str">
            <v>سمر</v>
          </cell>
          <cell r="E3429" t="str">
            <v>س1</v>
          </cell>
        </row>
        <row r="3430">
          <cell r="A3430">
            <v>214921</v>
          </cell>
          <cell r="B3430" t="str">
            <v>رهام كبتول</v>
          </cell>
          <cell r="C3430" t="str">
            <v>عصام</v>
          </cell>
          <cell r="D3430" t="str">
            <v>ايمان</v>
          </cell>
          <cell r="E3430" t="str">
            <v>س1</v>
          </cell>
        </row>
        <row r="3431">
          <cell r="A3431">
            <v>214922</v>
          </cell>
          <cell r="B3431" t="str">
            <v>رهام مفضي</v>
          </cell>
          <cell r="C3431" t="str">
            <v xml:space="preserve">ابراهيم </v>
          </cell>
          <cell r="D3431" t="str">
            <v>دلال</v>
          </cell>
          <cell r="E3431" t="str">
            <v>س1</v>
          </cell>
        </row>
        <row r="3432">
          <cell r="A3432">
            <v>214924</v>
          </cell>
          <cell r="B3432" t="str">
            <v>رهف  شعار</v>
          </cell>
          <cell r="C3432" t="str">
            <v>ابراهيم</v>
          </cell>
          <cell r="D3432" t="str">
            <v>أمل</v>
          </cell>
          <cell r="E3432" t="str">
            <v>س1</v>
          </cell>
        </row>
        <row r="3433">
          <cell r="A3433">
            <v>214925</v>
          </cell>
          <cell r="B3433" t="str">
            <v>رهف الحسن</v>
          </cell>
          <cell r="C3433" t="str">
            <v>محمد</v>
          </cell>
          <cell r="D3433" t="str">
            <v xml:space="preserve">نعيمه </v>
          </cell>
          <cell r="E3433" t="str">
            <v>س1</v>
          </cell>
        </row>
        <row r="3434">
          <cell r="A3434">
            <v>214926</v>
          </cell>
          <cell r="B3434" t="str">
            <v>رهف الزمريق</v>
          </cell>
          <cell r="C3434" t="str">
            <v>أحمد</v>
          </cell>
          <cell r="D3434" t="str">
            <v>سمر</v>
          </cell>
          <cell r="E3434" t="str">
            <v>س1</v>
          </cell>
        </row>
        <row r="3435">
          <cell r="A3435">
            <v>214927</v>
          </cell>
          <cell r="B3435" t="str">
            <v>رهف السيد شعيبي</v>
          </cell>
          <cell r="C3435" t="str">
            <v>حسين</v>
          </cell>
          <cell r="D3435" t="str">
            <v>منى</v>
          </cell>
          <cell r="E3435" t="str">
            <v>س1</v>
          </cell>
        </row>
        <row r="3436">
          <cell r="A3436">
            <v>214928</v>
          </cell>
          <cell r="B3436" t="str">
            <v>رهف العلي</v>
          </cell>
          <cell r="C3436" t="str">
            <v>غالب</v>
          </cell>
          <cell r="D3436" t="str">
            <v>عفاف</v>
          </cell>
          <cell r="E3436" t="str">
            <v>س1</v>
          </cell>
        </row>
        <row r="3437">
          <cell r="A3437">
            <v>214930</v>
          </cell>
          <cell r="B3437" t="str">
            <v>رهف القبلان</v>
          </cell>
          <cell r="C3437" t="str">
            <v>نزار</v>
          </cell>
          <cell r="D3437" t="str">
            <v>رويده</v>
          </cell>
          <cell r="E3437" t="str">
            <v>س1</v>
          </cell>
        </row>
        <row r="3438">
          <cell r="A3438">
            <v>214932</v>
          </cell>
          <cell r="B3438" t="str">
            <v>رهف حسن</v>
          </cell>
          <cell r="C3438" t="str">
            <v>طالب</v>
          </cell>
          <cell r="D3438" t="str">
            <v>محاسن</v>
          </cell>
          <cell r="E3438" t="str">
            <v>س1</v>
          </cell>
        </row>
        <row r="3439">
          <cell r="A3439">
            <v>214933</v>
          </cell>
          <cell r="B3439" t="str">
            <v>رهف ربيع</v>
          </cell>
          <cell r="C3439" t="str">
            <v>عباس</v>
          </cell>
          <cell r="D3439" t="str">
            <v>وفاء</v>
          </cell>
          <cell r="E3439" t="str">
            <v>س1</v>
          </cell>
        </row>
        <row r="3440">
          <cell r="A3440">
            <v>214934</v>
          </cell>
          <cell r="B3440" t="str">
            <v>رهف شاهين</v>
          </cell>
          <cell r="C3440" t="str">
            <v>احمد</v>
          </cell>
          <cell r="D3440" t="str">
            <v xml:space="preserve">غصون </v>
          </cell>
          <cell r="E3440" t="str">
            <v>س1</v>
          </cell>
        </row>
        <row r="3441">
          <cell r="A3441">
            <v>214936</v>
          </cell>
          <cell r="B3441" t="str">
            <v>رهف فرج</v>
          </cell>
          <cell r="C3441" t="str">
            <v>مروان</v>
          </cell>
          <cell r="D3441" t="str">
            <v>وفاء</v>
          </cell>
          <cell r="E3441" t="str">
            <v>س1</v>
          </cell>
        </row>
        <row r="3442">
          <cell r="A3442">
            <v>214937</v>
          </cell>
          <cell r="B3442" t="str">
            <v>رواد عجاج</v>
          </cell>
          <cell r="C3442" t="str">
            <v>بديع</v>
          </cell>
          <cell r="D3442" t="str">
            <v>سعديه</v>
          </cell>
          <cell r="E3442" t="str">
            <v>س1</v>
          </cell>
        </row>
        <row r="3443">
          <cell r="A3443">
            <v>214938</v>
          </cell>
          <cell r="B3443" t="str">
            <v>روان ابو خير</v>
          </cell>
          <cell r="C3443" t="str">
            <v>سامي</v>
          </cell>
          <cell r="D3443" t="str">
            <v>سمر</v>
          </cell>
          <cell r="E3443" t="str">
            <v>س1</v>
          </cell>
        </row>
        <row r="3444">
          <cell r="A3444">
            <v>214939</v>
          </cell>
          <cell r="B3444" t="str">
            <v>روان العساف</v>
          </cell>
          <cell r="C3444" t="str">
            <v>عماد</v>
          </cell>
          <cell r="D3444" t="str">
            <v>دولامه</v>
          </cell>
          <cell r="E3444" t="str">
            <v>س1</v>
          </cell>
        </row>
        <row r="3445">
          <cell r="A3445">
            <v>214940</v>
          </cell>
          <cell r="B3445" t="str">
            <v>روان رزق</v>
          </cell>
          <cell r="C3445" t="str">
            <v>مرسل</v>
          </cell>
          <cell r="D3445" t="str">
            <v>ميسون</v>
          </cell>
          <cell r="E3445" t="str">
            <v>س1</v>
          </cell>
        </row>
        <row r="3446">
          <cell r="A3446">
            <v>214941</v>
          </cell>
          <cell r="B3446" t="str">
            <v>روان شوكه</v>
          </cell>
          <cell r="C3446" t="str">
            <v>محمد</v>
          </cell>
          <cell r="D3446" t="str">
            <v>شهناز</v>
          </cell>
          <cell r="E3446" t="str">
            <v>س1</v>
          </cell>
        </row>
        <row r="3447">
          <cell r="A3447">
            <v>214942</v>
          </cell>
          <cell r="B3447" t="str">
            <v>روان طه</v>
          </cell>
          <cell r="C3447" t="str">
            <v>علي</v>
          </cell>
          <cell r="D3447" t="str">
            <v>فتحيه</v>
          </cell>
          <cell r="E3447" t="str">
            <v>س1</v>
          </cell>
        </row>
        <row r="3448">
          <cell r="A3448">
            <v>214944</v>
          </cell>
          <cell r="B3448" t="str">
            <v>ريام  رؤوف</v>
          </cell>
          <cell r="C3448" t="str">
            <v>رياض</v>
          </cell>
          <cell r="D3448" t="str">
            <v>ميسون</v>
          </cell>
          <cell r="E3448" t="str">
            <v>س1</v>
          </cell>
        </row>
        <row r="3449">
          <cell r="A3449">
            <v>214945</v>
          </cell>
          <cell r="B3449" t="str">
            <v>ريان شنان</v>
          </cell>
          <cell r="C3449" t="str">
            <v>غسان</v>
          </cell>
          <cell r="D3449" t="str">
            <v>انوار</v>
          </cell>
          <cell r="E3449" t="str">
            <v>س1</v>
          </cell>
        </row>
        <row r="3450">
          <cell r="A3450">
            <v>214948</v>
          </cell>
          <cell r="B3450" t="str">
            <v>ريم خليوي</v>
          </cell>
          <cell r="C3450" t="str">
            <v>محمد</v>
          </cell>
          <cell r="D3450" t="str">
            <v>ميساء</v>
          </cell>
          <cell r="E3450" t="str">
            <v>س1</v>
          </cell>
        </row>
        <row r="3451">
          <cell r="A3451">
            <v>214949</v>
          </cell>
          <cell r="B3451" t="str">
            <v>ريم زيدان</v>
          </cell>
          <cell r="C3451" t="str">
            <v>مصطفى</v>
          </cell>
          <cell r="D3451" t="str">
            <v>اميره</v>
          </cell>
          <cell r="E3451" t="str">
            <v>س1</v>
          </cell>
        </row>
        <row r="3452">
          <cell r="A3452">
            <v>214950</v>
          </cell>
          <cell r="B3452" t="str">
            <v>ريم شاهين</v>
          </cell>
          <cell r="C3452" t="str">
            <v>محمد</v>
          </cell>
          <cell r="D3452" t="str">
            <v>ساميلا</v>
          </cell>
          <cell r="E3452" t="str">
            <v>س1</v>
          </cell>
        </row>
        <row r="3453">
          <cell r="A3453">
            <v>214951</v>
          </cell>
          <cell r="B3453" t="str">
            <v>ريم مرهج</v>
          </cell>
          <cell r="C3453" t="str">
            <v>أحمد</v>
          </cell>
          <cell r="D3453" t="str">
            <v>حياة</v>
          </cell>
          <cell r="E3453" t="str">
            <v>س1</v>
          </cell>
        </row>
        <row r="3454">
          <cell r="A3454">
            <v>214952</v>
          </cell>
          <cell r="B3454" t="str">
            <v>ريم يوسف</v>
          </cell>
          <cell r="C3454" t="str">
            <v>سعيد</v>
          </cell>
          <cell r="D3454" t="str">
            <v>سميحه</v>
          </cell>
          <cell r="E3454" t="str">
            <v>س1</v>
          </cell>
        </row>
        <row r="3455">
          <cell r="A3455">
            <v>214953</v>
          </cell>
          <cell r="B3455" t="str">
            <v>ريما  الفتيح</v>
          </cell>
          <cell r="C3455" t="str">
            <v>ايمن</v>
          </cell>
          <cell r="D3455" t="str">
            <v xml:space="preserve">ملك </v>
          </cell>
          <cell r="E3455" t="str">
            <v>س1</v>
          </cell>
        </row>
        <row r="3456">
          <cell r="A3456">
            <v>214954</v>
          </cell>
          <cell r="B3456" t="str">
            <v>ريما محمود</v>
          </cell>
          <cell r="C3456" t="str">
            <v>أيوب</v>
          </cell>
          <cell r="D3456" t="str">
            <v>غنوه</v>
          </cell>
          <cell r="E3456" t="str">
            <v>س1</v>
          </cell>
        </row>
        <row r="3457">
          <cell r="A3457">
            <v>214956</v>
          </cell>
          <cell r="B3457" t="str">
            <v>زهراء سنوبر</v>
          </cell>
          <cell r="C3457" t="str">
            <v>جمال</v>
          </cell>
          <cell r="D3457" t="str">
            <v>انعام</v>
          </cell>
          <cell r="E3457" t="str">
            <v>س1</v>
          </cell>
        </row>
        <row r="3458">
          <cell r="A3458">
            <v>214957</v>
          </cell>
          <cell r="B3458" t="str">
            <v>زهراء مهدي</v>
          </cell>
          <cell r="C3458" t="str">
            <v>رمضان</v>
          </cell>
          <cell r="D3458" t="str">
            <v>زنوب</v>
          </cell>
          <cell r="E3458" t="str">
            <v>س1</v>
          </cell>
        </row>
        <row r="3459">
          <cell r="A3459">
            <v>214959</v>
          </cell>
          <cell r="B3459" t="str">
            <v>زهور عابده</v>
          </cell>
          <cell r="C3459" t="str">
            <v>سليم</v>
          </cell>
          <cell r="D3459" t="str">
            <v>اصطلاح</v>
          </cell>
          <cell r="E3459" t="str">
            <v>س1</v>
          </cell>
        </row>
        <row r="3460">
          <cell r="A3460">
            <v>214963</v>
          </cell>
          <cell r="B3460" t="str">
            <v>زينب ابراهيم</v>
          </cell>
          <cell r="C3460" t="str">
            <v>محمد</v>
          </cell>
          <cell r="D3460" t="str">
            <v>باسمه</v>
          </cell>
          <cell r="E3460" t="str">
            <v>س1</v>
          </cell>
        </row>
        <row r="3461">
          <cell r="A3461">
            <v>214964</v>
          </cell>
          <cell r="B3461" t="str">
            <v>زينب البيرقدار</v>
          </cell>
          <cell r="C3461" t="str">
            <v>حسام الدين</v>
          </cell>
          <cell r="D3461" t="str">
            <v>فتون</v>
          </cell>
          <cell r="E3461" t="str">
            <v>س1</v>
          </cell>
        </row>
        <row r="3462">
          <cell r="A3462">
            <v>214967</v>
          </cell>
          <cell r="B3462" t="str">
            <v>زينب محمد</v>
          </cell>
          <cell r="C3462" t="str">
            <v>وفيق</v>
          </cell>
          <cell r="D3462" t="str">
            <v>سعاد</v>
          </cell>
          <cell r="E3462" t="str">
            <v>س1</v>
          </cell>
        </row>
        <row r="3463">
          <cell r="A3463">
            <v>214968</v>
          </cell>
          <cell r="B3463" t="str">
            <v>زينه خيربك</v>
          </cell>
          <cell r="C3463" t="str">
            <v>زهير</v>
          </cell>
          <cell r="D3463" t="str">
            <v>ثروه</v>
          </cell>
          <cell r="E3463" t="str">
            <v>س1</v>
          </cell>
        </row>
        <row r="3464">
          <cell r="A3464">
            <v>214969</v>
          </cell>
          <cell r="B3464" t="str">
            <v>ساره  الجمال</v>
          </cell>
          <cell r="C3464" t="str">
            <v>محمد</v>
          </cell>
          <cell r="D3464" t="str">
            <v xml:space="preserve">هنادي </v>
          </cell>
          <cell r="E3464" t="str">
            <v>س1</v>
          </cell>
        </row>
        <row r="3465">
          <cell r="A3465">
            <v>214970</v>
          </cell>
          <cell r="B3465" t="str">
            <v>ساره ابوعمر</v>
          </cell>
          <cell r="C3465" t="str">
            <v>محمد فايز</v>
          </cell>
          <cell r="D3465" t="str">
            <v>بنان</v>
          </cell>
          <cell r="E3465" t="str">
            <v>س1</v>
          </cell>
        </row>
        <row r="3466">
          <cell r="A3466">
            <v>214972</v>
          </cell>
          <cell r="B3466" t="str">
            <v>ساره الحلبي</v>
          </cell>
          <cell r="C3466" t="str">
            <v>هيثم</v>
          </cell>
          <cell r="D3466" t="str">
            <v>رويدا</v>
          </cell>
          <cell r="E3466" t="str">
            <v>س1</v>
          </cell>
        </row>
        <row r="3467">
          <cell r="A3467">
            <v>214973</v>
          </cell>
          <cell r="B3467" t="str">
            <v>ساره الخطيب</v>
          </cell>
          <cell r="C3467" t="str">
            <v>رضوان</v>
          </cell>
          <cell r="D3467" t="str">
            <v>لينا</v>
          </cell>
          <cell r="E3467" t="str">
            <v>س1</v>
          </cell>
        </row>
        <row r="3468">
          <cell r="A3468">
            <v>214974</v>
          </cell>
          <cell r="B3468" t="str">
            <v>ساره النايف</v>
          </cell>
          <cell r="C3468" t="str">
            <v>ياسر</v>
          </cell>
          <cell r="D3468" t="str">
            <v>سميره</v>
          </cell>
          <cell r="E3468" t="str">
            <v>س1</v>
          </cell>
        </row>
        <row r="3469">
          <cell r="A3469">
            <v>214975</v>
          </cell>
          <cell r="B3469" t="str">
            <v>ساره محسن</v>
          </cell>
          <cell r="C3469" t="str">
            <v>خالد</v>
          </cell>
          <cell r="D3469" t="str">
            <v>عيده</v>
          </cell>
          <cell r="E3469" t="str">
            <v>س1</v>
          </cell>
        </row>
        <row r="3470">
          <cell r="A3470">
            <v>214976</v>
          </cell>
          <cell r="B3470" t="str">
            <v>ساري عبد اللـه</v>
          </cell>
          <cell r="C3470" t="str">
            <v>محسن</v>
          </cell>
          <cell r="D3470" t="str">
            <v>مياده</v>
          </cell>
          <cell r="E3470" t="str">
            <v>س1</v>
          </cell>
        </row>
        <row r="3471">
          <cell r="A3471">
            <v>214977</v>
          </cell>
          <cell r="B3471" t="str">
            <v>سامي عمر</v>
          </cell>
          <cell r="C3471" t="str">
            <v>علي</v>
          </cell>
          <cell r="D3471" t="str">
            <v>عائشه</v>
          </cell>
          <cell r="E3471" t="str">
            <v>س1</v>
          </cell>
        </row>
        <row r="3472">
          <cell r="A3472">
            <v>214980</v>
          </cell>
          <cell r="B3472" t="str">
            <v>سجا خليل</v>
          </cell>
          <cell r="C3472" t="str">
            <v>محمد</v>
          </cell>
          <cell r="D3472" t="str">
            <v>فهيمه</v>
          </cell>
          <cell r="E3472" t="str">
            <v>س1</v>
          </cell>
        </row>
        <row r="3473">
          <cell r="A3473">
            <v>214981</v>
          </cell>
          <cell r="B3473" t="str">
            <v>سحاب دلول</v>
          </cell>
          <cell r="C3473" t="str">
            <v>محمد</v>
          </cell>
          <cell r="D3473" t="str">
            <v>فاطمه</v>
          </cell>
          <cell r="E3473" t="str">
            <v>س1</v>
          </cell>
        </row>
        <row r="3474">
          <cell r="A3474">
            <v>214982</v>
          </cell>
          <cell r="B3474" t="str">
            <v>سدرة المهايني</v>
          </cell>
          <cell r="C3474" t="str">
            <v>فريز</v>
          </cell>
          <cell r="D3474" t="str">
            <v>رغدة</v>
          </cell>
          <cell r="E3474" t="str">
            <v>س1</v>
          </cell>
        </row>
        <row r="3475">
          <cell r="A3475">
            <v>214984</v>
          </cell>
          <cell r="B3475" t="str">
            <v>سعاد الخليل</v>
          </cell>
          <cell r="C3475" t="str">
            <v>نضال</v>
          </cell>
          <cell r="D3475" t="str">
            <v>صفاء</v>
          </cell>
          <cell r="E3475" t="str">
            <v>س1</v>
          </cell>
        </row>
        <row r="3476">
          <cell r="A3476">
            <v>214985</v>
          </cell>
          <cell r="B3476" t="str">
            <v>سعاد العويد</v>
          </cell>
          <cell r="C3476" t="str">
            <v>فرج</v>
          </cell>
          <cell r="D3476" t="str">
            <v>حسنه</v>
          </cell>
          <cell r="E3476" t="str">
            <v>س1</v>
          </cell>
        </row>
        <row r="3477">
          <cell r="A3477">
            <v>214986</v>
          </cell>
          <cell r="B3477" t="str">
            <v>سفيان الزعبي</v>
          </cell>
          <cell r="C3477" t="str">
            <v>جادو</v>
          </cell>
          <cell r="D3477" t="str">
            <v>اسماء</v>
          </cell>
          <cell r="E3477" t="str">
            <v>س1</v>
          </cell>
        </row>
        <row r="3478">
          <cell r="A3478">
            <v>214987</v>
          </cell>
          <cell r="B3478" t="str">
            <v>سلام احمد</v>
          </cell>
          <cell r="C3478" t="str">
            <v>محمد</v>
          </cell>
          <cell r="D3478" t="str">
            <v>فادية</v>
          </cell>
          <cell r="E3478" t="str">
            <v>س1</v>
          </cell>
        </row>
        <row r="3479">
          <cell r="A3479">
            <v>214988</v>
          </cell>
          <cell r="B3479" t="str">
            <v>سلمى محمد</v>
          </cell>
          <cell r="C3479" t="str">
            <v>علي</v>
          </cell>
          <cell r="D3479" t="str">
            <v>نجود</v>
          </cell>
          <cell r="E3479" t="str">
            <v>س1</v>
          </cell>
        </row>
        <row r="3480">
          <cell r="A3480">
            <v>214990</v>
          </cell>
          <cell r="B3480" t="str">
            <v>سماح شحاداه</v>
          </cell>
          <cell r="C3480" t="str">
            <v>موسى</v>
          </cell>
          <cell r="D3480" t="str">
            <v>امونه</v>
          </cell>
          <cell r="E3480" t="str">
            <v>س1</v>
          </cell>
        </row>
        <row r="3481">
          <cell r="A3481">
            <v>214992</v>
          </cell>
          <cell r="B3481" t="str">
            <v>سهام زرقة</v>
          </cell>
          <cell r="C3481" t="str">
            <v>رواحه</v>
          </cell>
          <cell r="D3481" t="str">
            <v>رحاب</v>
          </cell>
          <cell r="E3481" t="str">
            <v>س1</v>
          </cell>
        </row>
        <row r="3482">
          <cell r="A3482">
            <v>214993</v>
          </cell>
          <cell r="B3482" t="str">
            <v>سهر النصار</v>
          </cell>
          <cell r="C3482" t="str">
            <v>جمال</v>
          </cell>
          <cell r="D3482" t="str">
            <v>هدى</v>
          </cell>
          <cell r="E3482" t="str">
            <v>س1</v>
          </cell>
        </row>
        <row r="3483">
          <cell r="A3483">
            <v>214995</v>
          </cell>
          <cell r="B3483" t="str">
            <v>سوزان خطار</v>
          </cell>
          <cell r="C3483" t="str">
            <v>بيان</v>
          </cell>
          <cell r="D3483" t="str">
            <v>رودينا</v>
          </cell>
          <cell r="E3483" t="str">
            <v>س1</v>
          </cell>
        </row>
        <row r="3484">
          <cell r="A3484">
            <v>214996</v>
          </cell>
          <cell r="B3484" t="str">
            <v>سوزان رحمه</v>
          </cell>
          <cell r="C3484" t="str">
            <v>احمد</v>
          </cell>
          <cell r="D3484" t="str">
            <v>ابتسام</v>
          </cell>
          <cell r="E3484" t="str">
            <v>س1</v>
          </cell>
        </row>
        <row r="3485">
          <cell r="A3485">
            <v>214997</v>
          </cell>
          <cell r="B3485" t="str">
            <v>سوزان فرانز</v>
          </cell>
          <cell r="C3485" t="str">
            <v>نجم</v>
          </cell>
          <cell r="D3485" t="str">
            <v>مريم</v>
          </cell>
          <cell r="E3485" t="str">
            <v>س1</v>
          </cell>
        </row>
        <row r="3486">
          <cell r="A3486">
            <v>214998</v>
          </cell>
          <cell r="B3486" t="str">
            <v>شام شلهوم</v>
          </cell>
          <cell r="C3486" t="str">
            <v>محمود</v>
          </cell>
          <cell r="D3486" t="str">
            <v>سوريه</v>
          </cell>
          <cell r="E3486" t="str">
            <v>س1</v>
          </cell>
        </row>
        <row r="3487">
          <cell r="A3487">
            <v>215000</v>
          </cell>
          <cell r="B3487" t="str">
            <v>شذى نعيم</v>
          </cell>
          <cell r="C3487" t="str">
            <v>سليمان</v>
          </cell>
          <cell r="D3487" t="str">
            <v>سوسن</v>
          </cell>
          <cell r="E3487" t="str">
            <v>س1</v>
          </cell>
        </row>
        <row r="3488">
          <cell r="A3488">
            <v>215001</v>
          </cell>
          <cell r="B3488" t="str">
            <v>شروق الهدى سلوم</v>
          </cell>
          <cell r="C3488" t="str">
            <v>عبدو</v>
          </cell>
          <cell r="D3488" t="str">
            <v>زبيده</v>
          </cell>
          <cell r="E3488" t="str">
            <v>س1</v>
          </cell>
        </row>
        <row r="3489">
          <cell r="A3489">
            <v>215002</v>
          </cell>
          <cell r="B3489" t="str">
            <v>شفاء البليلي</v>
          </cell>
          <cell r="C3489" t="str">
            <v>ابراهيم</v>
          </cell>
          <cell r="D3489" t="str">
            <v>بشيره</v>
          </cell>
          <cell r="E3489" t="str">
            <v>س1</v>
          </cell>
        </row>
        <row r="3490">
          <cell r="A3490">
            <v>215003</v>
          </cell>
          <cell r="B3490" t="str">
            <v>شهيده شلدح</v>
          </cell>
          <cell r="C3490" t="str">
            <v>سمير</v>
          </cell>
          <cell r="D3490" t="str">
            <v>اميره</v>
          </cell>
          <cell r="E3490" t="str">
            <v>س1</v>
          </cell>
        </row>
        <row r="3491">
          <cell r="A3491">
            <v>215005</v>
          </cell>
          <cell r="B3491" t="str">
            <v>شيم ابو فخر</v>
          </cell>
          <cell r="C3491" t="str">
            <v>حكمه</v>
          </cell>
          <cell r="D3491" t="str">
            <v>جوليت</v>
          </cell>
          <cell r="E3491" t="str">
            <v>س1</v>
          </cell>
        </row>
        <row r="3492">
          <cell r="A3492">
            <v>215006</v>
          </cell>
          <cell r="B3492" t="str">
            <v>شيماء الخليل الجلد</v>
          </cell>
          <cell r="C3492" t="str">
            <v>خليل</v>
          </cell>
          <cell r="D3492" t="str">
            <v>صباح</v>
          </cell>
          <cell r="E3492" t="str">
            <v>س1</v>
          </cell>
        </row>
        <row r="3493">
          <cell r="A3493">
            <v>215007</v>
          </cell>
          <cell r="B3493" t="str">
            <v>شيماء الكحيل</v>
          </cell>
          <cell r="C3493" t="str">
            <v>عبد الرزاق</v>
          </cell>
          <cell r="D3493" t="str">
            <v>ايمان</v>
          </cell>
          <cell r="E3493" t="str">
            <v>س1</v>
          </cell>
        </row>
        <row r="3494">
          <cell r="A3494">
            <v>215008</v>
          </cell>
          <cell r="B3494" t="str">
            <v>صبا الخضر</v>
          </cell>
          <cell r="C3494" t="str">
            <v>تيسير</v>
          </cell>
          <cell r="D3494" t="str">
            <v>بثينه</v>
          </cell>
          <cell r="E3494" t="str">
            <v>س1</v>
          </cell>
        </row>
        <row r="3495">
          <cell r="A3495">
            <v>215009</v>
          </cell>
          <cell r="B3495" t="str">
            <v>صباح ديب</v>
          </cell>
          <cell r="C3495" t="str">
            <v>علي</v>
          </cell>
          <cell r="D3495" t="str">
            <v>زينب</v>
          </cell>
          <cell r="E3495" t="str">
            <v>س1</v>
          </cell>
        </row>
        <row r="3496">
          <cell r="A3496">
            <v>215011</v>
          </cell>
          <cell r="B3496" t="str">
            <v>صفاء حمود</v>
          </cell>
          <cell r="C3496" t="str">
            <v>محمد</v>
          </cell>
          <cell r="D3496" t="str">
            <v>امال</v>
          </cell>
          <cell r="E3496" t="str">
            <v>س1</v>
          </cell>
        </row>
        <row r="3497">
          <cell r="A3497">
            <v>215013</v>
          </cell>
          <cell r="B3497" t="str">
            <v>صفيه الخطيب</v>
          </cell>
          <cell r="C3497" t="str">
            <v>خالد</v>
          </cell>
          <cell r="D3497" t="str">
            <v>سميحه</v>
          </cell>
          <cell r="E3497" t="str">
            <v>س1</v>
          </cell>
        </row>
        <row r="3498">
          <cell r="A3498">
            <v>215014</v>
          </cell>
          <cell r="B3498" t="str">
            <v>صهيب شامي الشلبي</v>
          </cell>
          <cell r="C3498" t="str">
            <v>أحمد</v>
          </cell>
          <cell r="D3498" t="str">
            <v>سولافة</v>
          </cell>
          <cell r="E3498" t="str">
            <v>س1</v>
          </cell>
        </row>
        <row r="3499">
          <cell r="A3499">
            <v>215015</v>
          </cell>
          <cell r="B3499" t="str">
            <v>ضحى اسماعيل</v>
          </cell>
          <cell r="C3499" t="str">
            <v>هايل</v>
          </cell>
          <cell r="D3499" t="str">
            <v>منى</v>
          </cell>
          <cell r="E3499" t="str">
            <v>س1</v>
          </cell>
        </row>
        <row r="3500">
          <cell r="A3500">
            <v>215017</v>
          </cell>
          <cell r="B3500" t="str">
            <v>ضحى عماشي</v>
          </cell>
          <cell r="C3500" t="str">
            <v>وفيق</v>
          </cell>
          <cell r="D3500" t="str">
            <v>امال</v>
          </cell>
          <cell r="E3500" t="str">
            <v>س1</v>
          </cell>
        </row>
        <row r="3501">
          <cell r="A3501">
            <v>215019</v>
          </cell>
          <cell r="B3501" t="str">
            <v>ضياء فاهمه</v>
          </cell>
          <cell r="C3501" t="str">
            <v>بسام</v>
          </cell>
          <cell r="D3501" t="str">
            <v>أمل</v>
          </cell>
          <cell r="E3501" t="str">
            <v>س1</v>
          </cell>
        </row>
        <row r="3502">
          <cell r="A3502">
            <v>215020</v>
          </cell>
          <cell r="B3502" t="str">
            <v>ضياء محمد احمد</v>
          </cell>
          <cell r="C3502" t="str">
            <v>محمد</v>
          </cell>
          <cell r="D3502" t="str">
            <v xml:space="preserve"> ناديه</v>
          </cell>
          <cell r="E3502" t="str">
            <v>س1</v>
          </cell>
        </row>
        <row r="3503">
          <cell r="A3503">
            <v>215021</v>
          </cell>
          <cell r="B3503" t="str">
            <v>طارق الشيخ</v>
          </cell>
          <cell r="C3503" t="str">
            <v>زياد</v>
          </cell>
          <cell r="D3503" t="str">
            <v>باسمة</v>
          </cell>
          <cell r="E3503" t="str">
            <v>س1</v>
          </cell>
        </row>
        <row r="3504">
          <cell r="A3504">
            <v>215022</v>
          </cell>
          <cell r="B3504" t="str">
            <v>ظلال علي</v>
          </cell>
          <cell r="C3504" t="str">
            <v>فريد</v>
          </cell>
          <cell r="D3504" t="str">
            <v>سمر</v>
          </cell>
          <cell r="E3504" t="str">
            <v>س1</v>
          </cell>
        </row>
        <row r="3505">
          <cell r="A3505">
            <v>215023</v>
          </cell>
          <cell r="B3505" t="str">
            <v>عائشة عبدالغفور</v>
          </cell>
          <cell r="C3505" t="str">
            <v>وليد</v>
          </cell>
          <cell r="D3505" t="str">
            <v>حميدة</v>
          </cell>
          <cell r="E3505" t="str">
            <v>س1</v>
          </cell>
        </row>
        <row r="3506">
          <cell r="A3506">
            <v>215025</v>
          </cell>
          <cell r="B3506" t="str">
            <v>عامر طليعه</v>
          </cell>
          <cell r="C3506" t="str">
            <v>غازي</v>
          </cell>
          <cell r="D3506" t="str">
            <v>رمزيه</v>
          </cell>
          <cell r="E3506" t="str">
            <v>س1</v>
          </cell>
        </row>
        <row r="3507">
          <cell r="A3507">
            <v>215027</v>
          </cell>
          <cell r="B3507" t="str">
            <v>عبد الرحمن البرتاوي</v>
          </cell>
          <cell r="C3507" t="str">
            <v>عثمان</v>
          </cell>
          <cell r="D3507" t="str">
            <v>فاطمه</v>
          </cell>
          <cell r="E3507" t="str">
            <v>س1</v>
          </cell>
        </row>
        <row r="3508">
          <cell r="A3508">
            <v>215028</v>
          </cell>
          <cell r="B3508" t="str">
            <v>عبد الرحمن الشماط</v>
          </cell>
          <cell r="C3508" t="str">
            <v>جادو</v>
          </cell>
          <cell r="D3508" t="str">
            <v>فاطمه</v>
          </cell>
          <cell r="E3508" t="str">
            <v>س1</v>
          </cell>
        </row>
        <row r="3509">
          <cell r="A3509">
            <v>215029</v>
          </cell>
          <cell r="B3509" t="str">
            <v>عبد الرحمن دبوره</v>
          </cell>
          <cell r="C3509" t="str">
            <v>كمال</v>
          </cell>
          <cell r="D3509" t="str">
            <v>هويدا</v>
          </cell>
          <cell r="E3509" t="str">
            <v>س1</v>
          </cell>
        </row>
        <row r="3510">
          <cell r="A3510">
            <v>215030</v>
          </cell>
          <cell r="B3510" t="str">
            <v>عبد الرحمن نتوف</v>
          </cell>
          <cell r="C3510" t="str">
            <v>محمد</v>
          </cell>
          <cell r="D3510" t="str">
            <v>عائشه</v>
          </cell>
          <cell r="E3510" t="str">
            <v>س1</v>
          </cell>
        </row>
        <row r="3511">
          <cell r="A3511">
            <v>215031</v>
          </cell>
          <cell r="B3511" t="str">
            <v>عبد العزيز الجادر</v>
          </cell>
          <cell r="C3511" t="str">
            <v>سعدعبدالعزيز</v>
          </cell>
          <cell r="D3511" t="str">
            <v>سلام</v>
          </cell>
          <cell r="E3511" t="str">
            <v>س1</v>
          </cell>
        </row>
        <row r="3512">
          <cell r="A3512">
            <v>215032</v>
          </cell>
          <cell r="B3512" t="str">
            <v>عبدالعزيز الخانجي</v>
          </cell>
          <cell r="C3512" t="str">
            <v>معتزبالله</v>
          </cell>
          <cell r="D3512" t="str">
            <v>ايمان</v>
          </cell>
          <cell r="E3512" t="str">
            <v>س1</v>
          </cell>
        </row>
        <row r="3513">
          <cell r="A3513">
            <v>215033</v>
          </cell>
          <cell r="B3513" t="str">
            <v>عبد القادر شاهين</v>
          </cell>
          <cell r="C3513" t="str">
            <v>خالد</v>
          </cell>
          <cell r="D3513" t="str">
            <v>الهام</v>
          </cell>
          <cell r="E3513" t="str">
            <v>س1</v>
          </cell>
        </row>
        <row r="3514">
          <cell r="A3514">
            <v>215034</v>
          </cell>
          <cell r="B3514" t="str">
            <v>عبد الكريم الحسن</v>
          </cell>
          <cell r="C3514" t="str">
            <v>محمد</v>
          </cell>
          <cell r="D3514" t="str">
            <v>منيفه</v>
          </cell>
          <cell r="E3514" t="str">
            <v>س1</v>
          </cell>
        </row>
        <row r="3515">
          <cell r="A3515">
            <v>215035</v>
          </cell>
          <cell r="B3515" t="str">
            <v>عبد الكريم النوفل</v>
          </cell>
          <cell r="C3515" t="str">
            <v>احمد</v>
          </cell>
          <cell r="D3515" t="str">
            <v>شمه</v>
          </cell>
          <cell r="E3515" t="str">
            <v>س1</v>
          </cell>
        </row>
        <row r="3516">
          <cell r="A3516">
            <v>215036</v>
          </cell>
          <cell r="B3516" t="str">
            <v>عبد الله  حسين</v>
          </cell>
          <cell r="C3516" t="str">
            <v>محمد</v>
          </cell>
          <cell r="D3516" t="str">
            <v xml:space="preserve">هدى </v>
          </cell>
          <cell r="E3516" t="str">
            <v>س1</v>
          </cell>
        </row>
        <row r="3517">
          <cell r="A3517">
            <v>215037</v>
          </cell>
          <cell r="B3517" t="str">
            <v>عبدالله العفنان</v>
          </cell>
          <cell r="C3517" t="str">
            <v>رشيد</v>
          </cell>
          <cell r="D3517" t="str">
            <v>شمسه</v>
          </cell>
          <cell r="E3517" t="str">
            <v>س1</v>
          </cell>
        </row>
        <row r="3518">
          <cell r="A3518">
            <v>215038</v>
          </cell>
          <cell r="B3518" t="str">
            <v>عبد المجيد العايد</v>
          </cell>
          <cell r="C3518" t="str">
            <v>عوض</v>
          </cell>
          <cell r="D3518" t="str">
            <v>هناء</v>
          </cell>
          <cell r="E3518" t="str">
            <v>س1</v>
          </cell>
        </row>
        <row r="3519">
          <cell r="A3519">
            <v>215039</v>
          </cell>
          <cell r="B3519" t="str">
            <v>عبد الحليم الملحم</v>
          </cell>
          <cell r="C3519" t="str">
            <v>أحمد</v>
          </cell>
          <cell r="D3519" t="str">
            <v>خاتون الصبح</v>
          </cell>
          <cell r="E3519" t="str">
            <v>س1</v>
          </cell>
        </row>
        <row r="3520">
          <cell r="A3520">
            <v>215040</v>
          </cell>
          <cell r="B3520" t="str">
            <v>عبدو القزق</v>
          </cell>
          <cell r="C3520" t="str">
            <v>عزت</v>
          </cell>
          <cell r="D3520" t="str">
            <v>هناء</v>
          </cell>
          <cell r="E3520" t="str">
            <v>س1</v>
          </cell>
        </row>
        <row r="3521">
          <cell r="A3521">
            <v>215041</v>
          </cell>
          <cell r="B3521" t="str">
            <v>عبير المصطفى</v>
          </cell>
          <cell r="C3521" t="str">
            <v>هيثم</v>
          </cell>
          <cell r="D3521" t="str">
            <v>رجاء</v>
          </cell>
          <cell r="E3521" t="str">
            <v>س1</v>
          </cell>
        </row>
        <row r="3522">
          <cell r="A3522">
            <v>215043</v>
          </cell>
          <cell r="B3522" t="str">
            <v>عبير صلاح الدين</v>
          </cell>
          <cell r="C3522" t="str">
            <v>صابر</v>
          </cell>
          <cell r="D3522" t="str">
            <v>نوال</v>
          </cell>
          <cell r="E3522" t="str">
            <v>س1</v>
          </cell>
        </row>
        <row r="3523">
          <cell r="A3523">
            <v>215044</v>
          </cell>
          <cell r="B3523" t="str">
            <v>عبير عمران</v>
          </cell>
          <cell r="C3523" t="str">
            <v>نجيب</v>
          </cell>
          <cell r="D3523" t="str">
            <v>نجيده</v>
          </cell>
          <cell r="E3523" t="str">
            <v>س1</v>
          </cell>
        </row>
        <row r="3524">
          <cell r="A3524">
            <v>215046</v>
          </cell>
          <cell r="B3524" t="str">
            <v>عدي الاغا</v>
          </cell>
          <cell r="C3524" t="str">
            <v>عهد</v>
          </cell>
          <cell r="D3524" t="str">
            <v>وفاء</v>
          </cell>
          <cell r="E3524" t="str">
            <v>س1</v>
          </cell>
        </row>
        <row r="3525">
          <cell r="A3525">
            <v>215047</v>
          </cell>
          <cell r="B3525" t="str">
            <v>عزالدين دبسون</v>
          </cell>
          <cell r="C3525" t="str">
            <v>احسان</v>
          </cell>
          <cell r="D3525" t="str">
            <v>ماجده</v>
          </cell>
          <cell r="E3525" t="str">
            <v>س1</v>
          </cell>
        </row>
        <row r="3526">
          <cell r="A3526">
            <v>215048</v>
          </cell>
          <cell r="B3526" t="str">
            <v xml:space="preserve">عزه مصري </v>
          </cell>
          <cell r="C3526" t="str">
            <v>صابر</v>
          </cell>
          <cell r="D3526" t="str">
            <v>نجيبه</v>
          </cell>
          <cell r="E3526" t="str">
            <v>س1</v>
          </cell>
        </row>
        <row r="3527">
          <cell r="A3527">
            <v>215050</v>
          </cell>
          <cell r="B3527" t="str">
            <v>عزيز شحاده</v>
          </cell>
          <cell r="C3527" t="str">
            <v>محمد</v>
          </cell>
          <cell r="D3527" t="str">
            <v>صبحه</v>
          </cell>
          <cell r="E3527" t="str">
            <v>س1</v>
          </cell>
        </row>
        <row r="3528">
          <cell r="A3528">
            <v>215051</v>
          </cell>
          <cell r="B3528" t="str">
            <v>عطية شعبان</v>
          </cell>
          <cell r="C3528" t="str">
            <v>مسعود</v>
          </cell>
          <cell r="D3528" t="str">
            <v>منيرة</v>
          </cell>
          <cell r="E3528" t="str">
            <v>س1</v>
          </cell>
        </row>
        <row r="3529">
          <cell r="A3529">
            <v>215053</v>
          </cell>
          <cell r="B3529" t="str">
            <v>عفراء محسن</v>
          </cell>
          <cell r="C3529" t="str">
            <v>بهجت</v>
          </cell>
          <cell r="D3529" t="str">
            <v xml:space="preserve">ليلى </v>
          </cell>
          <cell r="E3529" t="str">
            <v>س1</v>
          </cell>
        </row>
        <row r="3530">
          <cell r="A3530">
            <v>215054</v>
          </cell>
          <cell r="B3530" t="str">
            <v>عقبة حمود</v>
          </cell>
          <cell r="C3530" t="str">
            <v>محمد</v>
          </cell>
          <cell r="D3530" t="str">
            <v>ثريا</v>
          </cell>
          <cell r="E3530" t="str">
            <v>س1</v>
          </cell>
        </row>
        <row r="3531">
          <cell r="A3531">
            <v>215055</v>
          </cell>
          <cell r="B3531" t="str">
            <v>علا  السوسي</v>
          </cell>
          <cell r="C3531" t="str">
            <v>سامر</v>
          </cell>
          <cell r="D3531" t="str">
            <v>فاطمه</v>
          </cell>
          <cell r="E3531" t="str">
            <v>س1</v>
          </cell>
        </row>
        <row r="3532">
          <cell r="A3532">
            <v>215056</v>
          </cell>
          <cell r="B3532" t="str">
            <v>علا احمد</v>
          </cell>
          <cell r="C3532" t="str">
            <v>علي</v>
          </cell>
          <cell r="D3532" t="str">
            <v>ليلى</v>
          </cell>
          <cell r="E3532" t="str">
            <v>س1</v>
          </cell>
        </row>
        <row r="3533">
          <cell r="A3533">
            <v>215057</v>
          </cell>
          <cell r="B3533" t="str">
            <v>علا الايوبي</v>
          </cell>
          <cell r="C3533" t="str">
            <v>سامر</v>
          </cell>
          <cell r="D3533" t="str">
            <v>ريم</v>
          </cell>
          <cell r="E3533" t="str">
            <v>س1</v>
          </cell>
        </row>
        <row r="3534">
          <cell r="A3534">
            <v>215059</v>
          </cell>
          <cell r="B3534" t="str">
            <v>علا الحموي</v>
          </cell>
          <cell r="C3534" t="str">
            <v>خالد</v>
          </cell>
          <cell r="D3534" t="str">
            <v>فاتنه</v>
          </cell>
          <cell r="E3534" t="str">
            <v>س1</v>
          </cell>
        </row>
        <row r="3535">
          <cell r="A3535">
            <v>215060</v>
          </cell>
          <cell r="B3535" t="str">
            <v>علا المذيب</v>
          </cell>
          <cell r="C3535" t="str">
            <v>هاشم</v>
          </cell>
          <cell r="D3535" t="str">
            <v>حسنا</v>
          </cell>
          <cell r="E3535" t="str">
            <v>س1</v>
          </cell>
        </row>
        <row r="3536">
          <cell r="A3536">
            <v>215061</v>
          </cell>
          <cell r="B3536" t="str">
            <v>علا حسن</v>
          </cell>
          <cell r="C3536" t="str">
            <v>احمد</v>
          </cell>
          <cell r="D3536" t="str">
            <v>وسيلا</v>
          </cell>
          <cell r="E3536" t="str">
            <v>س1</v>
          </cell>
        </row>
        <row r="3537">
          <cell r="A3537">
            <v>215062</v>
          </cell>
          <cell r="B3537" t="str">
            <v>علا حمد</v>
          </cell>
          <cell r="C3537" t="str">
            <v>محمد</v>
          </cell>
          <cell r="D3537" t="str">
            <v>ثروه</v>
          </cell>
          <cell r="E3537" t="str">
            <v>س1</v>
          </cell>
        </row>
        <row r="3538">
          <cell r="A3538">
            <v>215063</v>
          </cell>
          <cell r="B3538" t="str">
            <v>علا طه</v>
          </cell>
          <cell r="C3538" t="str">
            <v>وفيق</v>
          </cell>
          <cell r="D3538" t="str">
            <v>اميما</v>
          </cell>
          <cell r="E3538" t="str">
            <v>س1</v>
          </cell>
        </row>
        <row r="3539">
          <cell r="A3539">
            <v>215064</v>
          </cell>
          <cell r="B3539" t="str">
            <v>علا علي</v>
          </cell>
          <cell r="C3539" t="str">
            <v>عزيز</v>
          </cell>
          <cell r="D3539" t="str">
            <v>سناء</v>
          </cell>
          <cell r="E3539" t="str">
            <v>س1</v>
          </cell>
        </row>
        <row r="3540">
          <cell r="A3540">
            <v>215065</v>
          </cell>
          <cell r="B3540" t="str">
            <v>علا مرعي</v>
          </cell>
          <cell r="C3540" t="str">
            <v>محمود</v>
          </cell>
          <cell r="D3540" t="str">
            <v>منى</v>
          </cell>
          <cell r="E3540" t="str">
            <v>س1</v>
          </cell>
        </row>
        <row r="3541">
          <cell r="A3541">
            <v>215066</v>
          </cell>
          <cell r="B3541" t="str">
            <v>علاء  سليمان خالد</v>
          </cell>
          <cell r="C3541" t="str">
            <v>عبد الرحيم</v>
          </cell>
          <cell r="D3541" t="str">
            <v>خيرية</v>
          </cell>
          <cell r="E3541" t="str">
            <v>س1</v>
          </cell>
        </row>
        <row r="3542">
          <cell r="A3542">
            <v>215069</v>
          </cell>
          <cell r="B3542" t="str">
            <v>علاء حجي اسماعيل</v>
          </cell>
          <cell r="C3542" t="str">
            <v>حامد</v>
          </cell>
          <cell r="D3542" t="str">
            <v>رنده</v>
          </cell>
          <cell r="E3542" t="str">
            <v>س1</v>
          </cell>
        </row>
        <row r="3543">
          <cell r="A3543">
            <v>215072</v>
          </cell>
          <cell r="B3543" t="str">
            <v>علام داؤد</v>
          </cell>
          <cell r="C3543" t="str">
            <v>محمد</v>
          </cell>
          <cell r="D3543" t="str">
            <v>اميرة</v>
          </cell>
          <cell r="E3543" t="str">
            <v>س1</v>
          </cell>
        </row>
        <row r="3544">
          <cell r="A3544">
            <v>215073</v>
          </cell>
          <cell r="B3544" t="str">
            <v>علي الحميد</v>
          </cell>
          <cell r="C3544" t="str">
            <v>عبدالخالق</v>
          </cell>
          <cell r="D3544" t="str">
            <v>مزنه</v>
          </cell>
          <cell r="E3544" t="str">
            <v>س1</v>
          </cell>
        </row>
        <row r="3545">
          <cell r="A3545">
            <v>215074</v>
          </cell>
          <cell r="B3545" t="str">
            <v>علي الشيخ</v>
          </cell>
          <cell r="C3545" t="str">
            <v>محمد</v>
          </cell>
          <cell r="D3545" t="str">
            <v>ليلا</v>
          </cell>
          <cell r="E3545" t="str">
            <v>س1</v>
          </cell>
        </row>
        <row r="3546">
          <cell r="A3546">
            <v>215075</v>
          </cell>
          <cell r="B3546" t="str">
            <v>علي حسن</v>
          </cell>
          <cell r="C3546" t="str">
            <v>محمد</v>
          </cell>
          <cell r="D3546" t="str">
            <v>سكنه</v>
          </cell>
          <cell r="E3546" t="str">
            <v>س1</v>
          </cell>
        </row>
        <row r="3547">
          <cell r="A3547">
            <v>215077</v>
          </cell>
          <cell r="B3547" t="str">
            <v>علي رضوان</v>
          </cell>
          <cell r="C3547" t="str">
            <v>محمد ديب</v>
          </cell>
          <cell r="D3547" t="str">
            <v>سلاف</v>
          </cell>
          <cell r="E3547" t="str">
            <v>س1</v>
          </cell>
        </row>
        <row r="3548">
          <cell r="A3548">
            <v>215078</v>
          </cell>
          <cell r="B3548" t="str">
            <v>علي سليم</v>
          </cell>
          <cell r="C3548" t="str">
            <v>جدوع</v>
          </cell>
          <cell r="D3548" t="str">
            <v>هدله</v>
          </cell>
          <cell r="E3548" t="str">
            <v>س1</v>
          </cell>
        </row>
        <row r="3549">
          <cell r="A3549">
            <v>215079</v>
          </cell>
          <cell r="B3549" t="str">
            <v>علي صافي</v>
          </cell>
          <cell r="C3549" t="str">
            <v>طالب</v>
          </cell>
          <cell r="D3549" t="str">
            <v>غاده</v>
          </cell>
          <cell r="E3549" t="str">
            <v>س1</v>
          </cell>
        </row>
        <row r="3550">
          <cell r="A3550">
            <v>215080</v>
          </cell>
          <cell r="B3550" t="str">
            <v>علي غره</v>
          </cell>
          <cell r="C3550" t="str">
            <v>احمد</v>
          </cell>
          <cell r="D3550" t="str">
            <v>منال</v>
          </cell>
          <cell r="E3550" t="str">
            <v>س1</v>
          </cell>
        </row>
        <row r="3551">
          <cell r="A3551">
            <v>215081</v>
          </cell>
          <cell r="B3551" t="str">
            <v>علي محمد</v>
          </cell>
          <cell r="C3551" t="str">
            <v>ابراهيم</v>
          </cell>
          <cell r="D3551" t="str">
            <v>تركيه</v>
          </cell>
          <cell r="E3551" t="str">
            <v>س1</v>
          </cell>
        </row>
        <row r="3552">
          <cell r="A3552">
            <v>215082</v>
          </cell>
          <cell r="B3552" t="str">
            <v>علي معروف</v>
          </cell>
          <cell r="C3552" t="str">
            <v>مصعب</v>
          </cell>
          <cell r="D3552" t="str">
            <v>مهاء</v>
          </cell>
          <cell r="E3552" t="str">
            <v>س1</v>
          </cell>
        </row>
        <row r="3553">
          <cell r="A3553">
            <v>215084</v>
          </cell>
          <cell r="B3553" t="str">
            <v>عماد البقيرات</v>
          </cell>
          <cell r="C3553" t="str">
            <v>عبدالسلام</v>
          </cell>
          <cell r="D3553" t="str">
            <v>وفاء</v>
          </cell>
          <cell r="E3553" t="str">
            <v>س1</v>
          </cell>
        </row>
        <row r="3554">
          <cell r="A3554">
            <v>215085</v>
          </cell>
          <cell r="B3554" t="str">
            <v>عماد صوفيه</v>
          </cell>
          <cell r="C3554" t="str">
            <v>مازن</v>
          </cell>
          <cell r="D3554" t="str">
            <v xml:space="preserve">ندى </v>
          </cell>
          <cell r="E3554" t="str">
            <v>س1</v>
          </cell>
        </row>
        <row r="3555">
          <cell r="A3555">
            <v>215086</v>
          </cell>
          <cell r="B3555" t="str">
            <v>عمار احمد</v>
          </cell>
          <cell r="C3555" t="str">
            <v>حسين</v>
          </cell>
          <cell r="D3555" t="str">
            <v>صفاء</v>
          </cell>
          <cell r="E3555" t="str">
            <v>س1</v>
          </cell>
        </row>
        <row r="3556">
          <cell r="A3556">
            <v>215087</v>
          </cell>
          <cell r="B3556" t="str">
            <v>عمار الفارس</v>
          </cell>
          <cell r="C3556" t="str">
            <v>محي الدين</v>
          </cell>
          <cell r="D3556" t="str">
            <v>دلال</v>
          </cell>
          <cell r="E3556" t="str">
            <v>س1</v>
          </cell>
        </row>
        <row r="3557">
          <cell r="A3557">
            <v>215088</v>
          </cell>
          <cell r="B3557" t="str">
            <v>عمار بليق</v>
          </cell>
          <cell r="C3557" t="str">
            <v>ماهر</v>
          </cell>
          <cell r="D3557" t="str">
            <v>فاتن</v>
          </cell>
          <cell r="E3557" t="str">
            <v>س1</v>
          </cell>
        </row>
        <row r="3558">
          <cell r="A3558">
            <v>215089</v>
          </cell>
          <cell r="B3558" t="str">
            <v>عمار قيطازو</v>
          </cell>
          <cell r="C3558" t="str">
            <v>مصطفى</v>
          </cell>
          <cell r="D3558" t="str">
            <v>ابتسام</v>
          </cell>
          <cell r="E3558" t="str">
            <v>س1</v>
          </cell>
        </row>
        <row r="3559">
          <cell r="A3559">
            <v>215090</v>
          </cell>
          <cell r="B3559" t="str">
            <v xml:space="preserve">عمار مصطفى </v>
          </cell>
          <cell r="C3559" t="str">
            <v>نزار</v>
          </cell>
          <cell r="D3559" t="str">
            <v>سميه</v>
          </cell>
          <cell r="E3559" t="str">
            <v>س1</v>
          </cell>
        </row>
        <row r="3560">
          <cell r="A3560">
            <v>215091</v>
          </cell>
          <cell r="B3560" t="str">
            <v>عمار نمر</v>
          </cell>
          <cell r="C3560" t="str">
            <v>عمر</v>
          </cell>
          <cell r="D3560" t="str">
            <v>هيام</v>
          </cell>
          <cell r="E3560" t="str">
            <v>س1</v>
          </cell>
        </row>
        <row r="3561">
          <cell r="A3561">
            <v>215092</v>
          </cell>
          <cell r="B3561" t="str">
            <v>عمر الحمدان</v>
          </cell>
          <cell r="C3561" t="str">
            <v>حماد</v>
          </cell>
          <cell r="D3561" t="str">
            <v>وداد</v>
          </cell>
          <cell r="E3561" t="str">
            <v>س1</v>
          </cell>
        </row>
        <row r="3562">
          <cell r="A3562">
            <v>215093</v>
          </cell>
          <cell r="B3562" t="str">
            <v>عمر الدخيل</v>
          </cell>
          <cell r="C3562" t="str">
            <v>صالح</v>
          </cell>
          <cell r="D3562" t="str">
            <v>حربيه</v>
          </cell>
          <cell r="E3562" t="str">
            <v>س1</v>
          </cell>
        </row>
        <row r="3563">
          <cell r="A3563">
            <v>215094</v>
          </cell>
          <cell r="B3563" t="str">
            <v>عمر السباعي</v>
          </cell>
          <cell r="C3563" t="str">
            <v>بلال</v>
          </cell>
          <cell r="D3563" t="str">
            <v>رنا</v>
          </cell>
          <cell r="E3563" t="str">
            <v>س1</v>
          </cell>
        </row>
        <row r="3564">
          <cell r="A3564">
            <v>215095</v>
          </cell>
          <cell r="B3564" t="str">
            <v>عمر خلوف</v>
          </cell>
          <cell r="C3564" t="str">
            <v>عمار</v>
          </cell>
          <cell r="D3564" t="str">
            <v>مؤمنات</v>
          </cell>
          <cell r="E3564" t="str">
            <v>س1</v>
          </cell>
        </row>
        <row r="3565">
          <cell r="A3565">
            <v>215097</v>
          </cell>
          <cell r="B3565" t="str">
            <v>عهود صداقي</v>
          </cell>
          <cell r="C3565" t="str">
            <v>محمد</v>
          </cell>
          <cell r="D3565" t="str">
            <v>وفاء</v>
          </cell>
          <cell r="E3565" t="str">
            <v>س1</v>
          </cell>
        </row>
        <row r="3566">
          <cell r="A3566">
            <v>215098</v>
          </cell>
          <cell r="B3566" t="str">
            <v>عيسى عيسى</v>
          </cell>
          <cell r="C3566" t="str">
            <v>نجدات</v>
          </cell>
          <cell r="D3566" t="str">
            <v>سميره</v>
          </cell>
          <cell r="E3566" t="str">
            <v>س1</v>
          </cell>
        </row>
        <row r="3567">
          <cell r="A3567">
            <v>215099</v>
          </cell>
          <cell r="B3567" t="str">
            <v>غالب ناصر</v>
          </cell>
          <cell r="C3567" t="str">
            <v>محمد</v>
          </cell>
          <cell r="D3567" t="str">
            <v>جوهينا</v>
          </cell>
          <cell r="E3567" t="str">
            <v>س1</v>
          </cell>
        </row>
        <row r="3568">
          <cell r="A3568">
            <v>215100</v>
          </cell>
          <cell r="B3568" t="str">
            <v>غدير  الجاموس</v>
          </cell>
          <cell r="C3568" t="str">
            <v>حسام</v>
          </cell>
          <cell r="D3568" t="str">
            <v>نوره</v>
          </cell>
          <cell r="E3568" t="str">
            <v>س1</v>
          </cell>
        </row>
        <row r="3569">
          <cell r="A3569">
            <v>215103</v>
          </cell>
          <cell r="B3569" t="str">
            <v>غدير طعمه</v>
          </cell>
          <cell r="C3569" t="str">
            <v>عبد المجيد</v>
          </cell>
          <cell r="D3569" t="str">
            <v>فاديا</v>
          </cell>
          <cell r="E3569" t="str">
            <v>س1</v>
          </cell>
        </row>
        <row r="3570">
          <cell r="A3570">
            <v>215104</v>
          </cell>
          <cell r="B3570" t="str">
            <v>غرام خلف</v>
          </cell>
          <cell r="C3570" t="str">
            <v>محمد</v>
          </cell>
          <cell r="D3570" t="str">
            <v>خديجة</v>
          </cell>
          <cell r="E3570" t="str">
            <v>س1</v>
          </cell>
        </row>
        <row r="3571">
          <cell r="A3571">
            <v>215107</v>
          </cell>
          <cell r="B3571" t="str">
            <v>غفران الاسود</v>
          </cell>
          <cell r="C3571" t="str">
            <v>باسم</v>
          </cell>
          <cell r="D3571" t="str">
            <v>عبير</v>
          </cell>
          <cell r="E3571" t="str">
            <v>س1</v>
          </cell>
        </row>
        <row r="3572">
          <cell r="A3572">
            <v>215108</v>
          </cell>
          <cell r="B3572" t="str">
            <v>غفران الحمصي</v>
          </cell>
          <cell r="C3572" t="str">
            <v>صبحي</v>
          </cell>
          <cell r="D3572" t="str">
            <v>سهام</v>
          </cell>
          <cell r="E3572" t="str">
            <v>س1</v>
          </cell>
        </row>
        <row r="3573">
          <cell r="A3573">
            <v>215109</v>
          </cell>
          <cell r="B3573" t="str">
            <v>غفران زيد</v>
          </cell>
          <cell r="C3573" t="str">
            <v>عصام</v>
          </cell>
          <cell r="D3573" t="str">
            <v>افتكار</v>
          </cell>
          <cell r="E3573" t="str">
            <v>س1</v>
          </cell>
        </row>
        <row r="3574">
          <cell r="A3574">
            <v>215112</v>
          </cell>
          <cell r="B3574" t="str">
            <v>غيث الدعيبس</v>
          </cell>
          <cell r="C3574" t="str">
            <v>نهاد</v>
          </cell>
          <cell r="D3574" t="str">
            <v>منيره</v>
          </cell>
          <cell r="E3574" t="str">
            <v>س1</v>
          </cell>
        </row>
        <row r="3575">
          <cell r="A3575">
            <v>215114</v>
          </cell>
          <cell r="B3575" t="str">
            <v>غيداء شاهين</v>
          </cell>
          <cell r="C3575" t="str">
            <v>عبده</v>
          </cell>
          <cell r="D3575" t="str">
            <v>خبصه</v>
          </cell>
          <cell r="E3575" t="str">
            <v>س1</v>
          </cell>
        </row>
        <row r="3576">
          <cell r="A3576">
            <v>215116</v>
          </cell>
          <cell r="B3576" t="str">
            <v>فاتن عكرمه</v>
          </cell>
          <cell r="C3576" t="str">
            <v>بشار</v>
          </cell>
          <cell r="D3576" t="str">
            <v>لورد</v>
          </cell>
          <cell r="E3576" t="str">
            <v>س1</v>
          </cell>
        </row>
        <row r="3577">
          <cell r="A3577">
            <v>215117</v>
          </cell>
          <cell r="B3577" t="str">
            <v>فاتن محمد</v>
          </cell>
          <cell r="C3577" t="str">
            <v>عبد الكريم</v>
          </cell>
          <cell r="D3577" t="str">
            <v>حياة</v>
          </cell>
          <cell r="E3577" t="str">
            <v>س1</v>
          </cell>
        </row>
        <row r="3578">
          <cell r="A3578">
            <v>215119</v>
          </cell>
          <cell r="B3578" t="str">
            <v>فادي الحاج تبن</v>
          </cell>
          <cell r="C3578" t="str">
            <v>محمد</v>
          </cell>
          <cell r="D3578" t="str">
            <v>فاتن</v>
          </cell>
          <cell r="E3578" t="str">
            <v>س1</v>
          </cell>
        </row>
        <row r="3579">
          <cell r="A3579">
            <v>215120</v>
          </cell>
          <cell r="B3579" t="str">
            <v>فادي العيسى</v>
          </cell>
          <cell r="C3579" t="str">
            <v>ابراهيم</v>
          </cell>
          <cell r="D3579" t="str">
            <v>زريفه</v>
          </cell>
          <cell r="E3579" t="str">
            <v>س1</v>
          </cell>
        </row>
        <row r="3580">
          <cell r="A3580">
            <v>215121</v>
          </cell>
          <cell r="B3580" t="str">
            <v>فاديا اندراوس</v>
          </cell>
          <cell r="C3580" t="str">
            <v>جورج</v>
          </cell>
          <cell r="D3580" t="str">
            <v>مدلين</v>
          </cell>
          <cell r="E3580" t="str">
            <v>س1</v>
          </cell>
        </row>
        <row r="3581">
          <cell r="A3581">
            <v>215122</v>
          </cell>
          <cell r="B3581" t="str">
            <v>فاطمة الحليب</v>
          </cell>
          <cell r="C3581" t="str">
            <v>حسن</v>
          </cell>
          <cell r="D3581" t="str">
            <v>حزينة</v>
          </cell>
          <cell r="E3581" t="str">
            <v>س1</v>
          </cell>
        </row>
        <row r="3582">
          <cell r="A3582">
            <v>215123</v>
          </cell>
          <cell r="B3582" t="str">
            <v>فاطمة خطيب</v>
          </cell>
          <cell r="C3582" t="str">
            <v>بسام</v>
          </cell>
          <cell r="D3582" t="str">
            <v>شمسة</v>
          </cell>
          <cell r="E3582" t="str">
            <v>س1</v>
          </cell>
        </row>
        <row r="3583">
          <cell r="A3583">
            <v>215124</v>
          </cell>
          <cell r="B3583" t="str">
            <v>فاطمه الجلاب</v>
          </cell>
          <cell r="C3583" t="str">
            <v>عبدالقادر</v>
          </cell>
          <cell r="D3583" t="str">
            <v>ايمان</v>
          </cell>
          <cell r="E3583" t="str">
            <v>س1</v>
          </cell>
        </row>
        <row r="3584">
          <cell r="A3584">
            <v>215125</v>
          </cell>
          <cell r="B3584" t="str">
            <v>فاطمه الجولق</v>
          </cell>
          <cell r="C3584" t="str">
            <v>محمد رفيق</v>
          </cell>
          <cell r="D3584" t="str">
            <v>نبيله</v>
          </cell>
          <cell r="E3584" t="str">
            <v>س1</v>
          </cell>
        </row>
        <row r="3585">
          <cell r="A3585">
            <v>215126</v>
          </cell>
          <cell r="B3585" t="str">
            <v>فاطمه الزهراء باكير</v>
          </cell>
          <cell r="C3585" t="str">
            <v>نورالدين</v>
          </cell>
          <cell r="D3585" t="str">
            <v>شذى</v>
          </cell>
          <cell r="E3585" t="str">
            <v>س1</v>
          </cell>
        </row>
        <row r="3586">
          <cell r="A3586">
            <v>215127</v>
          </cell>
          <cell r="B3586" t="str">
            <v>فاطمه السمره</v>
          </cell>
          <cell r="C3586" t="str">
            <v>محمود</v>
          </cell>
          <cell r="D3586" t="str">
            <v>حياه</v>
          </cell>
          <cell r="E3586" t="str">
            <v>س1</v>
          </cell>
        </row>
        <row r="3587">
          <cell r="A3587">
            <v>215128</v>
          </cell>
          <cell r="B3587" t="str">
            <v>فاطمه اهويدي</v>
          </cell>
          <cell r="C3587" t="str">
            <v>عبدالعزيز</v>
          </cell>
          <cell r="D3587" t="str">
            <v>لمياء</v>
          </cell>
          <cell r="E3587" t="str">
            <v>س1</v>
          </cell>
        </row>
        <row r="3588">
          <cell r="A3588">
            <v>215129</v>
          </cell>
          <cell r="B3588" t="str">
            <v>فاطمه حسين</v>
          </cell>
          <cell r="C3588" t="str">
            <v>محمد</v>
          </cell>
          <cell r="D3588" t="str">
            <v>فتحية</v>
          </cell>
          <cell r="E3588" t="str">
            <v>س1</v>
          </cell>
        </row>
        <row r="3589">
          <cell r="A3589">
            <v>215130</v>
          </cell>
          <cell r="B3589" t="str">
            <v>فاطمه عمشة</v>
          </cell>
          <cell r="C3589" t="str">
            <v>احمد</v>
          </cell>
          <cell r="D3589" t="str">
            <v>سميره</v>
          </cell>
          <cell r="E3589" t="str">
            <v>س1</v>
          </cell>
        </row>
        <row r="3590">
          <cell r="A3590">
            <v>215131</v>
          </cell>
          <cell r="B3590" t="str">
            <v>فايز المحمد</v>
          </cell>
          <cell r="C3590" t="str">
            <v>احمد</v>
          </cell>
          <cell r="D3590" t="str">
            <v>جميله</v>
          </cell>
          <cell r="E3590" t="str">
            <v>س1</v>
          </cell>
        </row>
        <row r="3591">
          <cell r="A3591">
            <v>215132</v>
          </cell>
          <cell r="B3591" t="str">
            <v>فايز حبوش</v>
          </cell>
          <cell r="C3591" t="str">
            <v>محمد</v>
          </cell>
          <cell r="D3591" t="str">
            <v>صبحيه</v>
          </cell>
          <cell r="E3591" t="str">
            <v>س1</v>
          </cell>
        </row>
        <row r="3592">
          <cell r="A3592">
            <v>215133</v>
          </cell>
          <cell r="B3592" t="str">
            <v>فايزة قطان</v>
          </cell>
          <cell r="C3592" t="str">
            <v>أكرم</v>
          </cell>
          <cell r="D3592" t="str">
            <v>سميا</v>
          </cell>
          <cell r="E3592" t="str">
            <v>س1</v>
          </cell>
        </row>
        <row r="3593">
          <cell r="A3593">
            <v>215134</v>
          </cell>
          <cell r="B3593" t="str">
            <v>فداء محفوض</v>
          </cell>
          <cell r="C3593" t="str">
            <v>وفيد</v>
          </cell>
          <cell r="D3593" t="str">
            <v>مريم</v>
          </cell>
          <cell r="E3593" t="str">
            <v>س1</v>
          </cell>
        </row>
        <row r="3594">
          <cell r="A3594">
            <v>215135</v>
          </cell>
          <cell r="B3594" t="str">
            <v>فرح القضماني</v>
          </cell>
          <cell r="C3594" t="str">
            <v>احمد</v>
          </cell>
          <cell r="D3594" t="str">
            <v>دريه</v>
          </cell>
          <cell r="E3594" t="str">
            <v>س1</v>
          </cell>
        </row>
        <row r="3595">
          <cell r="A3595">
            <v>215136</v>
          </cell>
          <cell r="B3595" t="str">
            <v>فرح دللول</v>
          </cell>
          <cell r="C3595" t="str">
            <v>محمد خير</v>
          </cell>
          <cell r="D3595" t="str">
            <v>لينا</v>
          </cell>
          <cell r="E3595" t="str">
            <v>س1</v>
          </cell>
        </row>
        <row r="3596">
          <cell r="A3596">
            <v>215137</v>
          </cell>
          <cell r="B3596" t="str">
            <v>فرح صقر</v>
          </cell>
          <cell r="C3596" t="str">
            <v>عز الدين</v>
          </cell>
          <cell r="D3596" t="str">
            <v>افتكار</v>
          </cell>
          <cell r="E3596" t="str">
            <v>س1</v>
          </cell>
        </row>
        <row r="3597">
          <cell r="A3597">
            <v>215138</v>
          </cell>
          <cell r="B3597" t="str">
            <v>فرح كنعان</v>
          </cell>
          <cell r="C3597" t="str">
            <v>عماد</v>
          </cell>
          <cell r="D3597" t="str">
            <v xml:space="preserve">ورده </v>
          </cell>
          <cell r="E3597" t="str">
            <v>س1</v>
          </cell>
        </row>
        <row r="3598">
          <cell r="A3598">
            <v>215139</v>
          </cell>
          <cell r="B3598" t="str">
            <v>فضيله خرنوب</v>
          </cell>
          <cell r="C3598" t="str">
            <v>حسين</v>
          </cell>
          <cell r="D3598" t="str">
            <v>ناديه</v>
          </cell>
          <cell r="E3598" t="str">
            <v>س1</v>
          </cell>
        </row>
        <row r="3599">
          <cell r="A3599">
            <v>215140</v>
          </cell>
          <cell r="B3599" t="str">
            <v>فطوم عزالدين</v>
          </cell>
          <cell r="C3599" t="str">
            <v>بشير</v>
          </cell>
          <cell r="D3599" t="str">
            <v>أميره</v>
          </cell>
          <cell r="E3599" t="str">
            <v>س1</v>
          </cell>
        </row>
        <row r="3600">
          <cell r="A3600">
            <v>215141</v>
          </cell>
          <cell r="B3600" t="str">
            <v>فواز المحمد علي</v>
          </cell>
          <cell r="C3600" t="str">
            <v>ابراهيم</v>
          </cell>
          <cell r="D3600" t="str">
            <v>زلخه</v>
          </cell>
          <cell r="E3600" t="str">
            <v>س1</v>
          </cell>
        </row>
        <row r="3601">
          <cell r="A3601">
            <v>215145</v>
          </cell>
          <cell r="B3601" t="str">
            <v>فيصل بله</v>
          </cell>
          <cell r="C3601" t="str">
            <v>محمد</v>
          </cell>
          <cell r="D3601" t="str">
            <v>رانيه</v>
          </cell>
          <cell r="E3601" t="str">
            <v>س1</v>
          </cell>
        </row>
        <row r="3602">
          <cell r="A3602">
            <v>215146</v>
          </cell>
          <cell r="B3602" t="str">
            <v>قاسم بو سعد</v>
          </cell>
          <cell r="C3602" t="str">
            <v>عادل</v>
          </cell>
          <cell r="D3602" t="str">
            <v>عليا</v>
          </cell>
          <cell r="E3602" t="str">
            <v>س1</v>
          </cell>
        </row>
        <row r="3603">
          <cell r="A3603">
            <v>215147</v>
          </cell>
          <cell r="B3603" t="str">
            <v>قتيبة بيطار</v>
          </cell>
          <cell r="C3603" t="str">
            <v>جمال</v>
          </cell>
          <cell r="D3603" t="str">
            <v>حسناء</v>
          </cell>
          <cell r="E3603" t="str">
            <v>س1</v>
          </cell>
        </row>
        <row r="3604">
          <cell r="A3604">
            <v>215148</v>
          </cell>
          <cell r="B3604" t="str">
            <v>قدور يسوف</v>
          </cell>
          <cell r="C3604" t="str">
            <v>محمد</v>
          </cell>
          <cell r="D3604" t="str">
            <v>منيرة</v>
          </cell>
          <cell r="E3604" t="str">
            <v>س1</v>
          </cell>
        </row>
        <row r="3605">
          <cell r="A3605">
            <v>215149</v>
          </cell>
          <cell r="B3605" t="str">
            <v>قمر الزمان مارديني</v>
          </cell>
          <cell r="C3605" t="str">
            <v>حسين</v>
          </cell>
          <cell r="D3605" t="str">
            <v>كوثر</v>
          </cell>
          <cell r="E3605" t="str">
            <v>س1</v>
          </cell>
        </row>
        <row r="3606">
          <cell r="A3606">
            <v>215151</v>
          </cell>
          <cell r="B3606" t="str">
            <v>كاترين سعدية</v>
          </cell>
          <cell r="C3606" t="str">
            <v>ناصر</v>
          </cell>
          <cell r="D3606" t="str">
            <v>ميادة</v>
          </cell>
          <cell r="E3606" t="str">
            <v>س1</v>
          </cell>
        </row>
        <row r="3607">
          <cell r="A3607">
            <v>215153</v>
          </cell>
          <cell r="B3607" t="str">
            <v>كريستين يوسف</v>
          </cell>
          <cell r="C3607" t="str">
            <v>غياث</v>
          </cell>
          <cell r="D3607" t="str">
            <v>سميره</v>
          </cell>
          <cell r="E3607" t="str">
            <v>س1</v>
          </cell>
        </row>
        <row r="3608">
          <cell r="A3608">
            <v>215154</v>
          </cell>
          <cell r="B3608" t="str">
            <v>كريم طليعه</v>
          </cell>
          <cell r="C3608" t="str">
            <v>سامر</v>
          </cell>
          <cell r="D3608" t="str">
            <v>فاديه</v>
          </cell>
          <cell r="E3608" t="str">
            <v>س1</v>
          </cell>
        </row>
        <row r="3609">
          <cell r="A3609">
            <v>215155</v>
          </cell>
          <cell r="B3609" t="str">
            <v>كلودا اتمت</v>
          </cell>
          <cell r="C3609" t="str">
            <v>ماهر</v>
          </cell>
          <cell r="D3609" t="str">
            <v>مجد</v>
          </cell>
          <cell r="E3609" t="str">
            <v>س1</v>
          </cell>
        </row>
        <row r="3610">
          <cell r="A3610">
            <v>215156</v>
          </cell>
          <cell r="B3610" t="str">
            <v>كيندا عبد الله</v>
          </cell>
          <cell r="C3610" t="str">
            <v>صديق</v>
          </cell>
          <cell r="D3610" t="str">
            <v>يازي</v>
          </cell>
          <cell r="E3610" t="str">
            <v>س1</v>
          </cell>
        </row>
        <row r="3611">
          <cell r="A3611">
            <v>215158</v>
          </cell>
          <cell r="B3611" t="str">
            <v>لارا الشريف</v>
          </cell>
          <cell r="C3611" t="str">
            <v>عيسى</v>
          </cell>
          <cell r="D3611" t="str">
            <v>شفاء</v>
          </cell>
          <cell r="E3611" t="str">
            <v>س1</v>
          </cell>
        </row>
        <row r="3612">
          <cell r="A3612">
            <v>215160</v>
          </cell>
          <cell r="B3612" t="str">
            <v>لانا بدره</v>
          </cell>
          <cell r="C3612" t="str">
            <v>جورج</v>
          </cell>
          <cell r="D3612" t="str">
            <v>ايمان</v>
          </cell>
          <cell r="E3612" t="str">
            <v>س1</v>
          </cell>
        </row>
        <row r="3613">
          <cell r="A3613">
            <v>215161</v>
          </cell>
          <cell r="B3613" t="str">
            <v>لبانه بلان</v>
          </cell>
          <cell r="C3613" t="str">
            <v>أشرف</v>
          </cell>
          <cell r="D3613" t="str">
            <v>حنان</v>
          </cell>
          <cell r="E3613" t="str">
            <v>س1</v>
          </cell>
        </row>
        <row r="3614">
          <cell r="A3614">
            <v>215162</v>
          </cell>
          <cell r="B3614" t="str">
            <v>لبانه صالح</v>
          </cell>
          <cell r="C3614" t="str">
            <v>هيثم</v>
          </cell>
          <cell r="D3614" t="str">
            <v>حسنه</v>
          </cell>
          <cell r="E3614" t="str">
            <v>س1</v>
          </cell>
        </row>
        <row r="3615">
          <cell r="A3615">
            <v>215163</v>
          </cell>
          <cell r="B3615" t="str">
            <v>لبنا عامر</v>
          </cell>
          <cell r="C3615" t="str">
            <v>زياد</v>
          </cell>
          <cell r="D3615" t="str">
            <v>امال</v>
          </cell>
          <cell r="E3615" t="str">
            <v>س1</v>
          </cell>
        </row>
        <row r="3616">
          <cell r="A3616">
            <v>215164</v>
          </cell>
          <cell r="B3616" t="str">
            <v>لبنى خضر</v>
          </cell>
          <cell r="C3616" t="str">
            <v>رمضان</v>
          </cell>
          <cell r="D3616" t="str">
            <v>ليلى</v>
          </cell>
          <cell r="E3616" t="str">
            <v>س1</v>
          </cell>
        </row>
        <row r="3617">
          <cell r="A3617">
            <v>215166</v>
          </cell>
          <cell r="B3617" t="str">
            <v>لجين الحاجي</v>
          </cell>
          <cell r="C3617" t="str">
            <v>مأمون</v>
          </cell>
          <cell r="D3617" t="str">
            <v>أماره</v>
          </cell>
          <cell r="E3617" t="str">
            <v>س1</v>
          </cell>
        </row>
        <row r="3618">
          <cell r="A3618">
            <v>215167</v>
          </cell>
          <cell r="B3618" t="str">
            <v>لجين الداغستاني</v>
          </cell>
          <cell r="C3618" t="str">
            <v>معتز</v>
          </cell>
          <cell r="D3618" t="str">
            <v>عطيه</v>
          </cell>
          <cell r="E3618" t="str">
            <v>س1</v>
          </cell>
        </row>
        <row r="3619">
          <cell r="A3619">
            <v>215169</v>
          </cell>
          <cell r="B3619" t="str">
            <v>لجين رستم</v>
          </cell>
          <cell r="C3619" t="str">
            <v>محمد</v>
          </cell>
          <cell r="D3619" t="str">
            <v>هدى</v>
          </cell>
          <cell r="E3619" t="str">
            <v>س2ح</v>
          </cell>
        </row>
        <row r="3620">
          <cell r="A3620">
            <v>215170</v>
          </cell>
          <cell r="B3620" t="str">
            <v>لجين عثمان</v>
          </cell>
          <cell r="C3620" t="str">
            <v>مسلم</v>
          </cell>
          <cell r="D3620" t="str">
            <v>عبير</v>
          </cell>
          <cell r="E3620" t="str">
            <v>س1</v>
          </cell>
        </row>
        <row r="3621">
          <cell r="A3621">
            <v>215174</v>
          </cell>
          <cell r="B3621" t="str">
            <v>لما صالح</v>
          </cell>
          <cell r="C3621" t="str">
            <v>نضال</v>
          </cell>
          <cell r="D3621" t="str">
            <v>شهيرة</v>
          </cell>
          <cell r="E3621" t="str">
            <v>س1</v>
          </cell>
        </row>
        <row r="3622">
          <cell r="A3622">
            <v>215176</v>
          </cell>
          <cell r="B3622" t="str">
            <v xml:space="preserve">لمى خليل </v>
          </cell>
          <cell r="C3622" t="str">
            <v xml:space="preserve">خليل </v>
          </cell>
          <cell r="D3622" t="str">
            <v>فتاة</v>
          </cell>
          <cell r="E3622" t="str">
            <v>س1</v>
          </cell>
        </row>
        <row r="3623">
          <cell r="A3623">
            <v>215177</v>
          </cell>
          <cell r="B3623" t="str">
            <v>لميس السليمان</v>
          </cell>
          <cell r="C3623" t="str">
            <v>محمد</v>
          </cell>
          <cell r="D3623" t="str">
            <v>سكينه</v>
          </cell>
          <cell r="E3623" t="str">
            <v>س1</v>
          </cell>
        </row>
        <row r="3624">
          <cell r="A3624">
            <v>215178</v>
          </cell>
          <cell r="B3624" t="str">
            <v>لونا غازي</v>
          </cell>
          <cell r="C3624" t="str">
            <v>علي</v>
          </cell>
          <cell r="D3624" t="str">
            <v>سعاد</v>
          </cell>
          <cell r="E3624" t="str">
            <v>س1</v>
          </cell>
        </row>
        <row r="3625">
          <cell r="A3625">
            <v>215179</v>
          </cell>
          <cell r="B3625" t="str">
            <v>لونه السقا</v>
          </cell>
          <cell r="C3625" t="str">
            <v>عبدالمجيب</v>
          </cell>
          <cell r="D3625" t="str">
            <v>ميسون</v>
          </cell>
          <cell r="E3625" t="str">
            <v>س1</v>
          </cell>
        </row>
        <row r="3626">
          <cell r="A3626">
            <v>215180</v>
          </cell>
          <cell r="B3626" t="str">
            <v>ليا شوكه</v>
          </cell>
          <cell r="C3626" t="str">
            <v>علي</v>
          </cell>
          <cell r="D3626" t="str">
            <v>سمر</v>
          </cell>
          <cell r="E3626" t="str">
            <v>س1</v>
          </cell>
        </row>
        <row r="3627">
          <cell r="A3627">
            <v>215181</v>
          </cell>
          <cell r="B3627" t="str">
            <v>ليال اومري</v>
          </cell>
          <cell r="C3627" t="str">
            <v>عبدالرزاق</v>
          </cell>
          <cell r="D3627" t="str">
            <v>فدوى</v>
          </cell>
          <cell r="E3627" t="str">
            <v>س1</v>
          </cell>
        </row>
        <row r="3628">
          <cell r="A3628">
            <v>215182</v>
          </cell>
          <cell r="B3628" t="str">
            <v>ليال عاصي</v>
          </cell>
          <cell r="C3628" t="str">
            <v>عيسى</v>
          </cell>
          <cell r="D3628" t="str">
            <v>انعام</v>
          </cell>
          <cell r="E3628" t="str">
            <v>س1</v>
          </cell>
        </row>
        <row r="3629">
          <cell r="A3629">
            <v>215184</v>
          </cell>
          <cell r="B3629" t="str">
            <v>ليلى ليلا</v>
          </cell>
          <cell r="C3629" t="str">
            <v>شعبان</v>
          </cell>
          <cell r="D3629" t="str">
            <v>نيبال</v>
          </cell>
          <cell r="E3629" t="str">
            <v>س1</v>
          </cell>
        </row>
        <row r="3630">
          <cell r="A3630">
            <v>215185</v>
          </cell>
          <cell r="B3630" t="str">
            <v>ليليان ابراهيم</v>
          </cell>
          <cell r="C3630" t="str">
            <v>علي</v>
          </cell>
          <cell r="D3630" t="str">
            <v>مسيله</v>
          </cell>
          <cell r="E3630" t="str">
            <v>س1</v>
          </cell>
        </row>
        <row r="3631">
          <cell r="A3631">
            <v>215186</v>
          </cell>
          <cell r="B3631" t="str">
            <v>ليليان ملص</v>
          </cell>
          <cell r="C3631" t="str">
            <v>سمير</v>
          </cell>
          <cell r="D3631" t="str">
            <v>سناء</v>
          </cell>
          <cell r="E3631" t="str">
            <v>س1</v>
          </cell>
        </row>
        <row r="3632">
          <cell r="A3632">
            <v>215187</v>
          </cell>
          <cell r="B3632" t="str">
            <v>لين الحمصي</v>
          </cell>
          <cell r="C3632" t="str">
            <v>حسام</v>
          </cell>
          <cell r="D3632" t="str">
            <v xml:space="preserve">منال </v>
          </cell>
          <cell r="E3632" t="str">
            <v>س1</v>
          </cell>
        </row>
        <row r="3633">
          <cell r="A3633">
            <v>215188</v>
          </cell>
          <cell r="B3633" t="str">
            <v>لين الخطيب</v>
          </cell>
          <cell r="C3633" t="str">
            <v>عادل</v>
          </cell>
          <cell r="D3633" t="str">
            <v>عبير</v>
          </cell>
          <cell r="E3633" t="str">
            <v>س1</v>
          </cell>
        </row>
        <row r="3634">
          <cell r="A3634">
            <v>215189</v>
          </cell>
          <cell r="B3634" t="str">
            <v>لينا ظريفه</v>
          </cell>
          <cell r="C3634" t="str">
            <v>محمد</v>
          </cell>
          <cell r="D3634" t="str">
            <v>اسيمه</v>
          </cell>
          <cell r="E3634" t="str">
            <v>س1</v>
          </cell>
        </row>
        <row r="3635">
          <cell r="A3635">
            <v>215191</v>
          </cell>
          <cell r="B3635" t="str">
            <v>مادلين حسن</v>
          </cell>
          <cell r="C3635" t="str">
            <v>رفيق</v>
          </cell>
          <cell r="D3635" t="str">
            <v xml:space="preserve">حنان </v>
          </cell>
          <cell r="E3635" t="str">
            <v>س1</v>
          </cell>
        </row>
        <row r="3636">
          <cell r="A3636">
            <v>215192</v>
          </cell>
          <cell r="B3636" t="str">
            <v>مادلين كوردي</v>
          </cell>
          <cell r="C3636" t="str">
            <v>عبدالقادر</v>
          </cell>
          <cell r="D3636" t="str">
            <v>فاطمه</v>
          </cell>
          <cell r="E3636" t="str">
            <v>س1</v>
          </cell>
        </row>
        <row r="3637">
          <cell r="A3637">
            <v>215194</v>
          </cell>
          <cell r="B3637" t="str">
            <v>ماريا الحارثي</v>
          </cell>
          <cell r="C3637" t="str">
            <v>حنا</v>
          </cell>
          <cell r="D3637" t="str">
            <v>كامله</v>
          </cell>
          <cell r="E3637" t="str">
            <v>س1</v>
          </cell>
        </row>
        <row r="3638">
          <cell r="A3638">
            <v>215196</v>
          </cell>
          <cell r="B3638" t="str">
            <v>ماريان زنبقه</v>
          </cell>
          <cell r="C3638" t="str">
            <v>فؤاد</v>
          </cell>
          <cell r="D3638" t="str">
            <v>استير</v>
          </cell>
          <cell r="E3638" t="str">
            <v>س1</v>
          </cell>
        </row>
        <row r="3639">
          <cell r="A3639">
            <v>215197</v>
          </cell>
          <cell r="B3639" t="str">
            <v>ماريروز مخائيل</v>
          </cell>
          <cell r="C3639" t="str">
            <v>خليل</v>
          </cell>
          <cell r="D3639" t="str">
            <v>نورما</v>
          </cell>
          <cell r="E3639" t="str">
            <v>س1</v>
          </cell>
        </row>
        <row r="3640">
          <cell r="A3640">
            <v>215198</v>
          </cell>
          <cell r="B3640" t="str">
            <v>مازن الهندي</v>
          </cell>
          <cell r="C3640" t="str">
            <v>محمد</v>
          </cell>
          <cell r="D3640" t="str">
            <v>منى</v>
          </cell>
          <cell r="E3640" t="str">
            <v>س1</v>
          </cell>
        </row>
        <row r="3641">
          <cell r="A3641">
            <v>215199</v>
          </cell>
          <cell r="B3641" t="str">
            <v>مالك الطويل</v>
          </cell>
          <cell r="C3641" t="str">
            <v>محمد شفيق</v>
          </cell>
          <cell r="D3641" t="str">
            <v>آمنه</v>
          </cell>
          <cell r="E3641" t="str">
            <v>س1</v>
          </cell>
        </row>
        <row r="3642">
          <cell r="A3642">
            <v>215200</v>
          </cell>
          <cell r="B3642" t="str">
            <v>مالك عبد الحميد</v>
          </cell>
          <cell r="C3642" t="str">
            <v>مروان</v>
          </cell>
          <cell r="D3642" t="str">
            <v>وسمية</v>
          </cell>
          <cell r="E3642" t="str">
            <v>س1</v>
          </cell>
        </row>
        <row r="3643">
          <cell r="A3643">
            <v>215201</v>
          </cell>
          <cell r="B3643" t="str">
            <v>ماهر الجغامي</v>
          </cell>
          <cell r="C3643" t="str">
            <v>رجا</v>
          </cell>
          <cell r="D3643" t="str">
            <v>سمر</v>
          </cell>
          <cell r="E3643" t="str">
            <v>س1</v>
          </cell>
        </row>
        <row r="3644">
          <cell r="A3644">
            <v>215202</v>
          </cell>
          <cell r="B3644" t="str">
            <v>ماهر الحرفي</v>
          </cell>
          <cell r="C3644" t="str">
            <v>موفق</v>
          </cell>
          <cell r="D3644" t="str">
            <v>حسيبه</v>
          </cell>
          <cell r="E3644" t="str">
            <v>س1</v>
          </cell>
        </row>
        <row r="3645">
          <cell r="A3645">
            <v>215203</v>
          </cell>
          <cell r="B3645" t="str">
            <v>ماهر شاشيط</v>
          </cell>
          <cell r="C3645" t="str">
            <v xml:space="preserve">صلاح  </v>
          </cell>
          <cell r="D3645" t="str">
            <v>هدى</v>
          </cell>
          <cell r="E3645" t="str">
            <v>س1</v>
          </cell>
        </row>
        <row r="3646">
          <cell r="A3646">
            <v>215204</v>
          </cell>
          <cell r="B3646" t="str">
            <v>ماهر عيسى</v>
          </cell>
          <cell r="C3646" t="str">
            <v>خالد</v>
          </cell>
          <cell r="D3646" t="str">
            <v>سناء</v>
          </cell>
          <cell r="E3646" t="str">
            <v>س1</v>
          </cell>
        </row>
        <row r="3647">
          <cell r="A3647">
            <v>215205</v>
          </cell>
          <cell r="B3647" t="str">
            <v>ماهر كوسه</v>
          </cell>
          <cell r="C3647" t="str">
            <v>نورس</v>
          </cell>
          <cell r="D3647" t="str">
            <v>زينه</v>
          </cell>
          <cell r="E3647" t="str">
            <v>س1</v>
          </cell>
        </row>
        <row r="3648">
          <cell r="A3648">
            <v>215207</v>
          </cell>
          <cell r="B3648" t="str">
            <v>مايا علي</v>
          </cell>
          <cell r="C3648" t="str">
            <v>علي</v>
          </cell>
          <cell r="D3648" t="str">
            <v>ريم</v>
          </cell>
          <cell r="E3648" t="str">
            <v>س1</v>
          </cell>
        </row>
        <row r="3649">
          <cell r="A3649">
            <v>215208</v>
          </cell>
          <cell r="B3649" t="str">
            <v>مامون الحسين</v>
          </cell>
          <cell r="C3649" t="str">
            <v>حسين</v>
          </cell>
          <cell r="D3649" t="str">
            <v>راجحه</v>
          </cell>
          <cell r="E3649" t="str">
            <v>س1</v>
          </cell>
        </row>
        <row r="3650">
          <cell r="A3650">
            <v>215209</v>
          </cell>
          <cell r="B3650" t="str">
            <v>مجتبى حمزة</v>
          </cell>
          <cell r="C3650" t="str">
            <v>محمد</v>
          </cell>
          <cell r="D3650" t="str">
            <v>هيام</v>
          </cell>
          <cell r="E3650" t="str">
            <v>س1</v>
          </cell>
        </row>
        <row r="3651">
          <cell r="A3651">
            <v>215211</v>
          </cell>
          <cell r="B3651" t="str">
            <v>مجد ديب</v>
          </cell>
          <cell r="C3651" t="str">
            <v>علي</v>
          </cell>
          <cell r="D3651" t="str">
            <v>صبا</v>
          </cell>
          <cell r="E3651" t="str">
            <v>س1</v>
          </cell>
        </row>
        <row r="3652">
          <cell r="A3652">
            <v>215212</v>
          </cell>
          <cell r="B3652" t="str">
            <v>مجد عثمان</v>
          </cell>
          <cell r="C3652" t="str">
            <v>عبد الباسط</v>
          </cell>
          <cell r="D3652" t="str">
            <v>رحاب</v>
          </cell>
          <cell r="E3652" t="str">
            <v>س1</v>
          </cell>
        </row>
        <row r="3653">
          <cell r="A3653">
            <v>215213</v>
          </cell>
          <cell r="B3653" t="str">
            <v>مجد مارينا</v>
          </cell>
          <cell r="C3653" t="str">
            <v>احسان</v>
          </cell>
          <cell r="D3653" t="str">
            <v>مريم</v>
          </cell>
          <cell r="E3653" t="str">
            <v>س1</v>
          </cell>
        </row>
        <row r="3654">
          <cell r="A3654">
            <v>215214</v>
          </cell>
          <cell r="B3654" t="str">
            <v>مجد نصور</v>
          </cell>
          <cell r="C3654" t="str">
            <v>علي</v>
          </cell>
          <cell r="D3654" t="str">
            <v>منيره</v>
          </cell>
          <cell r="E3654" t="str">
            <v>س1</v>
          </cell>
        </row>
        <row r="3655">
          <cell r="A3655">
            <v>215216</v>
          </cell>
          <cell r="B3655" t="str">
            <v>محاسن ديب</v>
          </cell>
          <cell r="C3655" t="str">
            <v>بشير</v>
          </cell>
          <cell r="D3655" t="str">
            <v>امينه</v>
          </cell>
          <cell r="E3655" t="str">
            <v>س1</v>
          </cell>
        </row>
        <row r="3656">
          <cell r="A3656">
            <v>215217</v>
          </cell>
          <cell r="B3656" t="str">
            <v>محسن حسن</v>
          </cell>
          <cell r="C3656" t="str">
            <v>مازن</v>
          </cell>
          <cell r="D3656" t="str">
            <v>ميساء</v>
          </cell>
          <cell r="E3656" t="str">
            <v>س1</v>
          </cell>
        </row>
        <row r="3657">
          <cell r="A3657">
            <v>215219</v>
          </cell>
          <cell r="B3657" t="str">
            <v>محمد  حيدر</v>
          </cell>
          <cell r="C3657" t="str">
            <v>رضوان</v>
          </cell>
          <cell r="D3657" t="str">
            <v>نجاح</v>
          </cell>
          <cell r="E3657" t="str">
            <v>س1</v>
          </cell>
        </row>
        <row r="3658">
          <cell r="A3658">
            <v>215220</v>
          </cell>
          <cell r="B3658" t="str">
            <v xml:space="preserve">محمد  دودكي </v>
          </cell>
          <cell r="C3658" t="str">
            <v>فهد</v>
          </cell>
          <cell r="D3658" t="str">
            <v>مريم</v>
          </cell>
          <cell r="E3658" t="str">
            <v>س1</v>
          </cell>
        </row>
        <row r="3659">
          <cell r="A3659">
            <v>215221</v>
          </cell>
          <cell r="B3659" t="str">
            <v>محمد ابراهيم</v>
          </cell>
          <cell r="C3659" t="str">
            <v>ماجد</v>
          </cell>
          <cell r="D3659" t="str">
            <v>مليكا</v>
          </cell>
          <cell r="E3659" t="str">
            <v>س1</v>
          </cell>
        </row>
        <row r="3660">
          <cell r="A3660">
            <v>215223</v>
          </cell>
          <cell r="B3660" t="str">
            <v>محمد اديب عربوا</v>
          </cell>
          <cell r="C3660" t="str">
            <v>طلال</v>
          </cell>
          <cell r="D3660" t="str">
            <v>سوسن</v>
          </cell>
          <cell r="E3660" t="str">
            <v>س1</v>
          </cell>
        </row>
        <row r="3661">
          <cell r="A3661">
            <v>215224</v>
          </cell>
          <cell r="B3661" t="str">
            <v>محمد الحجي</v>
          </cell>
          <cell r="C3661" t="str">
            <v>جاسم</v>
          </cell>
          <cell r="D3661" t="str">
            <v>صالحه</v>
          </cell>
          <cell r="E3661" t="str">
            <v>س1</v>
          </cell>
        </row>
        <row r="3662">
          <cell r="A3662">
            <v>215225</v>
          </cell>
          <cell r="B3662" t="str">
            <v>محمد الحلبي</v>
          </cell>
          <cell r="C3662" t="str">
            <v>أحمد</v>
          </cell>
          <cell r="D3662" t="str">
            <v>ناجيه</v>
          </cell>
          <cell r="E3662" t="str">
            <v>س1</v>
          </cell>
        </row>
        <row r="3663">
          <cell r="A3663">
            <v>215226</v>
          </cell>
          <cell r="B3663" t="str">
            <v>محمد الحمد</v>
          </cell>
          <cell r="C3663" t="str">
            <v>علي</v>
          </cell>
          <cell r="D3663" t="str">
            <v>مريم</v>
          </cell>
          <cell r="E3663" t="str">
            <v>س1</v>
          </cell>
        </row>
        <row r="3664">
          <cell r="A3664">
            <v>215227</v>
          </cell>
          <cell r="B3664" t="str">
            <v>محمد الحمصي</v>
          </cell>
          <cell r="C3664" t="str">
            <v>حسين</v>
          </cell>
          <cell r="D3664" t="str">
            <v>رنا</v>
          </cell>
          <cell r="E3664" t="str">
            <v>س1</v>
          </cell>
        </row>
        <row r="3665">
          <cell r="A3665">
            <v>215228</v>
          </cell>
          <cell r="B3665" t="str">
            <v>محمد الحوري</v>
          </cell>
          <cell r="C3665" t="str">
            <v>محمدأمين</v>
          </cell>
          <cell r="D3665" t="str">
            <v>انعام</v>
          </cell>
          <cell r="E3665" t="str">
            <v>س1</v>
          </cell>
        </row>
        <row r="3666">
          <cell r="A3666">
            <v>215230</v>
          </cell>
          <cell r="B3666" t="str">
            <v>محمد الخطيب</v>
          </cell>
          <cell r="C3666" t="str">
            <v>سليمان</v>
          </cell>
          <cell r="D3666" t="str">
            <v>اسما</v>
          </cell>
          <cell r="E3666" t="str">
            <v>س1</v>
          </cell>
        </row>
        <row r="3667">
          <cell r="A3667">
            <v>215231</v>
          </cell>
          <cell r="B3667" t="str">
            <v>محمد الخطيب</v>
          </cell>
          <cell r="C3667" t="str">
            <v>أحمد</v>
          </cell>
          <cell r="D3667" t="str">
            <v>عبير</v>
          </cell>
          <cell r="E3667" t="str">
            <v>س1</v>
          </cell>
        </row>
        <row r="3668">
          <cell r="A3668">
            <v>215232</v>
          </cell>
          <cell r="B3668" t="str">
            <v>محمد الصالح</v>
          </cell>
          <cell r="C3668" t="str">
            <v>صالح</v>
          </cell>
          <cell r="D3668" t="str">
            <v>فريزه</v>
          </cell>
          <cell r="E3668" t="str">
            <v>س1</v>
          </cell>
        </row>
        <row r="3669">
          <cell r="A3669">
            <v>215233</v>
          </cell>
          <cell r="B3669" t="str">
            <v>محمد الطويل</v>
          </cell>
          <cell r="C3669" t="str">
            <v>محمود</v>
          </cell>
          <cell r="D3669" t="str">
            <v>منى</v>
          </cell>
          <cell r="E3669" t="str">
            <v>س1</v>
          </cell>
        </row>
        <row r="3670">
          <cell r="A3670">
            <v>215234</v>
          </cell>
          <cell r="B3670" t="str">
            <v>محمد العابد</v>
          </cell>
          <cell r="C3670" t="str">
            <v>رياض</v>
          </cell>
          <cell r="D3670" t="str">
            <v>رنا</v>
          </cell>
          <cell r="E3670" t="str">
            <v>س1</v>
          </cell>
        </row>
        <row r="3671">
          <cell r="A3671">
            <v>215235</v>
          </cell>
          <cell r="B3671" t="str">
            <v>محمد العمر</v>
          </cell>
          <cell r="C3671" t="str">
            <v>عبد المنعم</v>
          </cell>
          <cell r="D3671" t="str">
            <v>آمنة</v>
          </cell>
          <cell r="E3671" t="str">
            <v>س1</v>
          </cell>
        </row>
        <row r="3672">
          <cell r="A3672">
            <v>215236</v>
          </cell>
          <cell r="B3672" t="str">
            <v>محمد القصير</v>
          </cell>
          <cell r="C3672" t="str">
            <v>محمد</v>
          </cell>
          <cell r="D3672" t="str">
            <v>ربيعه</v>
          </cell>
          <cell r="E3672" t="str">
            <v>س1</v>
          </cell>
        </row>
        <row r="3673">
          <cell r="A3673">
            <v>215237</v>
          </cell>
          <cell r="B3673" t="str">
            <v>محمد الكيالي</v>
          </cell>
          <cell r="C3673" t="str">
            <v>عبد اللطيف</v>
          </cell>
          <cell r="D3673" t="str">
            <v>امينة</v>
          </cell>
          <cell r="E3673" t="str">
            <v>س1</v>
          </cell>
        </row>
        <row r="3674">
          <cell r="A3674">
            <v>215238</v>
          </cell>
          <cell r="B3674" t="str">
            <v>محمد المحمد</v>
          </cell>
          <cell r="C3674" t="str">
            <v>عبد الرزاق</v>
          </cell>
          <cell r="D3674" t="str">
            <v>شمسه</v>
          </cell>
          <cell r="E3674" t="str">
            <v>س1</v>
          </cell>
        </row>
        <row r="3675">
          <cell r="A3675">
            <v>215239</v>
          </cell>
          <cell r="B3675" t="str">
            <v>محمد المرستاني</v>
          </cell>
          <cell r="C3675" t="str">
            <v>احسان</v>
          </cell>
          <cell r="D3675" t="str">
            <v>سحر</v>
          </cell>
          <cell r="E3675" t="str">
            <v>س1</v>
          </cell>
        </row>
        <row r="3676">
          <cell r="A3676">
            <v>215240</v>
          </cell>
          <cell r="B3676" t="str">
            <v>محمد الموسو</v>
          </cell>
          <cell r="C3676" t="str">
            <v>حسين</v>
          </cell>
          <cell r="D3676" t="str">
            <v>هنوف</v>
          </cell>
          <cell r="E3676" t="str">
            <v>س1</v>
          </cell>
        </row>
        <row r="3677">
          <cell r="A3677">
            <v>215241</v>
          </cell>
          <cell r="B3677" t="str">
            <v>محمد اليحيى</v>
          </cell>
          <cell r="C3677" t="str">
            <v>يحيى</v>
          </cell>
          <cell r="D3677" t="str">
            <v>مريم</v>
          </cell>
          <cell r="E3677" t="str">
            <v>س1</v>
          </cell>
        </row>
        <row r="3678">
          <cell r="A3678">
            <v>215242</v>
          </cell>
          <cell r="B3678" t="str">
            <v>محمد امين عبد السلام</v>
          </cell>
          <cell r="C3678" t="str">
            <v>أحمد</v>
          </cell>
          <cell r="D3678" t="str">
            <v>نعمات</v>
          </cell>
          <cell r="E3678" t="str">
            <v>س1</v>
          </cell>
        </row>
        <row r="3679">
          <cell r="A3679">
            <v>215244</v>
          </cell>
          <cell r="B3679" t="str">
            <v>محمد ايهم جبري</v>
          </cell>
          <cell r="C3679" t="str">
            <v>محمد</v>
          </cell>
          <cell r="D3679" t="str">
            <v>راما</v>
          </cell>
          <cell r="E3679" t="str">
            <v>س1</v>
          </cell>
        </row>
        <row r="3680">
          <cell r="A3680">
            <v>215245</v>
          </cell>
          <cell r="B3680" t="str">
            <v>محمد براء الحرش</v>
          </cell>
          <cell r="C3680" t="str">
            <v>بلال</v>
          </cell>
          <cell r="D3680" t="str">
            <v>بتول</v>
          </cell>
          <cell r="E3680" t="str">
            <v>س1</v>
          </cell>
        </row>
        <row r="3681">
          <cell r="A3681">
            <v>215246</v>
          </cell>
          <cell r="B3681" t="str">
            <v>محمد بكر</v>
          </cell>
          <cell r="C3681" t="str">
            <v>سعيد</v>
          </cell>
          <cell r="D3681" t="str">
            <v>ناجيه</v>
          </cell>
          <cell r="E3681" t="str">
            <v>س1</v>
          </cell>
        </row>
        <row r="3682">
          <cell r="A3682">
            <v>215247</v>
          </cell>
          <cell r="B3682" t="str">
            <v>محمد بلال</v>
          </cell>
          <cell r="C3682" t="str">
            <v>علي</v>
          </cell>
          <cell r="D3682" t="str">
            <v>سكينه</v>
          </cell>
          <cell r="E3682" t="str">
            <v>س1</v>
          </cell>
        </row>
        <row r="3683">
          <cell r="A3683">
            <v>215248</v>
          </cell>
          <cell r="B3683" t="str">
            <v>محمد جاويش</v>
          </cell>
          <cell r="C3683" t="str">
            <v>محمد نبيل</v>
          </cell>
          <cell r="D3683" t="str">
            <v>خلود</v>
          </cell>
          <cell r="E3683" t="str">
            <v>س1</v>
          </cell>
        </row>
        <row r="3684">
          <cell r="A3684">
            <v>215249</v>
          </cell>
          <cell r="B3684" t="str">
            <v>محمد حسين</v>
          </cell>
          <cell r="C3684" t="str">
            <v>ابراهيم</v>
          </cell>
          <cell r="D3684" t="str">
            <v>رانية</v>
          </cell>
          <cell r="E3684" t="str">
            <v>س1</v>
          </cell>
        </row>
        <row r="3685">
          <cell r="A3685">
            <v>215250</v>
          </cell>
          <cell r="B3685" t="str">
            <v>محمد حيمود</v>
          </cell>
          <cell r="C3685" t="str">
            <v>احمد</v>
          </cell>
          <cell r="D3685" t="str">
            <v>بريا</v>
          </cell>
          <cell r="E3685" t="str">
            <v>س1</v>
          </cell>
        </row>
        <row r="3686">
          <cell r="A3686">
            <v>215251</v>
          </cell>
          <cell r="B3686" t="str">
            <v>محمد خالد القداح</v>
          </cell>
          <cell r="C3686" t="str">
            <v>فيصل</v>
          </cell>
          <cell r="D3686" t="str">
            <v>ميساء</v>
          </cell>
          <cell r="E3686" t="str">
            <v>س1</v>
          </cell>
        </row>
        <row r="3687">
          <cell r="A3687">
            <v>215252</v>
          </cell>
          <cell r="B3687" t="str">
            <v>محمد خلف</v>
          </cell>
          <cell r="C3687" t="str">
            <v>عماد</v>
          </cell>
          <cell r="D3687" t="str">
            <v>هند</v>
          </cell>
          <cell r="E3687" t="str">
            <v>س1</v>
          </cell>
        </row>
        <row r="3688">
          <cell r="A3688">
            <v>215255</v>
          </cell>
          <cell r="B3688" t="str">
            <v>محمد سعيد الايوبي</v>
          </cell>
          <cell r="C3688" t="str">
            <v>بسام</v>
          </cell>
          <cell r="D3688" t="str">
            <v>سمر</v>
          </cell>
          <cell r="E3688" t="str">
            <v>س1</v>
          </cell>
        </row>
        <row r="3689">
          <cell r="A3689">
            <v>215256</v>
          </cell>
          <cell r="B3689" t="str">
            <v>محمد شحادة عمرة</v>
          </cell>
          <cell r="C3689" t="str">
            <v>كايد</v>
          </cell>
          <cell r="D3689" t="str">
            <v>هناء</v>
          </cell>
          <cell r="E3689" t="str">
            <v>س1</v>
          </cell>
        </row>
        <row r="3690">
          <cell r="A3690">
            <v>215258</v>
          </cell>
          <cell r="B3690" t="str">
            <v>محمد طارق حميدة</v>
          </cell>
          <cell r="C3690" t="str">
            <v>هيثم</v>
          </cell>
          <cell r="D3690" t="str">
            <v>رجاء</v>
          </cell>
          <cell r="E3690" t="str">
            <v>س1</v>
          </cell>
        </row>
        <row r="3691">
          <cell r="A3691">
            <v>215259</v>
          </cell>
          <cell r="B3691" t="str">
            <v>محمد عامر شاكر</v>
          </cell>
          <cell r="C3691" t="str">
            <v>رسلان</v>
          </cell>
          <cell r="D3691" t="str">
            <v>سوزان</v>
          </cell>
          <cell r="E3691" t="str">
            <v>س1</v>
          </cell>
        </row>
        <row r="3692">
          <cell r="A3692">
            <v>215260</v>
          </cell>
          <cell r="B3692" t="str">
            <v>محمد عثمان</v>
          </cell>
          <cell r="C3692" t="str">
            <v>طلال</v>
          </cell>
          <cell r="D3692" t="str">
            <v>ناديا</v>
          </cell>
          <cell r="E3692" t="str">
            <v>س1</v>
          </cell>
        </row>
        <row r="3693">
          <cell r="A3693">
            <v>215261</v>
          </cell>
          <cell r="B3693" t="str">
            <v>محمد عدنان محي الدين</v>
          </cell>
          <cell r="C3693" t="str">
            <v>محي الدين</v>
          </cell>
          <cell r="D3693" t="str">
            <v>فاطمه</v>
          </cell>
          <cell r="E3693" t="str">
            <v>س1</v>
          </cell>
        </row>
        <row r="3694">
          <cell r="A3694">
            <v>215262</v>
          </cell>
          <cell r="B3694" t="str">
            <v>محمد عمرو السمكري</v>
          </cell>
          <cell r="C3694" t="str">
            <v>ايمن</v>
          </cell>
          <cell r="D3694" t="str">
            <v>ميسون</v>
          </cell>
          <cell r="E3694" t="str">
            <v>س1</v>
          </cell>
        </row>
        <row r="3695">
          <cell r="A3695">
            <v>215263</v>
          </cell>
          <cell r="B3695" t="str">
            <v>محمد عوده</v>
          </cell>
          <cell r="C3695" t="str">
            <v>سمير</v>
          </cell>
          <cell r="D3695" t="str">
            <v>عروبه</v>
          </cell>
          <cell r="E3695" t="str">
            <v>س1</v>
          </cell>
        </row>
        <row r="3696">
          <cell r="A3696">
            <v>215264</v>
          </cell>
          <cell r="B3696" t="str">
            <v>محمد غازي</v>
          </cell>
          <cell r="C3696" t="str">
            <v>عبد الرؤوف</v>
          </cell>
          <cell r="D3696" t="str">
            <v>خديجه</v>
          </cell>
          <cell r="E3696" t="str">
            <v>س1</v>
          </cell>
        </row>
        <row r="3697">
          <cell r="A3697">
            <v>215265</v>
          </cell>
          <cell r="B3697" t="str">
            <v>محمد فروخ</v>
          </cell>
          <cell r="C3697" t="str">
            <v>هاني</v>
          </cell>
          <cell r="D3697" t="str">
            <v>ابتسام</v>
          </cell>
          <cell r="E3697" t="str">
            <v>س1</v>
          </cell>
        </row>
        <row r="3698">
          <cell r="A3698">
            <v>215266</v>
          </cell>
          <cell r="B3698" t="str">
            <v>محمد فلاحة</v>
          </cell>
          <cell r="C3698" t="str">
            <v>احمد</v>
          </cell>
          <cell r="D3698" t="str">
            <v xml:space="preserve">مها </v>
          </cell>
          <cell r="E3698" t="str">
            <v>س1</v>
          </cell>
        </row>
        <row r="3699">
          <cell r="A3699">
            <v>215267</v>
          </cell>
          <cell r="B3699" t="str">
            <v>محمد كامل</v>
          </cell>
          <cell r="C3699" t="str">
            <v>شريف</v>
          </cell>
          <cell r="D3699" t="str">
            <v>وفاء</v>
          </cell>
          <cell r="E3699" t="str">
            <v>س1</v>
          </cell>
        </row>
        <row r="3700">
          <cell r="A3700">
            <v>215268</v>
          </cell>
          <cell r="B3700" t="str">
            <v>محمد مؤيد العصيري</v>
          </cell>
          <cell r="C3700" t="str">
            <v>محي الدين</v>
          </cell>
          <cell r="D3700" t="str">
            <v>ميساء</v>
          </cell>
          <cell r="E3700" t="str">
            <v>س1</v>
          </cell>
        </row>
        <row r="3701">
          <cell r="A3701">
            <v>215269</v>
          </cell>
          <cell r="B3701" t="str">
            <v>محمد ملهم تاجا</v>
          </cell>
          <cell r="C3701" t="str">
            <v>احمد زياد</v>
          </cell>
          <cell r="D3701" t="str">
            <v>نهال</v>
          </cell>
          <cell r="E3701" t="str">
            <v>س1</v>
          </cell>
        </row>
        <row r="3702">
          <cell r="A3702">
            <v>215273</v>
          </cell>
          <cell r="B3702" t="str">
            <v>محمد نور طراب</v>
          </cell>
          <cell r="C3702" t="str">
            <v>محمد طاهر</v>
          </cell>
          <cell r="D3702" t="str">
            <v>صباح</v>
          </cell>
          <cell r="E3702" t="str">
            <v>س1</v>
          </cell>
        </row>
        <row r="3703">
          <cell r="A3703">
            <v>215275</v>
          </cell>
          <cell r="B3703" t="str">
            <v>محمدالجواد كمال الدين الشماط</v>
          </cell>
          <cell r="C3703" t="str">
            <v>عقيد</v>
          </cell>
          <cell r="D3703" t="str">
            <v>محاسن</v>
          </cell>
          <cell r="E3703" t="str">
            <v>س1</v>
          </cell>
        </row>
        <row r="3704">
          <cell r="A3704">
            <v>215276</v>
          </cell>
          <cell r="B3704" t="str">
            <v>محمدعبسي العمر</v>
          </cell>
          <cell r="C3704" t="str">
            <v>عمار</v>
          </cell>
          <cell r="D3704" t="str">
            <v>منى</v>
          </cell>
          <cell r="E3704" t="str">
            <v>س1</v>
          </cell>
        </row>
        <row r="3705">
          <cell r="A3705">
            <v>215278</v>
          </cell>
          <cell r="B3705" t="str">
            <v>محمدعلي موسى</v>
          </cell>
          <cell r="C3705" t="str">
            <v>عماد</v>
          </cell>
          <cell r="D3705" t="str">
            <v>منى</v>
          </cell>
          <cell r="E3705" t="str">
            <v>س1</v>
          </cell>
        </row>
        <row r="3706">
          <cell r="A3706">
            <v>215279</v>
          </cell>
          <cell r="B3706" t="str">
            <v>محمدمنار السقر</v>
          </cell>
          <cell r="C3706" t="str">
            <v>محمدعدنان</v>
          </cell>
          <cell r="D3706" t="str">
            <v>خوله</v>
          </cell>
          <cell r="E3706" t="str">
            <v>س1</v>
          </cell>
        </row>
        <row r="3707">
          <cell r="A3707">
            <v>215280</v>
          </cell>
          <cell r="B3707" t="str">
            <v>محمود الخطيب</v>
          </cell>
          <cell r="C3707" t="str">
            <v>خالد</v>
          </cell>
          <cell r="D3707" t="str">
            <v>زينب</v>
          </cell>
          <cell r="E3707" t="str">
            <v>س1</v>
          </cell>
        </row>
        <row r="3708">
          <cell r="A3708">
            <v>215281</v>
          </cell>
          <cell r="B3708" t="str">
            <v>محمود الخليل</v>
          </cell>
          <cell r="C3708" t="str">
            <v>احمد</v>
          </cell>
          <cell r="D3708" t="str">
            <v>ابتسام</v>
          </cell>
          <cell r="E3708" t="str">
            <v>س1</v>
          </cell>
        </row>
        <row r="3709">
          <cell r="A3709">
            <v>215285</v>
          </cell>
          <cell r="B3709" t="str">
            <v>محمود عرفة</v>
          </cell>
          <cell r="C3709" t="str">
            <v>محمد خير</v>
          </cell>
          <cell r="D3709" t="str">
            <v>رقيه</v>
          </cell>
          <cell r="E3709" t="str">
            <v>س1</v>
          </cell>
        </row>
        <row r="3710">
          <cell r="A3710">
            <v>215286</v>
          </cell>
          <cell r="B3710" t="str">
            <v>مخائيل مسوح</v>
          </cell>
          <cell r="C3710" t="str">
            <v>جرجس</v>
          </cell>
          <cell r="D3710" t="str">
            <v>لمعى</v>
          </cell>
          <cell r="E3710" t="str">
            <v>س1</v>
          </cell>
        </row>
        <row r="3711">
          <cell r="A3711">
            <v>215287</v>
          </cell>
          <cell r="B3711" t="str">
            <v>مرام الشماط</v>
          </cell>
          <cell r="C3711" t="str">
            <v>مازن</v>
          </cell>
          <cell r="D3711" t="str">
            <v>منى</v>
          </cell>
          <cell r="E3711" t="str">
            <v>س1</v>
          </cell>
        </row>
        <row r="3712">
          <cell r="A3712">
            <v>215288</v>
          </cell>
          <cell r="B3712" t="str">
            <v>مرام عظمه</v>
          </cell>
          <cell r="C3712" t="str">
            <v>انطون</v>
          </cell>
          <cell r="D3712" t="str">
            <v xml:space="preserve">ماري </v>
          </cell>
          <cell r="E3712" t="str">
            <v>س1</v>
          </cell>
        </row>
        <row r="3713">
          <cell r="A3713">
            <v>215289</v>
          </cell>
          <cell r="B3713" t="str">
            <v>مرح الجردي</v>
          </cell>
          <cell r="C3713" t="str">
            <v>مروان</v>
          </cell>
          <cell r="D3713" t="str">
            <v>هانيا</v>
          </cell>
          <cell r="E3713" t="str">
            <v>س1</v>
          </cell>
        </row>
        <row r="3714">
          <cell r="A3714">
            <v>215291</v>
          </cell>
          <cell r="B3714" t="str">
            <v>مرح الخطيب</v>
          </cell>
          <cell r="C3714" t="str">
            <v>محمد</v>
          </cell>
          <cell r="D3714" t="str">
            <v>عبير</v>
          </cell>
          <cell r="E3714" t="str">
            <v>س1</v>
          </cell>
        </row>
        <row r="3715">
          <cell r="A3715">
            <v>215292</v>
          </cell>
          <cell r="B3715" t="str">
            <v>مرح سقر</v>
          </cell>
          <cell r="C3715" t="str">
            <v>محمد</v>
          </cell>
          <cell r="D3715" t="str">
            <v>خزنه</v>
          </cell>
          <cell r="E3715" t="str">
            <v>س1</v>
          </cell>
        </row>
        <row r="3716">
          <cell r="A3716">
            <v>215293</v>
          </cell>
          <cell r="B3716" t="str">
            <v>مرح قرعوني</v>
          </cell>
          <cell r="C3716" t="str">
            <v>زياد</v>
          </cell>
          <cell r="D3716" t="str">
            <v>خالده</v>
          </cell>
          <cell r="E3716" t="str">
            <v>س1</v>
          </cell>
        </row>
        <row r="3717">
          <cell r="A3717">
            <v>215296</v>
          </cell>
          <cell r="B3717" t="str">
            <v>مروه الدرويش الخطيب</v>
          </cell>
          <cell r="C3717" t="str">
            <v>حسن</v>
          </cell>
          <cell r="D3717" t="str">
            <v>سناء</v>
          </cell>
          <cell r="E3717" t="str">
            <v>س1</v>
          </cell>
        </row>
        <row r="3718">
          <cell r="A3718">
            <v>215299</v>
          </cell>
          <cell r="B3718" t="str">
            <v>مروى المصري</v>
          </cell>
          <cell r="C3718" t="str">
            <v>محمود</v>
          </cell>
          <cell r="D3718" t="str">
            <v>اميره</v>
          </cell>
          <cell r="E3718" t="str">
            <v>س1</v>
          </cell>
        </row>
        <row r="3719">
          <cell r="A3719">
            <v>215300</v>
          </cell>
          <cell r="B3719" t="str">
            <v>مريانا غصن</v>
          </cell>
          <cell r="C3719" t="str">
            <v>خليل</v>
          </cell>
          <cell r="D3719" t="str">
            <v>امل</v>
          </cell>
          <cell r="E3719" t="str">
            <v>س1</v>
          </cell>
        </row>
        <row r="3720">
          <cell r="A3720">
            <v>215301</v>
          </cell>
          <cell r="B3720" t="str">
            <v>مريانا كناني</v>
          </cell>
          <cell r="C3720" t="str">
            <v>طالب</v>
          </cell>
          <cell r="D3720" t="str">
            <v>كوسر</v>
          </cell>
          <cell r="E3720" t="str">
            <v>س1</v>
          </cell>
        </row>
        <row r="3721">
          <cell r="A3721">
            <v>215306</v>
          </cell>
          <cell r="B3721" t="str">
            <v>مزنه عوده</v>
          </cell>
          <cell r="C3721" t="str">
            <v>هشام</v>
          </cell>
          <cell r="D3721" t="str">
            <v>مياده</v>
          </cell>
          <cell r="E3721" t="str">
            <v>س1</v>
          </cell>
        </row>
        <row r="3722">
          <cell r="A3722">
            <v>215307</v>
          </cell>
          <cell r="B3722" t="str">
            <v>مصطفى الشنوان</v>
          </cell>
          <cell r="C3722" t="str">
            <v>خالد</v>
          </cell>
          <cell r="D3722" t="str">
            <v>مريم</v>
          </cell>
          <cell r="E3722" t="str">
            <v>س1</v>
          </cell>
        </row>
        <row r="3723">
          <cell r="A3723">
            <v>215308</v>
          </cell>
          <cell r="B3723" t="str">
            <v>مصطفى غنوم</v>
          </cell>
          <cell r="C3723" t="str">
            <v>محمد صفا</v>
          </cell>
          <cell r="D3723" t="str">
            <v>سمر</v>
          </cell>
          <cell r="E3723" t="str">
            <v>س1</v>
          </cell>
        </row>
        <row r="3724">
          <cell r="A3724">
            <v>215309</v>
          </cell>
          <cell r="B3724" t="str">
            <v>مصطفى محمد</v>
          </cell>
          <cell r="C3724" t="str">
            <v>محمد</v>
          </cell>
          <cell r="D3724" t="str">
            <v>نجاح</v>
          </cell>
          <cell r="E3724" t="str">
            <v>س1</v>
          </cell>
        </row>
        <row r="3725">
          <cell r="A3725">
            <v>215310</v>
          </cell>
          <cell r="B3725" t="str">
            <v>مضر الجنادي</v>
          </cell>
          <cell r="C3725" t="str">
            <v>محمود</v>
          </cell>
          <cell r="D3725" t="str">
            <v>سميه</v>
          </cell>
          <cell r="E3725" t="str">
            <v>س1</v>
          </cell>
        </row>
        <row r="3726">
          <cell r="A3726">
            <v>215311</v>
          </cell>
          <cell r="B3726" t="str">
            <v>مضر رباح</v>
          </cell>
          <cell r="C3726" t="str">
            <v>جهاد</v>
          </cell>
          <cell r="D3726" t="str">
            <v>نصرى</v>
          </cell>
          <cell r="E3726" t="str">
            <v>س1</v>
          </cell>
        </row>
        <row r="3727">
          <cell r="A3727">
            <v>215312</v>
          </cell>
          <cell r="B3727" t="str">
            <v>معاذ الندى</v>
          </cell>
          <cell r="C3727" t="str">
            <v>محمود</v>
          </cell>
          <cell r="D3727" t="str">
            <v>يسرى</v>
          </cell>
          <cell r="E3727" t="str">
            <v>س1</v>
          </cell>
        </row>
        <row r="3728">
          <cell r="A3728">
            <v>215314</v>
          </cell>
          <cell r="B3728" t="str">
            <v>معاني الخلف</v>
          </cell>
          <cell r="C3728" t="str">
            <v>فياض</v>
          </cell>
          <cell r="D3728" t="str">
            <v xml:space="preserve">مريم </v>
          </cell>
          <cell r="E3728" t="str">
            <v>س1</v>
          </cell>
        </row>
        <row r="3729">
          <cell r="A3729">
            <v>215315</v>
          </cell>
          <cell r="B3729" t="str">
            <v>معن الوتار</v>
          </cell>
          <cell r="C3729" t="str">
            <v>جمال الدين</v>
          </cell>
          <cell r="D3729" t="str">
            <v>ايمان</v>
          </cell>
          <cell r="E3729" t="str">
            <v>س1</v>
          </cell>
        </row>
        <row r="3730">
          <cell r="A3730">
            <v>215316</v>
          </cell>
          <cell r="B3730" t="str">
            <v>ملاك الزعبي</v>
          </cell>
          <cell r="C3730" t="str">
            <v>الارقم</v>
          </cell>
          <cell r="D3730" t="str">
            <v>عالمه</v>
          </cell>
          <cell r="E3730" t="str">
            <v>س1</v>
          </cell>
        </row>
        <row r="3731">
          <cell r="A3731">
            <v>215319</v>
          </cell>
          <cell r="B3731" t="str">
            <v>منار شاهين</v>
          </cell>
          <cell r="C3731" t="str">
            <v>يوسف</v>
          </cell>
          <cell r="D3731" t="str">
            <v>اسمهان</v>
          </cell>
          <cell r="E3731" t="str">
            <v>س1</v>
          </cell>
        </row>
        <row r="3732">
          <cell r="A3732">
            <v>215320</v>
          </cell>
          <cell r="B3732" t="str">
            <v>منار شلاب</v>
          </cell>
          <cell r="C3732" t="str">
            <v>ياسر</v>
          </cell>
          <cell r="D3732" t="str">
            <v>ابتسام</v>
          </cell>
          <cell r="E3732" t="str">
            <v>س1</v>
          </cell>
        </row>
        <row r="3733">
          <cell r="A3733">
            <v>215321</v>
          </cell>
          <cell r="B3733" t="str">
            <v>منار محمد احمد</v>
          </cell>
          <cell r="C3733" t="str">
            <v>بدر</v>
          </cell>
          <cell r="D3733" t="str">
            <v>ابتسام</v>
          </cell>
          <cell r="E3733" t="str">
            <v>س1</v>
          </cell>
        </row>
        <row r="3734">
          <cell r="A3734">
            <v>215323</v>
          </cell>
          <cell r="B3734" t="str">
            <v>منى الحسوني</v>
          </cell>
          <cell r="C3734" t="str">
            <v>جمعه</v>
          </cell>
          <cell r="D3734" t="str">
            <v>رسميه</v>
          </cell>
          <cell r="E3734" t="str">
            <v>س1</v>
          </cell>
        </row>
        <row r="3735">
          <cell r="A3735">
            <v>215325</v>
          </cell>
          <cell r="B3735" t="str">
            <v>منى اللطميني</v>
          </cell>
          <cell r="C3735" t="str">
            <v>محمود</v>
          </cell>
          <cell r="D3735" t="str">
            <v>صبحية</v>
          </cell>
          <cell r="E3735" t="str">
            <v>س1</v>
          </cell>
        </row>
        <row r="3736">
          <cell r="A3736">
            <v>215328</v>
          </cell>
          <cell r="B3736" t="str">
            <v>منيره درويش</v>
          </cell>
          <cell r="C3736" t="str">
            <v>آصف</v>
          </cell>
          <cell r="D3736" t="str">
            <v>جمانه</v>
          </cell>
          <cell r="E3736" t="str">
            <v>س1</v>
          </cell>
        </row>
        <row r="3737">
          <cell r="A3737">
            <v>215329</v>
          </cell>
          <cell r="B3737" t="str">
            <v>مها الراشد</v>
          </cell>
          <cell r="C3737" t="str">
            <v>فوزات</v>
          </cell>
          <cell r="D3737" t="str">
            <v>بهيجه</v>
          </cell>
          <cell r="E3737" t="str">
            <v>س1</v>
          </cell>
        </row>
        <row r="3738">
          <cell r="A3738">
            <v>215331</v>
          </cell>
          <cell r="B3738" t="str">
            <v>مهند عبد العال</v>
          </cell>
          <cell r="C3738" t="str">
            <v>محمد</v>
          </cell>
          <cell r="D3738" t="str">
            <v>ايمان</v>
          </cell>
          <cell r="E3738" t="str">
            <v>س1</v>
          </cell>
        </row>
        <row r="3739">
          <cell r="A3739">
            <v>215332</v>
          </cell>
          <cell r="B3739" t="str">
            <v>مهند عيسى</v>
          </cell>
          <cell r="C3739" t="str">
            <v>محمد</v>
          </cell>
          <cell r="D3739" t="str">
            <v>نجاح</v>
          </cell>
          <cell r="E3739" t="str">
            <v>س1</v>
          </cell>
        </row>
        <row r="3740">
          <cell r="A3740">
            <v>215333</v>
          </cell>
          <cell r="B3740" t="str">
            <v>مهند محمد</v>
          </cell>
          <cell r="C3740" t="str">
            <v>صالح</v>
          </cell>
          <cell r="D3740" t="str">
            <v>فاطمة</v>
          </cell>
          <cell r="E3740" t="str">
            <v>س1</v>
          </cell>
        </row>
        <row r="3741">
          <cell r="A3741">
            <v>215336</v>
          </cell>
          <cell r="B3741" t="str">
            <v>مي الناعمه</v>
          </cell>
          <cell r="C3741" t="str">
            <v>عبدالكريم</v>
          </cell>
          <cell r="D3741" t="str">
            <v>بديعه</v>
          </cell>
          <cell r="E3741" t="str">
            <v>س1</v>
          </cell>
        </row>
        <row r="3742">
          <cell r="A3742">
            <v>215337</v>
          </cell>
          <cell r="B3742" t="str">
            <v>مي علاء الدين</v>
          </cell>
          <cell r="C3742" t="str">
            <v>المدثر</v>
          </cell>
          <cell r="D3742" t="str">
            <v>فتاة</v>
          </cell>
          <cell r="E3742" t="str">
            <v>س1</v>
          </cell>
        </row>
        <row r="3743">
          <cell r="A3743">
            <v>215340</v>
          </cell>
          <cell r="B3743" t="str">
            <v>ميرنا الحلبي</v>
          </cell>
          <cell r="C3743" t="str">
            <v>خالد</v>
          </cell>
          <cell r="D3743" t="str">
            <v>رنا</v>
          </cell>
          <cell r="E3743" t="str">
            <v>س1</v>
          </cell>
        </row>
        <row r="3744">
          <cell r="A3744">
            <v>215341</v>
          </cell>
          <cell r="B3744" t="str">
            <v>ميرنا القنطار</v>
          </cell>
          <cell r="C3744" t="str">
            <v>طليع</v>
          </cell>
          <cell r="D3744" t="str">
            <v>منال</v>
          </cell>
          <cell r="E3744" t="str">
            <v>س1</v>
          </cell>
        </row>
        <row r="3745">
          <cell r="A3745">
            <v>215342</v>
          </cell>
          <cell r="B3745" t="str">
            <v>ميرنا خلوف</v>
          </cell>
          <cell r="C3745" t="str">
            <v>حسام</v>
          </cell>
          <cell r="D3745" t="str">
            <v>ميراث</v>
          </cell>
          <cell r="E3745" t="str">
            <v>س1</v>
          </cell>
        </row>
        <row r="3746">
          <cell r="A3746">
            <v>215343</v>
          </cell>
          <cell r="B3746" t="str">
            <v>ميس الاسكندر</v>
          </cell>
          <cell r="C3746" t="str">
            <v>محمد عادل</v>
          </cell>
          <cell r="D3746" t="str">
            <v>كوثر</v>
          </cell>
          <cell r="E3746" t="str">
            <v>س1</v>
          </cell>
        </row>
        <row r="3747">
          <cell r="A3747">
            <v>215344</v>
          </cell>
          <cell r="B3747" t="str">
            <v>ميس عزام</v>
          </cell>
          <cell r="C3747" t="str">
            <v>خلدون</v>
          </cell>
          <cell r="D3747" t="str">
            <v>منال</v>
          </cell>
          <cell r="E3747" t="str">
            <v>س1</v>
          </cell>
        </row>
        <row r="3748">
          <cell r="A3748">
            <v>215345</v>
          </cell>
          <cell r="B3748" t="str">
            <v>ميساء الشدايده</v>
          </cell>
          <cell r="C3748" t="str">
            <v>هيثم</v>
          </cell>
          <cell r="D3748" t="str">
            <v>دلال</v>
          </cell>
          <cell r="E3748" t="str">
            <v>س1</v>
          </cell>
        </row>
        <row r="3749">
          <cell r="A3749">
            <v>215346</v>
          </cell>
          <cell r="B3749" t="str">
            <v>ميسم حيص</v>
          </cell>
          <cell r="C3749" t="str">
            <v>محمد معتصم</v>
          </cell>
          <cell r="D3749" t="str">
            <v>رنا</v>
          </cell>
          <cell r="E3749" t="str">
            <v>س1</v>
          </cell>
        </row>
        <row r="3750">
          <cell r="A3750">
            <v>215348</v>
          </cell>
          <cell r="B3750" t="str">
            <v>ناديا شاهين</v>
          </cell>
          <cell r="C3750" t="str">
            <v>ايمن</v>
          </cell>
          <cell r="D3750" t="str">
            <v>مريم</v>
          </cell>
          <cell r="E3750" t="str">
            <v>س1</v>
          </cell>
        </row>
        <row r="3751">
          <cell r="A3751">
            <v>215349</v>
          </cell>
          <cell r="B3751" t="str">
            <v>نادين الحسن</v>
          </cell>
          <cell r="C3751" t="str">
            <v>محمد</v>
          </cell>
          <cell r="D3751" t="str">
            <v>صفاء</v>
          </cell>
          <cell r="E3751" t="str">
            <v>س1</v>
          </cell>
        </row>
        <row r="3752">
          <cell r="A3752">
            <v>215352</v>
          </cell>
          <cell r="B3752" t="str">
            <v>ناريمان الغزالي</v>
          </cell>
          <cell r="C3752" t="str">
            <v>غسان</v>
          </cell>
          <cell r="D3752" t="str">
            <v>صفاء</v>
          </cell>
          <cell r="E3752" t="str">
            <v>س1</v>
          </cell>
        </row>
        <row r="3753">
          <cell r="A3753">
            <v>215355</v>
          </cell>
          <cell r="B3753" t="str">
            <v>نبيل القاسم</v>
          </cell>
          <cell r="C3753" t="str">
            <v>عبدالحفيظ</v>
          </cell>
          <cell r="D3753" t="str">
            <v>فايزة</v>
          </cell>
          <cell r="E3753" t="str">
            <v>س1</v>
          </cell>
        </row>
        <row r="3754">
          <cell r="A3754">
            <v>215356</v>
          </cell>
          <cell r="B3754" t="str">
            <v>نتيله هبشه</v>
          </cell>
          <cell r="C3754" t="str">
            <v>امين</v>
          </cell>
          <cell r="D3754" t="str">
            <v>هاجر</v>
          </cell>
          <cell r="E3754" t="str">
            <v>س1</v>
          </cell>
        </row>
        <row r="3755">
          <cell r="A3755">
            <v>215358</v>
          </cell>
          <cell r="B3755" t="str">
            <v>ندانين فرزان</v>
          </cell>
          <cell r="C3755" t="str">
            <v>هشام</v>
          </cell>
          <cell r="D3755" t="str">
            <v>ايمان</v>
          </cell>
          <cell r="E3755" t="str">
            <v>س1</v>
          </cell>
        </row>
        <row r="3756">
          <cell r="A3756">
            <v>215359</v>
          </cell>
          <cell r="B3756" t="str">
            <v>ندى احمد</v>
          </cell>
          <cell r="C3756" t="str">
            <v>وفيق</v>
          </cell>
          <cell r="D3756" t="str">
            <v>منيره</v>
          </cell>
          <cell r="E3756" t="str">
            <v>س1</v>
          </cell>
        </row>
        <row r="3757">
          <cell r="A3757">
            <v>215361</v>
          </cell>
          <cell r="B3757" t="str">
            <v>ندى الصباغ</v>
          </cell>
          <cell r="C3757" t="str">
            <v>أحمد</v>
          </cell>
          <cell r="D3757" t="str">
            <v>ثناء</v>
          </cell>
          <cell r="E3757" t="str">
            <v>س1</v>
          </cell>
        </row>
        <row r="3758">
          <cell r="A3758">
            <v>215363</v>
          </cell>
          <cell r="B3758" t="str">
            <v>ندى ديب</v>
          </cell>
          <cell r="C3758" t="str">
            <v>سهيل</v>
          </cell>
          <cell r="D3758" t="str">
            <v>بحريه</v>
          </cell>
          <cell r="E3758" t="str">
            <v>س1</v>
          </cell>
        </row>
        <row r="3759">
          <cell r="A3759">
            <v>215367</v>
          </cell>
          <cell r="B3759" t="str">
            <v>نرمين العاقل</v>
          </cell>
          <cell r="C3759" t="str">
            <v>فؤاد</v>
          </cell>
          <cell r="D3759" t="str">
            <v>كلجن</v>
          </cell>
          <cell r="E3759" t="str">
            <v>س1</v>
          </cell>
        </row>
        <row r="3760">
          <cell r="A3760">
            <v>215368</v>
          </cell>
          <cell r="B3760" t="str">
            <v>نسرين الناعمة</v>
          </cell>
          <cell r="C3760" t="str">
            <v>محمد مازن</v>
          </cell>
          <cell r="D3760" t="str">
            <v xml:space="preserve">ثناء </v>
          </cell>
          <cell r="E3760" t="str">
            <v>س1</v>
          </cell>
        </row>
        <row r="3761">
          <cell r="A3761">
            <v>215370</v>
          </cell>
          <cell r="B3761" t="str">
            <v>نعيمه البرهو</v>
          </cell>
          <cell r="C3761" t="str">
            <v>جمعه</v>
          </cell>
          <cell r="D3761" t="str">
            <v>كامله</v>
          </cell>
          <cell r="E3761" t="str">
            <v>س1</v>
          </cell>
        </row>
        <row r="3762">
          <cell r="A3762">
            <v>215371</v>
          </cell>
          <cell r="B3762" t="str">
            <v>نغم النقري</v>
          </cell>
          <cell r="C3762" t="str">
            <v>جمال</v>
          </cell>
          <cell r="D3762" t="str">
            <v>سميره</v>
          </cell>
          <cell r="E3762" t="str">
            <v>س1</v>
          </cell>
        </row>
        <row r="3763">
          <cell r="A3763">
            <v>215372</v>
          </cell>
          <cell r="B3763" t="str">
            <v>نغم ايوب</v>
          </cell>
          <cell r="C3763" t="str">
            <v>حسين</v>
          </cell>
          <cell r="D3763" t="str">
            <v>هنادة</v>
          </cell>
          <cell r="E3763" t="str">
            <v>س1</v>
          </cell>
        </row>
        <row r="3764">
          <cell r="A3764">
            <v>215373</v>
          </cell>
          <cell r="B3764" t="str">
            <v>نغم زين</v>
          </cell>
          <cell r="C3764" t="str">
            <v>انور</v>
          </cell>
          <cell r="D3764" t="str">
            <v>راغده</v>
          </cell>
          <cell r="E3764" t="str">
            <v>س1</v>
          </cell>
        </row>
        <row r="3765">
          <cell r="A3765">
            <v>215375</v>
          </cell>
          <cell r="B3765" t="str">
            <v>نهله ديبو</v>
          </cell>
          <cell r="C3765" t="str">
            <v>علي</v>
          </cell>
          <cell r="D3765" t="str">
            <v>بهيجه</v>
          </cell>
          <cell r="E3765" t="str">
            <v>س1</v>
          </cell>
        </row>
        <row r="3766">
          <cell r="A3766">
            <v>215377</v>
          </cell>
          <cell r="B3766" t="str">
            <v>نور ادريس</v>
          </cell>
          <cell r="C3766" t="str">
            <v>نبيل</v>
          </cell>
          <cell r="D3766" t="str">
            <v>صفاء</v>
          </cell>
          <cell r="E3766" t="str">
            <v>س1</v>
          </cell>
        </row>
        <row r="3767">
          <cell r="A3767">
            <v>215379</v>
          </cell>
          <cell r="B3767" t="str">
            <v>نور الخضور</v>
          </cell>
          <cell r="C3767" t="str">
            <v>محسن</v>
          </cell>
          <cell r="D3767" t="str">
            <v>وفاء</v>
          </cell>
          <cell r="E3767" t="str">
            <v>س1</v>
          </cell>
        </row>
        <row r="3768">
          <cell r="A3768">
            <v>215380</v>
          </cell>
          <cell r="B3768" t="str">
            <v>نور الشام ابراهيم</v>
          </cell>
          <cell r="C3768" t="str">
            <v>فايز</v>
          </cell>
          <cell r="D3768" t="str">
            <v>دعد</v>
          </cell>
          <cell r="E3768" t="str">
            <v>س1</v>
          </cell>
        </row>
        <row r="3769">
          <cell r="A3769">
            <v>215381</v>
          </cell>
          <cell r="B3769" t="str">
            <v>نور العريضي</v>
          </cell>
          <cell r="C3769" t="str">
            <v>نبيل</v>
          </cell>
          <cell r="D3769" t="str">
            <v>كوثر</v>
          </cell>
          <cell r="E3769" t="str">
            <v>س1</v>
          </cell>
        </row>
        <row r="3770">
          <cell r="A3770">
            <v>215382</v>
          </cell>
          <cell r="B3770" t="str">
            <v>نور الكلاس</v>
          </cell>
          <cell r="C3770" t="str">
            <v>نزار</v>
          </cell>
          <cell r="D3770" t="str">
            <v>لينا</v>
          </cell>
          <cell r="E3770" t="str">
            <v>س1</v>
          </cell>
        </row>
        <row r="3771">
          <cell r="A3771">
            <v>215386</v>
          </cell>
          <cell r="B3771" t="str">
            <v>نور جاسم</v>
          </cell>
          <cell r="C3771" t="str">
            <v>خميس</v>
          </cell>
          <cell r="D3771" t="str">
            <v>زانه</v>
          </cell>
          <cell r="E3771" t="str">
            <v>س1</v>
          </cell>
        </row>
        <row r="3772">
          <cell r="A3772">
            <v>215387</v>
          </cell>
          <cell r="B3772" t="str">
            <v>نور حبقه</v>
          </cell>
          <cell r="C3772" t="str">
            <v>فرج</v>
          </cell>
          <cell r="D3772" t="str">
            <v>غزوه</v>
          </cell>
          <cell r="E3772" t="str">
            <v>س1</v>
          </cell>
        </row>
        <row r="3773">
          <cell r="A3773">
            <v>215388</v>
          </cell>
          <cell r="B3773" t="str">
            <v>نور حميدان</v>
          </cell>
          <cell r="C3773" t="str">
            <v>حسام</v>
          </cell>
          <cell r="D3773" t="str">
            <v>لينا</v>
          </cell>
          <cell r="E3773" t="str">
            <v>س1</v>
          </cell>
        </row>
        <row r="3774">
          <cell r="A3774">
            <v>215389</v>
          </cell>
          <cell r="B3774" t="str">
            <v>نور دكاكني</v>
          </cell>
          <cell r="C3774" t="str">
            <v>موفق</v>
          </cell>
          <cell r="D3774" t="str">
            <v>صباح</v>
          </cell>
          <cell r="E3774" t="str">
            <v>س1</v>
          </cell>
        </row>
        <row r="3775">
          <cell r="A3775">
            <v>215390</v>
          </cell>
          <cell r="B3775" t="str">
            <v>نور دوبه</v>
          </cell>
          <cell r="C3775" t="str">
            <v>نبيل</v>
          </cell>
          <cell r="D3775" t="str">
            <v>صفاء</v>
          </cell>
          <cell r="E3775" t="str">
            <v>س1</v>
          </cell>
        </row>
        <row r="3776">
          <cell r="A3776">
            <v>215391</v>
          </cell>
          <cell r="B3776" t="str">
            <v>نور رحمة</v>
          </cell>
          <cell r="C3776" t="str">
            <v>موسى</v>
          </cell>
          <cell r="D3776" t="str">
            <v>فداء</v>
          </cell>
          <cell r="E3776" t="str">
            <v>س1</v>
          </cell>
        </row>
        <row r="3777">
          <cell r="A3777">
            <v>215392</v>
          </cell>
          <cell r="B3777" t="str">
            <v>نور شان قره جولي</v>
          </cell>
          <cell r="C3777" t="str">
            <v>محمد حسان</v>
          </cell>
          <cell r="D3777" t="str">
            <v>سهير</v>
          </cell>
          <cell r="E3777" t="str">
            <v>س1</v>
          </cell>
        </row>
        <row r="3778">
          <cell r="A3778">
            <v>215394</v>
          </cell>
          <cell r="B3778" t="str">
            <v>نور عباس</v>
          </cell>
          <cell r="C3778" t="str">
            <v>محمد</v>
          </cell>
          <cell r="D3778" t="str">
            <v>مديحه</v>
          </cell>
          <cell r="E3778" t="str">
            <v>س1</v>
          </cell>
        </row>
        <row r="3779">
          <cell r="A3779">
            <v>215396</v>
          </cell>
          <cell r="B3779" t="str">
            <v>نور كنعان</v>
          </cell>
          <cell r="C3779" t="str">
            <v>محمد</v>
          </cell>
          <cell r="D3779" t="str">
            <v>أريج</v>
          </cell>
          <cell r="E3779" t="str">
            <v>س1</v>
          </cell>
        </row>
        <row r="3780">
          <cell r="A3780">
            <v>215397</v>
          </cell>
          <cell r="B3780" t="str">
            <v>نور ناعم</v>
          </cell>
          <cell r="C3780" t="str">
            <v>أحمد</v>
          </cell>
          <cell r="D3780" t="str">
            <v>فاطمه</v>
          </cell>
          <cell r="E3780" t="str">
            <v>س1</v>
          </cell>
        </row>
        <row r="3781">
          <cell r="A3781">
            <v>215398</v>
          </cell>
          <cell r="B3781" t="str">
            <v>نور هان البيرملي</v>
          </cell>
          <cell r="C3781" t="str">
            <v>ايمن</v>
          </cell>
          <cell r="D3781" t="str">
            <v>منى</v>
          </cell>
          <cell r="E3781" t="str">
            <v>س1</v>
          </cell>
        </row>
        <row r="3782">
          <cell r="A3782">
            <v>215400</v>
          </cell>
          <cell r="B3782" t="str">
            <v>نورا صالح</v>
          </cell>
          <cell r="C3782" t="str">
            <v>معن</v>
          </cell>
          <cell r="D3782" t="str">
            <v>مي</v>
          </cell>
          <cell r="E3782" t="str">
            <v>س1</v>
          </cell>
        </row>
        <row r="3783">
          <cell r="A3783">
            <v>215401</v>
          </cell>
          <cell r="B3783" t="str">
            <v>نورا فندي</v>
          </cell>
          <cell r="C3783" t="str">
            <v>حاتم</v>
          </cell>
          <cell r="D3783" t="str">
            <v>عليا</v>
          </cell>
          <cell r="E3783" t="str">
            <v>س1</v>
          </cell>
        </row>
        <row r="3784">
          <cell r="A3784">
            <v>215402</v>
          </cell>
          <cell r="B3784" t="str">
            <v>نورهان شحادي</v>
          </cell>
          <cell r="C3784" t="str">
            <v>مرعي</v>
          </cell>
          <cell r="D3784" t="str">
            <v>صفاء</v>
          </cell>
          <cell r="E3784" t="str">
            <v>س1</v>
          </cell>
        </row>
        <row r="3785">
          <cell r="A3785">
            <v>215403</v>
          </cell>
          <cell r="B3785" t="str">
            <v>نوشين محمد</v>
          </cell>
          <cell r="C3785" t="str">
            <v>حسن</v>
          </cell>
          <cell r="D3785" t="str">
            <v>امينه</v>
          </cell>
          <cell r="E3785" t="str">
            <v>س1</v>
          </cell>
        </row>
        <row r="3786">
          <cell r="A3786">
            <v>215405</v>
          </cell>
          <cell r="B3786" t="str">
            <v>نيرمين حماد</v>
          </cell>
          <cell r="C3786" t="str">
            <v>امين</v>
          </cell>
          <cell r="D3786" t="str">
            <v>منى</v>
          </cell>
          <cell r="E3786" t="str">
            <v>س1</v>
          </cell>
        </row>
        <row r="3787">
          <cell r="A3787">
            <v>215407</v>
          </cell>
          <cell r="B3787" t="str">
            <v>نيرمين محلى</v>
          </cell>
          <cell r="C3787" t="str">
            <v>نمير</v>
          </cell>
          <cell r="D3787" t="str">
            <v>فاتنه</v>
          </cell>
          <cell r="E3787" t="str">
            <v>س1</v>
          </cell>
        </row>
        <row r="3788">
          <cell r="A3788">
            <v>215408</v>
          </cell>
          <cell r="B3788" t="str">
            <v>نيروز ابوحمدان</v>
          </cell>
          <cell r="C3788" t="str">
            <v>رأفت</v>
          </cell>
          <cell r="D3788" t="str">
            <v>منيفه</v>
          </cell>
          <cell r="E3788" t="str">
            <v>س1</v>
          </cell>
        </row>
        <row r="3789">
          <cell r="A3789">
            <v>215409</v>
          </cell>
          <cell r="B3789" t="str">
            <v>نيفين الطويل</v>
          </cell>
          <cell r="C3789" t="str">
            <v>نسيب</v>
          </cell>
          <cell r="D3789" t="str">
            <v xml:space="preserve">امينه </v>
          </cell>
          <cell r="E3789" t="str">
            <v>س1</v>
          </cell>
        </row>
        <row r="3790">
          <cell r="A3790">
            <v>215410</v>
          </cell>
          <cell r="B3790" t="str">
            <v>هاشم خداج</v>
          </cell>
          <cell r="C3790" t="str">
            <v>فراس</v>
          </cell>
          <cell r="D3790" t="str">
            <v>عبير</v>
          </cell>
          <cell r="E3790" t="str">
            <v>س1</v>
          </cell>
        </row>
        <row r="3791">
          <cell r="A3791">
            <v>215411</v>
          </cell>
          <cell r="B3791" t="str">
            <v>هانيبال بلال</v>
          </cell>
          <cell r="C3791" t="str">
            <v>مازن</v>
          </cell>
          <cell r="D3791" t="str">
            <v>نضال</v>
          </cell>
          <cell r="E3791" t="str">
            <v>س1</v>
          </cell>
        </row>
        <row r="3792">
          <cell r="A3792">
            <v>215412</v>
          </cell>
          <cell r="B3792" t="str">
            <v>هبا الخميس</v>
          </cell>
          <cell r="C3792" t="str">
            <v>صاطي</v>
          </cell>
          <cell r="D3792" t="str">
            <v>شما</v>
          </cell>
          <cell r="E3792" t="str">
            <v>س1</v>
          </cell>
        </row>
        <row r="3793">
          <cell r="A3793">
            <v>215413</v>
          </cell>
          <cell r="B3793" t="str">
            <v>هبا كوسا</v>
          </cell>
          <cell r="C3793" t="str">
            <v>هلال</v>
          </cell>
          <cell r="D3793" t="str">
            <v>ظهيره</v>
          </cell>
          <cell r="E3793" t="str">
            <v>س1</v>
          </cell>
        </row>
        <row r="3794">
          <cell r="A3794">
            <v>215414</v>
          </cell>
          <cell r="B3794" t="str">
            <v>هبة عربينية</v>
          </cell>
          <cell r="C3794" t="str">
            <v>محمد خير</v>
          </cell>
          <cell r="D3794" t="str">
            <v>امل</v>
          </cell>
          <cell r="E3794" t="str">
            <v>س1</v>
          </cell>
        </row>
        <row r="3795">
          <cell r="A3795">
            <v>215415</v>
          </cell>
          <cell r="B3795" t="str">
            <v>هبه البني</v>
          </cell>
          <cell r="C3795" t="str">
            <v>نديم</v>
          </cell>
          <cell r="D3795" t="str">
            <v>رئيفه</v>
          </cell>
          <cell r="E3795" t="str">
            <v>س1</v>
          </cell>
        </row>
        <row r="3796">
          <cell r="A3796">
            <v>215416</v>
          </cell>
          <cell r="B3796" t="str">
            <v>هبه الخطيب</v>
          </cell>
          <cell r="C3796" t="str">
            <v>مصطفى</v>
          </cell>
          <cell r="D3796" t="str">
            <v>فريال</v>
          </cell>
          <cell r="E3796" t="str">
            <v>س1</v>
          </cell>
        </row>
        <row r="3797">
          <cell r="A3797">
            <v>215417</v>
          </cell>
          <cell r="B3797" t="str">
            <v>هبه الله سليمان</v>
          </cell>
          <cell r="C3797" t="str">
            <v>محسن</v>
          </cell>
          <cell r="D3797" t="str">
            <v>ميساء</v>
          </cell>
          <cell r="E3797" t="str">
            <v>س1</v>
          </cell>
        </row>
        <row r="3798">
          <cell r="A3798">
            <v>215418</v>
          </cell>
          <cell r="B3798" t="str">
            <v>هبه ثلجي</v>
          </cell>
          <cell r="C3798" t="str">
            <v>خالد</v>
          </cell>
          <cell r="D3798" t="str">
            <v>اميره</v>
          </cell>
          <cell r="E3798" t="str">
            <v>س1</v>
          </cell>
        </row>
        <row r="3799">
          <cell r="A3799">
            <v>215419</v>
          </cell>
          <cell r="B3799" t="str">
            <v>هبه سعيد</v>
          </cell>
          <cell r="C3799" t="str">
            <v>ابراهيم</v>
          </cell>
          <cell r="D3799" t="str">
            <v>غاده</v>
          </cell>
          <cell r="E3799" t="str">
            <v>س1</v>
          </cell>
        </row>
        <row r="3800">
          <cell r="A3800">
            <v>215420</v>
          </cell>
          <cell r="B3800" t="str">
            <v>هبه صوان</v>
          </cell>
          <cell r="C3800" t="str">
            <v>احمد</v>
          </cell>
          <cell r="D3800" t="str">
            <v>فاطمه</v>
          </cell>
          <cell r="E3800" t="str">
            <v>س1</v>
          </cell>
        </row>
        <row r="3801">
          <cell r="A3801">
            <v>215421</v>
          </cell>
          <cell r="B3801" t="str">
            <v>هبه عبد الجليل</v>
          </cell>
          <cell r="C3801" t="str">
            <v>نجم</v>
          </cell>
          <cell r="D3801" t="str">
            <v>فريال</v>
          </cell>
          <cell r="E3801" t="str">
            <v>س1</v>
          </cell>
        </row>
        <row r="3802">
          <cell r="A3802">
            <v>215422</v>
          </cell>
          <cell r="B3802" t="str">
            <v>هبه عرابي الطحان</v>
          </cell>
          <cell r="C3802" t="str">
            <v>عبد العزيز</v>
          </cell>
          <cell r="D3802" t="str">
            <v xml:space="preserve">فهميه </v>
          </cell>
          <cell r="E3802" t="str">
            <v>س1</v>
          </cell>
        </row>
        <row r="3803">
          <cell r="A3803">
            <v>215423</v>
          </cell>
          <cell r="B3803" t="str">
            <v>هبه عليق</v>
          </cell>
          <cell r="C3803" t="str">
            <v>تيسير</v>
          </cell>
          <cell r="D3803" t="str">
            <v>هنا</v>
          </cell>
          <cell r="E3803" t="str">
            <v>س1</v>
          </cell>
        </row>
        <row r="3804">
          <cell r="A3804">
            <v>215424</v>
          </cell>
          <cell r="B3804" t="str">
            <v>هبه مصطفى</v>
          </cell>
          <cell r="C3804" t="str">
            <v>حسين</v>
          </cell>
          <cell r="D3804" t="str">
            <v>اسما</v>
          </cell>
          <cell r="E3804" t="str">
            <v>س1</v>
          </cell>
        </row>
        <row r="3805">
          <cell r="A3805">
            <v>215425</v>
          </cell>
          <cell r="B3805" t="str">
            <v>هبه مهنا</v>
          </cell>
          <cell r="C3805" t="str">
            <v>معتز</v>
          </cell>
          <cell r="D3805" t="str">
            <v>روضه</v>
          </cell>
          <cell r="E3805" t="str">
            <v>س1</v>
          </cell>
        </row>
        <row r="3806">
          <cell r="A3806">
            <v>215428</v>
          </cell>
          <cell r="B3806" t="str">
            <v>هديل ابوخير</v>
          </cell>
          <cell r="C3806" t="str">
            <v>سمير</v>
          </cell>
          <cell r="D3806" t="str">
            <v>ماجده</v>
          </cell>
          <cell r="E3806" t="str">
            <v>س1</v>
          </cell>
        </row>
        <row r="3807">
          <cell r="A3807">
            <v>215429</v>
          </cell>
          <cell r="B3807" t="str">
            <v>هديل الاعرج</v>
          </cell>
          <cell r="C3807" t="str">
            <v>محمد بشار</v>
          </cell>
          <cell r="D3807" t="str">
            <v>نسرين</v>
          </cell>
          <cell r="E3807" t="str">
            <v>س1</v>
          </cell>
        </row>
        <row r="3808">
          <cell r="A3808">
            <v>215431</v>
          </cell>
          <cell r="B3808" t="str">
            <v>هديل حامد</v>
          </cell>
          <cell r="C3808" t="str">
            <v>عفيف</v>
          </cell>
          <cell r="D3808" t="str">
            <v>حبيبه</v>
          </cell>
          <cell r="E3808" t="str">
            <v>س1</v>
          </cell>
        </row>
        <row r="3809">
          <cell r="A3809">
            <v>215433</v>
          </cell>
          <cell r="B3809" t="str">
            <v>هديل قويدر</v>
          </cell>
          <cell r="C3809" t="str">
            <v>محمدغياث</v>
          </cell>
          <cell r="D3809" t="str">
            <v>هبه</v>
          </cell>
          <cell r="E3809" t="str">
            <v>س1</v>
          </cell>
        </row>
        <row r="3810">
          <cell r="A3810">
            <v>215434</v>
          </cell>
          <cell r="B3810" t="str">
            <v>هزار احمد</v>
          </cell>
          <cell r="C3810" t="str">
            <v>سمير</v>
          </cell>
          <cell r="D3810" t="str">
            <v>اميمة</v>
          </cell>
          <cell r="E3810" t="str">
            <v>س1</v>
          </cell>
        </row>
        <row r="3811">
          <cell r="A3811">
            <v>215435</v>
          </cell>
          <cell r="B3811" t="str">
            <v>هلا عباس</v>
          </cell>
          <cell r="C3811" t="str">
            <v>معن</v>
          </cell>
          <cell r="D3811" t="str">
            <v>فردوس</v>
          </cell>
          <cell r="E3811" t="str">
            <v>س1</v>
          </cell>
        </row>
        <row r="3812">
          <cell r="A3812">
            <v>215436</v>
          </cell>
          <cell r="B3812" t="str">
            <v>هلا محمد</v>
          </cell>
          <cell r="C3812" t="str">
            <v>علي</v>
          </cell>
          <cell r="D3812" t="str">
            <v>ضيا</v>
          </cell>
          <cell r="E3812" t="str">
            <v>س1</v>
          </cell>
        </row>
        <row r="3813">
          <cell r="A3813">
            <v>215438</v>
          </cell>
          <cell r="B3813" t="str">
            <v>همام الشتار</v>
          </cell>
          <cell r="C3813" t="str">
            <v>بلال</v>
          </cell>
          <cell r="D3813" t="str">
            <v>مريم</v>
          </cell>
          <cell r="E3813" t="str">
            <v>س1</v>
          </cell>
        </row>
        <row r="3814">
          <cell r="A3814">
            <v>215442</v>
          </cell>
          <cell r="B3814" t="str">
            <v>هند اليوسف</v>
          </cell>
          <cell r="C3814" t="str">
            <v>يوسف</v>
          </cell>
          <cell r="D3814" t="str">
            <v>هنديه</v>
          </cell>
          <cell r="E3814" t="str">
            <v>س1</v>
          </cell>
        </row>
        <row r="3815">
          <cell r="A3815">
            <v>215444</v>
          </cell>
          <cell r="B3815" t="str">
            <v>هيا خربوطلي</v>
          </cell>
          <cell r="C3815" t="str">
            <v>أحمد</v>
          </cell>
          <cell r="D3815" t="str">
            <v>منى</v>
          </cell>
          <cell r="E3815" t="str">
            <v>س1</v>
          </cell>
        </row>
        <row r="3816">
          <cell r="A3816">
            <v>215445</v>
          </cell>
          <cell r="B3816" t="str">
            <v>هيا  ديوب</v>
          </cell>
          <cell r="C3816" t="str">
            <v>غسان</v>
          </cell>
          <cell r="D3816" t="str">
            <v>حميده</v>
          </cell>
          <cell r="E3816" t="str">
            <v>س1</v>
          </cell>
        </row>
        <row r="3817">
          <cell r="A3817">
            <v>215446</v>
          </cell>
          <cell r="B3817" t="str">
            <v>هيا صالح</v>
          </cell>
          <cell r="C3817" t="str">
            <v>جمال</v>
          </cell>
          <cell r="D3817" t="str">
            <v>عليه</v>
          </cell>
          <cell r="E3817" t="str">
            <v>س1</v>
          </cell>
        </row>
        <row r="3818">
          <cell r="A3818">
            <v>215447</v>
          </cell>
          <cell r="B3818" t="str">
            <v>هيا عبد الحق</v>
          </cell>
          <cell r="C3818" t="str">
            <v>محمد راغد</v>
          </cell>
          <cell r="D3818" t="str">
            <v>هنادي</v>
          </cell>
          <cell r="E3818" t="str">
            <v>س1</v>
          </cell>
        </row>
        <row r="3819">
          <cell r="A3819">
            <v>215449</v>
          </cell>
          <cell r="B3819" t="str">
            <v>هيا مياله</v>
          </cell>
          <cell r="C3819" t="str">
            <v>عصام</v>
          </cell>
          <cell r="D3819" t="str">
            <v>ازهار</v>
          </cell>
          <cell r="E3819" t="str">
            <v>س1</v>
          </cell>
        </row>
        <row r="3820">
          <cell r="A3820">
            <v>215450</v>
          </cell>
          <cell r="B3820" t="str">
            <v>هيام الخضري</v>
          </cell>
          <cell r="C3820" t="str">
            <v>صلاح الدين</v>
          </cell>
          <cell r="D3820" t="str">
            <v>سوسن</v>
          </cell>
          <cell r="E3820" t="str">
            <v>س1</v>
          </cell>
        </row>
        <row r="3821">
          <cell r="A3821">
            <v>215451</v>
          </cell>
          <cell r="B3821" t="str">
            <v>هيثم الزعبي</v>
          </cell>
          <cell r="C3821" t="str">
            <v>سليمان</v>
          </cell>
          <cell r="D3821" t="str">
            <v>سميحه</v>
          </cell>
          <cell r="E3821" t="str">
            <v>س1</v>
          </cell>
        </row>
        <row r="3822">
          <cell r="A3822">
            <v>215452</v>
          </cell>
          <cell r="B3822" t="str">
            <v>هيفاء الاوس</v>
          </cell>
          <cell r="C3822" t="str">
            <v>بشير</v>
          </cell>
          <cell r="D3822" t="str">
            <v>رويدة</v>
          </cell>
          <cell r="E3822" t="str">
            <v>س1</v>
          </cell>
        </row>
        <row r="3823">
          <cell r="A3823">
            <v>215454</v>
          </cell>
          <cell r="B3823" t="str">
            <v>وائل تكله</v>
          </cell>
          <cell r="C3823" t="str">
            <v>عبدالكريم</v>
          </cell>
          <cell r="D3823" t="str">
            <v>سميره</v>
          </cell>
          <cell r="E3823" t="str">
            <v>س1</v>
          </cell>
        </row>
        <row r="3824">
          <cell r="A3824">
            <v>215455</v>
          </cell>
          <cell r="B3824" t="str">
            <v>وجدان النابلسي</v>
          </cell>
          <cell r="C3824" t="str">
            <v>فواز</v>
          </cell>
          <cell r="D3824" t="str">
            <v>منى</v>
          </cell>
          <cell r="E3824" t="str">
            <v>س1</v>
          </cell>
        </row>
        <row r="3825">
          <cell r="A3825">
            <v>215456</v>
          </cell>
          <cell r="B3825" t="str">
            <v>وسام النجار</v>
          </cell>
          <cell r="C3825" t="str">
            <v>محمد صياح</v>
          </cell>
          <cell r="D3825" t="str">
            <v>ملكه</v>
          </cell>
          <cell r="E3825" t="str">
            <v>س1</v>
          </cell>
        </row>
        <row r="3826">
          <cell r="A3826">
            <v>215457</v>
          </cell>
          <cell r="B3826" t="str">
            <v>وسام سلوم</v>
          </cell>
          <cell r="C3826" t="str">
            <v>جهاد</v>
          </cell>
          <cell r="D3826" t="str">
            <v>نسيمه</v>
          </cell>
          <cell r="E3826" t="str">
            <v>س1</v>
          </cell>
        </row>
        <row r="3827">
          <cell r="A3827">
            <v>215458</v>
          </cell>
          <cell r="B3827" t="str">
            <v>وضاح جروس</v>
          </cell>
          <cell r="C3827" t="str">
            <v>غياث</v>
          </cell>
          <cell r="D3827" t="str">
            <v>نزها</v>
          </cell>
          <cell r="E3827" t="str">
            <v>س1</v>
          </cell>
        </row>
        <row r="3828">
          <cell r="A3828">
            <v>215459</v>
          </cell>
          <cell r="B3828" t="str">
            <v>وعد البقاعي</v>
          </cell>
          <cell r="C3828" t="str">
            <v>هيثم</v>
          </cell>
          <cell r="D3828" t="str">
            <v>رجاء</v>
          </cell>
          <cell r="E3828" t="str">
            <v>س1</v>
          </cell>
        </row>
        <row r="3829">
          <cell r="A3829">
            <v>215460</v>
          </cell>
          <cell r="B3829" t="str">
            <v>وعد الحريري</v>
          </cell>
          <cell r="C3829" t="str">
            <v>محمد عدنان</v>
          </cell>
          <cell r="D3829" t="str">
            <v>ناجيه</v>
          </cell>
          <cell r="E3829" t="str">
            <v>س1</v>
          </cell>
        </row>
        <row r="3830">
          <cell r="A3830">
            <v>215461</v>
          </cell>
          <cell r="B3830" t="str">
            <v>وعد المحمود</v>
          </cell>
          <cell r="C3830" t="str">
            <v>محي الدين</v>
          </cell>
          <cell r="D3830" t="str">
            <v>دعد</v>
          </cell>
          <cell r="E3830" t="str">
            <v>س1</v>
          </cell>
        </row>
        <row r="3831">
          <cell r="A3831">
            <v>215462</v>
          </cell>
          <cell r="B3831" t="str">
            <v>وفاء بارودي</v>
          </cell>
          <cell r="C3831" t="str">
            <v>محمد اكرم</v>
          </cell>
          <cell r="D3831" t="str">
            <v>ايمان</v>
          </cell>
          <cell r="E3831" t="str">
            <v>س1</v>
          </cell>
        </row>
        <row r="3832">
          <cell r="A3832">
            <v>215463</v>
          </cell>
          <cell r="B3832" t="str">
            <v>وفاء دلا</v>
          </cell>
          <cell r="C3832" t="str">
            <v>جوزيف</v>
          </cell>
          <cell r="D3832" t="str">
            <v>أمل</v>
          </cell>
          <cell r="E3832" t="str">
            <v>س1</v>
          </cell>
        </row>
        <row r="3833">
          <cell r="A3833">
            <v>215465</v>
          </cell>
          <cell r="B3833" t="str">
            <v>ولاء الحميدي</v>
          </cell>
          <cell r="C3833" t="str">
            <v>حمد</v>
          </cell>
          <cell r="D3833" t="str">
            <v>بسمه</v>
          </cell>
          <cell r="E3833" t="str">
            <v>س1</v>
          </cell>
        </row>
        <row r="3834">
          <cell r="A3834">
            <v>215466</v>
          </cell>
          <cell r="B3834" t="str">
            <v>ولاء الحوري</v>
          </cell>
          <cell r="C3834" t="str">
            <v>محمد شاكر</v>
          </cell>
          <cell r="D3834" t="str">
            <v>رغده</v>
          </cell>
          <cell r="E3834" t="str">
            <v>س1</v>
          </cell>
        </row>
        <row r="3835">
          <cell r="A3835">
            <v>215467</v>
          </cell>
          <cell r="B3835" t="str">
            <v>ولاء الملحم</v>
          </cell>
          <cell r="C3835" t="str">
            <v>عدنان</v>
          </cell>
          <cell r="D3835" t="str">
            <v>هنا</v>
          </cell>
          <cell r="E3835" t="str">
            <v>س1</v>
          </cell>
        </row>
        <row r="3836">
          <cell r="A3836">
            <v>215468</v>
          </cell>
          <cell r="B3836" t="str">
            <v>ولاء باكير</v>
          </cell>
          <cell r="C3836" t="str">
            <v>انور</v>
          </cell>
          <cell r="D3836" t="str">
            <v>اميره</v>
          </cell>
          <cell r="E3836" t="str">
            <v>س1</v>
          </cell>
        </row>
        <row r="3837">
          <cell r="A3837">
            <v>215471</v>
          </cell>
          <cell r="B3837" t="str">
            <v>ولاء سالم</v>
          </cell>
          <cell r="C3837" t="str">
            <v>حسين</v>
          </cell>
          <cell r="D3837" t="str">
            <v>نعمات</v>
          </cell>
          <cell r="E3837" t="str">
            <v>س1</v>
          </cell>
        </row>
        <row r="3838">
          <cell r="A3838">
            <v>215474</v>
          </cell>
          <cell r="B3838" t="str">
            <v>يارا ابوحسين</v>
          </cell>
          <cell r="C3838" t="str">
            <v>غسان</v>
          </cell>
          <cell r="D3838" t="str">
            <v>فاتن</v>
          </cell>
          <cell r="E3838" t="str">
            <v>س1</v>
          </cell>
        </row>
        <row r="3839">
          <cell r="A3839">
            <v>215475</v>
          </cell>
          <cell r="B3839" t="str">
            <v>يارا اسعد</v>
          </cell>
          <cell r="C3839" t="str">
            <v>اكرم</v>
          </cell>
          <cell r="D3839" t="str">
            <v>ميادا</v>
          </cell>
          <cell r="E3839" t="str">
            <v>س1</v>
          </cell>
        </row>
        <row r="3840">
          <cell r="A3840">
            <v>215476</v>
          </cell>
          <cell r="B3840" t="str">
            <v>يارا بالي</v>
          </cell>
          <cell r="C3840" t="str">
            <v>رياض</v>
          </cell>
          <cell r="D3840" t="str">
            <v>انتصار</v>
          </cell>
          <cell r="E3840" t="str">
            <v>س1</v>
          </cell>
        </row>
        <row r="3841">
          <cell r="A3841">
            <v>215478</v>
          </cell>
          <cell r="B3841" t="str">
            <v>يارا رجوب</v>
          </cell>
          <cell r="C3841" t="str">
            <v>ايوب</v>
          </cell>
          <cell r="D3841" t="str">
            <v>سماهر</v>
          </cell>
          <cell r="E3841" t="str">
            <v>س1</v>
          </cell>
        </row>
        <row r="3842">
          <cell r="A3842">
            <v>215479</v>
          </cell>
          <cell r="B3842" t="str">
            <v>يارا زيتونه</v>
          </cell>
          <cell r="C3842" t="str">
            <v>جمال</v>
          </cell>
          <cell r="D3842" t="str">
            <v>ختام</v>
          </cell>
          <cell r="E3842" t="str">
            <v>س1</v>
          </cell>
        </row>
        <row r="3843">
          <cell r="A3843">
            <v>215480</v>
          </cell>
          <cell r="B3843" t="str">
            <v>يارا صالح</v>
          </cell>
          <cell r="C3843" t="str">
            <v>عبدالحسيب</v>
          </cell>
          <cell r="D3843" t="str">
            <v>خوله</v>
          </cell>
          <cell r="E3843" t="str">
            <v>س1</v>
          </cell>
        </row>
        <row r="3844">
          <cell r="A3844">
            <v>215481</v>
          </cell>
          <cell r="B3844" t="str">
            <v>يارا علي</v>
          </cell>
          <cell r="C3844" t="str">
            <v>كمال</v>
          </cell>
          <cell r="D3844" t="str">
            <v>عائده</v>
          </cell>
          <cell r="E3844" t="str">
            <v>س1</v>
          </cell>
        </row>
        <row r="3845">
          <cell r="A3845">
            <v>215483</v>
          </cell>
          <cell r="B3845" t="str">
            <v>يارا غانم</v>
          </cell>
          <cell r="C3845" t="str">
            <v>علي</v>
          </cell>
          <cell r="D3845" t="str">
            <v>اكتمال</v>
          </cell>
          <cell r="E3845" t="str">
            <v>س1</v>
          </cell>
        </row>
        <row r="3846">
          <cell r="A3846">
            <v>215484</v>
          </cell>
          <cell r="B3846" t="str">
            <v>ياسمين الحلبي</v>
          </cell>
          <cell r="C3846" t="str">
            <v>غسان</v>
          </cell>
          <cell r="D3846" t="str">
            <v>شاميه</v>
          </cell>
          <cell r="E3846" t="str">
            <v>س1</v>
          </cell>
        </row>
        <row r="3847">
          <cell r="A3847">
            <v>215489</v>
          </cell>
          <cell r="B3847" t="str">
            <v>يزن الخطيب</v>
          </cell>
          <cell r="C3847" t="str">
            <v>بشار</v>
          </cell>
          <cell r="D3847" t="str">
            <v>ميساء</v>
          </cell>
          <cell r="E3847" t="str">
            <v>س1</v>
          </cell>
        </row>
        <row r="3848">
          <cell r="A3848">
            <v>215490</v>
          </cell>
          <cell r="B3848" t="str">
            <v>يزن شدود</v>
          </cell>
          <cell r="C3848" t="str">
            <v>أحمد</v>
          </cell>
          <cell r="D3848" t="str">
            <v xml:space="preserve">وفاء </v>
          </cell>
          <cell r="E3848" t="str">
            <v>س1</v>
          </cell>
        </row>
        <row r="3849">
          <cell r="A3849">
            <v>215492</v>
          </cell>
          <cell r="B3849" t="str">
            <v>يسر حموش</v>
          </cell>
          <cell r="C3849" t="str">
            <v>بسام</v>
          </cell>
          <cell r="D3849" t="str">
            <v>سهى</v>
          </cell>
          <cell r="E3849" t="str">
            <v>س1</v>
          </cell>
        </row>
        <row r="3850">
          <cell r="A3850">
            <v>215493</v>
          </cell>
          <cell r="B3850" t="str">
            <v>يسر عبد الله</v>
          </cell>
          <cell r="C3850" t="str">
            <v>رهبان</v>
          </cell>
          <cell r="D3850" t="str">
            <v>فايزه</v>
          </cell>
          <cell r="E3850" t="str">
            <v>س1</v>
          </cell>
        </row>
        <row r="3851">
          <cell r="A3851">
            <v>215494</v>
          </cell>
          <cell r="B3851" t="str">
            <v>يسرى بدوي</v>
          </cell>
          <cell r="C3851" t="str">
            <v>مصطفى</v>
          </cell>
          <cell r="D3851" t="str">
            <v>سهام</v>
          </cell>
          <cell r="E3851" t="str">
            <v>س1</v>
          </cell>
        </row>
        <row r="3852">
          <cell r="A3852">
            <v>215495</v>
          </cell>
          <cell r="B3852" t="str">
            <v>يسرى سلوم</v>
          </cell>
          <cell r="C3852" t="str">
            <v>عدنان</v>
          </cell>
          <cell r="D3852" t="str">
            <v>منى</v>
          </cell>
          <cell r="E3852" t="str">
            <v>س1</v>
          </cell>
        </row>
        <row r="3853">
          <cell r="A3853">
            <v>215496</v>
          </cell>
          <cell r="B3853" t="str">
            <v>يقظان الزويد</v>
          </cell>
          <cell r="C3853" t="str">
            <v>صالح</v>
          </cell>
          <cell r="D3853" t="str">
            <v>اميره</v>
          </cell>
          <cell r="E3853" t="str">
            <v>س1</v>
          </cell>
        </row>
        <row r="3854">
          <cell r="A3854">
            <v>215497</v>
          </cell>
          <cell r="B3854" t="str">
            <v>يمن الكانف</v>
          </cell>
          <cell r="C3854" t="str">
            <v>علي</v>
          </cell>
          <cell r="D3854" t="str">
            <v>نجاح</v>
          </cell>
          <cell r="E3854" t="str">
            <v>س1</v>
          </cell>
        </row>
        <row r="3855">
          <cell r="A3855">
            <v>215498</v>
          </cell>
          <cell r="B3855" t="str">
            <v>يوسف يحي</v>
          </cell>
          <cell r="C3855" t="str">
            <v>عبد المجيد</v>
          </cell>
          <cell r="D3855" t="str">
            <v>محاسن</v>
          </cell>
          <cell r="E3855" t="str">
            <v>س1</v>
          </cell>
        </row>
        <row r="3856">
          <cell r="A3856">
            <v>215501</v>
          </cell>
          <cell r="B3856" t="str">
            <v>بسمة موسى</v>
          </cell>
          <cell r="C3856" t="str">
            <v>موسى</v>
          </cell>
          <cell r="D3856" t="str">
            <v>امينة</v>
          </cell>
          <cell r="E3856" t="str">
            <v>س1</v>
          </cell>
        </row>
        <row r="3857">
          <cell r="A3857">
            <v>215502</v>
          </cell>
          <cell r="B3857" t="str">
            <v>ديما جريشة</v>
          </cell>
          <cell r="C3857" t="str">
            <v>علي</v>
          </cell>
          <cell r="D3857" t="str">
            <v>فتاة</v>
          </cell>
          <cell r="E3857" t="str">
            <v>س1</v>
          </cell>
        </row>
        <row r="3858">
          <cell r="A3858">
            <v>215503</v>
          </cell>
          <cell r="B3858" t="str">
            <v>زينه بعاج</v>
          </cell>
          <cell r="C3858" t="str">
            <v>حسن</v>
          </cell>
          <cell r="D3858" t="str">
            <v>رنده</v>
          </cell>
          <cell r="E3858" t="str">
            <v>س1</v>
          </cell>
        </row>
        <row r="3859">
          <cell r="A3859">
            <v>215504</v>
          </cell>
          <cell r="B3859" t="str">
            <v>مريم زهرا</v>
          </cell>
          <cell r="C3859" t="str">
            <v>ياسين</v>
          </cell>
          <cell r="D3859" t="str">
            <v>سوسن</v>
          </cell>
          <cell r="E3859" t="str">
            <v>س1</v>
          </cell>
        </row>
        <row r="3860">
          <cell r="A3860">
            <v>215506</v>
          </cell>
          <cell r="B3860" t="str">
            <v>روان الحاج موسى</v>
          </cell>
          <cell r="C3860" t="str">
            <v>زكريا</v>
          </cell>
          <cell r="D3860" t="str">
            <v>غادة</v>
          </cell>
          <cell r="E3860" t="str">
            <v>س1</v>
          </cell>
        </row>
        <row r="3861">
          <cell r="A3861">
            <v>215507</v>
          </cell>
          <cell r="B3861" t="str">
            <v>محمود الحميده</v>
          </cell>
          <cell r="C3861" t="str">
            <v>ياسين</v>
          </cell>
          <cell r="D3861" t="str">
            <v>رقيه</v>
          </cell>
          <cell r="E3861" t="str">
            <v>س1</v>
          </cell>
        </row>
        <row r="3862">
          <cell r="A3862">
            <v>215508</v>
          </cell>
          <cell r="B3862" t="str">
            <v>نورس الحسين</v>
          </cell>
          <cell r="C3862" t="str">
            <v>فرج</v>
          </cell>
          <cell r="D3862" t="str">
            <v>دلال</v>
          </cell>
          <cell r="E3862" t="str">
            <v>س1</v>
          </cell>
        </row>
        <row r="3863">
          <cell r="A3863">
            <v>215509</v>
          </cell>
          <cell r="B3863" t="str">
            <v>فادي بكرو</v>
          </cell>
          <cell r="C3863" t="str">
            <v>محمد</v>
          </cell>
          <cell r="D3863" t="str">
            <v>اكتمال</v>
          </cell>
          <cell r="E3863" t="str">
            <v>س1</v>
          </cell>
        </row>
        <row r="3864">
          <cell r="A3864">
            <v>215511</v>
          </cell>
          <cell r="B3864" t="str">
            <v>مرام عشماوي</v>
          </cell>
          <cell r="C3864" t="str">
            <v>جمال</v>
          </cell>
          <cell r="D3864" t="str">
            <v>احلام</v>
          </cell>
          <cell r="E3864" t="str">
            <v>س1</v>
          </cell>
        </row>
        <row r="3865">
          <cell r="A3865">
            <v>215513</v>
          </cell>
          <cell r="B3865" t="str">
            <v>محمد علي المحمد</v>
          </cell>
          <cell r="C3865" t="str">
            <v>مهيدي</v>
          </cell>
          <cell r="D3865" t="str">
            <v>سعيده</v>
          </cell>
          <cell r="E3865" t="str">
            <v>س1</v>
          </cell>
        </row>
        <row r="3866">
          <cell r="A3866">
            <v>215514</v>
          </cell>
          <cell r="B3866" t="str">
            <v>دنيا حلاق</v>
          </cell>
          <cell r="C3866" t="str">
            <v>جمال</v>
          </cell>
          <cell r="D3866" t="str">
            <v>سلوى</v>
          </cell>
          <cell r="E3866" t="str">
            <v>س1</v>
          </cell>
        </row>
        <row r="3867">
          <cell r="A3867">
            <v>215515</v>
          </cell>
          <cell r="B3867" t="str">
            <v>ناريمان خضور</v>
          </cell>
          <cell r="C3867" t="str">
            <v>محمد</v>
          </cell>
          <cell r="D3867" t="str">
            <v>حسنا</v>
          </cell>
          <cell r="E3867" t="str">
            <v>س1</v>
          </cell>
        </row>
        <row r="3868">
          <cell r="A3868">
            <v>215516</v>
          </cell>
          <cell r="B3868" t="str">
            <v>اماني راجحة</v>
          </cell>
          <cell r="C3868" t="str">
            <v>محمد جمال</v>
          </cell>
          <cell r="D3868" t="str">
            <v>عائده</v>
          </cell>
          <cell r="E3868" t="str">
            <v>س1</v>
          </cell>
        </row>
        <row r="3869">
          <cell r="A3869">
            <v>215519</v>
          </cell>
          <cell r="B3869" t="str">
            <v>وائل الفاعور</v>
          </cell>
          <cell r="C3869" t="str">
            <v>احمد</v>
          </cell>
          <cell r="D3869" t="str">
            <v xml:space="preserve">فهميه </v>
          </cell>
          <cell r="E3869" t="str">
            <v>س1</v>
          </cell>
        </row>
        <row r="3870">
          <cell r="A3870">
            <v>200953</v>
          </cell>
          <cell r="B3870" t="str">
            <v>احمد المطر</v>
          </cell>
          <cell r="C3870" t="str">
            <v>محمد</v>
          </cell>
          <cell r="D3870" t="str">
            <v>سعاد</v>
          </cell>
          <cell r="E3870" t="str">
            <v>س2</v>
          </cell>
        </row>
        <row r="3871">
          <cell r="A3871">
            <v>200980</v>
          </cell>
          <cell r="B3871" t="str">
            <v>ادوار عامر</v>
          </cell>
          <cell r="C3871" t="str">
            <v>حمود</v>
          </cell>
          <cell r="D3871" t="str">
            <v>ليندا</v>
          </cell>
          <cell r="E3871" t="str">
            <v>س2</v>
          </cell>
        </row>
        <row r="3872">
          <cell r="A3872">
            <v>201018</v>
          </cell>
          <cell r="B3872" t="str">
            <v>اماني الحلبي</v>
          </cell>
          <cell r="C3872" t="str">
            <v>فضل الله</v>
          </cell>
          <cell r="D3872" t="str">
            <v>بديعة</v>
          </cell>
          <cell r="E3872" t="str">
            <v>س2</v>
          </cell>
        </row>
        <row r="3873">
          <cell r="A3873">
            <v>201058</v>
          </cell>
          <cell r="B3873" t="str">
            <v>ايفا ابراهيم</v>
          </cell>
          <cell r="C3873" t="str">
            <v>فيصل</v>
          </cell>
          <cell r="D3873" t="str">
            <v>حياة</v>
          </cell>
          <cell r="E3873" t="str">
            <v>س2</v>
          </cell>
        </row>
        <row r="3874">
          <cell r="A3874">
            <v>201148</v>
          </cell>
          <cell r="B3874" t="str">
            <v>تميم اليونس</v>
          </cell>
          <cell r="C3874" t="str">
            <v>محمد</v>
          </cell>
          <cell r="D3874" t="str">
            <v>فاطمة</v>
          </cell>
          <cell r="E3874" t="str">
            <v>س2</v>
          </cell>
        </row>
        <row r="3875">
          <cell r="A3875">
            <v>201166</v>
          </cell>
          <cell r="B3875" t="str">
            <v>جلال برو</v>
          </cell>
          <cell r="C3875" t="str">
            <v>دخيل</v>
          </cell>
          <cell r="D3875" t="str">
            <v>عنود</v>
          </cell>
          <cell r="E3875" t="str">
            <v>س2</v>
          </cell>
        </row>
        <row r="3876">
          <cell r="A3876">
            <v>201270</v>
          </cell>
          <cell r="B3876" t="str">
            <v>داني المهنا</v>
          </cell>
          <cell r="C3876" t="str">
            <v>رفيق</v>
          </cell>
          <cell r="D3876" t="str">
            <v>ليلى</v>
          </cell>
          <cell r="E3876" t="str">
            <v>س2</v>
          </cell>
        </row>
        <row r="3877">
          <cell r="A3877">
            <v>201321</v>
          </cell>
          <cell r="B3877" t="str">
            <v>رامي محمود</v>
          </cell>
          <cell r="C3877" t="str">
            <v>محمد</v>
          </cell>
          <cell r="D3877" t="str">
            <v>رشيدة</v>
          </cell>
          <cell r="E3877" t="str">
            <v>س2</v>
          </cell>
        </row>
        <row r="3878">
          <cell r="A3878">
            <v>201361</v>
          </cell>
          <cell r="B3878" t="str">
            <v>رشا عونية</v>
          </cell>
          <cell r="C3878" t="str">
            <v>محمد امين</v>
          </cell>
          <cell r="D3878" t="str">
            <v>صبحية</v>
          </cell>
          <cell r="E3878" t="str">
            <v>س2</v>
          </cell>
        </row>
        <row r="3879">
          <cell r="A3879">
            <v>201398</v>
          </cell>
          <cell r="B3879" t="str">
            <v>روعة جبارة</v>
          </cell>
          <cell r="C3879" t="str">
            <v>شاكر</v>
          </cell>
          <cell r="D3879" t="str">
            <v>ابتسام</v>
          </cell>
          <cell r="E3879" t="str">
            <v>س2</v>
          </cell>
        </row>
        <row r="3880">
          <cell r="A3880">
            <v>201459</v>
          </cell>
          <cell r="B3880" t="str">
            <v>سامر سليمان</v>
          </cell>
          <cell r="C3880" t="str">
            <v>حسين</v>
          </cell>
          <cell r="D3880" t="str">
            <v>فوزية</v>
          </cell>
          <cell r="E3880" t="str">
            <v>س2</v>
          </cell>
        </row>
        <row r="3881">
          <cell r="A3881">
            <v>201554</v>
          </cell>
          <cell r="B3881" t="str">
            <v>صهيب خطاب</v>
          </cell>
          <cell r="C3881" t="str">
            <v>محمد</v>
          </cell>
          <cell r="D3881" t="str">
            <v>فاطمة</v>
          </cell>
          <cell r="E3881" t="str">
            <v>س2</v>
          </cell>
        </row>
        <row r="3882">
          <cell r="A3882">
            <v>201556</v>
          </cell>
          <cell r="B3882" t="str">
            <v>ضحى بنشي</v>
          </cell>
          <cell r="C3882" t="str">
            <v>احمد غسان</v>
          </cell>
          <cell r="D3882" t="str">
            <v>امل</v>
          </cell>
          <cell r="E3882" t="str">
            <v>س2</v>
          </cell>
        </row>
        <row r="3883">
          <cell r="A3883">
            <v>201614</v>
          </cell>
          <cell r="B3883" t="str">
            <v>عبير السعدي</v>
          </cell>
          <cell r="C3883" t="str">
            <v>فتحي</v>
          </cell>
          <cell r="D3883" t="str">
            <v>صبحية</v>
          </cell>
          <cell r="E3883" t="str">
            <v>س2</v>
          </cell>
        </row>
        <row r="3884">
          <cell r="A3884">
            <v>201627</v>
          </cell>
          <cell r="B3884" t="str">
            <v>عروة رشود</v>
          </cell>
          <cell r="C3884" t="str">
            <v>اسماعيل</v>
          </cell>
          <cell r="D3884" t="str">
            <v>نادية</v>
          </cell>
          <cell r="E3884" t="str">
            <v>س2</v>
          </cell>
        </row>
        <row r="3885">
          <cell r="A3885">
            <v>201696</v>
          </cell>
          <cell r="B3885" t="str">
            <v>عمار عبد العال</v>
          </cell>
          <cell r="C3885" t="str">
            <v>محمد</v>
          </cell>
          <cell r="D3885" t="str">
            <v>امال</v>
          </cell>
          <cell r="E3885" t="str">
            <v>س2</v>
          </cell>
        </row>
        <row r="3886">
          <cell r="A3886">
            <v>201747</v>
          </cell>
          <cell r="B3886" t="str">
            <v>فادي قطيني</v>
          </cell>
          <cell r="C3886" t="str">
            <v>نسيب</v>
          </cell>
          <cell r="D3886" t="str">
            <v>جمال</v>
          </cell>
          <cell r="E3886" t="str">
            <v>س2</v>
          </cell>
        </row>
        <row r="3887">
          <cell r="A3887">
            <v>201749</v>
          </cell>
          <cell r="B3887" t="str">
            <v>فارس تمه</v>
          </cell>
          <cell r="C3887" t="str">
            <v>راكان</v>
          </cell>
          <cell r="D3887" t="str">
            <v>وصفة</v>
          </cell>
          <cell r="E3887" t="str">
            <v>س2</v>
          </cell>
        </row>
        <row r="3888">
          <cell r="A3888">
            <v>201789</v>
          </cell>
          <cell r="B3888" t="str">
            <v>فيصل حمدون</v>
          </cell>
          <cell r="C3888" t="str">
            <v>اسيد</v>
          </cell>
          <cell r="D3888" t="str">
            <v>هلا</v>
          </cell>
          <cell r="E3888" t="str">
            <v>س2</v>
          </cell>
        </row>
        <row r="3889">
          <cell r="A3889">
            <v>201923</v>
          </cell>
          <cell r="B3889" t="str">
            <v>محمد الشلبي</v>
          </cell>
          <cell r="C3889" t="str">
            <v>خليل</v>
          </cell>
          <cell r="D3889" t="str">
            <v>امنة</v>
          </cell>
          <cell r="E3889" t="str">
            <v>س2</v>
          </cell>
        </row>
        <row r="3890">
          <cell r="A3890">
            <v>202123</v>
          </cell>
          <cell r="B3890" t="str">
            <v>ميس ريا</v>
          </cell>
          <cell r="C3890" t="str">
            <v>حسن</v>
          </cell>
          <cell r="D3890" t="str">
            <v>ربيعة</v>
          </cell>
          <cell r="E3890" t="str">
            <v>س2</v>
          </cell>
        </row>
        <row r="3891">
          <cell r="A3891">
            <v>202241</v>
          </cell>
          <cell r="B3891" t="str">
            <v>هادية علوش</v>
          </cell>
          <cell r="C3891" t="str">
            <v>سحبان</v>
          </cell>
          <cell r="D3891" t="str">
            <v>سلام</v>
          </cell>
          <cell r="E3891" t="str">
            <v>س2</v>
          </cell>
        </row>
        <row r="3892">
          <cell r="A3892">
            <v>202312</v>
          </cell>
          <cell r="B3892" t="str">
            <v>وسيم الخطيب</v>
          </cell>
          <cell r="C3892" t="str">
            <v>عيسى</v>
          </cell>
          <cell r="D3892" t="str">
            <v>نوفة</v>
          </cell>
          <cell r="E3892" t="str">
            <v>س2</v>
          </cell>
        </row>
        <row r="3893">
          <cell r="A3893">
            <v>202348</v>
          </cell>
          <cell r="B3893" t="str">
            <v>يسرى جنيدي</v>
          </cell>
          <cell r="C3893" t="str">
            <v>حسين</v>
          </cell>
          <cell r="D3893" t="str">
            <v>فيكتوريا</v>
          </cell>
          <cell r="E3893" t="str">
            <v>س2</v>
          </cell>
        </row>
        <row r="3894">
          <cell r="A3894">
            <v>202357</v>
          </cell>
          <cell r="B3894" t="str">
            <v>يوسف فارس</v>
          </cell>
          <cell r="C3894" t="str">
            <v>حامد</v>
          </cell>
          <cell r="D3894" t="str">
            <v>هيام</v>
          </cell>
          <cell r="E3894" t="str">
            <v>س2</v>
          </cell>
        </row>
        <row r="3895">
          <cell r="A3895">
            <v>202416</v>
          </cell>
          <cell r="B3895" t="str">
            <v>احلام حسين</v>
          </cell>
          <cell r="C3895" t="str">
            <v>محمود</v>
          </cell>
          <cell r="D3895" t="str">
            <v>نجاح</v>
          </cell>
          <cell r="E3895" t="str">
            <v>س2</v>
          </cell>
        </row>
        <row r="3896">
          <cell r="A3896">
            <v>202504</v>
          </cell>
          <cell r="B3896" t="str">
            <v>احمد الفلاح</v>
          </cell>
          <cell r="C3896" t="str">
            <v>عدنان</v>
          </cell>
          <cell r="E3896" t="str">
            <v>س2</v>
          </cell>
        </row>
        <row r="3897">
          <cell r="A3897">
            <v>202638</v>
          </cell>
          <cell r="B3897" t="str">
            <v>ادريس محمد</v>
          </cell>
          <cell r="C3897" t="str">
            <v>حسين</v>
          </cell>
          <cell r="D3897" t="str">
            <v>طرفه</v>
          </cell>
          <cell r="E3897" t="str">
            <v>س2</v>
          </cell>
        </row>
        <row r="3898">
          <cell r="A3898">
            <v>202648</v>
          </cell>
          <cell r="B3898" t="str">
            <v>اذينة العلي</v>
          </cell>
          <cell r="C3898" t="str">
            <v>محمد</v>
          </cell>
          <cell r="D3898" t="str">
            <v>انيسه</v>
          </cell>
          <cell r="E3898" t="str">
            <v>س2</v>
          </cell>
        </row>
        <row r="3899">
          <cell r="A3899">
            <v>202690</v>
          </cell>
          <cell r="B3899" t="str">
            <v>اسامة موسى</v>
          </cell>
          <cell r="C3899" t="str">
            <v>محمد عبد الكريم</v>
          </cell>
          <cell r="D3899" t="str">
            <v>باسمه</v>
          </cell>
          <cell r="E3899" t="str">
            <v>س2</v>
          </cell>
        </row>
        <row r="3900">
          <cell r="A3900">
            <v>202700</v>
          </cell>
          <cell r="B3900" t="str">
            <v>اسامه عيزوقي</v>
          </cell>
          <cell r="C3900" t="str">
            <v>شاهر</v>
          </cell>
          <cell r="D3900" t="str">
            <v>دلال</v>
          </cell>
          <cell r="E3900" t="str">
            <v>س2</v>
          </cell>
        </row>
        <row r="3901">
          <cell r="A3901">
            <v>202710</v>
          </cell>
          <cell r="B3901" t="str">
            <v>اسراء بعاج</v>
          </cell>
          <cell r="C3901" t="str">
            <v>خطاب</v>
          </cell>
          <cell r="D3901" t="str">
            <v>الهام</v>
          </cell>
          <cell r="E3901" t="str">
            <v>س2</v>
          </cell>
        </row>
        <row r="3902">
          <cell r="A3902">
            <v>202752</v>
          </cell>
          <cell r="B3902" t="str">
            <v>افرورا عيسى</v>
          </cell>
          <cell r="C3902" t="str">
            <v>محمد</v>
          </cell>
          <cell r="D3902" t="str">
            <v>غادة</v>
          </cell>
          <cell r="E3902" t="str">
            <v>س2</v>
          </cell>
        </row>
        <row r="3903">
          <cell r="A3903">
            <v>202754</v>
          </cell>
          <cell r="B3903" t="str">
            <v>افين عبدو</v>
          </cell>
          <cell r="C3903" t="str">
            <v>فرحان</v>
          </cell>
          <cell r="D3903" t="str">
            <v>منتهى</v>
          </cell>
          <cell r="E3903" t="str">
            <v>س2</v>
          </cell>
        </row>
        <row r="3904">
          <cell r="A3904">
            <v>202782</v>
          </cell>
          <cell r="B3904" t="str">
            <v>الطيب عبد اللطيف</v>
          </cell>
          <cell r="C3904" t="str">
            <v>خليل</v>
          </cell>
          <cell r="D3904" t="str">
            <v>فريال</v>
          </cell>
          <cell r="E3904" t="str">
            <v>س2</v>
          </cell>
        </row>
        <row r="3905">
          <cell r="A3905">
            <v>202797</v>
          </cell>
          <cell r="B3905" t="str">
            <v>المهند المحيمد الهويدي</v>
          </cell>
          <cell r="C3905" t="str">
            <v>جاسم</v>
          </cell>
          <cell r="D3905" t="str">
            <v>خنساء</v>
          </cell>
          <cell r="E3905" t="str">
            <v>س2</v>
          </cell>
        </row>
        <row r="3906">
          <cell r="A3906">
            <v>202847</v>
          </cell>
          <cell r="B3906" t="str">
            <v>امجد نصار</v>
          </cell>
          <cell r="C3906" t="str">
            <v>كمال</v>
          </cell>
          <cell r="D3906" t="str">
            <v>ليلى</v>
          </cell>
          <cell r="E3906" t="str">
            <v>س2</v>
          </cell>
        </row>
        <row r="3907">
          <cell r="A3907">
            <v>202850</v>
          </cell>
          <cell r="B3907" t="str">
            <v>امل العبد العزيز</v>
          </cell>
          <cell r="C3907" t="str">
            <v>زهير</v>
          </cell>
          <cell r="D3907" t="str">
            <v>جمانا</v>
          </cell>
          <cell r="E3907" t="str">
            <v>س2</v>
          </cell>
        </row>
        <row r="3908">
          <cell r="A3908">
            <v>202853</v>
          </cell>
          <cell r="B3908" t="str">
            <v>امل زيود</v>
          </cell>
          <cell r="C3908" t="str">
            <v>منير</v>
          </cell>
          <cell r="D3908" t="str">
            <v>قمر</v>
          </cell>
          <cell r="E3908" t="str">
            <v>س2</v>
          </cell>
        </row>
        <row r="3909">
          <cell r="A3909">
            <v>202929</v>
          </cell>
          <cell r="B3909" t="str">
            <v>انس سويدان</v>
          </cell>
          <cell r="C3909" t="str">
            <v>واصل</v>
          </cell>
          <cell r="D3909" t="str">
            <v>فاطمه</v>
          </cell>
          <cell r="E3909" t="str">
            <v>س2</v>
          </cell>
        </row>
        <row r="3910">
          <cell r="A3910">
            <v>202979</v>
          </cell>
          <cell r="B3910" t="str">
            <v>اياد ناصر</v>
          </cell>
          <cell r="C3910" t="str">
            <v xml:space="preserve">اسماعيل </v>
          </cell>
          <cell r="D3910" t="str">
            <v>صبرية</v>
          </cell>
          <cell r="E3910" t="str">
            <v>س2</v>
          </cell>
        </row>
        <row r="3911">
          <cell r="A3911">
            <v>202984</v>
          </cell>
          <cell r="B3911" t="str">
            <v>ايسر الجمال</v>
          </cell>
          <cell r="C3911" t="str">
            <v>اسماعيل</v>
          </cell>
          <cell r="D3911" t="str">
            <v>سميره</v>
          </cell>
          <cell r="E3911" t="str">
            <v>س2</v>
          </cell>
        </row>
        <row r="3912">
          <cell r="A3912">
            <v>202988</v>
          </cell>
          <cell r="B3912" t="str">
            <v>ايفا فوزي</v>
          </cell>
          <cell r="C3912" t="str">
            <v>محمد</v>
          </cell>
          <cell r="D3912" t="str">
            <v>رماح</v>
          </cell>
          <cell r="E3912" t="str">
            <v>س2</v>
          </cell>
        </row>
        <row r="3913">
          <cell r="A3913">
            <v>203180</v>
          </cell>
          <cell r="B3913" t="str">
            <v>بدر الدين الايوبي</v>
          </cell>
          <cell r="C3913" t="str">
            <v xml:space="preserve">عبد العزيز </v>
          </cell>
          <cell r="D3913" t="str">
            <v>منور</v>
          </cell>
          <cell r="E3913" t="str">
            <v>س2</v>
          </cell>
        </row>
        <row r="3914">
          <cell r="A3914">
            <v>203186</v>
          </cell>
          <cell r="B3914" t="str">
            <v>بدور القاضي</v>
          </cell>
          <cell r="C3914" t="str">
            <v>محمد</v>
          </cell>
          <cell r="D3914" t="str">
            <v>حميده</v>
          </cell>
          <cell r="E3914" t="str">
            <v>س2</v>
          </cell>
        </row>
        <row r="3915">
          <cell r="A3915">
            <v>203255</v>
          </cell>
          <cell r="B3915" t="str">
            <v>بشرى ادريس</v>
          </cell>
          <cell r="C3915" t="str">
            <v>حسن</v>
          </cell>
          <cell r="D3915" t="str">
            <v>انيسه</v>
          </cell>
          <cell r="E3915" t="str">
            <v>س2</v>
          </cell>
        </row>
        <row r="3916">
          <cell r="A3916">
            <v>203260</v>
          </cell>
          <cell r="B3916" t="str">
            <v>بشرى تيشوري</v>
          </cell>
          <cell r="C3916" t="str">
            <v>عبد الحميد</v>
          </cell>
          <cell r="D3916" t="str">
            <v>لبيبة</v>
          </cell>
          <cell r="E3916" t="str">
            <v>س2</v>
          </cell>
        </row>
        <row r="3917">
          <cell r="A3917">
            <v>203274</v>
          </cell>
          <cell r="B3917" t="str">
            <v>بلاد السليمان</v>
          </cell>
          <cell r="C3917" t="str">
            <v>موفق</v>
          </cell>
          <cell r="D3917" t="str">
            <v>فتاة</v>
          </cell>
          <cell r="E3917" t="str">
            <v>س2</v>
          </cell>
        </row>
        <row r="3918">
          <cell r="A3918">
            <v>203292</v>
          </cell>
          <cell r="B3918" t="str">
            <v>بلال عيسى</v>
          </cell>
          <cell r="C3918" t="str">
            <v>احمد</v>
          </cell>
          <cell r="D3918" t="str">
            <v>جميلة</v>
          </cell>
          <cell r="E3918" t="str">
            <v>س2</v>
          </cell>
        </row>
        <row r="3919">
          <cell r="A3919">
            <v>203295</v>
          </cell>
          <cell r="B3919" t="str">
            <v>بلقيس الهويدي</v>
          </cell>
          <cell r="C3919" t="str">
            <v>هويدي</v>
          </cell>
          <cell r="D3919" t="str">
            <v>لميس</v>
          </cell>
          <cell r="E3919" t="str">
            <v>س2</v>
          </cell>
        </row>
        <row r="3920">
          <cell r="A3920">
            <v>203303</v>
          </cell>
          <cell r="B3920" t="str">
            <v>بهاء عبود</v>
          </cell>
          <cell r="C3920" t="str">
            <v>سعدو</v>
          </cell>
          <cell r="D3920" t="str">
            <v>آدال</v>
          </cell>
          <cell r="E3920" t="str">
            <v>س2</v>
          </cell>
        </row>
        <row r="3921">
          <cell r="A3921">
            <v>203336</v>
          </cell>
          <cell r="B3921" t="str">
            <v>تمارا الخضراء</v>
          </cell>
          <cell r="C3921" t="str">
            <v>عبد المنعم</v>
          </cell>
          <cell r="D3921" t="str">
            <v>صافيناز</v>
          </cell>
          <cell r="E3921" t="str">
            <v>س2</v>
          </cell>
        </row>
        <row r="3922">
          <cell r="A3922">
            <v>203349</v>
          </cell>
          <cell r="B3922" t="str">
            <v>تمام هنيدي</v>
          </cell>
          <cell r="C3922" t="str">
            <v>هزيمة</v>
          </cell>
          <cell r="D3922" t="str">
            <v>نهى</v>
          </cell>
          <cell r="E3922" t="str">
            <v>س2</v>
          </cell>
        </row>
        <row r="3923">
          <cell r="A3923">
            <v>203367</v>
          </cell>
          <cell r="B3923" t="str">
            <v>تولين مصطفى</v>
          </cell>
          <cell r="C3923" t="str">
            <v>فاروق</v>
          </cell>
          <cell r="D3923" t="str">
            <v>مياده</v>
          </cell>
          <cell r="E3923" t="str">
            <v>س2</v>
          </cell>
        </row>
        <row r="3924">
          <cell r="A3924">
            <v>203371</v>
          </cell>
          <cell r="B3924" t="str">
            <v>تيسير هيجل</v>
          </cell>
          <cell r="C3924" t="str">
            <v>محمود</v>
          </cell>
          <cell r="D3924" t="str">
            <v>مريم</v>
          </cell>
          <cell r="E3924" t="str">
            <v>س2</v>
          </cell>
        </row>
        <row r="3925">
          <cell r="A3925">
            <v>203382</v>
          </cell>
          <cell r="B3925" t="str">
            <v>ثائر عيد</v>
          </cell>
          <cell r="C3925" t="str">
            <v>جوزيف</v>
          </cell>
          <cell r="D3925" t="str">
            <v>هباء</v>
          </cell>
          <cell r="E3925" t="str">
            <v>س2</v>
          </cell>
        </row>
        <row r="3926">
          <cell r="A3926">
            <v>203419</v>
          </cell>
          <cell r="B3926" t="str">
            <v>جعفر مهنا</v>
          </cell>
          <cell r="C3926" t="str">
            <v>حمزة</v>
          </cell>
          <cell r="D3926" t="str">
            <v>حياة</v>
          </cell>
          <cell r="E3926" t="str">
            <v>س2</v>
          </cell>
        </row>
        <row r="3927">
          <cell r="A3927">
            <v>203463</v>
          </cell>
          <cell r="B3927" t="str">
            <v>جميلة بغدادي</v>
          </cell>
          <cell r="C3927" t="str">
            <v>سليمان</v>
          </cell>
          <cell r="D3927" t="str">
            <v>حياة</v>
          </cell>
          <cell r="E3927" t="str">
            <v>س2</v>
          </cell>
        </row>
        <row r="3928">
          <cell r="A3928">
            <v>203486</v>
          </cell>
          <cell r="B3928" t="str">
            <v>جورج الخوري</v>
          </cell>
          <cell r="C3928" t="str">
            <v>ناصر</v>
          </cell>
          <cell r="D3928" t="str">
            <v>عليا</v>
          </cell>
          <cell r="E3928" t="str">
            <v>س2</v>
          </cell>
        </row>
        <row r="3929">
          <cell r="A3929">
            <v>203508</v>
          </cell>
          <cell r="B3929" t="str">
            <v>حاتم ابو يحيى</v>
          </cell>
          <cell r="C3929" t="str">
            <v>نبيل</v>
          </cell>
          <cell r="D3929" t="str">
            <v>مهى</v>
          </cell>
          <cell r="E3929" t="str">
            <v>س2</v>
          </cell>
        </row>
        <row r="3930">
          <cell r="A3930">
            <v>203536</v>
          </cell>
          <cell r="B3930" t="str">
            <v>حازم فضلون</v>
          </cell>
          <cell r="C3930" t="str">
            <v>محمد صادق</v>
          </cell>
          <cell r="D3930" t="str">
            <v>نجوى</v>
          </cell>
          <cell r="E3930" t="str">
            <v>س2</v>
          </cell>
        </row>
        <row r="3931">
          <cell r="A3931">
            <v>203553</v>
          </cell>
          <cell r="B3931" t="str">
            <v>حسام الحمود</v>
          </cell>
          <cell r="C3931" t="str">
            <v>نظام</v>
          </cell>
          <cell r="D3931" t="str">
            <v>فاطمه</v>
          </cell>
          <cell r="E3931" t="str">
            <v>س2</v>
          </cell>
        </row>
        <row r="3932">
          <cell r="A3932">
            <v>203569</v>
          </cell>
          <cell r="B3932" t="str">
            <v>حسام الطحان</v>
          </cell>
          <cell r="C3932" t="str">
            <v>طراد</v>
          </cell>
          <cell r="D3932" t="str">
            <v>خولة</v>
          </cell>
          <cell r="E3932" t="str">
            <v>س2</v>
          </cell>
        </row>
        <row r="3933">
          <cell r="A3933">
            <v>203598</v>
          </cell>
          <cell r="B3933" t="str">
            <v>حسام فرحان</v>
          </cell>
          <cell r="C3933" t="str">
            <v>صلاح</v>
          </cell>
          <cell r="D3933" t="str">
            <v>هدا</v>
          </cell>
          <cell r="E3933" t="str">
            <v>س2</v>
          </cell>
        </row>
        <row r="3934">
          <cell r="A3934">
            <v>203726</v>
          </cell>
          <cell r="B3934" t="str">
            <v>حمزه فاضل</v>
          </cell>
          <cell r="C3934" t="str">
            <v>عباس</v>
          </cell>
          <cell r="D3934" t="str">
            <v>غاليه</v>
          </cell>
          <cell r="E3934" t="str">
            <v>س2</v>
          </cell>
        </row>
        <row r="3935">
          <cell r="A3935">
            <v>203750</v>
          </cell>
          <cell r="B3935" t="str">
            <v>حنين بشناق</v>
          </cell>
          <cell r="C3935" t="str">
            <v>هشام</v>
          </cell>
          <cell r="D3935" t="str">
            <v>دلال</v>
          </cell>
          <cell r="E3935" t="str">
            <v>س2</v>
          </cell>
        </row>
        <row r="3936">
          <cell r="A3936">
            <v>203752</v>
          </cell>
          <cell r="B3936" t="str">
            <v xml:space="preserve">حنين عيسى </v>
          </cell>
          <cell r="C3936" t="str">
            <v>عيسى</v>
          </cell>
          <cell r="D3936" t="str">
            <v>انتصار</v>
          </cell>
          <cell r="E3936" t="str">
            <v>س2</v>
          </cell>
        </row>
        <row r="3937">
          <cell r="A3937">
            <v>203774</v>
          </cell>
          <cell r="B3937" t="str">
            <v>خالد الحرستاني</v>
          </cell>
          <cell r="C3937" t="str">
            <v>صلاح الدين</v>
          </cell>
          <cell r="D3937" t="str">
            <v>محاسن</v>
          </cell>
          <cell r="E3937" t="str">
            <v>س2</v>
          </cell>
        </row>
        <row r="3938">
          <cell r="A3938">
            <v>203787</v>
          </cell>
          <cell r="B3938" t="str">
            <v>خالد الفارس</v>
          </cell>
          <cell r="C3938" t="str">
            <v>مبارك</v>
          </cell>
          <cell r="D3938" t="str">
            <v>فطيم</v>
          </cell>
          <cell r="E3938" t="str">
            <v>س2</v>
          </cell>
        </row>
        <row r="3939">
          <cell r="A3939">
            <v>203809</v>
          </cell>
          <cell r="B3939" t="str">
            <v>خالد عباده</v>
          </cell>
          <cell r="C3939" t="str">
            <v>محمد</v>
          </cell>
          <cell r="D3939" t="str">
            <v>رمزية</v>
          </cell>
          <cell r="E3939" t="str">
            <v>س2</v>
          </cell>
        </row>
        <row r="3940">
          <cell r="A3940">
            <v>203826</v>
          </cell>
          <cell r="B3940" t="str">
            <v>خالد معماري</v>
          </cell>
          <cell r="C3940" t="str">
            <v>وليد</v>
          </cell>
          <cell r="D3940" t="str">
            <v>عزيزة</v>
          </cell>
          <cell r="E3940" t="str">
            <v>س2</v>
          </cell>
        </row>
        <row r="3941">
          <cell r="A3941">
            <v>203828</v>
          </cell>
          <cell r="B3941" t="str">
            <v>خالد ورده</v>
          </cell>
          <cell r="C3941" t="str">
            <v>حسن</v>
          </cell>
          <cell r="D3941" t="str">
            <v>اسماء</v>
          </cell>
          <cell r="E3941" t="str">
            <v>س2</v>
          </cell>
        </row>
        <row r="3942">
          <cell r="A3942">
            <v>203848</v>
          </cell>
          <cell r="B3942" t="str">
            <v>خلدون الدويري</v>
          </cell>
          <cell r="C3942" t="str">
            <v>يوسف</v>
          </cell>
          <cell r="D3942" t="str">
            <v>ميا</v>
          </cell>
          <cell r="E3942" t="str">
            <v>س2</v>
          </cell>
        </row>
        <row r="3943">
          <cell r="A3943">
            <v>203871</v>
          </cell>
          <cell r="B3943" t="str">
            <v>خلود حدق</v>
          </cell>
          <cell r="C3943" t="str">
            <v>احمد</v>
          </cell>
          <cell r="D3943" t="str">
            <v>ابتسام</v>
          </cell>
          <cell r="E3943" t="str">
            <v>س2</v>
          </cell>
        </row>
        <row r="3944">
          <cell r="A3944">
            <v>203876</v>
          </cell>
          <cell r="B3944" t="str">
            <v>خلود هنديان</v>
          </cell>
          <cell r="C3944" t="str">
            <v>جان</v>
          </cell>
          <cell r="D3944" t="str">
            <v>ليلى</v>
          </cell>
          <cell r="E3944" t="str">
            <v>س2</v>
          </cell>
        </row>
        <row r="3945">
          <cell r="A3945">
            <v>203894</v>
          </cell>
          <cell r="B3945" t="str">
            <v>دارين الاحمد</v>
          </cell>
          <cell r="C3945" t="str">
            <v>عدنان</v>
          </cell>
          <cell r="D3945" t="str">
            <v>دعد</v>
          </cell>
          <cell r="E3945" t="str">
            <v>س2</v>
          </cell>
        </row>
        <row r="3946">
          <cell r="A3946">
            <v>203939</v>
          </cell>
          <cell r="B3946" t="str">
            <v>داني غياض</v>
          </cell>
          <cell r="C3946" t="str">
            <v>كمال</v>
          </cell>
          <cell r="D3946" t="str">
            <v>وداد</v>
          </cell>
          <cell r="E3946" t="str">
            <v>س2</v>
          </cell>
        </row>
        <row r="3947">
          <cell r="A3947">
            <v>203960</v>
          </cell>
          <cell r="B3947" t="str">
            <v>دلال العيسى</v>
          </cell>
          <cell r="C3947" t="str">
            <v>عبد الرحمن</v>
          </cell>
          <cell r="D3947" t="str">
            <v>مديحه</v>
          </cell>
          <cell r="E3947" t="str">
            <v>س2</v>
          </cell>
        </row>
        <row r="3948">
          <cell r="A3948">
            <v>203986</v>
          </cell>
          <cell r="B3948" t="str">
            <v>ديانا خليل</v>
          </cell>
          <cell r="C3948" t="str">
            <v>رياض</v>
          </cell>
          <cell r="D3948" t="str">
            <v>هاجر</v>
          </cell>
          <cell r="E3948" t="str">
            <v>س2</v>
          </cell>
        </row>
        <row r="3949">
          <cell r="A3949">
            <v>203987</v>
          </cell>
          <cell r="B3949" t="str">
            <v>ديانا عبد الباقي</v>
          </cell>
          <cell r="C3949" t="str">
            <v>حسين</v>
          </cell>
          <cell r="D3949" t="str">
            <v>نجاح</v>
          </cell>
          <cell r="E3949" t="str">
            <v>س2</v>
          </cell>
        </row>
        <row r="3950">
          <cell r="A3950">
            <v>203990</v>
          </cell>
          <cell r="B3950" t="str">
            <v>ديما ابراهيم</v>
          </cell>
          <cell r="C3950" t="str">
            <v>منصور</v>
          </cell>
          <cell r="D3950" t="str">
            <v>ميساء</v>
          </cell>
          <cell r="E3950" t="str">
            <v>س2</v>
          </cell>
        </row>
        <row r="3951">
          <cell r="A3951">
            <v>204005</v>
          </cell>
          <cell r="B3951" t="str">
            <v>ديما دردر</v>
          </cell>
          <cell r="C3951" t="str">
            <v>نور الدين</v>
          </cell>
          <cell r="D3951" t="str">
            <v>ثناء</v>
          </cell>
          <cell r="E3951" t="str">
            <v>س2</v>
          </cell>
        </row>
        <row r="3952">
          <cell r="A3952">
            <v>204006</v>
          </cell>
          <cell r="B3952" t="str">
            <v>ديما سعد الدين</v>
          </cell>
          <cell r="C3952" t="str">
            <v>وائل</v>
          </cell>
          <cell r="D3952" t="str">
            <v>امل</v>
          </cell>
          <cell r="E3952" t="str">
            <v>س2</v>
          </cell>
        </row>
        <row r="3953">
          <cell r="A3953">
            <v>204015</v>
          </cell>
          <cell r="B3953" t="str">
            <v>ديما نصار</v>
          </cell>
          <cell r="C3953" t="str">
            <v>بدر</v>
          </cell>
          <cell r="D3953" t="str">
            <v>منى</v>
          </cell>
          <cell r="E3953" t="str">
            <v>س2</v>
          </cell>
        </row>
        <row r="3954">
          <cell r="A3954">
            <v>204056</v>
          </cell>
          <cell r="B3954" t="str">
            <v>رئبال قصوعة</v>
          </cell>
          <cell r="C3954" t="str">
            <v>غسان</v>
          </cell>
          <cell r="D3954" t="str">
            <v>وفاء</v>
          </cell>
          <cell r="E3954" t="str">
            <v>س2</v>
          </cell>
        </row>
        <row r="3955">
          <cell r="A3955">
            <v>204064</v>
          </cell>
          <cell r="B3955" t="str">
            <v>رائد المحمد</v>
          </cell>
          <cell r="C3955" t="str">
            <v>محمد</v>
          </cell>
          <cell r="D3955" t="str">
            <v>فريال</v>
          </cell>
          <cell r="E3955" t="str">
            <v>س2</v>
          </cell>
        </row>
        <row r="3956">
          <cell r="A3956">
            <v>204145</v>
          </cell>
          <cell r="B3956" t="str">
            <v>رامي سلوم</v>
          </cell>
          <cell r="C3956" t="str">
            <v>الياس</v>
          </cell>
          <cell r="D3956" t="str">
            <v>اميرة</v>
          </cell>
          <cell r="E3956" t="str">
            <v>س2</v>
          </cell>
        </row>
        <row r="3957">
          <cell r="A3957">
            <v>204149</v>
          </cell>
          <cell r="B3957" t="str">
            <v>رامي عايد</v>
          </cell>
          <cell r="C3957" t="str">
            <v>جهاد</v>
          </cell>
          <cell r="D3957" t="str">
            <v>زهرة</v>
          </cell>
          <cell r="E3957" t="str">
            <v>س2</v>
          </cell>
        </row>
        <row r="3958">
          <cell r="A3958">
            <v>204238</v>
          </cell>
          <cell r="B3958" t="str">
            <v>ربيع الأحمد</v>
          </cell>
          <cell r="C3958" t="str">
            <v>احمد فتحي</v>
          </cell>
          <cell r="D3958" t="str">
            <v>فاطمه</v>
          </cell>
          <cell r="E3958" t="str">
            <v>س2</v>
          </cell>
        </row>
        <row r="3959">
          <cell r="A3959">
            <v>204241</v>
          </cell>
          <cell r="B3959" t="str">
            <v>ربيع خزام</v>
          </cell>
          <cell r="C3959" t="str">
            <v>منير</v>
          </cell>
          <cell r="D3959" t="str">
            <v>لميزا</v>
          </cell>
          <cell r="E3959" t="str">
            <v>س2</v>
          </cell>
        </row>
        <row r="3960">
          <cell r="A3960">
            <v>204275</v>
          </cell>
          <cell r="B3960" t="str">
            <v>رزان نصر الدين</v>
          </cell>
          <cell r="C3960" t="str">
            <v>وجيه</v>
          </cell>
          <cell r="D3960" t="str">
            <v>نبيله</v>
          </cell>
          <cell r="E3960" t="str">
            <v>س2</v>
          </cell>
        </row>
        <row r="3961">
          <cell r="A3961">
            <v>204276</v>
          </cell>
          <cell r="B3961" t="str">
            <v>رزان هولا</v>
          </cell>
          <cell r="C3961" t="str">
            <v>حسن</v>
          </cell>
          <cell r="D3961" t="str">
            <v>امل</v>
          </cell>
          <cell r="E3961" t="str">
            <v>س2</v>
          </cell>
        </row>
        <row r="3962">
          <cell r="A3962">
            <v>204285</v>
          </cell>
          <cell r="B3962" t="str">
            <v>رشا الباشا</v>
          </cell>
          <cell r="C3962" t="str">
            <v>رئيف</v>
          </cell>
          <cell r="D3962" t="str">
            <v>رجاء</v>
          </cell>
          <cell r="E3962" t="str">
            <v>س2</v>
          </cell>
        </row>
        <row r="3963">
          <cell r="A3963">
            <v>204294</v>
          </cell>
          <cell r="B3963" t="str">
            <v>رشا الصبيح المحاميد</v>
          </cell>
          <cell r="C3963" t="str">
            <v xml:space="preserve">محمود </v>
          </cell>
          <cell r="D3963" t="str">
            <v xml:space="preserve">احسان  </v>
          </cell>
          <cell r="E3963" t="str">
            <v>س2</v>
          </cell>
        </row>
        <row r="3964">
          <cell r="A3964">
            <v>204323</v>
          </cell>
          <cell r="B3964" t="str">
            <v>رشا قرماني</v>
          </cell>
          <cell r="C3964" t="str">
            <v>سليمان مصون</v>
          </cell>
          <cell r="D3964" t="str">
            <v>ميادة</v>
          </cell>
          <cell r="E3964" t="str">
            <v>س2</v>
          </cell>
        </row>
        <row r="3965">
          <cell r="A3965">
            <v>204324</v>
          </cell>
          <cell r="B3965" t="str">
            <v>رشا محفوض</v>
          </cell>
          <cell r="C3965" t="str">
            <v>فائز</v>
          </cell>
          <cell r="D3965" t="str">
            <v>زردة</v>
          </cell>
          <cell r="E3965" t="str">
            <v>س2</v>
          </cell>
        </row>
        <row r="3966">
          <cell r="A3966">
            <v>204340</v>
          </cell>
          <cell r="B3966" t="str">
            <v>رضوان عثمان</v>
          </cell>
          <cell r="C3966" t="str">
            <v>رشيد</v>
          </cell>
          <cell r="D3966" t="str">
            <v>امينه</v>
          </cell>
          <cell r="E3966" t="str">
            <v>س2</v>
          </cell>
        </row>
        <row r="3967">
          <cell r="A3967">
            <v>204360</v>
          </cell>
          <cell r="B3967" t="str">
            <v>رغدة ديوب</v>
          </cell>
          <cell r="C3967" t="str">
            <v>سلمان</v>
          </cell>
          <cell r="D3967" t="str">
            <v>سهام</v>
          </cell>
          <cell r="E3967" t="str">
            <v>س2</v>
          </cell>
        </row>
        <row r="3968">
          <cell r="A3968">
            <v>204365</v>
          </cell>
          <cell r="B3968" t="str">
            <v>رفعات قويدر</v>
          </cell>
          <cell r="C3968" t="str">
            <v>عبد اللطيف</v>
          </cell>
          <cell r="D3968" t="str">
            <v>مريم</v>
          </cell>
          <cell r="E3968" t="str">
            <v>س2</v>
          </cell>
        </row>
        <row r="3969">
          <cell r="A3969">
            <v>204403</v>
          </cell>
          <cell r="B3969" t="str">
            <v>رنا دحابره</v>
          </cell>
          <cell r="C3969" t="str">
            <v>صبحي</v>
          </cell>
          <cell r="D3969" t="str">
            <v>بدريه</v>
          </cell>
          <cell r="E3969" t="str">
            <v>س2</v>
          </cell>
        </row>
        <row r="3970">
          <cell r="A3970">
            <v>204427</v>
          </cell>
          <cell r="B3970" t="str">
            <v>رنيم شقفة</v>
          </cell>
          <cell r="C3970" t="str">
            <v>محمد ياسر</v>
          </cell>
          <cell r="D3970" t="str">
            <v>سهى</v>
          </cell>
          <cell r="E3970" t="str">
            <v>س2</v>
          </cell>
        </row>
        <row r="3971">
          <cell r="A3971">
            <v>204441</v>
          </cell>
          <cell r="B3971" t="str">
            <v>رهف المدلجي</v>
          </cell>
          <cell r="C3971" t="str">
            <v>محمد ماجد</v>
          </cell>
          <cell r="D3971" t="str">
            <v>تغريد</v>
          </cell>
          <cell r="E3971" t="str">
            <v>س2</v>
          </cell>
        </row>
        <row r="3972">
          <cell r="A3972">
            <v>204444</v>
          </cell>
          <cell r="B3972" t="str">
            <v>رهف فاعور</v>
          </cell>
          <cell r="C3972" t="str">
            <v>عادل</v>
          </cell>
          <cell r="D3972" t="str">
            <v>اعتدال</v>
          </cell>
          <cell r="E3972" t="str">
            <v>س2</v>
          </cell>
        </row>
        <row r="3973">
          <cell r="A3973">
            <v>204574</v>
          </cell>
          <cell r="B3973" t="str">
            <v>ريم عباس</v>
          </cell>
          <cell r="C3973" t="str">
            <v>يونس</v>
          </cell>
          <cell r="D3973" t="str">
            <v>رجاء</v>
          </cell>
          <cell r="E3973" t="str">
            <v>س2</v>
          </cell>
        </row>
        <row r="3974">
          <cell r="A3974">
            <v>204616</v>
          </cell>
          <cell r="B3974" t="str">
            <v>زاهر عزام</v>
          </cell>
          <cell r="C3974" t="str">
            <v>فايد</v>
          </cell>
          <cell r="D3974" t="str">
            <v>لينا</v>
          </cell>
          <cell r="E3974" t="str">
            <v>س2</v>
          </cell>
        </row>
        <row r="3975">
          <cell r="A3975">
            <v>204633</v>
          </cell>
          <cell r="B3975" t="str">
            <v>زكريا داود</v>
          </cell>
          <cell r="C3975" t="str">
            <v>يونس</v>
          </cell>
          <cell r="D3975" t="str">
            <v>تركية</v>
          </cell>
          <cell r="E3975" t="str">
            <v>س2</v>
          </cell>
        </row>
        <row r="3976">
          <cell r="A3976">
            <v>204636</v>
          </cell>
          <cell r="B3976" t="str">
            <v>زكوان سقاطي</v>
          </cell>
          <cell r="C3976" t="str">
            <v>محمود</v>
          </cell>
          <cell r="D3976" t="str">
            <v>فلك</v>
          </cell>
          <cell r="E3976" t="str">
            <v>س2</v>
          </cell>
        </row>
        <row r="3977">
          <cell r="A3977">
            <v>204654</v>
          </cell>
          <cell r="B3977" t="str">
            <v>زوارت اوهانيس</v>
          </cell>
          <cell r="C3977" t="str">
            <v>كيورك</v>
          </cell>
          <cell r="D3977" t="str">
            <v>اوخنا</v>
          </cell>
          <cell r="E3977" t="str">
            <v>س2</v>
          </cell>
        </row>
        <row r="3978">
          <cell r="A3978">
            <v>204656</v>
          </cell>
          <cell r="B3978" t="str">
            <v>زورو الهجري</v>
          </cell>
          <cell r="C3978" t="str">
            <v>عادل</v>
          </cell>
          <cell r="D3978" t="str">
            <v>تركيه</v>
          </cell>
          <cell r="E3978" t="str">
            <v>س2</v>
          </cell>
        </row>
        <row r="3979">
          <cell r="A3979">
            <v>204682</v>
          </cell>
          <cell r="B3979" t="str">
            <v>زين العابدين خضور</v>
          </cell>
          <cell r="C3979" t="str">
            <v>امين</v>
          </cell>
          <cell r="D3979" t="str">
            <v>هدى</v>
          </cell>
          <cell r="E3979" t="str">
            <v>س2</v>
          </cell>
        </row>
        <row r="3980">
          <cell r="A3980">
            <v>204692</v>
          </cell>
          <cell r="B3980" t="str">
            <v>زينب فاضل</v>
          </cell>
          <cell r="C3980" t="str">
            <v>نايف</v>
          </cell>
          <cell r="D3980" t="str">
            <v>وفاء</v>
          </cell>
          <cell r="E3980" t="str">
            <v>س2</v>
          </cell>
        </row>
        <row r="3981">
          <cell r="A3981">
            <v>204696</v>
          </cell>
          <cell r="B3981" t="str">
            <v>زينة البلخي</v>
          </cell>
          <cell r="C3981" t="str">
            <v>محمود</v>
          </cell>
          <cell r="D3981" t="str">
            <v>يسار</v>
          </cell>
          <cell r="E3981" t="str">
            <v>س2</v>
          </cell>
        </row>
        <row r="3982">
          <cell r="A3982">
            <v>204754</v>
          </cell>
          <cell r="B3982" t="str">
            <v>سامر سليمان</v>
          </cell>
          <cell r="C3982" t="str">
            <v>جمعة</v>
          </cell>
          <cell r="D3982" t="str">
            <v>تركية</v>
          </cell>
          <cell r="E3982" t="str">
            <v>س2</v>
          </cell>
        </row>
        <row r="3983">
          <cell r="A3983">
            <v>204759</v>
          </cell>
          <cell r="B3983" t="str">
            <v>سامر صبح</v>
          </cell>
          <cell r="C3983" t="str">
            <v>عزو</v>
          </cell>
          <cell r="D3983" t="str">
            <v>منيرة</v>
          </cell>
          <cell r="E3983" t="str">
            <v>س2</v>
          </cell>
        </row>
        <row r="3984">
          <cell r="A3984">
            <v>204769</v>
          </cell>
          <cell r="B3984" t="str">
            <v>سامر كامله</v>
          </cell>
          <cell r="C3984" t="str">
            <v>بسام</v>
          </cell>
          <cell r="D3984" t="str">
            <v>انصاف</v>
          </cell>
          <cell r="E3984" t="str">
            <v>س2</v>
          </cell>
        </row>
        <row r="3985">
          <cell r="A3985">
            <v>204778</v>
          </cell>
          <cell r="B3985" t="str">
            <v>سامي عمار</v>
          </cell>
          <cell r="C3985" t="str">
            <v xml:space="preserve">احمد </v>
          </cell>
          <cell r="D3985" t="str">
            <v>ايمان</v>
          </cell>
          <cell r="E3985" t="str">
            <v>س2</v>
          </cell>
        </row>
        <row r="3986">
          <cell r="A3986">
            <v>204782</v>
          </cell>
          <cell r="B3986" t="str">
            <v>ساندي عبد النور</v>
          </cell>
          <cell r="C3986" t="str">
            <v>انطون</v>
          </cell>
          <cell r="D3986" t="str">
            <v>ماكروهي</v>
          </cell>
          <cell r="E3986" t="str">
            <v>س2</v>
          </cell>
        </row>
        <row r="3987">
          <cell r="A3987">
            <v>204827</v>
          </cell>
          <cell r="B3987" t="str">
            <v>سعيد عبده</v>
          </cell>
          <cell r="C3987" t="str">
            <v>محمد</v>
          </cell>
          <cell r="D3987" t="str">
            <v>غادا</v>
          </cell>
          <cell r="E3987" t="str">
            <v>س2</v>
          </cell>
        </row>
        <row r="3988">
          <cell r="A3988">
            <v>204837</v>
          </cell>
          <cell r="B3988" t="str">
            <v>سلافا سعود</v>
          </cell>
          <cell r="C3988" t="str">
            <v>مهنا</v>
          </cell>
          <cell r="D3988" t="str">
            <v>وجيها</v>
          </cell>
          <cell r="E3988" t="str">
            <v>س2</v>
          </cell>
        </row>
        <row r="3989">
          <cell r="A3989">
            <v>204854</v>
          </cell>
          <cell r="B3989" t="str">
            <v>سلوم الحاج محمد</v>
          </cell>
          <cell r="C3989" t="str">
            <v>رضوان</v>
          </cell>
          <cell r="D3989" t="str">
            <v>امينه</v>
          </cell>
          <cell r="E3989" t="str">
            <v>س2</v>
          </cell>
        </row>
        <row r="3990">
          <cell r="A3990">
            <v>204881</v>
          </cell>
          <cell r="B3990" t="str">
            <v>سماح عبد السلام</v>
          </cell>
          <cell r="C3990" t="str">
            <v>حكمت</v>
          </cell>
          <cell r="D3990" t="str">
            <v>جمال</v>
          </cell>
          <cell r="E3990" t="str">
            <v>س2</v>
          </cell>
        </row>
        <row r="3991">
          <cell r="A3991">
            <v>204890</v>
          </cell>
          <cell r="B3991" t="str">
            <v>سمر الخطيب</v>
          </cell>
          <cell r="C3991" t="str">
            <v>فارس</v>
          </cell>
          <cell r="D3991" t="str">
            <v>عسلية</v>
          </cell>
          <cell r="E3991" t="str">
            <v>س2</v>
          </cell>
        </row>
        <row r="3992">
          <cell r="A3992">
            <v>204911</v>
          </cell>
          <cell r="B3992" t="str">
            <v>سمير الحلقي</v>
          </cell>
          <cell r="C3992" t="str">
            <v>عثمان</v>
          </cell>
          <cell r="D3992" t="str">
            <v>لطيفة</v>
          </cell>
          <cell r="E3992" t="str">
            <v>س2</v>
          </cell>
        </row>
        <row r="3993">
          <cell r="A3993">
            <v>204923</v>
          </cell>
          <cell r="B3993" t="str">
            <v>سناء حبيب</v>
          </cell>
          <cell r="C3993" t="str">
            <v>غسان</v>
          </cell>
          <cell r="D3993" t="str">
            <v>نجاح</v>
          </cell>
          <cell r="E3993" t="str">
            <v>س2</v>
          </cell>
        </row>
        <row r="3994">
          <cell r="A3994">
            <v>205002</v>
          </cell>
          <cell r="B3994" t="str">
            <v>سومر شحادة</v>
          </cell>
          <cell r="C3994" t="str">
            <v>هيثم</v>
          </cell>
          <cell r="D3994" t="str">
            <v>وداد</v>
          </cell>
          <cell r="E3994" t="str">
            <v>س2</v>
          </cell>
        </row>
        <row r="3995">
          <cell r="A3995">
            <v>205084</v>
          </cell>
          <cell r="B3995" t="str">
            <v>شذى عرفة</v>
          </cell>
          <cell r="C3995" t="str">
            <v>عبد المجيد</v>
          </cell>
          <cell r="D3995" t="str">
            <v>فلك</v>
          </cell>
          <cell r="E3995" t="str">
            <v>س2</v>
          </cell>
        </row>
        <row r="3996">
          <cell r="A3996">
            <v>205099</v>
          </cell>
          <cell r="B3996" t="str">
            <v>شمس الدين شمس الدين</v>
          </cell>
          <cell r="C3996" t="str">
            <v>احمد</v>
          </cell>
          <cell r="D3996" t="str">
            <v>مكيه</v>
          </cell>
          <cell r="E3996" t="str">
            <v>س2</v>
          </cell>
        </row>
        <row r="3997">
          <cell r="A3997">
            <v>205108</v>
          </cell>
          <cell r="B3997" t="str">
            <v>شوكت محمد</v>
          </cell>
          <cell r="C3997" t="str">
            <v>بشير</v>
          </cell>
          <cell r="D3997" t="str">
            <v>قدريه</v>
          </cell>
          <cell r="E3997" t="str">
            <v>س2</v>
          </cell>
        </row>
        <row r="3998">
          <cell r="A3998">
            <v>205112</v>
          </cell>
          <cell r="B3998" t="str">
            <v>شيار مسور</v>
          </cell>
          <cell r="C3998" t="str">
            <v>خالص</v>
          </cell>
          <cell r="D3998" t="str">
            <v>نشميه</v>
          </cell>
          <cell r="E3998" t="str">
            <v>س2</v>
          </cell>
        </row>
        <row r="3999">
          <cell r="A3999">
            <v>205196</v>
          </cell>
          <cell r="B3999" t="str">
            <v>صفوان المبارك</v>
          </cell>
          <cell r="C3999" t="str">
            <v>خالد</v>
          </cell>
          <cell r="D3999" t="str">
            <v>انعام</v>
          </cell>
          <cell r="E3999" t="str">
            <v>س2</v>
          </cell>
        </row>
        <row r="4000">
          <cell r="A4000">
            <v>205198</v>
          </cell>
          <cell r="B4000" t="str">
            <v>صفوان دامرجي</v>
          </cell>
          <cell r="C4000" t="str">
            <v>علي</v>
          </cell>
          <cell r="D4000" t="str">
            <v>نجاح</v>
          </cell>
          <cell r="E4000" t="str">
            <v>س2</v>
          </cell>
        </row>
        <row r="4001">
          <cell r="A4001">
            <v>205223</v>
          </cell>
          <cell r="B4001" t="str">
            <v>ضرار عبد الحميد</v>
          </cell>
          <cell r="C4001" t="str">
            <v>عبد الرحيم</v>
          </cell>
          <cell r="D4001" t="str">
            <v>ابتسام</v>
          </cell>
          <cell r="E4001" t="str">
            <v>س2</v>
          </cell>
        </row>
        <row r="4002">
          <cell r="A4002">
            <v>205297</v>
          </cell>
          <cell r="B4002" t="str">
            <v>طلاس الجاسم</v>
          </cell>
          <cell r="C4002" t="str">
            <v>محمد</v>
          </cell>
          <cell r="D4002" t="str">
            <v>خديجه</v>
          </cell>
          <cell r="E4002" t="str">
            <v>س2</v>
          </cell>
        </row>
        <row r="4003">
          <cell r="A4003">
            <v>205307</v>
          </cell>
          <cell r="B4003" t="str">
            <v>طه الحريري</v>
          </cell>
          <cell r="C4003" t="str">
            <v>وليد</v>
          </cell>
          <cell r="D4003" t="str">
            <v>يسرى</v>
          </cell>
          <cell r="E4003" t="str">
            <v>س2</v>
          </cell>
        </row>
        <row r="4004">
          <cell r="A4004">
            <v>205324</v>
          </cell>
          <cell r="B4004" t="str">
            <v>عاتكة محمد منلا</v>
          </cell>
          <cell r="C4004" t="str">
            <v>عبد الحي</v>
          </cell>
          <cell r="D4004" t="str">
            <v>نديمه</v>
          </cell>
          <cell r="E4004" t="str">
            <v>س2</v>
          </cell>
        </row>
        <row r="4005">
          <cell r="A4005">
            <v>205345</v>
          </cell>
          <cell r="B4005" t="str">
            <v>عامر الرزيق</v>
          </cell>
          <cell r="C4005" t="str">
            <v>ابراهيم</v>
          </cell>
          <cell r="D4005" t="str">
            <v>عطاف</v>
          </cell>
          <cell r="E4005" t="str">
            <v>س2</v>
          </cell>
        </row>
        <row r="4006">
          <cell r="A4006">
            <v>205362</v>
          </cell>
          <cell r="B4006" t="str">
            <v>عامر عمران</v>
          </cell>
          <cell r="C4006" t="str">
            <v>عبد الكريم</v>
          </cell>
          <cell r="D4006" t="str">
            <v>اسمهان</v>
          </cell>
          <cell r="E4006" t="str">
            <v>س2</v>
          </cell>
        </row>
        <row r="4007">
          <cell r="A4007">
            <v>205368</v>
          </cell>
          <cell r="B4007" t="str">
            <v>عامر مكارم</v>
          </cell>
          <cell r="C4007" t="str">
            <v>حمدان</v>
          </cell>
          <cell r="D4007" t="str">
            <v>انيسه</v>
          </cell>
          <cell r="E4007" t="str">
            <v>س2</v>
          </cell>
        </row>
        <row r="4008">
          <cell r="A4008">
            <v>205378</v>
          </cell>
          <cell r="B4008" t="str">
            <v>عباس العبد</v>
          </cell>
          <cell r="C4008" t="str">
            <v>ذياب</v>
          </cell>
          <cell r="D4008" t="str">
            <v>صبحه</v>
          </cell>
          <cell r="E4008" t="str">
            <v>س2</v>
          </cell>
        </row>
        <row r="4009">
          <cell r="A4009">
            <v>205392</v>
          </cell>
          <cell r="B4009" t="str">
            <v>عبد الحليم زيد</v>
          </cell>
          <cell r="C4009" t="str">
            <v>علي</v>
          </cell>
          <cell r="D4009" t="str">
            <v>عائشة</v>
          </cell>
          <cell r="E4009" t="str">
            <v>س2</v>
          </cell>
        </row>
        <row r="4010">
          <cell r="A4010">
            <v>205394</v>
          </cell>
          <cell r="B4010" t="str">
            <v>عبد الحميد الحاج عبد</v>
          </cell>
          <cell r="C4010" t="str">
            <v>عبد الغني</v>
          </cell>
          <cell r="D4010" t="str">
            <v>حميده</v>
          </cell>
          <cell r="E4010" t="str">
            <v>س2</v>
          </cell>
        </row>
        <row r="4011">
          <cell r="A4011">
            <v>205396</v>
          </cell>
          <cell r="B4011" t="str">
            <v>عبد الحميد الشخير</v>
          </cell>
          <cell r="C4011" t="str">
            <v>جاسم</v>
          </cell>
          <cell r="D4011" t="str">
            <v>خرمه</v>
          </cell>
          <cell r="E4011" t="str">
            <v>س2</v>
          </cell>
        </row>
        <row r="4012">
          <cell r="A4012">
            <v>205457</v>
          </cell>
          <cell r="B4012" t="str">
            <v>عبد الفتاح السمان</v>
          </cell>
          <cell r="C4012" t="str">
            <v>محمد</v>
          </cell>
          <cell r="D4012" t="str">
            <v>منى</v>
          </cell>
          <cell r="E4012" t="str">
            <v>س2</v>
          </cell>
        </row>
        <row r="4013">
          <cell r="A4013">
            <v>205471</v>
          </cell>
          <cell r="B4013" t="str">
            <v>عبد الكريم داغستاني</v>
          </cell>
          <cell r="C4013" t="str">
            <v>محمد اكرم</v>
          </cell>
          <cell r="D4013" t="str">
            <v>نهله</v>
          </cell>
          <cell r="E4013" t="str">
            <v>س2</v>
          </cell>
        </row>
        <row r="4014">
          <cell r="A4014">
            <v>205492</v>
          </cell>
          <cell r="B4014" t="str">
            <v>عبد الله النجار</v>
          </cell>
          <cell r="C4014" t="str">
            <v>مرشد</v>
          </cell>
          <cell r="D4014" t="str">
            <v xml:space="preserve">اليس </v>
          </cell>
          <cell r="E4014" t="str">
            <v>س2</v>
          </cell>
        </row>
        <row r="4015">
          <cell r="A4015">
            <v>205674</v>
          </cell>
          <cell r="B4015" t="str">
            <v>علا جنيد</v>
          </cell>
          <cell r="C4015" t="str">
            <v>معتصم</v>
          </cell>
          <cell r="D4015" t="str">
            <v>مهى</v>
          </cell>
          <cell r="E4015" t="str">
            <v>س2</v>
          </cell>
        </row>
        <row r="4016">
          <cell r="A4016">
            <v>205687</v>
          </cell>
          <cell r="B4016" t="str">
            <v>علاء البري</v>
          </cell>
          <cell r="C4016" t="str">
            <v>عادل</v>
          </cell>
          <cell r="D4016" t="str">
            <v>سمر</v>
          </cell>
          <cell r="E4016" t="str">
            <v>س2</v>
          </cell>
        </row>
        <row r="4017">
          <cell r="A4017">
            <v>205721</v>
          </cell>
          <cell r="B4017" t="str">
            <v>علاء برادعي</v>
          </cell>
          <cell r="C4017" t="str">
            <v>عمر</v>
          </cell>
          <cell r="D4017" t="str">
            <v>سحر</v>
          </cell>
          <cell r="E4017" t="str">
            <v>س2</v>
          </cell>
        </row>
        <row r="4018">
          <cell r="A4018">
            <v>205723</v>
          </cell>
          <cell r="B4018" t="str">
            <v>علاء بيروتي</v>
          </cell>
          <cell r="C4018" t="str">
            <v>محمود</v>
          </cell>
          <cell r="D4018" t="str">
            <v>باسمة</v>
          </cell>
          <cell r="E4018" t="str">
            <v>س2</v>
          </cell>
        </row>
        <row r="4019">
          <cell r="A4019">
            <v>205728</v>
          </cell>
          <cell r="B4019" t="str">
            <v>علاء داود</v>
          </cell>
          <cell r="C4019" t="str">
            <v>عدنان</v>
          </cell>
          <cell r="D4019" t="str">
            <v>مريم</v>
          </cell>
          <cell r="E4019" t="str">
            <v>س2</v>
          </cell>
        </row>
        <row r="4020">
          <cell r="A4020">
            <v>205740</v>
          </cell>
          <cell r="B4020" t="str">
            <v>علاء طيب</v>
          </cell>
          <cell r="C4020" t="str">
            <v>عبد الرحمن</v>
          </cell>
          <cell r="D4020" t="str">
            <v>فاطمة</v>
          </cell>
          <cell r="E4020" t="str">
            <v>س2</v>
          </cell>
        </row>
        <row r="4021">
          <cell r="A4021">
            <v>205771</v>
          </cell>
          <cell r="B4021" t="str">
            <v>علي الجاسر</v>
          </cell>
          <cell r="C4021" t="str">
            <v>ابراهيم</v>
          </cell>
          <cell r="D4021" t="str">
            <v>هدلة</v>
          </cell>
          <cell r="E4021" t="str">
            <v>س2</v>
          </cell>
        </row>
        <row r="4022">
          <cell r="A4022">
            <v>205772</v>
          </cell>
          <cell r="B4022" t="str">
            <v>علي الحجي</v>
          </cell>
          <cell r="C4022" t="str">
            <v>محمد</v>
          </cell>
          <cell r="D4022" t="str">
            <v>فاطمه</v>
          </cell>
          <cell r="E4022" t="str">
            <v>س2</v>
          </cell>
        </row>
        <row r="4023">
          <cell r="A4023">
            <v>205776</v>
          </cell>
          <cell r="B4023" t="str">
            <v>علي الحميد</v>
          </cell>
          <cell r="C4023" t="str">
            <v>حسن</v>
          </cell>
          <cell r="D4023" t="str">
            <v>فاطمه</v>
          </cell>
          <cell r="E4023" t="str">
            <v>س2</v>
          </cell>
        </row>
        <row r="4024">
          <cell r="A4024">
            <v>205780</v>
          </cell>
          <cell r="B4024" t="str">
            <v>علي الشحاذة</v>
          </cell>
          <cell r="C4024" t="str">
            <v>مصطفى</v>
          </cell>
          <cell r="D4024" t="str">
            <v>وطفة</v>
          </cell>
          <cell r="E4024" t="str">
            <v>س2</v>
          </cell>
        </row>
        <row r="4025">
          <cell r="A4025">
            <v>205793</v>
          </cell>
          <cell r="B4025" t="str">
            <v>علي بيضون</v>
          </cell>
          <cell r="C4025" t="str">
            <v>محمد حسين</v>
          </cell>
          <cell r="D4025" t="str">
            <v>اميره</v>
          </cell>
          <cell r="E4025" t="str">
            <v>س2</v>
          </cell>
        </row>
        <row r="4026">
          <cell r="A4026">
            <v>205797</v>
          </cell>
          <cell r="B4026" t="str">
            <v xml:space="preserve">علي حسن </v>
          </cell>
          <cell r="C4026" t="str">
            <v>محي الدين</v>
          </cell>
          <cell r="D4026" t="str">
            <v>رجاء</v>
          </cell>
          <cell r="E4026" t="str">
            <v>س2</v>
          </cell>
        </row>
        <row r="4027">
          <cell r="A4027">
            <v>205801</v>
          </cell>
          <cell r="B4027" t="str">
            <v>علي خلف</v>
          </cell>
          <cell r="C4027" t="str">
            <v>احمد</v>
          </cell>
          <cell r="D4027" t="str">
            <v>فيضة</v>
          </cell>
          <cell r="E4027" t="str">
            <v>س2</v>
          </cell>
        </row>
        <row r="4028">
          <cell r="A4028">
            <v>205843</v>
          </cell>
          <cell r="B4028" t="str">
            <v xml:space="preserve">عليا جنيد </v>
          </cell>
          <cell r="C4028" t="str">
            <v>غسان</v>
          </cell>
          <cell r="D4028" t="str">
            <v>أميرة</v>
          </cell>
          <cell r="E4028" t="str">
            <v>س2</v>
          </cell>
        </row>
        <row r="4029">
          <cell r="A4029">
            <v>205899</v>
          </cell>
          <cell r="B4029" t="str">
            <v>عمار سلام عليك</v>
          </cell>
          <cell r="C4029" t="str">
            <v>محمد</v>
          </cell>
          <cell r="D4029" t="str">
            <v>الهام</v>
          </cell>
          <cell r="E4029" t="str">
            <v>س2</v>
          </cell>
        </row>
        <row r="4030">
          <cell r="A4030">
            <v>205904</v>
          </cell>
          <cell r="B4030" t="str">
            <v>عمار غندور</v>
          </cell>
          <cell r="C4030" t="str">
            <v>عيسى</v>
          </cell>
          <cell r="D4030" t="str">
            <v>انيسه</v>
          </cell>
          <cell r="E4030" t="str">
            <v>س2</v>
          </cell>
        </row>
        <row r="4031">
          <cell r="A4031">
            <v>205913</v>
          </cell>
          <cell r="B4031" t="str">
            <v>عماش المحمد</v>
          </cell>
          <cell r="C4031" t="str">
            <v>محمد</v>
          </cell>
          <cell r="D4031" t="str">
            <v>زهرة</v>
          </cell>
          <cell r="E4031" t="str">
            <v>س2</v>
          </cell>
        </row>
        <row r="4032">
          <cell r="A4032">
            <v>205920</v>
          </cell>
          <cell r="B4032" t="str">
            <v>عمر الحمزه الياس</v>
          </cell>
          <cell r="C4032" t="str">
            <v>عبد العزيز</v>
          </cell>
          <cell r="D4032" t="str">
            <v>ناجيه</v>
          </cell>
          <cell r="E4032" t="str">
            <v>س2</v>
          </cell>
        </row>
        <row r="4033">
          <cell r="A4033">
            <v>205953</v>
          </cell>
          <cell r="B4033" t="str">
            <v>عمران المقداد</v>
          </cell>
          <cell r="C4033" t="str">
            <v>محمد خير</v>
          </cell>
          <cell r="D4033" t="str">
            <v>رابعه</v>
          </cell>
          <cell r="E4033" t="str">
            <v>س2</v>
          </cell>
        </row>
        <row r="4034">
          <cell r="A4034">
            <v>205970</v>
          </cell>
          <cell r="B4034" t="str">
            <v>عهد ابو ترابي</v>
          </cell>
          <cell r="C4034" t="str">
            <v>عادل</v>
          </cell>
          <cell r="D4034" t="str">
            <v>فريال</v>
          </cell>
          <cell r="E4034" t="str">
            <v>س2</v>
          </cell>
        </row>
        <row r="4035">
          <cell r="A4035">
            <v>205988</v>
          </cell>
          <cell r="B4035" t="str">
            <v>عيسى حاج صادق</v>
          </cell>
          <cell r="C4035" t="str">
            <v>محمد وحيد</v>
          </cell>
          <cell r="D4035" t="str">
            <v>نوفه</v>
          </cell>
          <cell r="E4035" t="str">
            <v>س2</v>
          </cell>
        </row>
        <row r="4036">
          <cell r="A4036">
            <v>206014</v>
          </cell>
          <cell r="B4036" t="str">
            <v>غالية علوان</v>
          </cell>
          <cell r="C4036" t="str">
            <v>محمد رضا</v>
          </cell>
          <cell r="D4036" t="str">
            <v>هيفاء</v>
          </cell>
          <cell r="E4036" t="str">
            <v>س2</v>
          </cell>
        </row>
        <row r="4037">
          <cell r="A4037">
            <v>206028</v>
          </cell>
          <cell r="B4037" t="str">
            <v>غدير منصور</v>
          </cell>
          <cell r="C4037" t="str">
            <v>عدنان</v>
          </cell>
          <cell r="D4037" t="str">
            <v>اميمة</v>
          </cell>
          <cell r="E4037" t="str">
            <v>س2</v>
          </cell>
        </row>
        <row r="4038">
          <cell r="A4038">
            <v>206032</v>
          </cell>
          <cell r="B4038" t="str">
            <v>غزل عدي</v>
          </cell>
          <cell r="C4038" t="str">
            <v>زياد</v>
          </cell>
          <cell r="D4038" t="str">
            <v>مطيعة</v>
          </cell>
          <cell r="E4038" t="str">
            <v>س2</v>
          </cell>
        </row>
        <row r="4039">
          <cell r="A4039">
            <v>206066</v>
          </cell>
          <cell r="B4039" t="str">
            <v>غياث العضيب</v>
          </cell>
          <cell r="C4039" t="str">
            <v>احمد</v>
          </cell>
          <cell r="D4039" t="str">
            <v>هيام</v>
          </cell>
          <cell r="E4039" t="str">
            <v>س2</v>
          </cell>
        </row>
        <row r="4040">
          <cell r="A4040">
            <v>206067</v>
          </cell>
          <cell r="B4040" t="str">
            <v>غياث بركات</v>
          </cell>
          <cell r="C4040" t="str">
            <v>جميل</v>
          </cell>
          <cell r="D4040" t="str">
            <v>سعاد</v>
          </cell>
          <cell r="E4040" t="str">
            <v>س2</v>
          </cell>
        </row>
        <row r="4041">
          <cell r="A4041">
            <v>206071</v>
          </cell>
          <cell r="B4041" t="str">
            <v>غيث اسعد</v>
          </cell>
          <cell r="C4041" t="str">
            <v>يوسف</v>
          </cell>
          <cell r="D4041" t="str">
            <v>مريم</v>
          </cell>
          <cell r="E4041" t="str">
            <v>س2</v>
          </cell>
        </row>
        <row r="4042">
          <cell r="A4042">
            <v>206081</v>
          </cell>
          <cell r="B4042" t="str">
            <v>غيد مخلوف</v>
          </cell>
          <cell r="C4042" t="str">
            <v>حكمت</v>
          </cell>
          <cell r="D4042" t="str">
            <v>سميرة</v>
          </cell>
          <cell r="E4042" t="str">
            <v>س2</v>
          </cell>
        </row>
        <row r="4043">
          <cell r="A4043">
            <v>206155</v>
          </cell>
          <cell r="B4043" t="str">
            <v>فادي كنعان</v>
          </cell>
          <cell r="C4043" t="str">
            <v>فواز</v>
          </cell>
          <cell r="D4043" t="str">
            <v>هدية</v>
          </cell>
          <cell r="E4043" t="str">
            <v>س2</v>
          </cell>
        </row>
        <row r="4044">
          <cell r="A4044">
            <v>206183</v>
          </cell>
          <cell r="B4044" t="str">
            <v>فاضل علي العقيل</v>
          </cell>
          <cell r="C4044" t="str">
            <v>طاهر</v>
          </cell>
          <cell r="D4044" t="str">
            <v>امينة</v>
          </cell>
          <cell r="E4044" t="str">
            <v>س2</v>
          </cell>
        </row>
        <row r="4045">
          <cell r="A4045">
            <v>206289</v>
          </cell>
          <cell r="B4045" t="str">
            <v>فرح اسبير</v>
          </cell>
          <cell r="C4045" t="str">
            <v>عصام</v>
          </cell>
          <cell r="D4045" t="str">
            <v>سناء</v>
          </cell>
          <cell r="E4045" t="str">
            <v>س2</v>
          </cell>
        </row>
        <row r="4046">
          <cell r="A4046">
            <v>206290</v>
          </cell>
          <cell r="B4046" t="str">
            <v>فرح اسماعيل</v>
          </cell>
          <cell r="C4046" t="str">
            <v>رشاد</v>
          </cell>
          <cell r="D4046" t="str">
            <v>جميلة</v>
          </cell>
          <cell r="E4046" t="str">
            <v>س2</v>
          </cell>
        </row>
        <row r="4047">
          <cell r="A4047">
            <v>206303</v>
          </cell>
          <cell r="B4047" t="str">
            <v>فرزت جركس</v>
          </cell>
          <cell r="C4047" t="str">
            <v>جركس</v>
          </cell>
          <cell r="D4047" t="str">
            <v>سليمة</v>
          </cell>
          <cell r="E4047" t="str">
            <v>س2</v>
          </cell>
        </row>
        <row r="4048">
          <cell r="A4048">
            <v>206306</v>
          </cell>
          <cell r="B4048" t="str">
            <v>فرهاد ابراهيم</v>
          </cell>
          <cell r="C4048" t="str">
            <v>خليل</v>
          </cell>
          <cell r="D4048" t="str">
            <v>عيوش</v>
          </cell>
          <cell r="E4048" t="str">
            <v>س2</v>
          </cell>
        </row>
        <row r="4049">
          <cell r="A4049">
            <v>206322</v>
          </cell>
          <cell r="B4049" t="str">
            <v>فلك خضور</v>
          </cell>
          <cell r="C4049" t="str">
            <v>فهد</v>
          </cell>
          <cell r="D4049" t="str">
            <v>امال</v>
          </cell>
          <cell r="E4049" t="str">
            <v>س2</v>
          </cell>
        </row>
        <row r="4050">
          <cell r="A4050">
            <v>206329</v>
          </cell>
          <cell r="B4050" t="str">
            <v>فهد الصمادي</v>
          </cell>
          <cell r="C4050" t="str">
            <v>نايل</v>
          </cell>
          <cell r="D4050" t="str">
            <v>خديجة</v>
          </cell>
          <cell r="E4050" t="str">
            <v>س2</v>
          </cell>
        </row>
        <row r="4051">
          <cell r="A4051">
            <v>206346</v>
          </cell>
          <cell r="B4051" t="str">
            <v>فيصل الرفاعي</v>
          </cell>
          <cell r="C4051" t="str">
            <v>منير</v>
          </cell>
          <cell r="D4051" t="str">
            <v>هدى</v>
          </cell>
          <cell r="E4051" t="str">
            <v>س2</v>
          </cell>
        </row>
        <row r="4052">
          <cell r="A4052">
            <v>206373</v>
          </cell>
          <cell r="B4052" t="str">
            <v>قحطان العساف</v>
          </cell>
          <cell r="C4052" t="str">
            <v>مهيدي</v>
          </cell>
          <cell r="D4052" t="str">
            <v>نجاح</v>
          </cell>
          <cell r="E4052" t="str">
            <v>س2</v>
          </cell>
        </row>
        <row r="4053">
          <cell r="A4053">
            <v>206385</v>
          </cell>
          <cell r="B4053" t="str">
            <v>قصي سليمان</v>
          </cell>
          <cell r="C4053" t="str">
            <v>سليمان</v>
          </cell>
          <cell r="D4053" t="str">
            <v>رمزية</v>
          </cell>
          <cell r="E4053" t="str">
            <v>س2</v>
          </cell>
        </row>
        <row r="4054">
          <cell r="A4054">
            <v>206388</v>
          </cell>
          <cell r="B4054" t="str">
            <v>قيس الحسن</v>
          </cell>
          <cell r="C4054" t="str">
            <v>زياد</v>
          </cell>
          <cell r="D4054" t="str">
            <v>فدوى</v>
          </cell>
          <cell r="E4054" t="str">
            <v>س2</v>
          </cell>
        </row>
        <row r="4055">
          <cell r="A4055">
            <v>206440</v>
          </cell>
          <cell r="B4055" t="str">
            <v>كميل المقعبري</v>
          </cell>
          <cell r="C4055" t="str">
            <v>غسان</v>
          </cell>
          <cell r="D4055" t="str">
            <v>مهى</v>
          </cell>
          <cell r="E4055" t="str">
            <v>س2</v>
          </cell>
        </row>
        <row r="4056">
          <cell r="A4056">
            <v>206441</v>
          </cell>
          <cell r="B4056" t="str">
            <v>كميل ناصر</v>
          </cell>
          <cell r="C4056" t="str">
            <v>صالح</v>
          </cell>
          <cell r="D4056" t="str">
            <v>غاده</v>
          </cell>
          <cell r="E4056" t="str">
            <v>س2</v>
          </cell>
        </row>
        <row r="4057">
          <cell r="A4057">
            <v>206464</v>
          </cell>
          <cell r="B4057" t="str">
            <v>كيندى طنوس</v>
          </cell>
          <cell r="C4057" t="str">
            <v>ادمون</v>
          </cell>
          <cell r="D4057" t="str">
            <v>اسيمة</v>
          </cell>
          <cell r="E4057" t="str">
            <v>س2</v>
          </cell>
        </row>
        <row r="4058">
          <cell r="A4058">
            <v>206477</v>
          </cell>
          <cell r="B4058" t="str">
            <v>لؤي الداودي</v>
          </cell>
          <cell r="C4058" t="str">
            <v>غسان</v>
          </cell>
          <cell r="D4058" t="str">
            <v>ميرفت</v>
          </cell>
          <cell r="E4058" t="str">
            <v>س2</v>
          </cell>
        </row>
        <row r="4059">
          <cell r="A4059">
            <v>206483</v>
          </cell>
          <cell r="B4059" t="str">
            <v>لؤي الوادي</v>
          </cell>
          <cell r="C4059" t="str">
            <v>محمود</v>
          </cell>
          <cell r="D4059" t="str">
            <v>مؤمنة</v>
          </cell>
          <cell r="E4059" t="str">
            <v>س2</v>
          </cell>
        </row>
        <row r="4060">
          <cell r="A4060">
            <v>206487</v>
          </cell>
          <cell r="B4060" t="str">
            <v>لؤي شاهين</v>
          </cell>
          <cell r="C4060" t="str">
            <v>عدنان</v>
          </cell>
          <cell r="D4060" t="str">
            <v>ناديا</v>
          </cell>
          <cell r="E4060" t="str">
            <v>س2</v>
          </cell>
        </row>
        <row r="4061">
          <cell r="A4061">
            <v>206519</v>
          </cell>
          <cell r="B4061" t="str">
            <v>لبنة عطية</v>
          </cell>
          <cell r="C4061" t="str">
            <v>علي</v>
          </cell>
          <cell r="D4061" t="str">
            <v>فايزة</v>
          </cell>
          <cell r="E4061" t="str">
            <v>س2</v>
          </cell>
        </row>
        <row r="4062">
          <cell r="A4062">
            <v>206520</v>
          </cell>
          <cell r="B4062" t="str">
            <v>لبنى تيشوري</v>
          </cell>
          <cell r="C4062" t="str">
            <v>علي</v>
          </cell>
          <cell r="D4062" t="str">
            <v>ليلى</v>
          </cell>
          <cell r="E4062" t="str">
            <v>س2</v>
          </cell>
        </row>
        <row r="4063">
          <cell r="A4063">
            <v>206555</v>
          </cell>
          <cell r="B4063" t="str">
            <v>لميا الابراهيم</v>
          </cell>
          <cell r="C4063" t="str">
            <v>احمد</v>
          </cell>
          <cell r="D4063" t="str">
            <v>وجيهه</v>
          </cell>
          <cell r="E4063" t="str">
            <v>س2</v>
          </cell>
        </row>
        <row r="4064">
          <cell r="A4064">
            <v>206586</v>
          </cell>
          <cell r="B4064" t="str">
            <v>ليا عيسى</v>
          </cell>
          <cell r="C4064" t="str">
            <v>ياسين</v>
          </cell>
          <cell r="D4064" t="str">
            <v>منيره</v>
          </cell>
          <cell r="E4064" t="str">
            <v>س2</v>
          </cell>
        </row>
        <row r="4065">
          <cell r="A4065">
            <v>206592</v>
          </cell>
          <cell r="B4065" t="str">
            <v>ليث ماشفج</v>
          </cell>
          <cell r="C4065" t="str">
            <v>موفق</v>
          </cell>
          <cell r="D4065" t="str">
            <v>سوسن</v>
          </cell>
          <cell r="E4065" t="str">
            <v>س2</v>
          </cell>
        </row>
        <row r="4066">
          <cell r="A4066">
            <v>206627</v>
          </cell>
          <cell r="B4066" t="str">
            <v>لينا ديوب</v>
          </cell>
          <cell r="C4066" t="str">
            <v>عز الدين</v>
          </cell>
          <cell r="D4066" t="str">
            <v>سهام</v>
          </cell>
          <cell r="E4066" t="str">
            <v>س2</v>
          </cell>
        </row>
        <row r="4067">
          <cell r="A4067">
            <v>206635</v>
          </cell>
          <cell r="B4067" t="str">
            <v>لينا محمد</v>
          </cell>
          <cell r="C4067" t="str">
            <v>اسعد</v>
          </cell>
          <cell r="D4067" t="str">
            <v>حليمة</v>
          </cell>
          <cell r="E4067" t="str">
            <v>س2</v>
          </cell>
        </row>
        <row r="4068">
          <cell r="A4068">
            <v>206639</v>
          </cell>
          <cell r="B4068" t="str">
            <v>ليندا عباس</v>
          </cell>
          <cell r="C4068" t="str">
            <v>وفيق</v>
          </cell>
          <cell r="D4068" t="str">
            <v>ملكه</v>
          </cell>
          <cell r="E4068" t="str">
            <v>س2</v>
          </cell>
        </row>
        <row r="4069">
          <cell r="A4069">
            <v>206646</v>
          </cell>
          <cell r="B4069" t="str">
            <v>مؤمن ابراهيم</v>
          </cell>
          <cell r="C4069" t="str">
            <v>اسماعيل</v>
          </cell>
          <cell r="D4069" t="str">
            <v>شكريه</v>
          </cell>
          <cell r="E4069" t="str">
            <v>س2</v>
          </cell>
        </row>
        <row r="4070">
          <cell r="A4070">
            <v>206703</v>
          </cell>
          <cell r="B4070" t="str">
            <v>مازن حسن</v>
          </cell>
          <cell r="C4070" t="str">
            <v>عارف</v>
          </cell>
          <cell r="D4070" t="str">
            <v>وزيرة</v>
          </cell>
          <cell r="E4070" t="str">
            <v>س2</v>
          </cell>
        </row>
        <row r="4071">
          <cell r="A4071">
            <v>206742</v>
          </cell>
          <cell r="B4071" t="str">
            <v>ماهر الجلعو</v>
          </cell>
          <cell r="C4071" t="str">
            <v>صالح</v>
          </cell>
          <cell r="D4071" t="str">
            <v>حلوه</v>
          </cell>
          <cell r="E4071" t="str">
            <v>س2</v>
          </cell>
        </row>
        <row r="4072">
          <cell r="A4072">
            <v>206771</v>
          </cell>
          <cell r="B4072" t="str">
            <v>ماهر مصطفى</v>
          </cell>
          <cell r="C4072" t="str">
            <v xml:space="preserve">علي </v>
          </cell>
          <cell r="D4072" t="str">
            <v>صباح</v>
          </cell>
          <cell r="E4072" t="str">
            <v>س2</v>
          </cell>
        </row>
        <row r="4073">
          <cell r="A4073">
            <v>206793</v>
          </cell>
          <cell r="B4073" t="str">
            <v xml:space="preserve">مبروك الشحادة </v>
          </cell>
          <cell r="C4073" t="str">
            <v>حسين</v>
          </cell>
          <cell r="D4073" t="str">
            <v>جليلة</v>
          </cell>
          <cell r="E4073" t="str">
            <v>س2</v>
          </cell>
        </row>
        <row r="4074">
          <cell r="A4074">
            <v>206821</v>
          </cell>
          <cell r="B4074" t="str">
            <v>مجدي رحمون</v>
          </cell>
          <cell r="C4074" t="str">
            <v>ابراهيم</v>
          </cell>
          <cell r="D4074" t="str">
            <v>سلوى</v>
          </cell>
          <cell r="E4074" t="str">
            <v>س2</v>
          </cell>
        </row>
        <row r="4075">
          <cell r="A4075">
            <v>206829</v>
          </cell>
          <cell r="B4075" t="str">
            <v>محسن خضور</v>
          </cell>
          <cell r="C4075" t="str">
            <v>احمد</v>
          </cell>
          <cell r="D4075" t="str">
            <v>مريم</v>
          </cell>
          <cell r="E4075" t="str">
            <v>س2</v>
          </cell>
        </row>
        <row r="4076">
          <cell r="A4076">
            <v>206839</v>
          </cell>
          <cell r="B4076" t="str">
            <v>محمد ابو جيش</v>
          </cell>
          <cell r="C4076" t="str">
            <v>عدنان</v>
          </cell>
          <cell r="D4076" t="str">
            <v>سحر</v>
          </cell>
          <cell r="E4076" t="str">
            <v>س2</v>
          </cell>
        </row>
        <row r="4077">
          <cell r="A4077">
            <v>206856</v>
          </cell>
          <cell r="B4077" t="str">
            <v>محمد اسعد</v>
          </cell>
          <cell r="C4077" t="str">
            <v>ابراهيم</v>
          </cell>
          <cell r="D4077" t="str">
            <v>نعامة</v>
          </cell>
          <cell r="E4077" t="str">
            <v>س2</v>
          </cell>
        </row>
        <row r="4078">
          <cell r="A4078">
            <v>206859</v>
          </cell>
          <cell r="B4078" t="str">
            <v>محمد الابراهيم</v>
          </cell>
          <cell r="C4078" t="str">
            <v>احمد</v>
          </cell>
          <cell r="D4078" t="str">
            <v>مريم</v>
          </cell>
          <cell r="E4078" t="str">
            <v>س2</v>
          </cell>
        </row>
        <row r="4079">
          <cell r="A4079">
            <v>206895</v>
          </cell>
          <cell r="B4079" t="str">
            <v>محمد الزرزوري</v>
          </cell>
          <cell r="C4079" t="str">
            <v>حسن</v>
          </cell>
          <cell r="D4079" t="str">
            <v>لينا</v>
          </cell>
          <cell r="E4079" t="str">
            <v>س2</v>
          </cell>
        </row>
        <row r="4080">
          <cell r="A4080">
            <v>206925</v>
          </cell>
          <cell r="B4080" t="str">
            <v>محمد العجاج</v>
          </cell>
          <cell r="C4080" t="str">
            <v>مروان</v>
          </cell>
          <cell r="D4080" t="str">
            <v>غادة</v>
          </cell>
          <cell r="E4080" t="str">
            <v>س2</v>
          </cell>
        </row>
        <row r="4081">
          <cell r="A4081">
            <v>206938</v>
          </cell>
          <cell r="B4081" t="str">
            <v xml:space="preserve">محمد القاسم </v>
          </cell>
          <cell r="C4081" t="str">
            <v>عبد الكريم</v>
          </cell>
          <cell r="D4081" t="str">
            <v>حنان</v>
          </cell>
          <cell r="E4081" t="str">
            <v>س2</v>
          </cell>
        </row>
        <row r="4082">
          <cell r="A4082">
            <v>206962</v>
          </cell>
          <cell r="B4082" t="str">
            <v>محمد امجد اشبص</v>
          </cell>
          <cell r="C4082" t="str">
            <v>مصطفى</v>
          </cell>
          <cell r="D4082" t="str">
            <v>فاتن</v>
          </cell>
          <cell r="E4082" t="str">
            <v>س2</v>
          </cell>
        </row>
        <row r="4083">
          <cell r="A4083">
            <v>206978</v>
          </cell>
          <cell r="B4083" t="str">
            <v>محمد اياد حمامي</v>
          </cell>
          <cell r="C4083" t="str">
            <v xml:space="preserve">اسامة </v>
          </cell>
          <cell r="D4083" t="str">
            <v>ندى</v>
          </cell>
          <cell r="E4083" t="str">
            <v>س2</v>
          </cell>
        </row>
        <row r="4084">
          <cell r="A4084">
            <v>206983</v>
          </cell>
          <cell r="B4084" t="str">
            <v>محمد ايهاب نطفجي</v>
          </cell>
          <cell r="C4084" t="str">
            <v>صلاح الدين</v>
          </cell>
          <cell r="D4084" t="str">
            <v>هنادي</v>
          </cell>
          <cell r="E4084" t="str">
            <v>س2</v>
          </cell>
        </row>
        <row r="4085">
          <cell r="A4085">
            <v>206987</v>
          </cell>
          <cell r="B4085" t="str">
            <v>محمد باسل الحموي</v>
          </cell>
          <cell r="C4085" t="str">
            <v>عصام</v>
          </cell>
          <cell r="D4085" t="str">
            <v>نرمين</v>
          </cell>
          <cell r="E4085" t="str">
            <v>س2</v>
          </cell>
        </row>
        <row r="4086">
          <cell r="A4086">
            <v>207008</v>
          </cell>
          <cell r="B4086" t="str">
            <v>محمد تميم</v>
          </cell>
          <cell r="C4086" t="str">
            <v>عدنان</v>
          </cell>
          <cell r="D4086" t="str">
            <v>دلال</v>
          </cell>
          <cell r="E4086" t="str">
            <v>س2</v>
          </cell>
        </row>
        <row r="4087">
          <cell r="A4087">
            <v>207028</v>
          </cell>
          <cell r="B4087" t="str">
            <v>محمد جيرودي</v>
          </cell>
          <cell r="C4087" t="str">
            <v>احمد زهير</v>
          </cell>
          <cell r="D4087" t="str">
            <v>هناء</v>
          </cell>
          <cell r="E4087" t="str">
            <v>س2</v>
          </cell>
        </row>
        <row r="4088">
          <cell r="A4088">
            <v>207030</v>
          </cell>
          <cell r="B4088" t="str">
            <v>محمد حاج محمد</v>
          </cell>
          <cell r="C4088" t="str">
            <v>سامي</v>
          </cell>
          <cell r="D4088" t="str">
            <v>رحيمة</v>
          </cell>
          <cell r="E4088" t="str">
            <v>س2</v>
          </cell>
        </row>
        <row r="4089">
          <cell r="A4089">
            <v>207040</v>
          </cell>
          <cell r="B4089" t="str">
            <v>محمد حسامو</v>
          </cell>
          <cell r="C4089" t="str">
            <v>احمد</v>
          </cell>
          <cell r="D4089" t="str">
            <v>فدوى</v>
          </cell>
          <cell r="E4089" t="str">
            <v>س2</v>
          </cell>
        </row>
        <row r="4090">
          <cell r="A4090">
            <v>207074</v>
          </cell>
          <cell r="B4090" t="str">
            <v>محمد خير ارمنازي</v>
          </cell>
          <cell r="C4090" t="str">
            <v>محمود</v>
          </cell>
          <cell r="D4090" t="str">
            <v>سوسن</v>
          </cell>
          <cell r="E4090" t="str">
            <v>س2</v>
          </cell>
        </row>
        <row r="4091">
          <cell r="A4091">
            <v>207088</v>
          </cell>
          <cell r="B4091" t="str">
            <v>محمد ذيب العرب</v>
          </cell>
          <cell r="C4091" t="str">
            <v>عواد</v>
          </cell>
          <cell r="D4091" t="str">
            <v>امينة</v>
          </cell>
          <cell r="E4091" t="str">
            <v>س2</v>
          </cell>
        </row>
        <row r="4092">
          <cell r="A4092">
            <v>207091</v>
          </cell>
          <cell r="B4092" t="str">
            <v>محمد رائد المصري</v>
          </cell>
          <cell r="C4092" t="str">
            <v>هشام</v>
          </cell>
          <cell r="D4092" t="str">
            <v>وفاء</v>
          </cell>
          <cell r="E4092" t="str">
            <v>س2</v>
          </cell>
        </row>
        <row r="4093">
          <cell r="A4093">
            <v>207123</v>
          </cell>
          <cell r="B4093" t="str">
            <v>محمد سلامة</v>
          </cell>
          <cell r="C4093" t="str">
            <v xml:space="preserve">حسن </v>
          </cell>
          <cell r="D4093" t="str">
            <v>غادة</v>
          </cell>
          <cell r="E4093" t="str">
            <v>س2</v>
          </cell>
        </row>
        <row r="4094">
          <cell r="A4094">
            <v>207140</v>
          </cell>
          <cell r="B4094" t="str">
            <v>محمد شنن</v>
          </cell>
          <cell r="C4094" t="str">
            <v>محمد</v>
          </cell>
          <cell r="D4094" t="str">
            <v>نبيهه</v>
          </cell>
          <cell r="E4094" t="str">
            <v>س2</v>
          </cell>
        </row>
        <row r="4095">
          <cell r="A4095">
            <v>207171</v>
          </cell>
          <cell r="B4095" t="str">
            <v>محمد عادل رضوان</v>
          </cell>
          <cell r="C4095" t="str">
            <v>رضوان</v>
          </cell>
          <cell r="D4095" t="str">
            <v>صبيحة</v>
          </cell>
          <cell r="E4095" t="str">
            <v>س2</v>
          </cell>
        </row>
        <row r="4096">
          <cell r="A4096">
            <v>207178</v>
          </cell>
          <cell r="B4096" t="str">
            <v>محمد عبد الرحمن</v>
          </cell>
          <cell r="C4096" t="str">
            <v>عادل</v>
          </cell>
          <cell r="D4096" t="str">
            <v>سهام</v>
          </cell>
          <cell r="E4096" t="str">
            <v>س2</v>
          </cell>
        </row>
        <row r="4097">
          <cell r="A4097">
            <v>207197</v>
          </cell>
          <cell r="B4097" t="str">
            <v>محمد عجي اوغلان</v>
          </cell>
          <cell r="C4097" t="str">
            <v>رضوان</v>
          </cell>
          <cell r="D4097" t="str">
            <v>جوريه</v>
          </cell>
          <cell r="E4097" t="str">
            <v>س2</v>
          </cell>
        </row>
        <row r="4098">
          <cell r="A4098">
            <v>207203</v>
          </cell>
          <cell r="B4098" t="str">
            <v>محمد عرواني</v>
          </cell>
          <cell r="C4098" t="str">
            <v>موفق</v>
          </cell>
          <cell r="D4098" t="str">
            <v>رغده</v>
          </cell>
          <cell r="E4098" t="str">
            <v>س2</v>
          </cell>
        </row>
        <row r="4099">
          <cell r="A4099">
            <v>207304</v>
          </cell>
          <cell r="B4099" t="str">
            <v>محمد مروان القباني</v>
          </cell>
          <cell r="C4099" t="str">
            <v>محمد ياسين</v>
          </cell>
          <cell r="D4099" t="str">
            <v>عيشة</v>
          </cell>
          <cell r="E4099" t="str">
            <v>س2</v>
          </cell>
        </row>
        <row r="4100">
          <cell r="A4100">
            <v>207317</v>
          </cell>
          <cell r="B4100" t="str">
            <v>محمد مظفر</v>
          </cell>
          <cell r="C4100" t="str">
            <v>مرشد</v>
          </cell>
          <cell r="D4100" t="str">
            <v>نجاح</v>
          </cell>
          <cell r="E4100" t="str">
            <v>س2</v>
          </cell>
        </row>
        <row r="4101">
          <cell r="A4101">
            <v>207330</v>
          </cell>
          <cell r="B4101" t="str">
            <v>محمد منير عقيل</v>
          </cell>
          <cell r="C4101" t="str">
            <v>زهير</v>
          </cell>
          <cell r="D4101" t="str">
            <v>بسمة</v>
          </cell>
          <cell r="E4101" t="str">
            <v>س2</v>
          </cell>
        </row>
        <row r="4102">
          <cell r="A4102">
            <v>207349</v>
          </cell>
          <cell r="B4102" t="str">
            <v>محمد نور خلوف</v>
          </cell>
          <cell r="C4102" t="str">
            <v>مصطفى</v>
          </cell>
          <cell r="D4102" t="str">
            <v>هالا</v>
          </cell>
          <cell r="E4102" t="str">
            <v>س2</v>
          </cell>
        </row>
        <row r="4103">
          <cell r="A4103">
            <v>207352</v>
          </cell>
          <cell r="B4103" t="str">
            <v>محمد هانز قدادو</v>
          </cell>
          <cell r="C4103" t="str">
            <v>خليل</v>
          </cell>
          <cell r="D4103" t="str">
            <v>سميره</v>
          </cell>
          <cell r="E4103" t="str">
            <v>س2</v>
          </cell>
        </row>
        <row r="4104">
          <cell r="A4104">
            <v>207369</v>
          </cell>
          <cell r="B4104" t="str">
            <v>محمد يزن فندي</v>
          </cell>
          <cell r="C4104" t="str">
            <v>ممدوح</v>
          </cell>
          <cell r="D4104" t="str">
            <v>سمر</v>
          </cell>
          <cell r="E4104" t="str">
            <v>س2</v>
          </cell>
        </row>
        <row r="4105">
          <cell r="A4105">
            <v>207381</v>
          </cell>
          <cell r="B4105" t="str">
            <v>محمود الحسن</v>
          </cell>
          <cell r="C4105" t="str">
            <v>احمد</v>
          </cell>
          <cell r="D4105" t="str">
            <v>بدور</v>
          </cell>
          <cell r="E4105" t="str">
            <v>س2</v>
          </cell>
        </row>
        <row r="4106">
          <cell r="A4106">
            <v>207384</v>
          </cell>
          <cell r="B4106" t="str">
            <v>محمود الخضير</v>
          </cell>
          <cell r="C4106" t="str">
            <v>حمود</v>
          </cell>
          <cell r="D4106" t="str">
            <v>رضوه</v>
          </cell>
          <cell r="E4106" t="str">
            <v>س2</v>
          </cell>
        </row>
        <row r="4107">
          <cell r="A4107">
            <v>207440</v>
          </cell>
          <cell r="B4107" t="str">
            <v>محمود مزيان</v>
          </cell>
          <cell r="C4107" t="str">
            <v>سميح</v>
          </cell>
          <cell r="D4107" t="str">
            <v>خيرية</v>
          </cell>
          <cell r="E4107" t="str">
            <v>س2</v>
          </cell>
        </row>
        <row r="4108">
          <cell r="A4108">
            <v>207474</v>
          </cell>
          <cell r="B4108" t="str">
            <v>مرهف النزهان</v>
          </cell>
          <cell r="C4108" t="str">
            <v>رمضان</v>
          </cell>
          <cell r="D4108" t="str">
            <v>رويده</v>
          </cell>
          <cell r="E4108" t="str">
            <v>س2</v>
          </cell>
        </row>
        <row r="4109">
          <cell r="A4109">
            <v>207510</v>
          </cell>
          <cell r="B4109" t="str">
            <v>مشعل الامير الفحيلي</v>
          </cell>
          <cell r="C4109" t="str">
            <v>محمد</v>
          </cell>
          <cell r="D4109" t="str">
            <v>حميده</v>
          </cell>
          <cell r="E4109" t="str">
            <v>س2</v>
          </cell>
        </row>
        <row r="4110">
          <cell r="A4110">
            <v>207514</v>
          </cell>
          <cell r="B4110" t="str">
            <v>مصطفى الجنيدي</v>
          </cell>
          <cell r="C4110" t="str">
            <v>محمود</v>
          </cell>
          <cell r="D4110" t="str">
            <v>صباح</v>
          </cell>
          <cell r="E4110" t="str">
            <v>س2</v>
          </cell>
        </row>
        <row r="4111">
          <cell r="A4111">
            <v>207516</v>
          </cell>
          <cell r="B4111" t="str">
            <v>مصطفى الخوجه</v>
          </cell>
          <cell r="C4111" t="str">
            <v>ايمن</v>
          </cell>
          <cell r="D4111" t="str">
            <v>اعتدال</v>
          </cell>
          <cell r="E4111" t="str">
            <v>س2</v>
          </cell>
        </row>
        <row r="4112">
          <cell r="A4112">
            <v>207523</v>
          </cell>
          <cell r="B4112" t="str">
            <v>مصطفى بجبوج</v>
          </cell>
          <cell r="C4112" t="str">
            <v>عبد السلام</v>
          </cell>
          <cell r="D4112" t="str">
            <v>امنة</v>
          </cell>
          <cell r="E4112" t="str">
            <v>س2</v>
          </cell>
        </row>
        <row r="4113">
          <cell r="A4113">
            <v>207533</v>
          </cell>
          <cell r="B4113" t="str">
            <v>مصطفى عثمان</v>
          </cell>
          <cell r="C4113" t="str">
            <v>محمد مالك</v>
          </cell>
          <cell r="D4113" t="str">
            <v>فاطمة</v>
          </cell>
          <cell r="E4113" t="str">
            <v>س2</v>
          </cell>
        </row>
        <row r="4114">
          <cell r="A4114">
            <v>207538</v>
          </cell>
          <cell r="B4114" t="str">
            <v>مصعب ابو منديل</v>
          </cell>
          <cell r="C4114" t="str">
            <v>سعيد</v>
          </cell>
          <cell r="D4114" t="str">
            <v>سارة</v>
          </cell>
          <cell r="E4114" t="str">
            <v>س2</v>
          </cell>
        </row>
        <row r="4115">
          <cell r="A4115">
            <v>207557</v>
          </cell>
          <cell r="B4115" t="str">
            <v>مضر قريش</v>
          </cell>
          <cell r="C4115" t="str">
            <v>احمد</v>
          </cell>
          <cell r="D4115" t="str">
            <v>فاطمة</v>
          </cell>
          <cell r="E4115" t="str">
            <v>س2</v>
          </cell>
        </row>
        <row r="4116">
          <cell r="A4116">
            <v>207596</v>
          </cell>
          <cell r="B4116" t="str">
            <v>معمر اسعد</v>
          </cell>
          <cell r="C4116" t="str">
            <v>يوسف</v>
          </cell>
          <cell r="D4116" t="str">
            <v>هناء</v>
          </cell>
          <cell r="E4116" t="str">
            <v>س2</v>
          </cell>
        </row>
        <row r="4117">
          <cell r="A4117">
            <v>207603</v>
          </cell>
          <cell r="B4117" t="str">
            <v>معن مصطفى</v>
          </cell>
          <cell r="C4117" t="str">
            <v>عزوز</v>
          </cell>
          <cell r="D4117" t="str">
            <v>ختام</v>
          </cell>
          <cell r="E4117" t="str">
            <v>س2</v>
          </cell>
        </row>
        <row r="4118">
          <cell r="A4118">
            <v>207606</v>
          </cell>
          <cell r="B4118" t="str">
            <v>مقداد الفارس</v>
          </cell>
          <cell r="C4118" t="str">
            <v>فارس</v>
          </cell>
          <cell r="D4118" t="str">
            <v>نجيده</v>
          </cell>
          <cell r="E4118" t="str">
            <v>س2</v>
          </cell>
        </row>
        <row r="4119">
          <cell r="A4119">
            <v>207607</v>
          </cell>
          <cell r="B4119" t="str">
            <v>مقداد حشمة</v>
          </cell>
          <cell r="C4119" t="str">
            <v>يوسف</v>
          </cell>
          <cell r="D4119" t="str">
            <v>فاطمة</v>
          </cell>
          <cell r="E4119" t="str">
            <v>س2</v>
          </cell>
        </row>
        <row r="4120">
          <cell r="A4120">
            <v>207643</v>
          </cell>
          <cell r="B4120" t="str">
            <v>منار نصر</v>
          </cell>
          <cell r="C4120" t="str">
            <v>عمر</v>
          </cell>
          <cell r="D4120" t="str">
            <v>صفاء</v>
          </cell>
          <cell r="E4120" t="str">
            <v>س2</v>
          </cell>
        </row>
        <row r="4121">
          <cell r="A4121">
            <v>207752</v>
          </cell>
          <cell r="B4121" t="str">
            <v>مهند قسطنطين</v>
          </cell>
          <cell r="C4121" t="str">
            <v>زهير</v>
          </cell>
          <cell r="D4121" t="str">
            <v>فاطمة</v>
          </cell>
          <cell r="E4121" t="str">
            <v>س2</v>
          </cell>
        </row>
        <row r="4122">
          <cell r="A4122">
            <v>207768</v>
          </cell>
          <cell r="B4122" t="str">
            <v>موسى مدنية</v>
          </cell>
          <cell r="C4122" t="str">
            <v>رفعت</v>
          </cell>
          <cell r="D4122" t="str">
            <v>مفيدة</v>
          </cell>
          <cell r="E4122" t="str">
            <v>س2</v>
          </cell>
        </row>
        <row r="4123">
          <cell r="A4123">
            <v>207783</v>
          </cell>
          <cell r="B4123" t="str">
            <v>مي زربا</v>
          </cell>
          <cell r="C4123" t="str">
            <v>محمد</v>
          </cell>
          <cell r="D4123" t="str">
            <v>شروق</v>
          </cell>
          <cell r="E4123" t="str">
            <v>س2</v>
          </cell>
        </row>
        <row r="4124">
          <cell r="A4124">
            <v>207785</v>
          </cell>
          <cell r="B4124" t="str">
            <v>مي سلام</v>
          </cell>
          <cell r="C4124" t="str">
            <v>عبد القادر</v>
          </cell>
          <cell r="D4124" t="str">
            <v>ايمان</v>
          </cell>
          <cell r="E4124" t="str">
            <v>س2</v>
          </cell>
        </row>
        <row r="4125">
          <cell r="A4125">
            <v>207844</v>
          </cell>
          <cell r="B4125" t="str">
            <v>ميساء سحلول</v>
          </cell>
          <cell r="C4125" t="str">
            <v>يسار</v>
          </cell>
          <cell r="D4125" t="str">
            <v>مديحة</v>
          </cell>
          <cell r="E4125" t="str">
            <v>س2</v>
          </cell>
        </row>
        <row r="4126">
          <cell r="A4126">
            <v>207865</v>
          </cell>
          <cell r="B4126" t="str">
            <v>ميسون فارس</v>
          </cell>
          <cell r="C4126" t="str">
            <v>محمود</v>
          </cell>
          <cell r="D4126" t="str">
            <v>الهام</v>
          </cell>
          <cell r="E4126" t="str">
            <v>س2</v>
          </cell>
        </row>
        <row r="4127">
          <cell r="A4127">
            <v>207888</v>
          </cell>
          <cell r="B4127" t="str">
            <v>ناجي الحايك</v>
          </cell>
          <cell r="C4127" t="str">
            <v>اسماعيل</v>
          </cell>
          <cell r="D4127" t="str">
            <v>سعده</v>
          </cell>
          <cell r="E4127" t="str">
            <v>س2</v>
          </cell>
        </row>
        <row r="4128">
          <cell r="A4128">
            <v>207906</v>
          </cell>
          <cell r="B4128" t="str">
            <v>نادين أبا زيد</v>
          </cell>
          <cell r="C4128" t="str">
            <v>محمود</v>
          </cell>
          <cell r="D4128" t="str">
            <v>غرام</v>
          </cell>
          <cell r="E4128" t="str">
            <v>س2</v>
          </cell>
        </row>
        <row r="4129">
          <cell r="A4129">
            <v>207911</v>
          </cell>
          <cell r="B4129" t="str">
            <v>نارت تمرخان</v>
          </cell>
          <cell r="C4129" t="str">
            <v>احمد</v>
          </cell>
          <cell r="D4129" t="str">
            <v>شمائل</v>
          </cell>
          <cell r="E4129" t="str">
            <v>س2</v>
          </cell>
        </row>
        <row r="4130">
          <cell r="A4130">
            <v>207924</v>
          </cell>
          <cell r="B4130" t="str">
            <v>نانسي بلقار</v>
          </cell>
          <cell r="C4130" t="str">
            <v>عمر لطفي</v>
          </cell>
          <cell r="D4130" t="str">
            <v>بهيجه</v>
          </cell>
          <cell r="E4130" t="str">
            <v>س2</v>
          </cell>
        </row>
        <row r="4131">
          <cell r="A4131">
            <v>207927</v>
          </cell>
          <cell r="B4131" t="str">
            <v>ناهد عبيد</v>
          </cell>
          <cell r="C4131" t="str">
            <v>طاهر</v>
          </cell>
          <cell r="D4131" t="str">
            <v>نجوى</v>
          </cell>
          <cell r="E4131" t="str">
            <v>س2</v>
          </cell>
        </row>
        <row r="4132">
          <cell r="A4132">
            <v>208014</v>
          </cell>
          <cell r="B4132" t="str">
            <v>نسرين الحاجي حويش</v>
          </cell>
          <cell r="C4132" t="str">
            <v>اكرم</v>
          </cell>
          <cell r="D4132" t="str">
            <v>زهره</v>
          </cell>
          <cell r="E4132" t="str">
            <v>س2</v>
          </cell>
        </row>
        <row r="4133">
          <cell r="A4133">
            <v>208054</v>
          </cell>
          <cell r="B4133" t="str">
            <v>نصر علشون</v>
          </cell>
          <cell r="C4133" t="str">
            <v>محمد</v>
          </cell>
          <cell r="D4133" t="str">
            <v>عيده</v>
          </cell>
          <cell r="E4133" t="str">
            <v>س2</v>
          </cell>
        </row>
        <row r="4134">
          <cell r="A4134">
            <v>208063</v>
          </cell>
          <cell r="B4134" t="str">
            <v>نظام المحمد</v>
          </cell>
          <cell r="C4134" t="str">
            <v>محمد بوزان</v>
          </cell>
          <cell r="D4134" t="str">
            <v>خالصه</v>
          </cell>
          <cell r="E4134" t="str">
            <v>س2</v>
          </cell>
        </row>
        <row r="4135">
          <cell r="A4135">
            <v>208065</v>
          </cell>
          <cell r="B4135" t="str">
            <v>نظيرة عبد الله</v>
          </cell>
          <cell r="C4135" t="str">
            <v>جابر</v>
          </cell>
          <cell r="D4135" t="str">
            <v>فاطمة</v>
          </cell>
          <cell r="E4135" t="str">
            <v>س2</v>
          </cell>
        </row>
        <row r="4136">
          <cell r="A4136">
            <v>208070</v>
          </cell>
          <cell r="B4136" t="str">
            <v>نعمان حرب هنيدي</v>
          </cell>
          <cell r="C4136" t="str">
            <v>يوسف</v>
          </cell>
          <cell r="D4136" t="str">
            <v>مدينة</v>
          </cell>
          <cell r="E4136" t="str">
            <v>س2</v>
          </cell>
        </row>
        <row r="4137">
          <cell r="A4137">
            <v>208082</v>
          </cell>
          <cell r="B4137" t="str">
            <v>نغم عربي</v>
          </cell>
          <cell r="C4137" t="str">
            <v>جميل</v>
          </cell>
          <cell r="D4137" t="str">
            <v>دنيا</v>
          </cell>
          <cell r="E4137" t="str">
            <v>س2</v>
          </cell>
        </row>
        <row r="4138">
          <cell r="A4138">
            <v>208083</v>
          </cell>
          <cell r="B4138" t="str">
            <v>نغم عوض</v>
          </cell>
          <cell r="C4138" t="str">
            <v>مروان</v>
          </cell>
          <cell r="D4138" t="str">
            <v>كوكب</v>
          </cell>
          <cell r="E4138" t="str">
            <v>س2</v>
          </cell>
        </row>
        <row r="4139">
          <cell r="A4139">
            <v>208105</v>
          </cell>
          <cell r="B4139" t="str">
            <v>نوار الدياب الخليفه</v>
          </cell>
          <cell r="C4139" t="str">
            <v>فايز</v>
          </cell>
          <cell r="D4139" t="str">
            <v>قمر</v>
          </cell>
          <cell r="E4139" t="str">
            <v>س2</v>
          </cell>
        </row>
        <row r="4140">
          <cell r="A4140">
            <v>208125</v>
          </cell>
          <cell r="B4140" t="str">
            <v>نور البخاري</v>
          </cell>
          <cell r="C4140" t="str">
            <v>فؤاد</v>
          </cell>
          <cell r="D4140" t="str">
            <v>راغده</v>
          </cell>
          <cell r="E4140" t="str">
            <v>س2</v>
          </cell>
        </row>
        <row r="4141">
          <cell r="A4141">
            <v>208133</v>
          </cell>
          <cell r="B4141" t="str">
            <v>نور الدين العيق</v>
          </cell>
          <cell r="C4141" t="str">
            <v>محمد</v>
          </cell>
          <cell r="D4141" t="str">
            <v>عواطف</v>
          </cell>
          <cell r="E4141" t="str">
            <v>س2</v>
          </cell>
        </row>
        <row r="4142">
          <cell r="A4142">
            <v>208145</v>
          </cell>
          <cell r="B4142" t="str">
            <v>نور الشماع</v>
          </cell>
          <cell r="C4142" t="str">
            <v>انور</v>
          </cell>
          <cell r="D4142" t="str">
            <v>سحر</v>
          </cell>
          <cell r="E4142" t="str">
            <v>س2</v>
          </cell>
        </row>
        <row r="4143">
          <cell r="A4143">
            <v>208160</v>
          </cell>
          <cell r="B4143" t="str">
            <v>نور حسين</v>
          </cell>
          <cell r="C4143" t="str">
            <v>محمد</v>
          </cell>
          <cell r="D4143" t="str">
            <v>سمار</v>
          </cell>
          <cell r="E4143" t="str">
            <v>س2</v>
          </cell>
        </row>
        <row r="4144">
          <cell r="A4144">
            <v>208170</v>
          </cell>
          <cell r="B4144" t="str">
            <v>نور علواني</v>
          </cell>
          <cell r="C4144" t="str">
            <v>عصمت</v>
          </cell>
          <cell r="D4144" t="str">
            <v>خديجة</v>
          </cell>
          <cell r="E4144" t="str">
            <v>س2</v>
          </cell>
        </row>
        <row r="4145">
          <cell r="A4145">
            <v>208259</v>
          </cell>
          <cell r="B4145" t="str">
            <v>هبا العيسى</v>
          </cell>
          <cell r="C4145" t="str">
            <v>حاتم</v>
          </cell>
          <cell r="D4145" t="str">
            <v>نهاد</v>
          </cell>
          <cell r="E4145" t="str">
            <v>س2</v>
          </cell>
        </row>
        <row r="4146">
          <cell r="A4146">
            <v>208278</v>
          </cell>
          <cell r="B4146" t="str">
            <v>هبة عرب</v>
          </cell>
          <cell r="C4146" t="str">
            <v>محمود</v>
          </cell>
          <cell r="D4146" t="str">
            <v>خيرية</v>
          </cell>
          <cell r="E4146" t="str">
            <v>س2</v>
          </cell>
        </row>
        <row r="4147">
          <cell r="A4147">
            <v>208280</v>
          </cell>
          <cell r="B4147" t="str">
            <v>هبه النقري</v>
          </cell>
          <cell r="C4147" t="str">
            <v>عبد الباقي</v>
          </cell>
          <cell r="D4147" t="str">
            <v>نجوى</v>
          </cell>
          <cell r="E4147" t="str">
            <v>س2</v>
          </cell>
        </row>
        <row r="4148">
          <cell r="A4148">
            <v>208288</v>
          </cell>
          <cell r="B4148" t="str">
            <v>هبه قاسم</v>
          </cell>
          <cell r="C4148" t="str">
            <v>علي</v>
          </cell>
          <cell r="D4148" t="str">
            <v>كوثر</v>
          </cell>
          <cell r="E4148" t="str">
            <v>س2</v>
          </cell>
        </row>
        <row r="4149">
          <cell r="A4149">
            <v>208306</v>
          </cell>
          <cell r="B4149" t="str">
            <v>هدية الكردي</v>
          </cell>
          <cell r="C4149" t="str">
            <v>محمد حبيب</v>
          </cell>
          <cell r="D4149" t="str">
            <v>لينا</v>
          </cell>
          <cell r="E4149" t="str">
            <v>س2</v>
          </cell>
        </row>
        <row r="4150">
          <cell r="A4150">
            <v>208357</v>
          </cell>
          <cell r="B4150" t="str">
            <v>همام السعيد</v>
          </cell>
          <cell r="C4150" t="str">
            <v>احمد يحيى</v>
          </cell>
          <cell r="D4150" t="str">
            <v>ناجية</v>
          </cell>
          <cell r="E4150" t="str">
            <v>س2</v>
          </cell>
        </row>
        <row r="4151">
          <cell r="A4151">
            <v>208400</v>
          </cell>
          <cell r="B4151" t="str">
            <v>هوزان حاجي</v>
          </cell>
          <cell r="C4151" t="str">
            <v>عواد</v>
          </cell>
          <cell r="D4151" t="str">
            <v>روجين</v>
          </cell>
          <cell r="E4151" t="str">
            <v>س2</v>
          </cell>
        </row>
        <row r="4152">
          <cell r="A4152">
            <v>208430</v>
          </cell>
          <cell r="B4152" t="str">
            <v>هيفين عيسى</v>
          </cell>
          <cell r="C4152" t="str">
            <v>عارف</v>
          </cell>
          <cell r="D4152" t="str">
            <v>زهيدة</v>
          </cell>
          <cell r="E4152" t="str">
            <v>س2</v>
          </cell>
        </row>
        <row r="4153">
          <cell r="A4153">
            <v>208442</v>
          </cell>
          <cell r="B4153" t="str">
            <v>وئام علي</v>
          </cell>
          <cell r="C4153" t="str">
            <v>محمد</v>
          </cell>
          <cell r="D4153" t="str">
            <v>سهام</v>
          </cell>
          <cell r="E4153" t="str">
            <v>س2</v>
          </cell>
        </row>
        <row r="4154">
          <cell r="A4154">
            <v>208450</v>
          </cell>
          <cell r="B4154" t="str">
            <v>وائل الحسين</v>
          </cell>
          <cell r="C4154" t="str">
            <v>محمد</v>
          </cell>
          <cell r="D4154" t="str">
            <v>حسنة</v>
          </cell>
          <cell r="E4154" t="str">
            <v>س2</v>
          </cell>
        </row>
        <row r="4155">
          <cell r="A4155">
            <v>208494</v>
          </cell>
          <cell r="B4155" t="str">
            <v>وداد الاحمر</v>
          </cell>
          <cell r="C4155" t="str">
            <v>يوسف</v>
          </cell>
          <cell r="D4155" t="str">
            <v>منى</v>
          </cell>
          <cell r="E4155" t="str">
            <v>س2</v>
          </cell>
        </row>
        <row r="4156">
          <cell r="A4156">
            <v>208581</v>
          </cell>
          <cell r="B4156" t="str">
            <v>وطفه زيدان</v>
          </cell>
          <cell r="C4156" t="str">
            <v>محمد نصر</v>
          </cell>
          <cell r="D4156" t="str">
            <v>خديجه</v>
          </cell>
          <cell r="E4156" t="str">
            <v>س2</v>
          </cell>
        </row>
        <row r="4157">
          <cell r="A4157">
            <v>208618</v>
          </cell>
          <cell r="B4157" t="str">
            <v>ولادة النبواني</v>
          </cell>
          <cell r="C4157" t="str">
            <v>حاتم</v>
          </cell>
          <cell r="D4157" t="str">
            <v xml:space="preserve">نها </v>
          </cell>
          <cell r="E4157" t="str">
            <v>س2</v>
          </cell>
        </row>
        <row r="4158">
          <cell r="A4158">
            <v>208654</v>
          </cell>
          <cell r="B4158" t="str">
            <v>ياسر ياسين</v>
          </cell>
          <cell r="C4158" t="str">
            <v>محمد امين</v>
          </cell>
          <cell r="D4158" t="str">
            <v>فريده</v>
          </cell>
          <cell r="E4158" t="str">
            <v>س2</v>
          </cell>
        </row>
        <row r="4159">
          <cell r="A4159">
            <v>208674</v>
          </cell>
          <cell r="B4159" t="str">
            <v>يامن دويري</v>
          </cell>
          <cell r="C4159" t="str">
            <v>محمد</v>
          </cell>
          <cell r="D4159" t="str">
            <v>وديعة</v>
          </cell>
          <cell r="E4159" t="str">
            <v>س2</v>
          </cell>
        </row>
        <row r="4160">
          <cell r="A4160">
            <v>208695</v>
          </cell>
          <cell r="B4160" t="str">
            <v>يزن حسن</v>
          </cell>
          <cell r="C4160" t="str">
            <v>فارس</v>
          </cell>
          <cell r="D4160" t="str">
            <v>عمشة</v>
          </cell>
          <cell r="E4160" t="str">
            <v>س2</v>
          </cell>
        </row>
        <row r="4161">
          <cell r="A4161">
            <v>208696</v>
          </cell>
          <cell r="B4161" t="str">
            <v>يزن سعيد</v>
          </cell>
          <cell r="C4161" t="str">
            <v>عبد الرحمن</v>
          </cell>
          <cell r="D4161" t="str">
            <v>مهاة</v>
          </cell>
          <cell r="E4161" t="str">
            <v>س2</v>
          </cell>
        </row>
        <row r="4162">
          <cell r="A4162">
            <v>208701</v>
          </cell>
          <cell r="B4162" t="str">
            <v>يسار الدرويش</v>
          </cell>
          <cell r="C4162" t="str">
            <v>بشير</v>
          </cell>
          <cell r="D4162" t="str">
            <v>نادرة</v>
          </cell>
          <cell r="E4162" t="str">
            <v>س2</v>
          </cell>
        </row>
        <row r="4163">
          <cell r="A4163">
            <v>208719</v>
          </cell>
          <cell r="B4163" t="str">
            <v>ينال حسن</v>
          </cell>
          <cell r="C4163" t="str">
            <v>محمد شريف</v>
          </cell>
          <cell r="D4163" t="str">
            <v>حياة</v>
          </cell>
          <cell r="E4163" t="str">
            <v>س2</v>
          </cell>
        </row>
        <row r="4164">
          <cell r="A4164">
            <v>208750</v>
          </cell>
          <cell r="B4164" t="str">
            <v>فريدة الشيخ عثمان</v>
          </cell>
          <cell r="C4164" t="str">
            <v xml:space="preserve">امين </v>
          </cell>
          <cell r="D4164" t="str">
            <v>ثناء</v>
          </cell>
          <cell r="E4164" t="str">
            <v>س2</v>
          </cell>
        </row>
        <row r="4165">
          <cell r="A4165">
            <v>208767</v>
          </cell>
          <cell r="B4165" t="str">
            <v>هيثم الاشقر</v>
          </cell>
          <cell r="C4165" t="str">
            <v>محمد</v>
          </cell>
          <cell r="D4165" t="str">
            <v>هاجر</v>
          </cell>
          <cell r="E4165" t="str">
            <v>س2</v>
          </cell>
        </row>
        <row r="4166">
          <cell r="A4166">
            <v>208820</v>
          </cell>
          <cell r="B4166" t="str">
            <v>ابرار السنوسي</v>
          </cell>
          <cell r="C4166" t="str">
            <v>مصطفى</v>
          </cell>
          <cell r="D4166" t="str">
            <v>امونه</v>
          </cell>
          <cell r="E4166" t="str">
            <v>س2</v>
          </cell>
        </row>
        <row r="4167">
          <cell r="A4167">
            <v>208823</v>
          </cell>
          <cell r="B4167" t="str">
            <v>احمد احمد</v>
          </cell>
          <cell r="C4167" t="str">
            <v>بكر</v>
          </cell>
          <cell r="D4167" t="str">
            <v>مليكه</v>
          </cell>
          <cell r="E4167" t="str">
            <v>س2</v>
          </cell>
        </row>
        <row r="4168">
          <cell r="A4168">
            <v>208842</v>
          </cell>
          <cell r="B4168" t="str">
            <v>الاء الحبال</v>
          </cell>
          <cell r="C4168" t="str">
            <v>هيثم</v>
          </cell>
          <cell r="D4168" t="str">
            <v>ثناء</v>
          </cell>
          <cell r="E4168" t="str">
            <v>س2</v>
          </cell>
        </row>
        <row r="4169">
          <cell r="A4169">
            <v>208844</v>
          </cell>
          <cell r="B4169" t="str">
            <v>الاء اللحام</v>
          </cell>
          <cell r="C4169" t="str">
            <v>برهان</v>
          </cell>
          <cell r="D4169" t="str">
            <v>هدى</v>
          </cell>
          <cell r="E4169" t="str">
            <v>س2</v>
          </cell>
        </row>
        <row r="4170">
          <cell r="A4170">
            <v>208868</v>
          </cell>
          <cell r="B4170" t="str">
            <v>بانا ماخوس</v>
          </cell>
          <cell r="C4170" t="str">
            <v>مروان</v>
          </cell>
          <cell r="D4170" t="str">
            <v>رندا</v>
          </cell>
          <cell r="E4170" t="str">
            <v>س2</v>
          </cell>
        </row>
        <row r="4171">
          <cell r="A4171">
            <v>208871</v>
          </cell>
          <cell r="B4171" t="str">
            <v>بسام علي</v>
          </cell>
          <cell r="C4171" t="str">
            <v>محمود</v>
          </cell>
          <cell r="D4171" t="str">
            <v>نوفة</v>
          </cell>
          <cell r="E4171" t="str">
            <v>س2</v>
          </cell>
        </row>
        <row r="4172">
          <cell r="A4172">
            <v>208884</v>
          </cell>
          <cell r="B4172" t="str">
            <v>جدعان الدخل الله</v>
          </cell>
          <cell r="C4172" t="str">
            <v>زياد</v>
          </cell>
          <cell r="D4172" t="str">
            <v>عزيزه</v>
          </cell>
          <cell r="E4172" t="str">
            <v>س2</v>
          </cell>
        </row>
        <row r="4173">
          <cell r="A4173">
            <v>208891</v>
          </cell>
          <cell r="B4173" t="str">
            <v>جيهان يوسف</v>
          </cell>
          <cell r="C4173" t="str">
            <v>فتحي</v>
          </cell>
          <cell r="D4173" t="str">
            <v>بثينة</v>
          </cell>
          <cell r="E4173" t="str">
            <v>س2</v>
          </cell>
        </row>
        <row r="4174">
          <cell r="A4174">
            <v>208894</v>
          </cell>
          <cell r="B4174" t="str">
            <v>حذيفة الحجي</v>
          </cell>
          <cell r="C4174" t="str">
            <v>عز الدين</v>
          </cell>
          <cell r="D4174" t="str">
            <v>امينة</v>
          </cell>
          <cell r="E4174" t="str">
            <v>س2</v>
          </cell>
        </row>
        <row r="4175">
          <cell r="A4175">
            <v>208905</v>
          </cell>
          <cell r="B4175" t="str">
            <v>خلود الجغامي</v>
          </cell>
          <cell r="C4175" t="str">
            <v>مفيد</v>
          </cell>
          <cell r="D4175" t="str">
            <v>نوفة</v>
          </cell>
          <cell r="E4175" t="str">
            <v>س2</v>
          </cell>
        </row>
        <row r="4176">
          <cell r="A4176">
            <v>208909</v>
          </cell>
          <cell r="B4176" t="str">
            <v>دعاء البرقاوي</v>
          </cell>
          <cell r="C4176" t="str">
            <v>خلدون</v>
          </cell>
          <cell r="D4176" t="str">
            <v>رحاب</v>
          </cell>
          <cell r="E4176" t="str">
            <v>س2</v>
          </cell>
        </row>
        <row r="4177">
          <cell r="A4177">
            <v>208919</v>
          </cell>
          <cell r="B4177" t="str">
            <v>ديما محرز</v>
          </cell>
          <cell r="C4177" t="str">
            <v>محمد</v>
          </cell>
          <cell r="D4177" t="str">
            <v>عبير</v>
          </cell>
          <cell r="E4177" t="str">
            <v>س2</v>
          </cell>
        </row>
        <row r="4178">
          <cell r="A4178">
            <v>208924</v>
          </cell>
          <cell r="B4178" t="str">
            <v>رؤى علي</v>
          </cell>
          <cell r="C4178" t="str">
            <v>مسلم</v>
          </cell>
          <cell r="D4178" t="str">
            <v>روعه</v>
          </cell>
          <cell r="E4178" t="str">
            <v>س2</v>
          </cell>
        </row>
        <row r="4179">
          <cell r="A4179">
            <v>208929</v>
          </cell>
          <cell r="B4179" t="str">
            <v>راما قنواتي</v>
          </cell>
          <cell r="C4179" t="str">
            <v xml:space="preserve">عماد  </v>
          </cell>
          <cell r="D4179" t="str">
            <v>سمر</v>
          </cell>
          <cell r="E4179" t="str">
            <v>س2</v>
          </cell>
        </row>
        <row r="4180">
          <cell r="A4180">
            <v>208937</v>
          </cell>
          <cell r="B4180" t="str">
            <v>ربيع وقاص</v>
          </cell>
          <cell r="C4180" t="str">
            <v>ابراهيم</v>
          </cell>
          <cell r="D4180" t="str">
            <v>هيام</v>
          </cell>
          <cell r="E4180" t="str">
            <v>س2</v>
          </cell>
        </row>
        <row r="4181">
          <cell r="A4181">
            <v>208939</v>
          </cell>
          <cell r="B4181" t="str">
            <v>رداد حسام الدين</v>
          </cell>
          <cell r="C4181" t="str">
            <v>حسن</v>
          </cell>
          <cell r="D4181" t="str">
            <v>سميره</v>
          </cell>
          <cell r="E4181" t="str">
            <v>س2</v>
          </cell>
        </row>
        <row r="4182">
          <cell r="A4182">
            <v>208940</v>
          </cell>
          <cell r="B4182" t="str">
            <v>رزق العبي</v>
          </cell>
          <cell r="C4182" t="str">
            <v>محمد</v>
          </cell>
          <cell r="D4182" t="str">
            <v>وهيبة</v>
          </cell>
          <cell r="E4182" t="str">
            <v>س2</v>
          </cell>
        </row>
        <row r="4183">
          <cell r="A4183">
            <v>208941</v>
          </cell>
          <cell r="B4183" t="str">
            <v>رضوان الشرقاط</v>
          </cell>
          <cell r="C4183" t="str">
            <v>محمد</v>
          </cell>
          <cell r="D4183" t="str">
            <v>فاطمه</v>
          </cell>
          <cell r="E4183" t="str">
            <v>س2</v>
          </cell>
        </row>
        <row r="4184">
          <cell r="A4184">
            <v>208954</v>
          </cell>
          <cell r="B4184" t="str">
            <v>ريتا مقداد</v>
          </cell>
          <cell r="C4184" t="str">
            <v>عادل</v>
          </cell>
          <cell r="D4184" t="str">
            <v>سلوى</v>
          </cell>
          <cell r="E4184" t="str">
            <v>س2</v>
          </cell>
        </row>
        <row r="4185">
          <cell r="A4185">
            <v>208974</v>
          </cell>
          <cell r="B4185" t="str">
            <v>شروق جعفر</v>
          </cell>
          <cell r="C4185" t="str">
            <v>حسن</v>
          </cell>
          <cell r="D4185" t="str">
            <v>نهيده</v>
          </cell>
          <cell r="E4185" t="str">
            <v>س2</v>
          </cell>
        </row>
        <row r="4186">
          <cell r="A4186">
            <v>208975</v>
          </cell>
          <cell r="B4186" t="str">
            <v>شمس الدين جلال الدين</v>
          </cell>
          <cell r="C4186" t="str">
            <v>بهاء الدين</v>
          </cell>
          <cell r="D4186" t="str">
            <v>بيناهي</v>
          </cell>
          <cell r="E4186" t="str">
            <v>س2</v>
          </cell>
        </row>
        <row r="4187">
          <cell r="A4187">
            <v>208979</v>
          </cell>
          <cell r="B4187" t="str">
            <v>شيرين خليل</v>
          </cell>
          <cell r="C4187" t="str">
            <v>خليل</v>
          </cell>
          <cell r="D4187" t="str">
            <v>فاطمه</v>
          </cell>
          <cell r="E4187" t="str">
            <v>س2</v>
          </cell>
        </row>
        <row r="4188">
          <cell r="A4188">
            <v>208981</v>
          </cell>
          <cell r="B4188" t="str">
            <v>صلاح الدين ابو فاشة</v>
          </cell>
          <cell r="C4188" t="str">
            <v>محمد</v>
          </cell>
          <cell r="D4188" t="str">
            <v>نوال</v>
          </cell>
          <cell r="E4188" t="str">
            <v>س2</v>
          </cell>
        </row>
        <row r="4189">
          <cell r="A4189">
            <v>208985</v>
          </cell>
          <cell r="B4189" t="str">
            <v>طالب حمود</v>
          </cell>
          <cell r="C4189" t="str">
            <v>سليمان</v>
          </cell>
          <cell r="D4189" t="str">
            <v>نواظر</v>
          </cell>
          <cell r="E4189" t="str">
            <v>س2</v>
          </cell>
        </row>
        <row r="4190">
          <cell r="A4190">
            <v>209012</v>
          </cell>
          <cell r="B4190" t="str">
            <v>علاء ابو ريا</v>
          </cell>
          <cell r="C4190" t="str">
            <v>محمد خير</v>
          </cell>
          <cell r="D4190" t="str">
            <v>نهاية</v>
          </cell>
          <cell r="E4190" t="str">
            <v>س2</v>
          </cell>
        </row>
        <row r="4191">
          <cell r="A4191">
            <v>209027</v>
          </cell>
          <cell r="B4191" t="str">
            <v>علي نيوف</v>
          </cell>
          <cell r="C4191" t="str">
            <v>عبد العزيز</v>
          </cell>
          <cell r="D4191" t="str">
            <v>نعيمه</v>
          </cell>
          <cell r="E4191" t="str">
            <v>س2</v>
          </cell>
        </row>
        <row r="4192">
          <cell r="A4192">
            <v>209032</v>
          </cell>
          <cell r="B4192" t="str">
            <v>عمرو السباعي</v>
          </cell>
          <cell r="C4192" t="str">
            <v>فاروق</v>
          </cell>
          <cell r="D4192" t="str">
            <v>سلام</v>
          </cell>
          <cell r="E4192" t="str">
            <v>س2</v>
          </cell>
        </row>
        <row r="4193">
          <cell r="A4193">
            <v>209036</v>
          </cell>
          <cell r="B4193" t="str">
            <v>فادي الست</v>
          </cell>
          <cell r="C4193" t="str">
            <v>نادر</v>
          </cell>
          <cell r="D4193" t="str">
            <v>رينا</v>
          </cell>
          <cell r="E4193" t="str">
            <v>س2</v>
          </cell>
        </row>
        <row r="4194">
          <cell r="A4194">
            <v>209039</v>
          </cell>
          <cell r="B4194" t="str">
            <v>فاروح حسين</v>
          </cell>
          <cell r="C4194" t="str">
            <v>احمد</v>
          </cell>
          <cell r="D4194" t="str">
            <v>سهام</v>
          </cell>
          <cell r="E4194" t="str">
            <v>س2</v>
          </cell>
        </row>
        <row r="4195">
          <cell r="A4195">
            <v>209040</v>
          </cell>
          <cell r="B4195" t="str">
            <v>فاطمه خليل</v>
          </cell>
          <cell r="C4195" t="str">
            <v xml:space="preserve">سليم </v>
          </cell>
          <cell r="D4195" t="str">
            <v>بدريه</v>
          </cell>
          <cell r="E4195" t="str">
            <v>س2</v>
          </cell>
        </row>
        <row r="4196">
          <cell r="A4196">
            <v>209053</v>
          </cell>
          <cell r="B4196" t="str">
            <v>لؤي دعبول</v>
          </cell>
          <cell r="C4196" t="str">
            <v>محمد سعيد</v>
          </cell>
          <cell r="D4196" t="str">
            <v>دلال</v>
          </cell>
          <cell r="E4196" t="str">
            <v>س2</v>
          </cell>
        </row>
        <row r="4197">
          <cell r="A4197">
            <v>209064</v>
          </cell>
          <cell r="B4197" t="str">
            <v>ليلاس التركماني</v>
          </cell>
          <cell r="C4197" t="str">
            <v>مازن</v>
          </cell>
          <cell r="D4197" t="str">
            <v>مارلين</v>
          </cell>
          <cell r="E4197" t="str">
            <v>س2</v>
          </cell>
        </row>
        <row r="4198">
          <cell r="A4198">
            <v>209084</v>
          </cell>
          <cell r="B4198" t="str">
            <v>محمد عبد القادر</v>
          </cell>
          <cell r="C4198" t="str">
            <v>عمر</v>
          </cell>
          <cell r="D4198" t="str">
            <v>طيبه</v>
          </cell>
          <cell r="E4198" t="str">
            <v>س2</v>
          </cell>
        </row>
        <row r="4199">
          <cell r="A4199">
            <v>209087</v>
          </cell>
          <cell r="B4199" t="str">
            <v>محمد معاذ الشلهوب</v>
          </cell>
          <cell r="C4199" t="str">
            <v>ذيب</v>
          </cell>
          <cell r="D4199" t="str">
            <v>حنان</v>
          </cell>
          <cell r="E4199" t="str">
            <v>س2</v>
          </cell>
        </row>
        <row r="4200">
          <cell r="A4200">
            <v>209097</v>
          </cell>
          <cell r="B4200" t="str">
            <v>مرهف البهنسي</v>
          </cell>
          <cell r="C4200" t="str">
            <v>محمد عدنان</v>
          </cell>
          <cell r="D4200" t="str">
            <v>لطيفه</v>
          </cell>
          <cell r="E4200" t="str">
            <v>س2</v>
          </cell>
        </row>
        <row r="4201">
          <cell r="A4201">
            <v>209100</v>
          </cell>
          <cell r="B4201" t="str">
            <v>مروه قصار</v>
          </cell>
          <cell r="C4201" t="str">
            <v>عماد</v>
          </cell>
          <cell r="D4201" t="str">
            <v>راتبا</v>
          </cell>
          <cell r="E4201" t="str">
            <v>س2</v>
          </cell>
        </row>
        <row r="4202">
          <cell r="A4202">
            <v>209108</v>
          </cell>
          <cell r="B4202" t="str">
            <v>مناف هنديه</v>
          </cell>
          <cell r="C4202" t="str">
            <v>احمد</v>
          </cell>
          <cell r="D4202" t="str">
            <v>سعاد</v>
          </cell>
          <cell r="E4202" t="str">
            <v>س2</v>
          </cell>
        </row>
        <row r="4203">
          <cell r="A4203">
            <v>209122</v>
          </cell>
          <cell r="B4203" t="str">
            <v>نبراس محمد</v>
          </cell>
          <cell r="C4203" t="str">
            <v>امير</v>
          </cell>
          <cell r="D4203" t="str">
            <v>سهام</v>
          </cell>
          <cell r="E4203" t="str">
            <v>س2</v>
          </cell>
        </row>
        <row r="4204">
          <cell r="A4204">
            <v>209135</v>
          </cell>
          <cell r="B4204" t="str">
            <v>نوار علي</v>
          </cell>
          <cell r="C4204" t="str">
            <v>عبد الكريم</v>
          </cell>
          <cell r="D4204" t="str">
            <v>سهام</v>
          </cell>
          <cell r="E4204" t="str">
            <v>س2</v>
          </cell>
        </row>
        <row r="4205">
          <cell r="A4205">
            <v>209139</v>
          </cell>
          <cell r="B4205" t="str">
            <v>نور الهدى عبد الله</v>
          </cell>
          <cell r="C4205" t="str">
            <v>محمد</v>
          </cell>
          <cell r="D4205" t="str">
            <v>ورده</v>
          </cell>
          <cell r="E4205" t="str">
            <v>س2</v>
          </cell>
        </row>
        <row r="4206">
          <cell r="A4206">
            <v>209144</v>
          </cell>
          <cell r="B4206" t="str">
            <v>هبة الله محمد</v>
          </cell>
          <cell r="C4206" t="str">
            <v>حكمت</v>
          </cell>
          <cell r="D4206" t="str">
            <v>سهام</v>
          </cell>
          <cell r="E4206" t="str">
            <v>س2</v>
          </cell>
        </row>
        <row r="4207">
          <cell r="A4207">
            <v>209146</v>
          </cell>
          <cell r="B4207" t="str">
            <v>هزار عقول</v>
          </cell>
          <cell r="C4207" t="str">
            <v>محمد</v>
          </cell>
          <cell r="D4207" t="str">
            <v>ثناء</v>
          </cell>
          <cell r="E4207" t="str">
            <v>س2</v>
          </cell>
        </row>
        <row r="4208">
          <cell r="A4208">
            <v>209161</v>
          </cell>
          <cell r="B4208" t="str">
            <v>وعد الخويجي</v>
          </cell>
          <cell r="C4208" t="str">
            <v>زياد</v>
          </cell>
          <cell r="D4208" t="str">
            <v>فادية</v>
          </cell>
          <cell r="E4208" t="str">
            <v>س2</v>
          </cell>
        </row>
        <row r="4209">
          <cell r="A4209">
            <v>209179</v>
          </cell>
          <cell r="B4209" t="str">
            <v>مازن شاهين</v>
          </cell>
          <cell r="C4209" t="str">
            <v>عادل</v>
          </cell>
          <cell r="D4209" t="str">
            <v>اميره</v>
          </cell>
          <cell r="E4209" t="str">
            <v>س2</v>
          </cell>
        </row>
        <row r="4210">
          <cell r="A4210">
            <v>209193</v>
          </cell>
          <cell r="B4210" t="str">
            <v>ايهم عبود</v>
          </cell>
          <cell r="C4210" t="str">
            <v>يونان</v>
          </cell>
          <cell r="D4210" t="str">
            <v>مريم</v>
          </cell>
          <cell r="E4210" t="str">
            <v>س2</v>
          </cell>
        </row>
        <row r="4211">
          <cell r="A4211">
            <v>209201</v>
          </cell>
          <cell r="B4211" t="str">
            <v>سومر صارم</v>
          </cell>
          <cell r="C4211" t="str">
            <v>احمد</v>
          </cell>
          <cell r="D4211" t="str">
            <v>رقيبه</v>
          </cell>
          <cell r="E4211" t="str">
            <v>س2</v>
          </cell>
        </row>
        <row r="4212">
          <cell r="A4212">
            <v>209207</v>
          </cell>
          <cell r="B4212" t="str">
            <v>ابراهيم المجارحي</v>
          </cell>
          <cell r="C4212" t="str">
            <v>اسماعيل</v>
          </cell>
          <cell r="D4212" t="str">
            <v>عسلية</v>
          </cell>
          <cell r="E4212" t="str">
            <v>س2</v>
          </cell>
        </row>
        <row r="4213">
          <cell r="A4213">
            <v>209214</v>
          </cell>
          <cell r="B4213" t="str">
            <v xml:space="preserve">جواد فبلان </v>
          </cell>
          <cell r="C4213" t="str">
            <v>محمد</v>
          </cell>
          <cell r="D4213" t="str">
            <v>يسرى</v>
          </cell>
          <cell r="E4213" t="str">
            <v>س2</v>
          </cell>
        </row>
        <row r="4214">
          <cell r="A4214">
            <v>209218</v>
          </cell>
          <cell r="B4214" t="str">
            <v>حيدر زهره</v>
          </cell>
          <cell r="C4214" t="str">
            <v>محمد</v>
          </cell>
          <cell r="D4214" t="str">
            <v>سعاد</v>
          </cell>
          <cell r="E4214" t="str">
            <v>س2</v>
          </cell>
        </row>
        <row r="4215">
          <cell r="A4215">
            <v>209219</v>
          </cell>
          <cell r="B4215" t="str">
            <v>خليل غنام</v>
          </cell>
          <cell r="C4215" t="str">
            <v>محمود</v>
          </cell>
          <cell r="D4215" t="str">
            <v>امنه</v>
          </cell>
          <cell r="E4215" t="str">
            <v>س2</v>
          </cell>
        </row>
        <row r="4216">
          <cell r="A4216">
            <v>209228</v>
          </cell>
          <cell r="B4216" t="str">
            <v>سحر  مكارم</v>
          </cell>
          <cell r="C4216" t="str">
            <v>ممدوح</v>
          </cell>
          <cell r="D4216" t="str">
            <v>منيره</v>
          </cell>
          <cell r="E4216" t="str">
            <v>س2</v>
          </cell>
        </row>
        <row r="4217">
          <cell r="A4217">
            <v>209232</v>
          </cell>
          <cell r="B4217" t="str">
            <v>سومر يوسف</v>
          </cell>
          <cell r="C4217" t="str">
            <v>حسان</v>
          </cell>
          <cell r="E4217" t="str">
            <v>س2</v>
          </cell>
        </row>
        <row r="4218">
          <cell r="A4218">
            <v>209234</v>
          </cell>
          <cell r="B4218" t="str">
            <v>عبدالله الشلاح</v>
          </cell>
          <cell r="C4218" t="str">
            <v>محمد بلال</v>
          </cell>
          <cell r="D4218" t="str">
            <v>ناديه</v>
          </cell>
          <cell r="E4218" t="str">
            <v>س2</v>
          </cell>
        </row>
        <row r="4219">
          <cell r="A4219">
            <v>209236</v>
          </cell>
          <cell r="B4219" t="str">
            <v>عزيز ابراهيم</v>
          </cell>
          <cell r="C4219" t="str">
            <v>علي</v>
          </cell>
          <cell r="D4219" t="str">
            <v>عزيزه</v>
          </cell>
          <cell r="E4219" t="str">
            <v>س2</v>
          </cell>
        </row>
        <row r="4220">
          <cell r="A4220">
            <v>209241</v>
          </cell>
          <cell r="B4220" t="str">
            <v>عهد صقور</v>
          </cell>
          <cell r="C4220" t="str">
            <v>حافظ</v>
          </cell>
          <cell r="D4220" t="str">
            <v>سعاد</v>
          </cell>
          <cell r="E4220" t="str">
            <v>س2</v>
          </cell>
        </row>
        <row r="4221">
          <cell r="A4221">
            <v>209246</v>
          </cell>
          <cell r="B4221" t="str">
            <v>فردوس عبد الله</v>
          </cell>
          <cell r="C4221" t="str">
            <v>محمد</v>
          </cell>
          <cell r="D4221" t="str">
            <v>رقية</v>
          </cell>
          <cell r="E4221" t="str">
            <v>س2</v>
          </cell>
        </row>
        <row r="4222">
          <cell r="A4222">
            <v>209255</v>
          </cell>
          <cell r="B4222" t="str">
            <v>مزيد جنيدي</v>
          </cell>
          <cell r="C4222" t="str">
            <v>محمد</v>
          </cell>
          <cell r="D4222" t="str">
            <v>نعيمه</v>
          </cell>
          <cell r="E4222" t="str">
            <v>س2</v>
          </cell>
        </row>
        <row r="4223">
          <cell r="A4223">
            <v>209259</v>
          </cell>
          <cell r="B4223" t="str">
            <v>مهند عرابي</v>
          </cell>
          <cell r="C4223" t="str">
            <v>بازيد</v>
          </cell>
          <cell r="D4223" t="str">
            <v>ميادة</v>
          </cell>
          <cell r="E4223" t="str">
            <v>س2</v>
          </cell>
        </row>
        <row r="4224">
          <cell r="A4224">
            <v>209260</v>
          </cell>
          <cell r="B4224" t="str">
            <v>ميساء عبد الله</v>
          </cell>
          <cell r="C4224" t="str">
            <v>أمين</v>
          </cell>
          <cell r="D4224" t="str">
            <v>سوريه</v>
          </cell>
          <cell r="E4224" t="str">
            <v>س2</v>
          </cell>
        </row>
        <row r="4225">
          <cell r="A4225">
            <v>209267</v>
          </cell>
          <cell r="B4225" t="str">
            <v>نوره الصيني</v>
          </cell>
          <cell r="C4225" t="str">
            <v>احمد</v>
          </cell>
          <cell r="D4225" t="str">
            <v>اميره</v>
          </cell>
          <cell r="E4225" t="str">
            <v>س2</v>
          </cell>
        </row>
        <row r="4226">
          <cell r="A4226">
            <v>209270</v>
          </cell>
          <cell r="B4226" t="str">
            <v>يوسف الرفاعي</v>
          </cell>
          <cell r="C4226" t="str">
            <v>جميل</v>
          </cell>
          <cell r="D4226" t="str">
            <v>غزاله</v>
          </cell>
          <cell r="E4226" t="str">
            <v>س2</v>
          </cell>
        </row>
        <row r="4227">
          <cell r="A4227">
            <v>209272</v>
          </cell>
          <cell r="B4227" t="str">
            <v>امل خدوج</v>
          </cell>
          <cell r="C4227" t="str">
            <v>احمد</v>
          </cell>
          <cell r="D4227" t="str">
            <v>اسعاف</v>
          </cell>
          <cell r="E4227" t="str">
            <v>س2</v>
          </cell>
        </row>
        <row r="4228">
          <cell r="A4228">
            <v>209273</v>
          </cell>
          <cell r="B4228" t="str">
            <v>ليانا دحدوح</v>
          </cell>
          <cell r="C4228" t="str">
            <v>فؤاد</v>
          </cell>
          <cell r="D4228" t="str">
            <v>رانية</v>
          </cell>
          <cell r="E4228" t="str">
            <v>س2</v>
          </cell>
        </row>
        <row r="4229">
          <cell r="A4229">
            <v>209276</v>
          </cell>
          <cell r="B4229" t="str">
            <v xml:space="preserve">الماسة كنجو </v>
          </cell>
          <cell r="C4229" t="str">
            <v>عصام</v>
          </cell>
          <cell r="E4229" t="str">
            <v>س2</v>
          </cell>
        </row>
        <row r="4230">
          <cell r="A4230">
            <v>209311</v>
          </cell>
          <cell r="B4230" t="str">
            <v>احمد الشهابي</v>
          </cell>
          <cell r="C4230" t="str">
            <v>محمد</v>
          </cell>
          <cell r="D4230" t="str">
            <v>فاطمة</v>
          </cell>
          <cell r="E4230" t="str">
            <v>س2</v>
          </cell>
        </row>
        <row r="4231">
          <cell r="A4231">
            <v>209317</v>
          </cell>
          <cell r="B4231" t="str">
            <v>ادهم السيد احمد</v>
          </cell>
          <cell r="C4231" t="str">
            <v>محمد</v>
          </cell>
          <cell r="D4231" t="str">
            <v>جميله</v>
          </cell>
          <cell r="E4231" t="str">
            <v>س2</v>
          </cell>
        </row>
        <row r="4232">
          <cell r="A4232">
            <v>209318</v>
          </cell>
          <cell r="B4232" t="str">
            <v>ادونيس جمالو</v>
          </cell>
          <cell r="C4232" t="str">
            <v>خالد</v>
          </cell>
          <cell r="D4232" t="str">
            <v>سوسن</v>
          </cell>
          <cell r="E4232" t="str">
            <v>س2</v>
          </cell>
        </row>
        <row r="4233">
          <cell r="A4233">
            <v>209319</v>
          </cell>
          <cell r="B4233" t="str">
            <v>اراس حاجي</v>
          </cell>
          <cell r="C4233" t="str">
            <v>نواف</v>
          </cell>
          <cell r="D4233" t="str">
            <v>امينه</v>
          </cell>
          <cell r="E4233" t="str">
            <v>س2</v>
          </cell>
        </row>
        <row r="4234">
          <cell r="A4234">
            <v>209329</v>
          </cell>
          <cell r="B4234" t="str">
            <v>الاء المحمد</v>
          </cell>
          <cell r="C4234" t="str">
            <v>قاسم</v>
          </cell>
          <cell r="D4234" t="str">
            <v>صبحه</v>
          </cell>
          <cell r="E4234" t="str">
            <v>س2</v>
          </cell>
        </row>
        <row r="4235">
          <cell r="A4235">
            <v>209335</v>
          </cell>
          <cell r="B4235" t="str">
            <v>امجد الحريري</v>
          </cell>
          <cell r="C4235" t="str">
            <v>مامون</v>
          </cell>
          <cell r="D4235" t="str">
            <v>فريال</v>
          </cell>
          <cell r="E4235" t="str">
            <v>س2</v>
          </cell>
        </row>
        <row r="4236">
          <cell r="A4236">
            <v>209338</v>
          </cell>
          <cell r="B4236" t="str">
            <v>انجيلا حسن</v>
          </cell>
          <cell r="C4236" t="str">
            <v>نديم</v>
          </cell>
          <cell r="D4236" t="str">
            <v>رتيبه</v>
          </cell>
          <cell r="E4236" t="str">
            <v>س2</v>
          </cell>
        </row>
        <row r="4237">
          <cell r="A4237">
            <v>209365</v>
          </cell>
          <cell r="B4237" t="str">
            <v>جولين حميدان</v>
          </cell>
          <cell r="C4237" t="str">
            <v>سمير</v>
          </cell>
          <cell r="D4237" t="str">
            <v>غاده</v>
          </cell>
          <cell r="E4237" t="str">
            <v>س2</v>
          </cell>
        </row>
        <row r="4238">
          <cell r="A4238">
            <v>209373</v>
          </cell>
          <cell r="B4238" t="str">
            <v>حسين القرعوش</v>
          </cell>
          <cell r="C4238" t="str">
            <v>عدنان</v>
          </cell>
          <cell r="D4238" t="str">
            <v>سعاد</v>
          </cell>
          <cell r="E4238" t="str">
            <v>س2</v>
          </cell>
        </row>
        <row r="4239">
          <cell r="A4239">
            <v>209377</v>
          </cell>
          <cell r="B4239" t="str">
            <v>حنين اولاد</v>
          </cell>
          <cell r="C4239" t="str">
            <v>زيدان</v>
          </cell>
          <cell r="D4239" t="str">
            <v>نجاة</v>
          </cell>
          <cell r="E4239" t="str">
            <v>س2</v>
          </cell>
        </row>
        <row r="4240">
          <cell r="A4240">
            <v>209385</v>
          </cell>
          <cell r="B4240" t="str">
            <v>خليل ابراهيم</v>
          </cell>
          <cell r="C4240" t="str">
            <v>محمد</v>
          </cell>
          <cell r="D4240" t="str">
            <v>غزاله</v>
          </cell>
          <cell r="E4240" t="str">
            <v>س2</v>
          </cell>
        </row>
        <row r="4241">
          <cell r="A4241">
            <v>209399</v>
          </cell>
          <cell r="B4241" t="str">
            <v>ديمة الرنتيسي</v>
          </cell>
          <cell r="C4241" t="str">
            <v>عزت</v>
          </cell>
          <cell r="D4241" t="str">
            <v>حورية</v>
          </cell>
          <cell r="E4241" t="str">
            <v>س2</v>
          </cell>
        </row>
        <row r="4242">
          <cell r="A4242">
            <v>209408</v>
          </cell>
          <cell r="B4242" t="str">
            <v>راني شربو</v>
          </cell>
          <cell r="C4242" t="str">
            <v>احمد</v>
          </cell>
          <cell r="D4242" t="str">
            <v>فردوس</v>
          </cell>
          <cell r="E4242" t="str">
            <v>س2</v>
          </cell>
        </row>
        <row r="4243">
          <cell r="A4243">
            <v>209429</v>
          </cell>
          <cell r="B4243" t="str">
            <v>زينب جمعه</v>
          </cell>
          <cell r="C4243" t="str">
            <v>عامر</v>
          </cell>
          <cell r="D4243" t="str">
            <v>عزيزه</v>
          </cell>
          <cell r="E4243" t="str">
            <v>س2</v>
          </cell>
        </row>
        <row r="4244">
          <cell r="A4244">
            <v>209439</v>
          </cell>
          <cell r="B4244" t="str">
            <v>ساهر الموسى</v>
          </cell>
          <cell r="C4244" t="str">
            <v>احمد</v>
          </cell>
          <cell r="D4244" t="str">
            <v>مناء</v>
          </cell>
          <cell r="E4244" t="str">
            <v>س2</v>
          </cell>
        </row>
        <row r="4245">
          <cell r="A4245">
            <v>209446</v>
          </cell>
          <cell r="B4245" t="str">
            <v>سليمان شحاده</v>
          </cell>
          <cell r="C4245" t="str">
            <v>نعمان</v>
          </cell>
          <cell r="D4245" t="str">
            <v>سلوى</v>
          </cell>
          <cell r="E4245" t="str">
            <v>س2</v>
          </cell>
        </row>
        <row r="4246">
          <cell r="A4246">
            <v>209464</v>
          </cell>
          <cell r="B4246" t="str">
            <v>ضياء القطيفان</v>
          </cell>
          <cell r="C4246" t="str">
            <v>عصام</v>
          </cell>
          <cell r="D4246" t="str">
            <v>سحر</v>
          </cell>
          <cell r="E4246" t="str">
            <v>س2</v>
          </cell>
        </row>
        <row r="4247">
          <cell r="A4247">
            <v>209469</v>
          </cell>
          <cell r="B4247" t="str">
            <v>طريف الخشن</v>
          </cell>
          <cell r="C4247" t="str">
            <v>علي</v>
          </cell>
          <cell r="D4247" t="str">
            <v>شذا</v>
          </cell>
          <cell r="E4247" t="str">
            <v>س2</v>
          </cell>
        </row>
        <row r="4248">
          <cell r="A4248">
            <v>209471</v>
          </cell>
          <cell r="B4248" t="str">
            <v>عائشه احمد</v>
          </cell>
          <cell r="C4248" t="str">
            <v>حافظ</v>
          </cell>
          <cell r="D4248" t="str">
            <v>اروى</v>
          </cell>
          <cell r="E4248" t="str">
            <v>س2</v>
          </cell>
        </row>
        <row r="4249">
          <cell r="A4249">
            <v>209475</v>
          </cell>
          <cell r="B4249" t="str">
            <v>عامر بارافي</v>
          </cell>
          <cell r="C4249" t="str">
            <v>هفال</v>
          </cell>
          <cell r="D4249" t="str">
            <v>خوله</v>
          </cell>
          <cell r="E4249" t="str">
            <v>س2</v>
          </cell>
        </row>
        <row r="4250">
          <cell r="A4250">
            <v>209486</v>
          </cell>
          <cell r="B4250" t="str">
            <v>عبد الله صقر</v>
          </cell>
          <cell r="C4250" t="str">
            <v>موفق</v>
          </cell>
          <cell r="D4250" t="str">
            <v>سهام</v>
          </cell>
          <cell r="E4250" t="str">
            <v>س2</v>
          </cell>
        </row>
        <row r="4251">
          <cell r="A4251">
            <v>209497</v>
          </cell>
          <cell r="B4251" t="str">
            <v>علي فاضل</v>
          </cell>
          <cell r="C4251" t="str">
            <v>غياث</v>
          </cell>
          <cell r="D4251" t="str">
            <v>امل</v>
          </cell>
          <cell r="E4251" t="str">
            <v>س2</v>
          </cell>
        </row>
        <row r="4252">
          <cell r="A4252">
            <v>209501</v>
          </cell>
          <cell r="B4252" t="str">
            <v>عهد المتني</v>
          </cell>
          <cell r="C4252" t="str">
            <v>عاطف</v>
          </cell>
          <cell r="D4252" t="str">
            <v>انتصار</v>
          </cell>
          <cell r="E4252" t="str">
            <v>س2</v>
          </cell>
        </row>
        <row r="4253">
          <cell r="A4253">
            <v>209521</v>
          </cell>
          <cell r="B4253" t="str">
            <v>كناري الضيب العبودي</v>
          </cell>
          <cell r="C4253" t="str">
            <v>رفيق</v>
          </cell>
          <cell r="D4253" t="str">
            <v>اميرة</v>
          </cell>
          <cell r="E4253" t="str">
            <v>س2</v>
          </cell>
        </row>
        <row r="4254">
          <cell r="A4254">
            <v>209541</v>
          </cell>
          <cell r="B4254" t="str">
            <v>لين حسن</v>
          </cell>
          <cell r="C4254" t="str">
            <v>محمد</v>
          </cell>
          <cell r="D4254" t="str">
            <v>وجد</v>
          </cell>
          <cell r="E4254" t="str">
            <v>س2</v>
          </cell>
        </row>
        <row r="4255">
          <cell r="A4255">
            <v>209542</v>
          </cell>
          <cell r="B4255" t="str">
            <v>لينا زين الدين</v>
          </cell>
          <cell r="C4255" t="str">
            <v>بسام</v>
          </cell>
          <cell r="D4255" t="str">
            <v>بشرى</v>
          </cell>
          <cell r="E4255" t="str">
            <v>س2</v>
          </cell>
        </row>
        <row r="4256">
          <cell r="A4256">
            <v>209564</v>
          </cell>
          <cell r="B4256" t="str">
            <v>محمد بيرم</v>
          </cell>
          <cell r="C4256" t="str">
            <v>حسن</v>
          </cell>
          <cell r="D4256" t="str">
            <v>قدريه</v>
          </cell>
          <cell r="E4256" t="str">
            <v>س2</v>
          </cell>
        </row>
        <row r="4257">
          <cell r="A4257">
            <v>209568</v>
          </cell>
          <cell r="B4257" t="str">
            <v>محمد خالد الخطيب</v>
          </cell>
          <cell r="C4257" t="str">
            <v>محمد وليد</v>
          </cell>
          <cell r="D4257" t="str">
            <v xml:space="preserve">رباب </v>
          </cell>
          <cell r="E4257" t="str">
            <v>س2</v>
          </cell>
        </row>
        <row r="4258">
          <cell r="A4258">
            <v>209573</v>
          </cell>
          <cell r="B4258" t="str">
            <v>محمد سعيد حسن</v>
          </cell>
          <cell r="C4258" t="str">
            <v>ابراهيم</v>
          </cell>
          <cell r="D4258" t="str">
            <v>بهيه</v>
          </cell>
          <cell r="E4258" t="str">
            <v>س2</v>
          </cell>
        </row>
        <row r="4259">
          <cell r="A4259">
            <v>209597</v>
          </cell>
          <cell r="B4259" t="str">
            <v>منال اسماعيل</v>
          </cell>
          <cell r="C4259" t="str">
            <v>محمد</v>
          </cell>
          <cell r="D4259" t="str">
            <v>مريم</v>
          </cell>
          <cell r="E4259" t="str">
            <v>س2</v>
          </cell>
        </row>
        <row r="4260">
          <cell r="A4260">
            <v>209600</v>
          </cell>
          <cell r="B4260" t="str">
            <v>منى ركابي</v>
          </cell>
          <cell r="C4260" t="str">
            <v>محمد مختار</v>
          </cell>
          <cell r="D4260" t="str">
            <v>زهراء</v>
          </cell>
          <cell r="E4260" t="str">
            <v>س2</v>
          </cell>
        </row>
        <row r="4261">
          <cell r="A4261">
            <v>209614</v>
          </cell>
          <cell r="B4261" t="str">
            <v>ميريم عازر</v>
          </cell>
          <cell r="C4261" t="str">
            <v>امين</v>
          </cell>
          <cell r="D4261" t="str">
            <v>فاديه</v>
          </cell>
          <cell r="E4261" t="str">
            <v>س2</v>
          </cell>
        </row>
        <row r="4262">
          <cell r="A4262">
            <v>209615</v>
          </cell>
          <cell r="B4262" t="str">
            <v>ميزر الحمد</v>
          </cell>
          <cell r="C4262" t="str">
            <v>احمد</v>
          </cell>
          <cell r="D4262" t="str">
            <v>حميده</v>
          </cell>
          <cell r="E4262" t="str">
            <v>س2</v>
          </cell>
        </row>
        <row r="4263">
          <cell r="A4263">
            <v>209618</v>
          </cell>
          <cell r="B4263" t="str">
            <v>نازك الغوراني</v>
          </cell>
          <cell r="C4263" t="str">
            <v>عدنان</v>
          </cell>
          <cell r="D4263" t="str">
            <v>قمر</v>
          </cell>
          <cell r="E4263" t="str">
            <v>س2</v>
          </cell>
        </row>
        <row r="4264">
          <cell r="A4264">
            <v>209620</v>
          </cell>
          <cell r="B4264" t="str">
            <v>نبراس صبح</v>
          </cell>
          <cell r="C4264" t="str">
            <v>وفيق</v>
          </cell>
          <cell r="D4264" t="str">
            <v>سوسن</v>
          </cell>
          <cell r="E4264" t="str">
            <v>س2</v>
          </cell>
        </row>
        <row r="4265">
          <cell r="A4265">
            <v>209625</v>
          </cell>
          <cell r="B4265" t="str">
            <v>ندى علي</v>
          </cell>
          <cell r="C4265" t="str">
            <v>احمد</v>
          </cell>
          <cell r="D4265" t="str">
            <v>مريم</v>
          </cell>
          <cell r="E4265" t="str">
            <v>س2</v>
          </cell>
        </row>
        <row r="4266">
          <cell r="A4266">
            <v>209631</v>
          </cell>
          <cell r="B4266" t="str">
            <v>نعيم الفيل</v>
          </cell>
          <cell r="C4266" t="str">
            <v>مصطفى</v>
          </cell>
          <cell r="D4266" t="str">
            <v>فوزيه</v>
          </cell>
          <cell r="E4266" t="str">
            <v>س2</v>
          </cell>
        </row>
        <row r="4267">
          <cell r="A4267">
            <v>209640</v>
          </cell>
          <cell r="B4267" t="str">
            <v>نيرمين موصللي</v>
          </cell>
          <cell r="C4267" t="str">
            <v>مامون</v>
          </cell>
          <cell r="D4267" t="str">
            <v>ناريمان</v>
          </cell>
          <cell r="E4267" t="str">
            <v>س2</v>
          </cell>
        </row>
        <row r="4268">
          <cell r="A4268">
            <v>209642</v>
          </cell>
          <cell r="B4268" t="str">
            <v>هبا منصور</v>
          </cell>
          <cell r="C4268" t="str">
            <v>سلمان</v>
          </cell>
          <cell r="D4268" t="str">
            <v>فاديا</v>
          </cell>
          <cell r="E4268" t="str">
            <v>س2</v>
          </cell>
        </row>
        <row r="4269">
          <cell r="A4269">
            <v>209656</v>
          </cell>
          <cell r="B4269" t="str">
            <v>وسيم حسيان</v>
          </cell>
          <cell r="C4269" t="str">
            <v>حسن</v>
          </cell>
          <cell r="D4269" t="str">
            <v>خديجة</v>
          </cell>
          <cell r="E4269" t="str">
            <v>س2</v>
          </cell>
        </row>
        <row r="4270">
          <cell r="A4270">
            <v>209657</v>
          </cell>
          <cell r="B4270" t="str">
            <v>وسيم عبد ربه</v>
          </cell>
          <cell r="C4270" t="str">
            <v>فريد</v>
          </cell>
          <cell r="D4270" t="str">
            <v>اسيا</v>
          </cell>
          <cell r="E4270" t="str">
            <v>س2</v>
          </cell>
        </row>
        <row r="4271">
          <cell r="A4271">
            <v>209672</v>
          </cell>
          <cell r="B4271" t="str">
            <v>محمد شيخ ابراهيم</v>
          </cell>
          <cell r="C4271" t="str">
            <v>خليل</v>
          </cell>
          <cell r="D4271" t="str">
            <v>منى</v>
          </cell>
          <cell r="E4271" t="str">
            <v>س2</v>
          </cell>
        </row>
        <row r="4272">
          <cell r="A4272">
            <v>209690</v>
          </cell>
          <cell r="B4272" t="str">
            <v>رفعات الذياب</v>
          </cell>
          <cell r="C4272" t="str">
            <v>احمد</v>
          </cell>
          <cell r="D4272" t="str">
            <v>تركيه</v>
          </cell>
          <cell r="E4272" t="str">
            <v>س2</v>
          </cell>
        </row>
        <row r="4273">
          <cell r="A4273">
            <v>209705</v>
          </cell>
          <cell r="B4273" t="str">
            <v>ملهم سلهب</v>
          </cell>
          <cell r="C4273" t="str">
            <v>امين</v>
          </cell>
          <cell r="D4273" t="str">
            <v>اسمهان</v>
          </cell>
          <cell r="E4273" t="str">
            <v>س2</v>
          </cell>
        </row>
        <row r="4274">
          <cell r="A4274">
            <v>209716</v>
          </cell>
          <cell r="B4274" t="str">
            <v>ابراهيم الايون الدباغ</v>
          </cell>
          <cell r="C4274" t="str">
            <v>موفق</v>
          </cell>
          <cell r="D4274" t="str">
            <v>جمانة</v>
          </cell>
          <cell r="E4274" t="str">
            <v>س2</v>
          </cell>
        </row>
        <row r="4275">
          <cell r="A4275">
            <v>209717</v>
          </cell>
          <cell r="B4275" t="str">
            <v>احمد ابراهيم الكلش</v>
          </cell>
          <cell r="C4275" t="str">
            <v>عبد الفتاح</v>
          </cell>
          <cell r="D4275" t="str">
            <v>مريم</v>
          </cell>
          <cell r="E4275" t="str">
            <v>س2</v>
          </cell>
        </row>
        <row r="4276">
          <cell r="A4276">
            <v>209733</v>
          </cell>
          <cell r="B4276" t="str">
            <v>احمد مدلل</v>
          </cell>
          <cell r="C4276" t="str">
            <v>محمد ايمن</v>
          </cell>
          <cell r="D4276" t="str">
            <v>ناهد</v>
          </cell>
          <cell r="E4276" t="str">
            <v>س2</v>
          </cell>
        </row>
        <row r="4277">
          <cell r="A4277">
            <v>209734</v>
          </cell>
          <cell r="B4277" t="str">
            <v>احمد منذر</v>
          </cell>
          <cell r="C4277" t="str">
            <v>المنتصر لله</v>
          </cell>
          <cell r="D4277" t="str">
            <v>مها</v>
          </cell>
          <cell r="E4277" t="str">
            <v>س2</v>
          </cell>
        </row>
        <row r="4278">
          <cell r="A4278">
            <v>209738</v>
          </cell>
          <cell r="B4278" t="str">
            <v>اسامه قرفول</v>
          </cell>
          <cell r="C4278" t="str">
            <v>عدنان</v>
          </cell>
          <cell r="D4278" t="str">
            <v>نبيهه</v>
          </cell>
          <cell r="E4278" t="str">
            <v>س2</v>
          </cell>
        </row>
        <row r="4279">
          <cell r="A4279">
            <v>209740</v>
          </cell>
          <cell r="B4279" t="str">
            <v>اسراء كريم</v>
          </cell>
          <cell r="C4279" t="str">
            <v>محمود</v>
          </cell>
          <cell r="D4279" t="str">
            <v>روعه</v>
          </cell>
          <cell r="E4279" t="str">
            <v>س2</v>
          </cell>
        </row>
        <row r="4280">
          <cell r="A4280">
            <v>209743</v>
          </cell>
          <cell r="B4280" t="str">
            <v>الاء الطنيفر</v>
          </cell>
          <cell r="C4280" t="str">
            <v>محمد</v>
          </cell>
          <cell r="D4280" t="str">
            <v>ديبة</v>
          </cell>
          <cell r="E4280" t="str">
            <v>س2</v>
          </cell>
        </row>
        <row r="4281">
          <cell r="A4281">
            <v>209754</v>
          </cell>
          <cell r="B4281" t="str">
            <v>اياد العودات</v>
          </cell>
          <cell r="C4281" t="str">
            <v>همام</v>
          </cell>
          <cell r="D4281" t="str">
            <v>سميره</v>
          </cell>
          <cell r="E4281" t="str">
            <v>س2</v>
          </cell>
        </row>
        <row r="4282">
          <cell r="A4282">
            <v>209759</v>
          </cell>
          <cell r="B4282" t="str">
            <v>ايناس الخطيب</v>
          </cell>
          <cell r="C4282" t="str">
            <v>محمد</v>
          </cell>
          <cell r="D4282" t="str">
            <v>مريم</v>
          </cell>
          <cell r="E4282" t="str">
            <v>س2</v>
          </cell>
        </row>
        <row r="4283">
          <cell r="A4283">
            <v>209791</v>
          </cell>
          <cell r="B4283" t="str">
            <v>تماضر الزعبي</v>
          </cell>
          <cell r="C4283" t="str">
            <v>عبد الكريم</v>
          </cell>
          <cell r="D4283" t="str">
            <v>نورس</v>
          </cell>
          <cell r="E4283" t="str">
            <v>س2</v>
          </cell>
        </row>
        <row r="4284">
          <cell r="A4284">
            <v>209801</v>
          </cell>
          <cell r="B4284" t="str">
            <v>حسام ابوزيد</v>
          </cell>
          <cell r="C4284" t="str">
            <v>عمر</v>
          </cell>
          <cell r="D4284" t="str">
            <v>خلود</v>
          </cell>
          <cell r="E4284" t="str">
            <v>س2</v>
          </cell>
        </row>
        <row r="4285">
          <cell r="A4285">
            <v>209807</v>
          </cell>
          <cell r="B4285" t="str">
            <v>حنين حاج حسين</v>
          </cell>
          <cell r="C4285" t="str">
            <v>جمال</v>
          </cell>
          <cell r="D4285" t="str">
            <v>بيهم</v>
          </cell>
          <cell r="E4285" t="str">
            <v>س2</v>
          </cell>
        </row>
        <row r="4286">
          <cell r="A4286">
            <v>209834</v>
          </cell>
          <cell r="B4286" t="str">
            <v>رندا فرج</v>
          </cell>
          <cell r="C4286" t="str">
            <v>بسام</v>
          </cell>
          <cell r="D4286" t="str">
            <v>فاطمه</v>
          </cell>
          <cell r="E4286" t="str">
            <v>س2</v>
          </cell>
        </row>
        <row r="4287">
          <cell r="A4287">
            <v>209852</v>
          </cell>
          <cell r="B4287" t="str">
            <v>ريمه الحسين</v>
          </cell>
          <cell r="C4287" t="str">
            <v>احمد</v>
          </cell>
          <cell r="D4287" t="str">
            <v>زينب</v>
          </cell>
          <cell r="E4287" t="str">
            <v>س2</v>
          </cell>
        </row>
        <row r="4288">
          <cell r="A4288">
            <v>209854</v>
          </cell>
          <cell r="B4288" t="str">
            <v>زهير السعدي</v>
          </cell>
          <cell r="C4288" t="str">
            <v>انور</v>
          </cell>
          <cell r="D4288" t="str">
            <v>زينب</v>
          </cell>
          <cell r="E4288" t="str">
            <v>س2</v>
          </cell>
        </row>
        <row r="4289">
          <cell r="A4289">
            <v>209886</v>
          </cell>
          <cell r="B4289" t="str">
            <v>سناريا كاوردي</v>
          </cell>
          <cell r="C4289" t="str">
            <v>محمد حسام</v>
          </cell>
          <cell r="D4289" t="str">
            <v>صديقه</v>
          </cell>
          <cell r="E4289" t="str">
            <v>س2</v>
          </cell>
        </row>
        <row r="4290">
          <cell r="A4290">
            <v>209890</v>
          </cell>
          <cell r="B4290" t="str">
            <v>سوزان صوان</v>
          </cell>
          <cell r="C4290" t="str">
            <v>محمد</v>
          </cell>
          <cell r="D4290" t="str">
            <v>رويده</v>
          </cell>
          <cell r="E4290" t="str">
            <v>س2</v>
          </cell>
        </row>
        <row r="4291">
          <cell r="A4291">
            <v>209894</v>
          </cell>
          <cell r="B4291" t="str">
            <v>سوسن مخلوطه</v>
          </cell>
          <cell r="C4291" t="str">
            <v>امين</v>
          </cell>
          <cell r="D4291" t="str">
            <v>ندى</v>
          </cell>
          <cell r="E4291" t="str">
            <v>س2</v>
          </cell>
        </row>
        <row r="4292">
          <cell r="A4292">
            <v>209902</v>
          </cell>
          <cell r="B4292" t="str">
            <v>شروق جبالي</v>
          </cell>
          <cell r="C4292" t="str">
            <v>خالد</v>
          </cell>
          <cell r="D4292" t="str">
            <v>سهير</v>
          </cell>
          <cell r="E4292" t="str">
            <v>س2</v>
          </cell>
        </row>
        <row r="4293">
          <cell r="A4293">
            <v>209904</v>
          </cell>
          <cell r="B4293" t="str">
            <v>شيم حمشو</v>
          </cell>
          <cell r="C4293" t="str">
            <v>سمير</v>
          </cell>
          <cell r="D4293" t="str">
            <v>ندى</v>
          </cell>
          <cell r="E4293" t="str">
            <v>س2</v>
          </cell>
        </row>
        <row r="4294">
          <cell r="A4294">
            <v>209911</v>
          </cell>
          <cell r="B4294" t="str">
            <v>طارق المقدم</v>
          </cell>
          <cell r="C4294" t="str">
            <v>سليمان</v>
          </cell>
          <cell r="D4294" t="str">
            <v>منيرة</v>
          </cell>
          <cell r="E4294" t="str">
            <v>س2</v>
          </cell>
        </row>
        <row r="4295">
          <cell r="A4295">
            <v>209925</v>
          </cell>
          <cell r="B4295" t="str">
            <v>عبد الله الرز</v>
          </cell>
          <cell r="C4295" t="str">
            <v>بشار</v>
          </cell>
          <cell r="D4295" t="str">
            <v>صفاء</v>
          </cell>
          <cell r="E4295" t="str">
            <v>س2</v>
          </cell>
        </row>
        <row r="4296">
          <cell r="A4296">
            <v>209930</v>
          </cell>
          <cell r="B4296" t="str">
            <v>عبدو غانم</v>
          </cell>
          <cell r="C4296" t="str">
            <v>محمد</v>
          </cell>
          <cell r="D4296" t="str">
            <v>رجاء</v>
          </cell>
          <cell r="E4296" t="str">
            <v>س2</v>
          </cell>
        </row>
        <row r="4297">
          <cell r="A4297">
            <v>209934</v>
          </cell>
          <cell r="B4297" t="str">
            <v>عرفان محب الدين</v>
          </cell>
          <cell r="C4297" t="str">
            <v>محمد حسن</v>
          </cell>
          <cell r="D4297" t="str">
            <v>سعاد</v>
          </cell>
          <cell r="E4297" t="str">
            <v>س2</v>
          </cell>
        </row>
        <row r="4298">
          <cell r="A4298">
            <v>209969</v>
          </cell>
          <cell r="B4298" t="str">
            <v>فرح جمول</v>
          </cell>
          <cell r="C4298" t="str">
            <v>محمد خير</v>
          </cell>
          <cell r="D4298" t="str">
            <v>ايمان</v>
          </cell>
          <cell r="E4298" t="str">
            <v>س2</v>
          </cell>
        </row>
        <row r="4299">
          <cell r="A4299">
            <v>209977</v>
          </cell>
          <cell r="B4299" t="str">
            <v>كارولين نعلبنديان</v>
          </cell>
          <cell r="C4299" t="str">
            <v>صوغومون</v>
          </cell>
          <cell r="D4299" t="str">
            <v>مرال</v>
          </cell>
          <cell r="E4299" t="str">
            <v>س2</v>
          </cell>
        </row>
        <row r="4300">
          <cell r="A4300">
            <v>209978</v>
          </cell>
          <cell r="B4300" t="str">
            <v>كبرئيل شمعون</v>
          </cell>
          <cell r="C4300" t="str">
            <v>جورج</v>
          </cell>
          <cell r="D4300" t="str">
            <v>لوريس</v>
          </cell>
          <cell r="E4300" t="str">
            <v>س2</v>
          </cell>
        </row>
        <row r="4301">
          <cell r="A4301">
            <v>210010</v>
          </cell>
          <cell r="B4301" t="str">
            <v>محمد ابو قاسم</v>
          </cell>
          <cell r="C4301" t="str">
            <v>حافظ</v>
          </cell>
          <cell r="D4301" t="str">
            <v>خزامى</v>
          </cell>
          <cell r="E4301" t="str">
            <v>س2</v>
          </cell>
        </row>
        <row r="4302">
          <cell r="A4302">
            <v>210020</v>
          </cell>
          <cell r="B4302" t="str">
            <v>محمد اللوباني</v>
          </cell>
          <cell r="C4302" t="str">
            <v>احمد</v>
          </cell>
          <cell r="D4302" t="str">
            <v>عبله</v>
          </cell>
          <cell r="E4302" t="str">
            <v>س2</v>
          </cell>
        </row>
        <row r="4303">
          <cell r="A4303">
            <v>210025</v>
          </cell>
          <cell r="B4303" t="str">
            <v>محمد المنزل</v>
          </cell>
          <cell r="C4303" t="str">
            <v>كلش</v>
          </cell>
          <cell r="D4303" t="str">
            <v>وضحه</v>
          </cell>
          <cell r="E4303" t="str">
            <v>س2</v>
          </cell>
        </row>
        <row r="4304">
          <cell r="A4304">
            <v>210048</v>
          </cell>
          <cell r="B4304" t="str">
            <v>محمد فارس المولوي</v>
          </cell>
          <cell r="C4304" t="str">
            <v>باسل</v>
          </cell>
          <cell r="D4304" t="str">
            <v>هالة</v>
          </cell>
          <cell r="E4304" t="str">
            <v>س2</v>
          </cell>
        </row>
        <row r="4305">
          <cell r="A4305">
            <v>210074</v>
          </cell>
          <cell r="B4305" t="str">
            <v>معاوية رجا</v>
          </cell>
          <cell r="C4305" t="str">
            <v>حسان</v>
          </cell>
          <cell r="D4305" t="str">
            <v>سكينة</v>
          </cell>
          <cell r="E4305" t="str">
            <v>س2</v>
          </cell>
        </row>
        <row r="4306">
          <cell r="A4306">
            <v>210082</v>
          </cell>
          <cell r="B4306" t="str">
            <v>منا بيرقدار</v>
          </cell>
          <cell r="C4306" t="str">
            <v>علي</v>
          </cell>
          <cell r="D4306" t="str">
            <v>منور بيرقدار</v>
          </cell>
          <cell r="E4306" t="str">
            <v>س2</v>
          </cell>
        </row>
        <row r="4307">
          <cell r="A4307">
            <v>210083</v>
          </cell>
          <cell r="B4307" t="str">
            <v>منار السمان</v>
          </cell>
          <cell r="C4307" t="str">
            <v>اكرم</v>
          </cell>
          <cell r="D4307" t="str">
            <v>ايمان</v>
          </cell>
          <cell r="E4307" t="str">
            <v>س2</v>
          </cell>
        </row>
        <row r="4308">
          <cell r="A4308">
            <v>210098</v>
          </cell>
          <cell r="B4308" t="str">
            <v>ميس العلي</v>
          </cell>
          <cell r="C4308" t="str">
            <v>عدنان</v>
          </cell>
          <cell r="D4308" t="str">
            <v>فيروز</v>
          </cell>
          <cell r="E4308" t="str">
            <v>س2</v>
          </cell>
        </row>
        <row r="4309">
          <cell r="A4309">
            <v>210102</v>
          </cell>
          <cell r="B4309" t="str">
            <v>ناديا بدر</v>
          </cell>
          <cell r="C4309" t="str">
            <v>محمد</v>
          </cell>
          <cell r="D4309" t="str">
            <v>فطوم</v>
          </cell>
          <cell r="E4309" t="str">
            <v>س2</v>
          </cell>
        </row>
        <row r="4310">
          <cell r="A4310">
            <v>210103</v>
          </cell>
          <cell r="B4310" t="str">
            <v>نادين الجمعه</v>
          </cell>
          <cell r="C4310" t="str">
            <v>عبدو</v>
          </cell>
          <cell r="D4310" t="str">
            <v>خالدية</v>
          </cell>
          <cell r="E4310" t="str">
            <v>س2</v>
          </cell>
        </row>
        <row r="4311">
          <cell r="A4311">
            <v>210121</v>
          </cell>
          <cell r="B4311" t="str">
            <v>نور الهندي</v>
          </cell>
          <cell r="C4311" t="str">
            <v>زهير</v>
          </cell>
          <cell r="D4311" t="str">
            <v>نبيلة</v>
          </cell>
          <cell r="E4311" t="str">
            <v>س2</v>
          </cell>
        </row>
        <row r="4312">
          <cell r="A4312">
            <v>210128</v>
          </cell>
          <cell r="B4312" t="str">
            <v>نورهان الخلف</v>
          </cell>
          <cell r="C4312" t="str">
            <v>هيسم</v>
          </cell>
          <cell r="D4312" t="str">
            <v>رغداء</v>
          </cell>
          <cell r="E4312" t="str">
            <v>س2</v>
          </cell>
        </row>
        <row r="4313">
          <cell r="A4313">
            <v>210146</v>
          </cell>
          <cell r="B4313" t="str">
            <v>همرين يوسف</v>
          </cell>
          <cell r="C4313" t="str">
            <v>ابو زيد</v>
          </cell>
          <cell r="D4313" t="str">
            <v>منيفه</v>
          </cell>
          <cell r="E4313" t="str">
            <v>س2</v>
          </cell>
        </row>
        <row r="4314">
          <cell r="A4314">
            <v>210153</v>
          </cell>
          <cell r="B4314" t="str">
            <v>وائل المصري</v>
          </cell>
          <cell r="C4314" t="str">
            <v>نبيل</v>
          </cell>
          <cell r="D4314" t="str">
            <v>ميساء</v>
          </cell>
          <cell r="E4314" t="str">
            <v>س2</v>
          </cell>
        </row>
        <row r="4315">
          <cell r="A4315">
            <v>210163</v>
          </cell>
          <cell r="B4315" t="str">
            <v>وليد حمزة الامام</v>
          </cell>
          <cell r="C4315" t="str">
            <v>خالد</v>
          </cell>
          <cell r="D4315" t="str">
            <v>نايله</v>
          </cell>
          <cell r="E4315" t="str">
            <v>س2</v>
          </cell>
        </row>
        <row r="4316">
          <cell r="A4316">
            <v>210164</v>
          </cell>
          <cell r="B4316" t="str">
            <v>يارا اسماعيل</v>
          </cell>
          <cell r="C4316" t="str">
            <v>عبد القادر</v>
          </cell>
          <cell r="D4316" t="str">
            <v>منى</v>
          </cell>
          <cell r="E4316" t="str">
            <v>س2</v>
          </cell>
        </row>
        <row r="4317">
          <cell r="A4317">
            <v>210191</v>
          </cell>
          <cell r="B4317" t="str">
            <v>ابي السعدي</v>
          </cell>
          <cell r="C4317" t="str">
            <v>سمير</v>
          </cell>
          <cell r="D4317" t="str">
            <v>هالة</v>
          </cell>
          <cell r="E4317" t="str">
            <v>س2</v>
          </cell>
        </row>
        <row r="4318">
          <cell r="A4318">
            <v>210194</v>
          </cell>
          <cell r="B4318" t="str">
            <v>احمد ابو شقير</v>
          </cell>
          <cell r="C4318" t="str">
            <v>عبد القادر</v>
          </cell>
          <cell r="D4318" t="str">
            <v>سوسن</v>
          </cell>
          <cell r="E4318" t="str">
            <v>س2</v>
          </cell>
        </row>
        <row r="4319">
          <cell r="A4319">
            <v>210235</v>
          </cell>
          <cell r="B4319" t="str">
            <v>امجد محاسن</v>
          </cell>
          <cell r="C4319" t="str">
            <v>نصر</v>
          </cell>
          <cell r="D4319" t="str">
            <v>مدينه</v>
          </cell>
          <cell r="E4319" t="str">
            <v>س2</v>
          </cell>
        </row>
        <row r="4320">
          <cell r="A4320">
            <v>210258</v>
          </cell>
          <cell r="B4320" t="str">
            <v>بسام دير قانوني</v>
          </cell>
          <cell r="C4320" t="str">
            <v>عبده</v>
          </cell>
          <cell r="D4320" t="str">
            <v>فاطمه</v>
          </cell>
          <cell r="E4320" t="str">
            <v>س2</v>
          </cell>
        </row>
        <row r="4321">
          <cell r="A4321">
            <v>210262</v>
          </cell>
          <cell r="B4321" t="str">
            <v>بلال الحسين</v>
          </cell>
          <cell r="C4321" t="str">
            <v>محمد</v>
          </cell>
          <cell r="D4321" t="str">
            <v>فنديه</v>
          </cell>
          <cell r="E4321" t="str">
            <v>س2</v>
          </cell>
        </row>
        <row r="4322">
          <cell r="A4322">
            <v>210286</v>
          </cell>
          <cell r="B4322" t="str">
            <v>جودي السكاف</v>
          </cell>
          <cell r="C4322" t="str">
            <v>احمد</v>
          </cell>
          <cell r="D4322" t="str">
            <v>رائده</v>
          </cell>
          <cell r="E4322" t="str">
            <v>س2</v>
          </cell>
        </row>
        <row r="4323">
          <cell r="A4323">
            <v>210288</v>
          </cell>
          <cell r="B4323" t="str">
            <v>جيما كشاكيل</v>
          </cell>
          <cell r="C4323" t="str">
            <v>جوزيف</v>
          </cell>
          <cell r="D4323" t="str">
            <v>امال</v>
          </cell>
          <cell r="E4323" t="str">
            <v>س2</v>
          </cell>
        </row>
        <row r="4324">
          <cell r="A4324">
            <v>210302</v>
          </cell>
          <cell r="B4324" t="str">
            <v>خالد الخطيب</v>
          </cell>
          <cell r="C4324" t="str">
            <v>غسان</v>
          </cell>
          <cell r="D4324" t="str">
            <v>تماضر</v>
          </cell>
          <cell r="E4324" t="str">
            <v>س2</v>
          </cell>
        </row>
        <row r="4325">
          <cell r="A4325">
            <v>210308</v>
          </cell>
          <cell r="B4325" t="str">
            <v>خلف العيسى</v>
          </cell>
          <cell r="C4325" t="str">
            <v>عبيد</v>
          </cell>
          <cell r="D4325" t="str">
            <v>شمسه</v>
          </cell>
          <cell r="E4325" t="str">
            <v>س2</v>
          </cell>
        </row>
        <row r="4326">
          <cell r="A4326">
            <v>210327</v>
          </cell>
          <cell r="B4326" t="str">
            <v>ديما الحرستاني</v>
          </cell>
          <cell r="C4326" t="str">
            <v>عبد الرحمن</v>
          </cell>
          <cell r="D4326" t="str">
            <v>غاده</v>
          </cell>
          <cell r="E4326" t="str">
            <v>س2</v>
          </cell>
        </row>
        <row r="4327">
          <cell r="A4327">
            <v>210328</v>
          </cell>
          <cell r="B4327" t="str">
            <v>رؤى ابو زرد</v>
          </cell>
          <cell r="C4327" t="str">
            <v>احمد</v>
          </cell>
          <cell r="D4327" t="str">
            <v>انصاف</v>
          </cell>
          <cell r="E4327" t="str">
            <v>س2</v>
          </cell>
        </row>
        <row r="4328">
          <cell r="A4328">
            <v>210330</v>
          </cell>
          <cell r="B4328" t="str">
            <v>رافت العساف</v>
          </cell>
          <cell r="C4328" t="str">
            <v>احمد</v>
          </cell>
          <cell r="D4328" t="str">
            <v>ميساء</v>
          </cell>
          <cell r="E4328" t="str">
            <v>س2</v>
          </cell>
        </row>
        <row r="4329">
          <cell r="A4329">
            <v>210358</v>
          </cell>
          <cell r="B4329" t="str">
            <v>رهام محمود</v>
          </cell>
          <cell r="C4329" t="str">
            <v>احمد</v>
          </cell>
          <cell r="D4329" t="str">
            <v>كوكب</v>
          </cell>
          <cell r="E4329" t="str">
            <v>س2</v>
          </cell>
        </row>
        <row r="4330">
          <cell r="A4330">
            <v>210379</v>
          </cell>
          <cell r="B4330" t="str">
            <v>سامر حسنه</v>
          </cell>
          <cell r="C4330" t="str">
            <v>حكمت</v>
          </cell>
          <cell r="D4330" t="str">
            <v>ماريه</v>
          </cell>
          <cell r="E4330" t="str">
            <v>س2</v>
          </cell>
        </row>
        <row r="4331">
          <cell r="A4331">
            <v>210380</v>
          </cell>
          <cell r="B4331" t="str">
            <v>سامي العساف</v>
          </cell>
          <cell r="C4331" t="str">
            <v>احمد</v>
          </cell>
          <cell r="D4331" t="str">
            <v>ميساء</v>
          </cell>
          <cell r="E4331" t="str">
            <v>س2</v>
          </cell>
        </row>
        <row r="4332">
          <cell r="A4332">
            <v>210396</v>
          </cell>
          <cell r="B4332" t="str">
            <v>سوزان السماعيل</v>
          </cell>
          <cell r="C4332" t="str">
            <v>اسماعيل</v>
          </cell>
          <cell r="D4332" t="str">
            <v>سلوى</v>
          </cell>
          <cell r="E4332" t="str">
            <v>س2</v>
          </cell>
        </row>
        <row r="4333">
          <cell r="A4333">
            <v>210397</v>
          </cell>
          <cell r="B4333" t="str">
            <v>سومر حيدر</v>
          </cell>
          <cell r="C4333" t="str">
            <v>اسعد</v>
          </cell>
          <cell r="D4333" t="str">
            <v>فاطمة</v>
          </cell>
          <cell r="E4333" t="str">
            <v>س2</v>
          </cell>
        </row>
        <row r="4334">
          <cell r="A4334">
            <v>210412</v>
          </cell>
          <cell r="B4334" t="str">
            <v>عادل المعلم</v>
          </cell>
          <cell r="C4334" t="str">
            <v>يحيى</v>
          </cell>
          <cell r="D4334" t="str">
            <v>هيفاء</v>
          </cell>
          <cell r="E4334" t="str">
            <v>س2</v>
          </cell>
        </row>
        <row r="4335">
          <cell r="A4335">
            <v>210437</v>
          </cell>
          <cell r="B4335" t="str">
            <v>عفيف صبوره</v>
          </cell>
          <cell r="C4335" t="str">
            <v>محمد نزيه</v>
          </cell>
          <cell r="D4335" t="str">
            <v>ايمان</v>
          </cell>
          <cell r="E4335" t="str">
            <v>س2</v>
          </cell>
        </row>
        <row r="4336">
          <cell r="A4336">
            <v>210463</v>
          </cell>
          <cell r="B4336" t="str">
            <v>عمار هلال</v>
          </cell>
          <cell r="C4336" t="str">
            <v>محمد</v>
          </cell>
          <cell r="D4336" t="str">
            <v>هلا</v>
          </cell>
          <cell r="E4336" t="str">
            <v>س2</v>
          </cell>
        </row>
        <row r="4337">
          <cell r="A4337">
            <v>210468</v>
          </cell>
          <cell r="B4337" t="str">
            <v>عمر عبد الله</v>
          </cell>
          <cell r="C4337" t="str">
            <v>محمد</v>
          </cell>
          <cell r="D4337" t="str">
            <v>منيرة</v>
          </cell>
          <cell r="E4337" t="str">
            <v>س2</v>
          </cell>
        </row>
        <row r="4338">
          <cell r="A4338">
            <v>210487</v>
          </cell>
          <cell r="B4338" t="str">
            <v>فداء نعمه</v>
          </cell>
          <cell r="C4338" t="str">
            <v>ادوار</v>
          </cell>
          <cell r="D4338" t="str">
            <v>هنا</v>
          </cell>
          <cell r="E4338" t="str">
            <v>س2</v>
          </cell>
        </row>
        <row r="4339">
          <cell r="A4339">
            <v>210499</v>
          </cell>
          <cell r="B4339" t="str">
            <v>قينان ابراهيم</v>
          </cell>
          <cell r="C4339" t="str">
            <v>سليمان</v>
          </cell>
          <cell r="D4339" t="str">
            <v>سميرة</v>
          </cell>
          <cell r="E4339" t="str">
            <v>س2</v>
          </cell>
        </row>
        <row r="4340">
          <cell r="A4340">
            <v>210508</v>
          </cell>
          <cell r="B4340" t="str">
            <v>كنانة احمد علي</v>
          </cell>
          <cell r="C4340" t="str">
            <v>احمد</v>
          </cell>
          <cell r="D4340" t="str">
            <v>رحاب</v>
          </cell>
          <cell r="E4340" t="str">
            <v>س2</v>
          </cell>
        </row>
        <row r="4341">
          <cell r="A4341">
            <v>210510</v>
          </cell>
          <cell r="B4341" t="str">
            <v>كنده عاشور</v>
          </cell>
          <cell r="C4341" t="str">
            <v>ايمن</v>
          </cell>
          <cell r="D4341" t="str">
            <v>هنادي</v>
          </cell>
          <cell r="E4341" t="str">
            <v>س2</v>
          </cell>
        </row>
        <row r="4342">
          <cell r="A4342">
            <v>210514</v>
          </cell>
          <cell r="B4342" t="str">
            <v>لارا خضير شيخ الحدادين</v>
          </cell>
          <cell r="C4342" t="str">
            <v>ياسين</v>
          </cell>
          <cell r="D4342" t="str">
            <v>عبير</v>
          </cell>
          <cell r="E4342" t="str">
            <v>س2</v>
          </cell>
        </row>
        <row r="4343">
          <cell r="A4343">
            <v>210523</v>
          </cell>
          <cell r="B4343" t="str">
            <v>لمعه محمود</v>
          </cell>
          <cell r="C4343" t="str">
            <v>محمد</v>
          </cell>
          <cell r="D4343" t="str">
            <v>التزام</v>
          </cell>
          <cell r="E4343" t="str">
            <v>س2</v>
          </cell>
        </row>
        <row r="4344">
          <cell r="A4344">
            <v>210534</v>
          </cell>
          <cell r="B4344" t="str">
            <v>مؤيد العوا</v>
          </cell>
          <cell r="C4344" t="str">
            <v>محمد خير</v>
          </cell>
          <cell r="D4344" t="str">
            <v>ميساء</v>
          </cell>
          <cell r="E4344" t="str">
            <v>س2</v>
          </cell>
        </row>
        <row r="4345">
          <cell r="A4345">
            <v>210535</v>
          </cell>
          <cell r="B4345" t="str">
            <v>مؤيد المصري</v>
          </cell>
          <cell r="C4345" t="str">
            <v>وليد</v>
          </cell>
          <cell r="D4345" t="str">
            <v>صباح</v>
          </cell>
          <cell r="E4345" t="str">
            <v>س2</v>
          </cell>
        </row>
        <row r="4346">
          <cell r="A4346">
            <v>210536</v>
          </cell>
          <cell r="B4346" t="str">
            <v>مؤيد زين</v>
          </cell>
          <cell r="C4346" t="str">
            <v>حسين</v>
          </cell>
          <cell r="D4346" t="str">
            <v>سهام</v>
          </cell>
          <cell r="E4346" t="str">
            <v>س2</v>
          </cell>
        </row>
        <row r="4347">
          <cell r="A4347">
            <v>210566</v>
          </cell>
          <cell r="B4347" t="str">
            <v>محمد درويش</v>
          </cell>
          <cell r="C4347" t="str">
            <v>خالد</v>
          </cell>
          <cell r="D4347" t="str">
            <v>سمر</v>
          </cell>
          <cell r="E4347" t="str">
            <v>س2</v>
          </cell>
        </row>
        <row r="4348">
          <cell r="A4348">
            <v>210592</v>
          </cell>
          <cell r="B4348" t="str">
            <v>محمد نشار</v>
          </cell>
          <cell r="C4348" t="str">
            <v>عمر</v>
          </cell>
          <cell r="D4348" t="str">
            <v>ميساء</v>
          </cell>
          <cell r="E4348" t="str">
            <v>س2</v>
          </cell>
        </row>
        <row r="4349">
          <cell r="A4349">
            <v>210594</v>
          </cell>
          <cell r="B4349" t="str">
            <v>محمد هادي زيدان</v>
          </cell>
          <cell r="C4349" t="str">
            <v>تركي</v>
          </cell>
          <cell r="D4349" t="str">
            <v>لطيفه</v>
          </cell>
          <cell r="E4349" t="str">
            <v>س2</v>
          </cell>
        </row>
        <row r="4350">
          <cell r="A4350">
            <v>210600</v>
          </cell>
          <cell r="B4350" t="str">
            <v>محمود اللحام</v>
          </cell>
          <cell r="C4350" t="str">
            <v>مروان</v>
          </cell>
          <cell r="D4350" t="str">
            <v>نهله</v>
          </cell>
          <cell r="E4350" t="str">
            <v>س2</v>
          </cell>
        </row>
        <row r="4351">
          <cell r="A4351">
            <v>210610</v>
          </cell>
          <cell r="B4351" t="str">
            <v>مروة ابو شعير</v>
          </cell>
          <cell r="C4351" t="str">
            <v>طارق</v>
          </cell>
          <cell r="D4351" t="str">
            <v>مها</v>
          </cell>
          <cell r="E4351" t="str">
            <v>س2</v>
          </cell>
        </row>
        <row r="4352">
          <cell r="A4352">
            <v>210619</v>
          </cell>
          <cell r="B4352" t="str">
            <v>معاذ ابو بكر</v>
          </cell>
          <cell r="C4352" t="str">
            <v>صلاح</v>
          </cell>
          <cell r="D4352" t="str">
            <v>فاديه</v>
          </cell>
          <cell r="E4352" t="str">
            <v>س2</v>
          </cell>
        </row>
        <row r="4353">
          <cell r="A4353">
            <v>210630</v>
          </cell>
          <cell r="B4353" t="str">
            <v>منير نحات</v>
          </cell>
          <cell r="C4353" t="str">
            <v>جبران</v>
          </cell>
          <cell r="D4353" t="str">
            <v>فاديه</v>
          </cell>
          <cell r="E4353" t="str">
            <v>س2</v>
          </cell>
        </row>
        <row r="4354">
          <cell r="A4354">
            <v>210637</v>
          </cell>
          <cell r="B4354" t="str">
            <v>مياس برازي</v>
          </cell>
          <cell r="C4354" t="str">
            <v>محمد مهند</v>
          </cell>
          <cell r="D4354" t="str">
            <v>مريم</v>
          </cell>
          <cell r="E4354" t="str">
            <v>س2</v>
          </cell>
        </row>
        <row r="4355">
          <cell r="A4355">
            <v>210640</v>
          </cell>
          <cell r="B4355" t="str">
            <v>ميس جحجاح</v>
          </cell>
          <cell r="C4355" t="str">
            <v>علي</v>
          </cell>
          <cell r="D4355" t="str">
            <v>كنينه</v>
          </cell>
          <cell r="E4355" t="str">
            <v>س2</v>
          </cell>
        </row>
        <row r="4356">
          <cell r="A4356">
            <v>210642</v>
          </cell>
          <cell r="B4356" t="str">
            <v>ميساء خليفة</v>
          </cell>
          <cell r="C4356" t="str">
            <v>نبيه</v>
          </cell>
          <cell r="D4356" t="str">
            <v>نجاة</v>
          </cell>
          <cell r="E4356" t="str">
            <v>س2</v>
          </cell>
        </row>
        <row r="4357">
          <cell r="A4357">
            <v>210645</v>
          </cell>
          <cell r="B4357" t="str">
            <v>ميناس صقر</v>
          </cell>
          <cell r="C4357" t="str">
            <v>مجيب</v>
          </cell>
          <cell r="D4357" t="str">
            <v>صالحة</v>
          </cell>
          <cell r="E4357" t="str">
            <v>س2</v>
          </cell>
        </row>
        <row r="4358">
          <cell r="A4358">
            <v>210649</v>
          </cell>
          <cell r="B4358" t="str">
            <v>ناريس ايوب</v>
          </cell>
          <cell r="C4358" t="str">
            <v>نهاد</v>
          </cell>
          <cell r="D4358" t="str">
            <v>لانا</v>
          </cell>
          <cell r="E4358" t="str">
            <v>س2</v>
          </cell>
        </row>
        <row r="4359">
          <cell r="A4359">
            <v>210655</v>
          </cell>
          <cell r="B4359" t="str">
            <v>نجوى الحلبي</v>
          </cell>
          <cell r="C4359" t="str">
            <v>عصام</v>
          </cell>
          <cell r="D4359" t="str">
            <v>غفران</v>
          </cell>
          <cell r="E4359" t="str">
            <v>س2</v>
          </cell>
        </row>
        <row r="4360">
          <cell r="A4360">
            <v>210659</v>
          </cell>
          <cell r="B4360" t="str">
            <v>ندى ابو شعير</v>
          </cell>
          <cell r="C4360" t="str">
            <v>طارق</v>
          </cell>
          <cell r="D4360" t="str">
            <v>مها</v>
          </cell>
          <cell r="E4360" t="str">
            <v>س2</v>
          </cell>
        </row>
        <row r="4361">
          <cell r="A4361">
            <v>210682</v>
          </cell>
          <cell r="B4361" t="str">
            <v>نيفين عازر</v>
          </cell>
          <cell r="C4361" t="str">
            <v>رئيف</v>
          </cell>
          <cell r="D4361" t="str">
            <v>استيلا</v>
          </cell>
          <cell r="E4361" t="str">
            <v>س2</v>
          </cell>
        </row>
        <row r="4362">
          <cell r="A4362">
            <v>210684</v>
          </cell>
          <cell r="B4362" t="str">
            <v>هادي التكله</v>
          </cell>
          <cell r="C4362" t="str">
            <v>خالد</v>
          </cell>
          <cell r="D4362" t="str">
            <v>امل</v>
          </cell>
          <cell r="E4362" t="str">
            <v>س2</v>
          </cell>
        </row>
        <row r="4363">
          <cell r="A4363">
            <v>210705</v>
          </cell>
          <cell r="B4363" t="str">
            <v>هيثم قدوره</v>
          </cell>
          <cell r="C4363" t="str">
            <v>محمد سعيد</v>
          </cell>
          <cell r="D4363" t="str">
            <v>فاطمه</v>
          </cell>
          <cell r="E4363" t="str">
            <v>س2</v>
          </cell>
        </row>
        <row r="4364">
          <cell r="A4364">
            <v>210716</v>
          </cell>
          <cell r="B4364" t="str">
            <v>ولاء عربي</v>
          </cell>
          <cell r="C4364" t="str">
            <v>غسان</v>
          </cell>
          <cell r="D4364" t="str">
            <v>منى</v>
          </cell>
          <cell r="E4364" t="str">
            <v>س2</v>
          </cell>
        </row>
        <row r="4365">
          <cell r="A4365">
            <v>210736</v>
          </cell>
          <cell r="B4365" t="str">
            <v>يوسف مهاوش</v>
          </cell>
          <cell r="C4365" t="str">
            <v>عوض</v>
          </cell>
          <cell r="D4365" t="str">
            <v>امنه</v>
          </cell>
          <cell r="E4365" t="str">
            <v>س2</v>
          </cell>
        </row>
        <row r="4366">
          <cell r="A4366">
            <v>210739</v>
          </cell>
          <cell r="B4366" t="str">
            <v>ميادة رحال</v>
          </cell>
          <cell r="C4366" t="str">
            <v>يوسف</v>
          </cell>
          <cell r="D4366" t="str">
            <v>منيرة</v>
          </cell>
          <cell r="E4366" t="str">
            <v>س2</v>
          </cell>
        </row>
        <row r="4367">
          <cell r="A4367">
            <v>210753</v>
          </cell>
          <cell r="B4367" t="str">
            <v>دعاء عيسى</v>
          </cell>
          <cell r="C4367" t="str">
            <v>بخيت</v>
          </cell>
          <cell r="D4367" t="str">
            <v>فتحية</v>
          </cell>
          <cell r="E4367" t="str">
            <v>س2</v>
          </cell>
        </row>
        <row r="4368">
          <cell r="A4368">
            <v>210755</v>
          </cell>
          <cell r="B4368" t="str">
            <v>انس بدين</v>
          </cell>
          <cell r="C4368" t="str">
            <v>مامون</v>
          </cell>
          <cell r="D4368" t="str">
            <v>لينا</v>
          </cell>
          <cell r="E4368" t="str">
            <v>س2</v>
          </cell>
        </row>
        <row r="4369">
          <cell r="A4369">
            <v>210773</v>
          </cell>
          <cell r="B4369" t="str">
            <v>احمد خضره</v>
          </cell>
          <cell r="C4369" t="str">
            <v>راتب</v>
          </cell>
          <cell r="D4369" t="str">
            <v>خزنه</v>
          </cell>
          <cell r="E4369" t="str">
            <v>س2</v>
          </cell>
        </row>
        <row r="4370">
          <cell r="A4370">
            <v>210774</v>
          </cell>
          <cell r="B4370" t="str">
            <v>احمد زعتريه</v>
          </cell>
          <cell r="C4370" t="str">
            <v>محمد سمير</v>
          </cell>
          <cell r="D4370" t="str">
            <v>ملك</v>
          </cell>
          <cell r="E4370" t="str">
            <v>س2</v>
          </cell>
        </row>
        <row r="4371">
          <cell r="A4371">
            <v>210786</v>
          </cell>
          <cell r="B4371" t="str">
            <v>احمد كعور</v>
          </cell>
          <cell r="C4371" t="str">
            <v>رسمي</v>
          </cell>
          <cell r="D4371" t="str">
            <v>حليمه</v>
          </cell>
          <cell r="E4371" t="str">
            <v>س2</v>
          </cell>
        </row>
        <row r="4372">
          <cell r="A4372">
            <v>210795</v>
          </cell>
          <cell r="B4372" t="str">
            <v>اسراء الشهاب</v>
          </cell>
          <cell r="C4372" t="str">
            <v>علي</v>
          </cell>
          <cell r="D4372" t="str">
            <v>نور الصباح</v>
          </cell>
          <cell r="E4372" t="str">
            <v>س2</v>
          </cell>
        </row>
        <row r="4373">
          <cell r="A4373">
            <v>210799</v>
          </cell>
          <cell r="B4373" t="str">
            <v>اسماء فريجة</v>
          </cell>
          <cell r="C4373" t="str">
            <v>هيثم</v>
          </cell>
          <cell r="D4373" t="str">
            <v>رويدة</v>
          </cell>
          <cell r="E4373" t="str">
            <v>س2</v>
          </cell>
        </row>
        <row r="4374">
          <cell r="A4374">
            <v>210800</v>
          </cell>
          <cell r="B4374" t="str">
            <v>اسماعيل طالب</v>
          </cell>
          <cell r="C4374" t="str">
            <v>حاتم</v>
          </cell>
          <cell r="D4374" t="str">
            <v>فاطمه</v>
          </cell>
          <cell r="E4374" t="str">
            <v>س2</v>
          </cell>
        </row>
        <row r="4375">
          <cell r="A4375">
            <v>210816</v>
          </cell>
          <cell r="B4375" t="str">
            <v>انطوان قسيس</v>
          </cell>
          <cell r="C4375" t="str">
            <v>بشار</v>
          </cell>
          <cell r="D4375" t="str">
            <v>ميريام</v>
          </cell>
          <cell r="E4375" t="str">
            <v>س2</v>
          </cell>
        </row>
        <row r="4376">
          <cell r="A4376">
            <v>210827</v>
          </cell>
          <cell r="B4376" t="str">
            <v>ايمن القضماني</v>
          </cell>
          <cell r="C4376" t="str">
            <v>توفيق</v>
          </cell>
          <cell r="D4376" t="str">
            <v>فيزه</v>
          </cell>
          <cell r="E4376" t="str">
            <v>س2</v>
          </cell>
        </row>
        <row r="4377">
          <cell r="A4377">
            <v>210834</v>
          </cell>
          <cell r="B4377" t="str">
            <v>ايهم موازيني</v>
          </cell>
          <cell r="C4377" t="str">
            <v>محمد ماجد</v>
          </cell>
          <cell r="D4377" t="str">
            <v>عفاف</v>
          </cell>
          <cell r="E4377" t="str">
            <v>س2</v>
          </cell>
        </row>
        <row r="4378">
          <cell r="A4378">
            <v>210835</v>
          </cell>
          <cell r="B4378" t="str">
            <v>باسل ابو ركبة</v>
          </cell>
          <cell r="C4378" t="str">
            <v>محمد</v>
          </cell>
          <cell r="D4378" t="str">
            <v>سلام</v>
          </cell>
          <cell r="E4378" t="str">
            <v>س2</v>
          </cell>
        </row>
        <row r="4379">
          <cell r="A4379">
            <v>210849</v>
          </cell>
          <cell r="B4379" t="str">
            <v>بشار رزق</v>
          </cell>
          <cell r="C4379" t="str">
            <v>فضل الله</v>
          </cell>
          <cell r="D4379" t="str">
            <v>لولا</v>
          </cell>
          <cell r="E4379" t="str">
            <v>س2</v>
          </cell>
        </row>
        <row r="4380">
          <cell r="A4380">
            <v>210861</v>
          </cell>
          <cell r="B4380" t="str">
            <v>تامر الحاج علي</v>
          </cell>
          <cell r="C4380" t="str">
            <v>نزار</v>
          </cell>
          <cell r="D4380" t="str">
            <v>ماجده</v>
          </cell>
          <cell r="E4380" t="str">
            <v>س2</v>
          </cell>
        </row>
        <row r="4381">
          <cell r="A4381">
            <v>210886</v>
          </cell>
          <cell r="B4381" t="str">
            <v>حسن الجرماني</v>
          </cell>
          <cell r="C4381" t="str">
            <v>رشيد</v>
          </cell>
          <cell r="D4381" t="str">
            <v>وفاء</v>
          </cell>
          <cell r="E4381" t="str">
            <v>س2</v>
          </cell>
        </row>
        <row r="4382">
          <cell r="A4382">
            <v>210891</v>
          </cell>
          <cell r="B4382" t="str">
            <v>حسناء هاشم</v>
          </cell>
          <cell r="C4382" t="str">
            <v>فايز</v>
          </cell>
          <cell r="D4382" t="str">
            <v>حفيظة</v>
          </cell>
          <cell r="E4382" t="str">
            <v>س2</v>
          </cell>
        </row>
        <row r="4383">
          <cell r="A4383">
            <v>210894</v>
          </cell>
          <cell r="B4383" t="str">
            <v>حلا السيد</v>
          </cell>
          <cell r="C4383" t="str">
            <v>وليد</v>
          </cell>
          <cell r="D4383" t="str">
            <v>روضه</v>
          </cell>
          <cell r="E4383" t="str">
            <v>س2</v>
          </cell>
        </row>
        <row r="4384">
          <cell r="A4384">
            <v>210910</v>
          </cell>
          <cell r="B4384" t="str">
            <v>خليل عبد ربه</v>
          </cell>
          <cell r="C4384" t="str">
            <v>بشار</v>
          </cell>
          <cell r="D4384" t="str">
            <v>سميره</v>
          </cell>
          <cell r="E4384" t="str">
            <v>س2</v>
          </cell>
        </row>
        <row r="4385">
          <cell r="A4385">
            <v>210918</v>
          </cell>
          <cell r="B4385" t="str">
            <v>دانيال ابو زيدان</v>
          </cell>
          <cell r="C4385" t="str">
            <v>انور</v>
          </cell>
          <cell r="D4385" t="str">
            <v>سوزان</v>
          </cell>
          <cell r="E4385" t="str">
            <v>س2</v>
          </cell>
        </row>
        <row r="4386">
          <cell r="A4386">
            <v>210924</v>
          </cell>
          <cell r="B4386" t="str">
            <v>دنيا عربي كاتبي</v>
          </cell>
          <cell r="C4386" t="str">
            <v>محمد طارق</v>
          </cell>
          <cell r="D4386" t="str">
            <v>مها</v>
          </cell>
          <cell r="E4386" t="str">
            <v>س2</v>
          </cell>
        </row>
        <row r="4387">
          <cell r="A4387">
            <v>210937</v>
          </cell>
          <cell r="B4387" t="str">
            <v>راما ابوكلام</v>
          </cell>
          <cell r="C4387" t="str">
            <v>محمد كمال</v>
          </cell>
          <cell r="D4387" t="str">
            <v>ميادى</v>
          </cell>
          <cell r="E4387" t="str">
            <v>س2</v>
          </cell>
        </row>
        <row r="4388">
          <cell r="A4388">
            <v>210942</v>
          </cell>
          <cell r="B4388" t="str">
            <v>رامي اسماعيل</v>
          </cell>
          <cell r="C4388" t="str">
            <v>خالد</v>
          </cell>
          <cell r="D4388" t="str">
            <v>وفاء</v>
          </cell>
          <cell r="E4388" t="str">
            <v>س2</v>
          </cell>
        </row>
        <row r="4389">
          <cell r="A4389">
            <v>210944</v>
          </cell>
          <cell r="B4389" t="str">
            <v>رامي عبد الوهاب زرزور</v>
          </cell>
          <cell r="C4389" t="str">
            <v>محمد</v>
          </cell>
          <cell r="D4389" t="str">
            <v>عواطف</v>
          </cell>
          <cell r="E4389" t="str">
            <v>س2</v>
          </cell>
        </row>
        <row r="4390">
          <cell r="A4390">
            <v>210949</v>
          </cell>
          <cell r="B4390" t="str">
            <v>رزان الضويحي</v>
          </cell>
          <cell r="C4390" t="str">
            <v>محمد</v>
          </cell>
          <cell r="D4390" t="str">
            <v>نجله</v>
          </cell>
          <cell r="E4390" t="str">
            <v>س2</v>
          </cell>
        </row>
        <row r="4391">
          <cell r="A4391">
            <v>210952</v>
          </cell>
          <cell r="B4391" t="str">
            <v>رنا الحلاق</v>
          </cell>
          <cell r="C4391" t="str">
            <v>محمد زهير</v>
          </cell>
          <cell r="D4391" t="str">
            <v>خلود</v>
          </cell>
          <cell r="E4391" t="str">
            <v>س2</v>
          </cell>
        </row>
        <row r="4392">
          <cell r="A4392">
            <v>210957</v>
          </cell>
          <cell r="B4392" t="str">
            <v>رنيم الحبال</v>
          </cell>
          <cell r="C4392" t="str">
            <v>محمد ايمن</v>
          </cell>
          <cell r="D4392" t="str">
            <v>رفاه</v>
          </cell>
          <cell r="E4392" t="str">
            <v>س2</v>
          </cell>
        </row>
        <row r="4393">
          <cell r="A4393">
            <v>210966</v>
          </cell>
          <cell r="B4393" t="str">
            <v>رهف القلعي</v>
          </cell>
          <cell r="C4393" t="str">
            <v>جهاد</v>
          </cell>
          <cell r="D4393" t="str">
            <v>امتثال</v>
          </cell>
          <cell r="E4393" t="str">
            <v>س2</v>
          </cell>
        </row>
        <row r="4394">
          <cell r="A4394">
            <v>210980</v>
          </cell>
          <cell r="B4394" t="str">
            <v>ريان راشد</v>
          </cell>
          <cell r="C4394" t="str">
            <v>بهجت</v>
          </cell>
          <cell r="D4394" t="str">
            <v>ماي</v>
          </cell>
          <cell r="E4394" t="str">
            <v>س2</v>
          </cell>
        </row>
        <row r="4395">
          <cell r="A4395">
            <v>210998</v>
          </cell>
          <cell r="B4395" t="str">
            <v>ساره الشماس</v>
          </cell>
          <cell r="C4395" t="str">
            <v>مفيد</v>
          </cell>
          <cell r="D4395" t="str">
            <v>ماري</v>
          </cell>
          <cell r="E4395" t="str">
            <v>س2</v>
          </cell>
        </row>
        <row r="4396">
          <cell r="A4396">
            <v>211009</v>
          </cell>
          <cell r="B4396" t="str">
            <v>سامر موسى</v>
          </cell>
          <cell r="C4396" t="str">
            <v>نور الدين</v>
          </cell>
          <cell r="D4396" t="str">
            <v>زهرية</v>
          </cell>
          <cell r="E4396" t="str">
            <v>س2</v>
          </cell>
        </row>
        <row r="4397">
          <cell r="A4397">
            <v>211011</v>
          </cell>
          <cell r="B4397" t="str">
            <v>ساندرا اشقر</v>
          </cell>
          <cell r="C4397" t="str">
            <v>عبدالله</v>
          </cell>
          <cell r="D4397" t="str">
            <v>دلال</v>
          </cell>
          <cell r="E4397" t="str">
            <v>س2</v>
          </cell>
        </row>
        <row r="4398">
          <cell r="A4398">
            <v>211014</v>
          </cell>
          <cell r="B4398" t="str">
            <v>سعيد المانع الخليفة</v>
          </cell>
          <cell r="C4398" t="str">
            <v>مؤمن</v>
          </cell>
          <cell r="D4398" t="str">
            <v>مها</v>
          </cell>
          <cell r="E4398" t="str">
            <v>س2</v>
          </cell>
        </row>
        <row r="4399">
          <cell r="A4399">
            <v>211027</v>
          </cell>
          <cell r="B4399" t="str">
            <v>سندريلا البلعة</v>
          </cell>
          <cell r="C4399" t="str">
            <v>عبده</v>
          </cell>
          <cell r="D4399" t="str">
            <v>ايمان</v>
          </cell>
          <cell r="E4399" t="str">
            <v>س2</v>
          </cell>
        </row>
        <row r="4400">
          <cell r="A4400">
            <v>211033</v>
          </cell>
          <cell r="B4400" t="str">
            <v>شام حموش</v>
          </cell>
          <cell r="C4400" t="str">
            <v>محمد بشار</v>
          </cell>
          <cell r="D4400" t="str">
            <v>رفاه</v>
          </cell>
          <cell r="E4400" t="str">
            <v>س2</v>
          </cell>
        </row>
        <row r="4401">
          <cell r="A4401">
            <v>211079</v>
          </cell>
          <cell r="B4401" t="str">
            <v>علا بركات</v>
          </cell>
          <cell r="C4401" t="str">
            <v>محمد</v>
          </cell>
          <cell r="D4401" t="str">
            <v>رائده</v>
          </cell>
          <cell r="E4401" t="str">
            <v>س2</v>
          </cell>
        </row>
        <row r="4402">
          <cell r="A4402">
            <v>211087</v>
          </cell>
          <cell r="B4402" t="str">
            <v>علاء اليازجي</v>
          </cell>
          <cell r="C4402" t="str">
            <v>صفوان</v>
          </cell>
          <cell r="D4402" t="str">
            <v>رنا</v>
          </cell>
          <cell r="E4402" t="str">
            <v>س2</v>
          </cell>
        </row>
        <row r="4403">
          <cell r="A4403">
            <v>211091</v>
          </cell>
          <cell r="B4403" t="str">
            <v>علي الجاموس</v>
          </cell>
          <cell r="C4403" t="str">
            <v>محمد</v>
          </cell>
          <cell r="D4403" t="str">
            <v>شيرين</v>
          </cell>
          <cell r="E4403" t="str">
            <v>س2</v>
          </cell>
        </row>
        <row r="4404">
          <cell r="A4404">
            <v>211123</v>
          </cell>
          <cell r="B4404" t="str">
            <v>غفران موسى</v>
          </cell>
          <cell r="C4404" t="str">
            <v>صلاح الدين</v>
          </cell>
          <cell r="D4404" t="str">
            <v>هديه</v>
          </cell>
          <cell r="E4404" t="str">
            <v>س2</v>
          </cell>
        </row>
        <row r="4405">
          <cell r="A4405">
            <v>211125</v>
          </cell>
          <cell r="B4405" t="str">
            <v>غيث الساطي</v>
          </cell>
          <cell r="C4405" t="str">
            <v>رياض</v>
          </cell>
          <cell r="D4405" t="str">
            <v>نازك</v>
          </cell>
          <cell r="E4405" t="str">
            <v>س2</v>
          </cell>
        </row>
        <row r="4406">
          <cell r="A4406">
            <v>211140</v>
          </cell>
          <cell r="B4406" t="str">
            <v>قيس الشاطر</v>
          </cell>
          <cell r="C4406" t="str">
            <v>حسين</v>
          </cell>
          <cell r="D4406" t="str">
            <v>ندوى</v>
          </cell>
          <cell r="E4406" t="str">
            <v>س2</v>
          </cell>
        </row>
        <row r="4407">
          <cell r="A4407">
            <v>211141</v>
          </cell>
          <cell r="B4407" t="str">
            <v>كاترين النجم</v>
          </cell>
          <cell r="C4407" t="str">
            <v>ايمن</v>
          </cell>
          <cell r="D4407" t="str">
            <v>نينا</v>
          </cell>
          <cell r="E4407" t="str">
            <v>س2</v>
          </cell>
        </row>
        <row r="4408">
          <cell r="A4408">
            <v>211143</v>
          </cell>
          <cell r="B4408" t="str">
            <v>كارولين الياس</v>
          </cell>
          <cell r="C4408" t="str">
            <v>فارس</v>
          </cell>
          <cell r="D4408" t="str">
            <v>هيام</v>
          </cell>
          <cell r="E4408" t="str">
            <v>س2</v>
          </cell>
        </row>
        <row r="4409">
          <cell r="A4409">
            <v>211154</v>
          </cell>
          <cell r="B4409" t="str">
            <v>لجين حوا</v>
          </cell>
          <cell r="C4409" t="str">
            <v>خليل</v>
          </cell>
          <cell r="D4409" t="str">
            <v>خولة</v>
          </cell>
          <cell r="E4409" t="str">
            <v>س2</v>
          </cell>
        </row>
        <row r="4410">
          <cell r="A4410">
            <v>211166</v>
          </cell>
          <cell r="B4410" t="str">
            <v>مؤمنة محمد</v>
          </cell>
          <cell r="C4410" t="str">
            <v>محمود</v>
          </cell>
          <cell r="D4410" t="str">
            <v>امنة</v>
          </cell>
          <cell r="E4410" t="str">
            <v>س2</v>
          </cell>
        </row>
        <row r="4411">
          <cell r="A4411">
            <v>211168</v>
          </cell>
          <cell r="B4411" t="str">
            <v>ماريا شلهوب</v>
          </cell>
          <cell r="C4411" t="str">
            <v>غسان</v>
          </cell>
          <cell r="D4411" t="str">
            <v>مادلين</v>
          </cell>
          <cell r="E4411" t="str">
            <v>س2</v>
          </cell>
        </row>
        <row r="4412">
          <cell r="A4412">
            <v>211169</v>
          </cell>
          <cell r="B4412" t="str">
            <v>مارينا العلي حبيب</v>
          </cell>
          <cell r="C4412" t="str">
            <v>محسن</v>
          </cell>
          <cell r="D4412" t="str">
            <v>سلام</v>
          </cell>
          <cell r="E4412" t="str">
            <v>س2</v>
          </cell>
        </row>
        <row r="4413">
          <cell r="A4413">
            <v>211221</v>
          </cell>
          <cell r="B4413" t="str">
            <v>محمد خالد جمعة</v>
          </cell>
          <cell r="C4413" t="str">
            <v>محمد جمال</v>
          </cell>
          <cell r="D4413" t="str">
            <v>عنفوان</v>
          </cell>
          <cell r="E4413" t="str">
            <v>س2</v>
          </cell>
        </row>
        <row r="4414">
          <cell r="A4414">
            <v>211224</v>
          </cell>
          <cell r="B4414" t="str">
            <v>محمد خلوف</v>
          </cell>
          <cell r="C4414" t="str">
            <v>ديب</v>
          </cell>
          <cell r="D4414" t="str">
            <v>حنان</v>
          </cell>
          <cell r="E4414" t="str">
            <v>س2</v>
          </cell>
        </row>
        <row r="4415">
          <cell r="A4415">
            <v>211227</v>
          </cell>
          <cell r="B4415" t="str">
            <v>محمد رشدي الرهونجي</v>
          </cell>
          <cell r="C4415" t="str">
            <v>معاذ</v>
          </cell>
          <cell r="D4415" t="str">
            <v>مها</v>
          </cell>
          <cell r="E4415" t="str">
            <v>س2</v>
          </cell>
        </row>
        <row r="4416">
          <cell r="A4416">
            <v>211240</v>
          </cell>
          <cell r="B4416" t="str">
            <v>محمد عبد الجليل الهوارى</v>
          </cell>
          <cell r="C4416" t="str">
            <v>محمد غسان</v>
          </cell>
          <cell r="D4416" t="str">
            <v>فوزه</v>
          </cell>
          <cell r="E4416" t="str">
            <v>س2</v>
          </cell>
        </row>
        <row r="4417">
          <cell r="A4417">
            <v>211242</v>
          </cell>
          <cell r="B4417" t="str">
            <v>محمد عبد الله مصطفى</v>
          </cell>
          <cell r="C4417" t="str">
            <v>محمد سامر</v>
          </cell>
          <cell r="D4417" t="str">
            <v>نبيله</v>
          </cell>
          <cell r="E4417" t="str">
            <v>س2</v>
          </cell>
        </row>
        <row r="4418">
          <cell r="A4418">
            <v>211245</v>
          </cell>
          <cell r="B4418" t="str">
            <v>محمد عزام</v>
          </cell>
          <cell r="C4418" t="str">
            <v>ماهر</v>
          </cell>
          <cell r="D4418" t="str">
            <v>نيداء</v>
          </cell>
          <cell r="E4418" t="str">
            <v>س2</v>
          </cell>
        </row>
        <row r="4419">
          <cell r="A4419">
            <v>211275</v>
          </cell>
          <cell r="B4419" t="str">
            <v>محمد يامن السابق</v>
          </cell>
          <cell r="C4419" t="str">
            <v>محمد امين</v>
          </cell>
          <cell r="D4419" t="str">
            <v>لينا</v>
          </cell>
          <cell r="E4419" t="str">
            <v>س2</v>
          </cell>
        </row>
        <row r="4420">
          <cell r="A4420">
            <v>211285</v>
          </cell>
          <cell r="B4420" t="str">
            <v>محمود عويس</v>
          </cell>
          <cell r="C4420" t="str">
            <v>فارس</v>
          </cell>
          <cell r="D4420" t="str">
            <v>سميرة</v>
          </cell>
          <cell r="E4420" t="str">
            <v>س2</v>
          </cell>
        </row>
        <row r="4421">
          <cell r="A4421">
            <v>211286</v>
          </cell>
          <cell r="B4421" t="str">
            <v>محمود محمود</v>
          </cell>
          <cell r="C4421" t="str">
            <v>عادل</v>
          </cell>
          <cell r="D4421" t="str">
            <v>اميره</v>
          </cell>
          <cell r="E4421" t="str">
            <v>س2</v>
          </cell>
        </row>
        <row r="4422">
          <cell r="A4422">
            <v>211295</v>
          </cell>
          <cell r="B4422" t="str">
            <v>مروة خليفة</v>
          </cell>
          <cell r="C4422" t="str">
            <v>محمود</v>
          </cell>
          <cell r="D4422" t="str">
            <v>ريما</v>
          </cell>
          <cell r="E4422" t="str">
            <v>س2</v>
          </cell>
        </row>
        <row r="4423">
          <cell r="A4423">
            <v>211302</v>
          </cell>
          <cell r="B4423" t="str">
            <v>مصطفى البقاعي</v>
          </cell>
          <cell r="C4423" t="str">
            <v>عبد الوهاب</v>
          </cell>
          <cell r="D4423" t="str">
            <v>دوله</v>
          </cell>
          <cell r="E4423" t="str">
            <v>س2</v>
          </cell>
        </row>
        <row r="4424">
          <cell r="A4424">
            <v>211305</v>
          </cell>
          <cell r="B4424" t="str">
            <v>معين خليل</v>
          </cell>
          <cell r="C4424" t="str">
            <v>محمد</v>
          </cell>
          <cell r="D4424" t="str">
            <v>منى</v>
          </cell>
          <cell r="E4424" t="str">
            <v>س2</v>
          </cell>
        </row>
        <row r="4425">
          <cell r="A4425">
            <v>211306</v>
          </cell>
          <cell r="B4425" t="str">
            <v>ملاك المصري</v>
          </cell>
          <cell r="C4425" t="str">
            <v>محمود</v>
          </cell>
          <cell r="D4425" t="str">
            <v>نورالهدى</v>
          </cell>
          <cell r="E4425" t="str">
            <v>س2</v>
          </cell>
        </row>
        <row r="4426">
          <cell r="A4426">
            <v>211324</v>
          </cell>
          <cell r="B4426" t="str">
            <v>ميساء محمود</v>
          </cell>
          <cell r="C4426" t="str">
            <v>هيسم</v>
          </cell>
          <cell r="D4426" t="str">
            <v>امنة</v>
          </cell>
          <cell r="E4426" t="str">
            <v>س2</v>
          </cell>
        </row>
        <row r="4427">
          <cell r="A4427">
            <v>211327</v>
          </cell>
          <cell r="B4427" t="str">
            <v>نادرة كم نقش</v>
          </cell>
          <cell r="C4427" t="str">
            <v>محمد</v>
          </cell>
          <cell r="D4427" t="str">
            <v>منى</v>
          </cell>
          <cell r="E4427" t="str">
            <v>س2</v>
          </cell>
        </row>
        <row r="4428">
          <cell r="A4428">
            <v>211334</v>
          </cell>
          <cell r="B4428" t="str">
            <v>نديم مظلوم</v>
          </cell>
          <cell r="C4428" t="str">
            <v>رشيد</v>
          </cell>
          <cell r="D4428" t="str">
            <v>عاطفه</v>
          </cell>
          <cell r="E4428" t="str">
            <v>س2</v>
          </cell>
        </row>
        <row r="4429">
          <cell r="A4429">
            <v>211339</v>
          </cell>
          <cell r="B4429" t="str">
            <v>نضال رابعه</v>
          </cell>
          <cell r="C4429" t="str">
            <v>رضوان</v>
          </cell>
          <cell r="D4429" t="str">
            <v>رتيبه</v>
          </cell>
          <cell r="E4429" t="str">
            <v>س2</v>
          </cell>
        </row>
        <row r="4430">
          <cell r="A4430">
            <v>211355</v>
          </cell>
          <cell r="B4430" t="str">
            <v>نور الهلال</v>
          </cell>
          <cell r="C4430" t="str">
            <v>وليد</v>
          </cell>
          <cell r="D4430" t="str">
            <v>مريم</v>
          </cell>
          <cell r="E4430" t="str">
            <v>س2</v>
          </cell>
        </row>
        <row r="4431">
          <cell r="A4431">
            <v>211366</v>
          </cell>
          <cell r="B4431" t="str">
            <v>نوره رزوق</v>
          </cell>
          <cell r="C4431" t="str">
            <v>سليم</v>
          </cell>
          <cell r="D4431" t="str">
            <v>غاده</v>
          </cell>
          <cell r="E4431" t="str">
            <v>س2</v>
          </cell>
        </row>
        <row r="4432">
          <cell r="A4432">
            <v>211367</v>
          </cell>
          <cell r="B4432" t="str">
            <v>نوره ضبيان</v>
          </cell>
          <cell r="C4432" t="str">
            <v>محمد سعيد</v>
          </cell>
          <cell r="D4432" t="str">
            <v>وليده</v>
          </cell>
          <cell r="E4432" t="str">
            <v>س2</v>
          </cell>
        </row>
        <row r="4433">
          <cell r="A4433">
            <v>211373</v>
          </cell>
          <cell r="B4433" t="str">
            <v>هالة الصالح</v>
          </cell>
          <cell r="C4433" t="str">
            <v>محسن</v>
          </cell>
          <cell r="D4433" t="str">
            <v>وجيها</v>
          </cell>
          <cell r="E4433" t="str">
            <v>س2</v>
          </cell>
        </row>
        <row r="4434">
          <cell r="A4434">
            <v>211376</v>
          </cell>
          <cell r="B4434" t="str">
            <v>هبه الفياض</v>
          </cell>
          <cell r="C4434" t="str">
            <v>محمد عدنان</v>
          </cell>
          <cell r="D4434" t="str">
            <v>هناء</v>
          </cell>
          <cell r="E4434" t="str">
            <v>س2</v>
          </cell>
        </row>
        <row r="4435">
          <cell r="A4435">
            <v>211406</v>
          </cell>
          <cell r="B4435" t="str">
            <v>وليد الحاج عيسى</v>
          </cell>
          <cell r="C4435" t="str">
            <v>حسن</v>
          </cell>
          <cell r="D4435" t="str">
            <v>ندى</v>
          </cell>
          <cell r="E4435" t="str">
            <v>س2</v>
          </cell>
        </row>
        <row r="4436">
          <cell r="A4436">
            <v>211430</v>
          </cell>
          <cell r="B4436" t="str">
            <v>ملهم هناوي</v>
          </cell>
          <cell r="C4436" t="str">
            <v>عدنان</v>
          </cell>
          <cell r="D4436" t="str">
            <v>منال</v>
          </cell>
          <cell r="E4436" t="str">
            <v>س2</v>
          </cell>
        </row>
        <row r="4437">
          <cell r="A4437">
            <v>211447</v>
          </cell>
          <cell r="B4437" t="str">
            <v>فاطمه فته</v>
          </cell>
          <cell r="C4437" t="str">
            <v>احمد</v>
          </cell>
          <cell r="D4437" t="str">
            <v xml:space="preserve">هيفاء </v>
          </cell>
          <cell r="E4437" t="str">
            <v>س2</v>
          </cell>
        </row>
        <row r="4438">
          <cell r="A4438">
            <v>211448</v>
          </cell>
          <cell r="B4438" t="str">
            <v>سيما مردود</v>
          </cell>
          <cell r="C4438" t="str">
            <v>عبد</v>
          </cell>
          <cell r="D4438" t="str">
            <v>منى</v>
          </cell>
          <cell r="E4438" t="str">
            <v>س2</v>
          </cell>
        </row>
        <row r="4439">
          <cell r="A4439">
            <v>211485</v>
          </cell>
          <cell r="B4439" t="str">
            <v>الاء العلوي</v>
          </cell>
          <cell r="C4439" t="str">
            <v>عارف</v>
          </cell>
          <cell r="D4439" t="str">
            <v>هنادي</v>
          </cell>
          <cell r="E4439" t="str">
            <v>س2</v>
          </cell>
        </row>
        <row r="4440">
          <cell r="A4440">
            <v>211491</v>
          </cell>
          <cell r="B4440" t="str">
            <v>الهام عبدالرزاق</v>
          </cell>
          <cell r="C4440" t="str">
            <v>خالد</v>
          </cell>
          <cell r="D4440" t="str">
            <v>فاطمه</v>
          </cell>
          <cell r="E4440" t="str">
            <v>س2</v>
          </cell>
        </row>
        <row r="4441">
          <cell r="A4441">
            <v>211507</v>
          </cell>
          <cell r="B4441" t="str">
            <v>ايات الرمضان</v>
          </cell>
          <cell r="C4441" t="str">
            <v>غازي</v>
          </cell>
          <cell r="D4441" t="str">
            <v>يسرى</v>
          </cell>
          <cell r="E4441" t="str">
            <v>س2</v>
          </cell>
        </row>
        <row r="4442">
          <cell r="A4442">
            <v>211510</v>
          </cell>
          <cell r="B4442" t="str">
            <v>ايمان الخطيب</v>
          </cell>
          <cell r="C4442" t="str">
            <v>محمود</v>
          </cell>
          <cell r="D4442" t="str">
            <v>هيفا</v>
          </cell>
          <cell r="E4442" t="str">
            <v>س2</v>
          </cell>
        </row>
        <row r="4443">
          <cell r="A4443">
            <v>211516</v>
          </cell>
          <cell r="B4443" t="str">
            <v>ايهم زهرة</v>
          </cell>
          <cell r="C4443" t="str">
            <v>محمود</v>
          </cell>
          <cell r="D4443" t="str">
            <v>ضحى</v>
          </cell>
          <cell r="E4443" t="str">
            <v>س2</v>
          </cell>
        </row>
        <row r="4444">
          <cell r="A4444">
            <v>211529</v>
          </cell>
          <cell r="B4444" t="str">
            <v>بريفان باكير</v>
          </cell>
          <cell r="C4444" t="str">
            <v>زياد</v>
          </cell>
          <cell r="D4444" t="str">
            <v>فطوم</v>
          </cell>
          <cell r="E4444" t="str">
            <v>س2</v>
          </cell>
        </row>
        <row r="4445">
          <cell r="A4445">
            <v>211535</v>
          </cell>
          <cell r="B4445" t="str">
            <v>بشرى الحمد</v>
          </cell>
          <cell r="C4445" t="str">
            <v>محمد</v>
          </cell>
          <cell r="D4445" t="str">
            <v>فاطمه</v>
          </cell>
          <cell r="E4445" t="str">
            <v>س2</v>
          </cell>
        </row>
        <row r="4446">
          <cell r="A4446">
            <v>211538</v>
          </cell>
          <cell r="B4446" t="str">
            <v>بشرى وسوف</v>
          </cell>
          <cell r="C4446" t="str">
            <v>ازدشير</v>
          </cell>
          <cell r="D4446" t="str">
            <v>يسرى</v>
          </cell>
          <cell r="E4446" t="str">
            <v>س2</v>
          </cell>
        </row>
        <row r="4447">
          <cell r="A4447">
            <v>211547</v>
          </cell>
          <cell r="B4447" t="str">
            <v>بيلسان نصره</v>
          </cell>
          <cell r="C4447" t="str">
            <v>دياب</v>
          </cell>
          <cell r="D4447" t="str">
            <v>عفاف</v>
          </cell>
          <cell r="E4447" t="str">
            <v>س2</v>
          </cell>
        </row>
        <row r="4448">
          <cell r="A4448">
            <v>211555</v>
          </cell>
          <cell r="B4448" t="str">
            <v>جورجينا قدسي</v>
          </cell>
          <cell r="C4448" t="str">
            <v>نبيل</v>
          </cell>
          <cell r="D4448" t="str">
            <v>ريتا</v>
          </cell>
          <cell r="E4448" t="str">
            <v>س2</v>
          </cell>
        </row>
        <row r="4449">
          <cell r="A4449">
            <v>211560</v>
          </cell>
          <cell r="B4449" t="str">
            <v>حسام كركي</v>
          </cell>
          <cell r="C4449" t="str">
            <v>محمدسعيد</v>
          </cell>
          <cell r="D4449" t="str">
            <v>سعاد</v>
          </cell>
          <cell r="E4449" t="str">
            <v>س2</v>
          </cell>
        </row>
        <row r="4450">
          <cell r="A4450">
            <v>211569</v>
          </cell>
          <cell r="B4450" t="str">
            <v>حسين علي</v>
          </cell>
          <cell r="C4450" t="str">
            <v>بسام</v>
          </cell>
          <cell r="D4450" t="str">
            <v>آمنه</v>
          </cell>
          <cell r="E4450" t="str">
            <v>س2</v>
          </cell>
        </row>
        <row r="4451">
          <cell r="A4451">
            <v>211570</v>
          </cell>
          <cell r="B4451" t="str">
            <v>حلا ابوسليم</v>
          </cell>
          <cell r="C4451" t="str">
            <v>نضال</v>
          </cell>
          <cell r="D4451" t="str">
            <v>هيفاء</v>
          </cell>
          <cell r="E4451" t="str">
            <v>س2</v>
          </cell>
        </row>
        <row r="4452">
          <cell r="A4452">
            <v>211580</v>
          </cell>
          <cell r="B4452" t="str">
            <v>خالد السليمان</v>
          </cell>
          <cell r="C4452" t="str">
            <v>عيد</v>
          </cell>
          <cell r="D4452" t="str">
            <v>مريم</v>
          </cell>
          <cell r="E4452" t="str">
            <v>س2</v>
          </cell>
        </row>
        <row r="4453">
          <cell r="A4453">
            <v>211583</v>
          </cell>
          <cell r="B4453" t="str">
            <v>خلود المتني</v>
          </cell>
          <cell r="C4453" t="str">
            <v>مسلط سعيد</v>
          </cell>
          <cell r="D4453" t="str">
            <v>امرية</v>
          </cell>
          <cell r="E4453" t="str">
            <v>س2</v>
          </cell>
        </row>
        <row r="4454">
          <cell r="A4454">
            <v>211584</v>
          </cell>
          <cell r="B4454" t="str">
            <v>خليل برمو</v>
          </cell>
          <cell r="C4454" t="str">
            <v>ناصر</v>
          </cell>
          <cell r="D4454" t="str">
            <v>فلك</v>
          </cell>
          <cell r="E4454" t="str">
            <v>س2</v>
          </cell>
        </row>
        <row r="4455">
          <cell r="A4455">
            <v>211594</v>
          </cell>
          <cell r="B4455" t="str">
            <v>دلال المغربي</v>
          </cell>
          <cell r="C4455" t="str">
            <v>محمد حسان</v>
          </cell>
          <cell r="D4455" t="str">
            <v>فاديه</v>
          </cell>
          <cell r="E4455" t="str">
            <v>س2</v>
          </cell>
        </row>
        <row r="4456">
          <cell r="A4456">
            <v>211600</v>
          </cell>
          <cell r="B4456" t="str">
            <v>دينا رمضان</v>
          </cell>
          <cell r="C4456" t="str">
            <v>خليل</v>
          </cell>
          <cell r="D4456" t="str">
            <v>مريم</v>
          </cell>
          <cell r="E4456" t="str">
            <v>س2</v>
          </cell>
        </row>
        <row r="4457">
          <cell r="A4457">
            <v>211605</v>
          </cell>
          <cell r="B4457" t="str">
            <v>رائد طحان</v>
          </cell>
          <cell r="C4457" t="str">
            <v>حسين</v>
          </cell>
          <cell r="D4457" t="str">
            <v>شاهزنان</v>
          </cell>
          <cell r="E4457" t="str">
            <v>س2</v>
          </cell>
        </row>
        <row r="4458">
          <cell r="A4458">
            <v>211607</v>
          </cell>
          <cell r="B4458" t="str">
            <v>راما الأسود</v>
          </cell>
          <cell r="C4458" t="str">
            <v>زهير</v>
          </cell>
          <cell r="D4458" t="str">
            <v>ايمان</v>
          </cell>
          <cell r="E4458" t="str">
            <v>س2</v>
          </cell>
        </row>
        <row r="4459">
          <cell r="A4459">
            <v>211608</v>
          </cell>
          <cell r="B4459" t="str">
            <v>راما الملاح</v>
          </cell>
          <cell r="C4459" t="str">
            <v>رضوان</v>
          </cell>
          <cell r="D4459" t="str">
            <v>نديده</v>
          </cell>
          <cell r="E4459" t="str">
            <v>س2</v>
          </cell>
        </row>
        <row r="4460">
          <cell r="A4460">
            <v>211609</v>
          </cell>
          <cell r="B4460" t="str">
            <v>راما بني المرجه</v>
          </cell>
          <cell r="C4460" t="str">
            <v>اسامه</v>
          </cell>
          <cell r="D4460" t="str">
            <v>ملك</v>
          </cell>
          <cell r="E4460" t="str">
            <v>س2</v>
          </cell>
        </row>
        <row r="4461">
          <cell r="A4461">
            <v>211611</v>
          </cell>
          <cell r="B4461" t="str">
            <v>راما رشيدي</v>
          </cell>
          <cell r="C4461" t="str">
            <v>محمد</v>
          </cell>
          <cell r="D4461" t="str">
            <v>حسناء</v>
          </cell>
          <cell r="E4461" t="str">
            <v>س2</v>
          </cell>
        </row>
        <row r="4462">
          <cell r="A4462">
            <v>211616</v>
          </cell>
          <cell r="B4462" t="str">
            <v>رامي دوماني</v>
          </cell>
          <cell r="C4462" t="str">
            <v>جمال</v>
          </cell>
          <cell r="D4462" t="str">
            <v>ابتسام</v>
          </cell>
          <cell r="E4462" t="str">
            <v>س2</v>
          </cell>
        </row>
        <row r="4463">
          <cell r="A4463">
            <v>211617</v>
          </cell>
          <cell r="B4463" t="str">
            <v>رامي عبلا</v>
          </cell>
          <cell r="C4463" t="str">
            <v>سامي</v>
          </cell>
          <cell r="D4463" t="str">
            <v>سهير</v>
          </cell>
          <cell r="E4463" t="str">
            <v>س2</v>
          </cell>
        </row>
        <row r="4464">
          <cell r="A4464">
            <v>211626</v>
          </cell>
          <cell r="B4464" t="str">
            <v>رجاء شيباني</v>
          </cell>
          <cell r="C4464" t="str">
            <v>محمد حسام</v>
          </cell>
          <cell r="D4464" t="str">
            <v>زهريه</v>
          </cell>
          <cell r="E4464" t="str">
            <v>س2</v>
          </cell>
        </row>
        <row r="4465">
          <cell r="A4465">
            <v>211629</v>
          </cell>
          <cell r="B4465" t="str">
            <v>رزان حاجي</v>
          </cell>
          <cell r="C4465" t="str">
            <v>غسان</v>
          </cell>
          <cell r="D4465" t="str">
            <v>هنادي</v>
          </cell>
          <cell r="E4465" t="str">
            <v>س2</v>
          </cell>
        </row>
        <row r="4466">
          <cell r="A4466">
            <v>211630</v>
          </cell>
          <cell r="B4466" t="str">
            <v>رزان نمرة</v>
          </cell>
          <cell r="C4466" t="str">
            <v>عبدالعزيز</v>
          </cell>
          <cell r="D4466" t="str">
            <v>عبير</v>
          </cell>
          <cell r="E4466" t="str">
            <v>س2</v>
          </cell>
        </row>
        <row r="4467">
          <cell r="A4467">
            <v>211639</v>
          </cell>
          <cell r="B4467" t="str">
            <v>رنا العباس</v>
          </cell>
          <cell r="C4467" t="str">
            <v>محمد</v>
          </cell>
          <cell r="D4467" t="str">
            <v>هناء</v>
          </cell>
          <cell r="E4467" t="str">
            <v>س2</v>
          </cell>
        </row>
        <row r="4468">
          <cell r="A4468">
            <v>211659</v>
          </cell>
          <cell r="B4468" t="str">
            <v>روان التت</v>
          </cell>
          <cell r="C4468" t="str">
            <v>سمير</v>
          </cell>
          <cell r="D4468" t="str">
            <v>منى</v>
          </cell>
          <cell r="E4468" t="str">
            <v>س2</v>
          </cell>
        </row>
        <row r="4469">
          <cell r="A4469">
            <v>211668</v>
          </cell>
          <cell r="B4469" t="str">
            <v>رولانة الفرا</v>
          </cell>
          <cell r="C4469" t="str">
            <v>ايمن</v>
          </cell>
          <cell r="D4469" t="str">
            <v>ريم</v>
          </cell>
          <cell r="E4469" t="str">
            <v>س2</v>
          </cell>
        </row>
        <row r="4470">
          <cell r="A4470">
            <v>211671</v>
          </cell>
          <cell r="B4470" t="str">
            <v>ريتا خرموش</v>
          </cell>
          <cell r="C4470" t="str">
            <v>جان</v>
          </cell>
          <cell r="D4470" t="str">
            <v>نعمت</v>
          </cell>
          <cell r="E4470" t="str">
            <v>س2</v>
          </cell>
        </row>
        <row r="4471">
          <cell r="A4471">
            <v>211672</v>
          </cell>
          <cell r="B4471" t="str">
            <v>ريتا خلف</v>
          </cell>
          <cell r="C4471" t="str">
            <v>توفيق</v>
          </cell>
          <cell r="D4471" t="str">
            <v>فاديا</v>
          </cell>
          <cell r="E4471" t="str">
            <v>س2</v>
          </cell>
        </row>
        <row r="4472">
          <cell r="A4472">
            <v>211675</v>
          </cell>
          <cell r="B4472" t="str">
            <v>ريم السعدي</v>
          </cell>
          <cell r="C4472" t="str">
            <v>هاني</v>
          </cell>
          <cell r="D4472" t="str">
            <v>سمر</v>
          </cell>
          <cell r="E4472" t="str">
            <v>س2</v>
          </cell>
        </row>
        <row r="4473">
          <cell r="A4473">
            <v>211681</v>
          </cell>
          <cell r="B4473" t="str">
            <v>زهراء ابو رجبه</v>
          </cell>
          <cell r="C4473" t="str">
            <v>سامر</v>
          </cell>
          <cell r="D4473" t="str">
            <v>هنادي</v>
          </cell>
          <cell r="E4473" t="str">
            <v>س2</v>
          </cell>
        </row>
        <row r="4474">
          <cell r="A4474">
            <v>211687</v>
          </cell>
          <cell r="B4474" t="str">
            <v>زينه علي</v>
          </cell>
          <cell r="C4474" t="str">
            <v>علي</v>
          </cell>
          <cell r="D4474" t="str">
            <v>اسيا</v>
          </cell>
          <cell r="E4474" t="str">
            <v>س2</v>
          </cell>
        </row>
        <row r="4475">
          <cell r="A4475">
            <v>211691</v>
          </cell>
          <cell r="B4475" t="str">
            <v>ساره جوهر</v>
          </cell>
          <cell r="C4475" t="str">
            <v>احمد</v>
          </cell>
          <cell r="D4475" t="str">
            <v>فريال</v>
          </cell>
          <cell r="E4475" t="str">
            <v>س2</v>
          </cell>
        </row>
        <row r="4476">
          <cell r="A4476">
            <v>211706</v>
          </cell>
          <cell r="B4476" t="str">
            <v>سامي قباني</v>
          </cell>
          <cell r="C4476" t="str">
            <v>عمر</v>
          </cell>
          <cell r="D4476" t="str">
            <v>ازدهار</v>
          </cell>
          <cell r="E4476" t="str">
            <v>س2</v>
          </cell>
        </row>
        <row r="4477">
          <cell r="A4477">
            <v>211712</v>
          </cell>
          <cell r="B4477" t="str">
            <v>سلام النادر</v>
          </cell>
          <cell r="C4477" t="str">
            <v>ميسر</v>
          </cell>
          <cell r="D4477" t="str">
            <v>صيته</v>
          </cell>
          <cell r="E4477" t="str">
            <v>س2</v>
          </cell>
        </row>
        <row r="4478">
          <cell r="A4478">
            <v>211718</v>
          </cell>
          <cell r="B4478" t="str">
            <v>سليمان جديد</v>
          </cell>
          <cell r="C4478" t="str">
            <v>شوقي</v>
          </cell>
          <cell r="D4478" t="str">
            <v>نجاح</v>
          </cell>
          <cell r="E4478" t="str">
            <v>س2</v>
          </cell>
        </row>
        <row r="4479">
          <cell r="A4479">
            <v>211719</v>
          </cell>
          <cell r="B4479" t="str">
            <v>سليمان حيدر</v>
          </cell>
          <cell r="C4479" t="str">
            <v>وليد</v>
          </cell>
          <cell r="D4479" t="str">
            <v>غاده</v>
          </cell>
          <cell r="E4479" t="str">
            <v>س2</v>
          </cell>
        </row>
        <row r="4480">
          <cell r="A4480">
            <v>211739</v>
          </cell>
          <cell r="B4480" t="str">
            <v>شذا صباغ</v>
          </cell>
          <cell r="C4480" t="str">
            <v>محمد ماجد</v>
          </cell>
          <cell r="D4480" t="str">
            <v>ناديا</v>
          </cell>
          <cell r="E4480" t="str">
            <v>س2</v>
          </cell>
        </row>
        <row r="4481">
          <cell r="A4481">
            <v>211740</v>
          </cell>
          <cell r="B4481" t="str">
            <v>شذى العطري</v>
          </cell>
          <cell r="C4481" t="str">
            <v>محمد سامر</v>
          </cell>
          <cell r="D4481" t="str">
            <v>سوسن</v>
          </cell>
          <cell r="E4481" t="str">
            <v>س2</v>
          </cell>
        </row>
        <row r="4482">
          <cell r="A4482">
            <v>211757</v>
          </cell>
          <cell r="B4482" t="str">
            <v>عبد الرحمن مسمار</v>
          </cell>
          <cell r="C4482" t="str">
            <v>نزال</v>
          </cell>
          <cell r="D4482" t="str">
            <v>صبحه</v>
          </cell>
          <cell r="E4482" t="str">
            <v>س2</v>
          </cell>
        </row>
        <row r="4483">
          <cell r="A4483">
            <v>211767</v>
          </cell>
          <cell r="B4483" t="str">
            <v>عبير البقاعي</v>
          </cell>
          <cell r="C4483" t="str">
            <v>خالد</v>
          </cell>
          <cell r="D4483" t="str">
            <v>فرحه</v>
          </cell>
          <cell r="E4483" t="str">
            <v>س2</v>
          </cell>
        </row>
        <row r="4484">
          <cell r="A4484">
            <v>211786</v>
          </cell>
          <cell r="B4484" t="str">
            <v>علي غانم</v>
          </cell>
          <cell r="C4484" t="str">
            <v>حسين</v>
          </cell>
          <cell r="D4484" t="str">
            <v>فاطمه</v>
          </cell>
          <cell r="E4484" t="str">
            <v>س2</v>
          </cell>
        </row>
        <row r="4485">
          <cell r="A4485">
            <v>211796</v>
          </cell>
          <cell r="B4485" t="str">
            <v>عمر كوكش</v>
          </cell>
          <cell r="C4485" t="str">
            <v>محمود</v>
          </cell>
          <cell r="D4485" t="str">
            <v>وفيقة</v>
          </cell>
          <cell r="E4485" t="str">
            <v>س2</v>
          </cell>
        </row>
        <row r="4486">
          <cell r="A4486">
            <v>211801</v>
          </cell>
          <cell r="B4486" t="str">
            <v>عيسى العقلة</v>
          </cell>
          <cell r="C4486" t="str">
            <v>خالد</v>
          </cell>
          <cell r="D4486" t="str">
            <v>سميحه</v>
          </cell>
          <cell r="E4486" t="str">
            <v>س2</v>
          </cell>
        </row>
        <row r="4487">
          <cell r="A4487">
            <v>211803</v>
          </cell>
          <cell r="B4487" t="str">
            <v>غدير الاديب</v>
          </cell>
          <cell r="C4487" t="str">
            <v>مرعي</v>
          </cell>
          <cell r="D4487" t="str">
            <v>فاطمه</v>
          </cell>
          <cell r="E4487" t="str">
            <v>س2</v>
          </cell>
        </row>
        <row r="4488">
          <cell r="A4488">
            <v>211816</v>
          </cell>
          <cell r="B4488" t="str">
            <v>فاطمه دبين</v>
          </cell>
          <cell r="C4488" t="str">
            <v>هشام</v>
          </cell>
          <cell r="D4488" t="str">
            <v>لطيفه</v>
          </cell>
          <cell r="E4488" t="str">
            <v>س2</v>
          </cell>
        </row>
        <row r="4489">
          <cell r="A4489">
            <v>211821</v>
          </cell>
          <cell r="B4489" t="str">
            <v>فاطمه هاشم</v>
          </cell>
          <cell r="C4489" t="str">
            <v>محمد</v>
          </cell>
          <cell r="D4489" t="str">
            <v>انيسه</v>
          </cell>
          <cell r="E4489" t="str">
            <v>س2</v>
          </cell>
        </row>
        <row r="4490">
          <cell r="A4490">
            <v>211827</v>
          </cell>
          <cell r="B4490" t="str">
            <v>فرح الاحمد</v>
          </cell>
          <cell r="C4490" t="str">
            <v>محمد</v>
          </cell>
          <cell r="D4490" t="str">
            <v>نجاح</v>
          </cell>
          <cell r="E4490" t="str">
            <v>س2</v>
          </cell>
        </row>
        <row r="4491">
          <cell r="A4491">
            <v>211829</v>
          </cell>
          <cell r="B4491" t="str">
            <v>فرح زوده</v>
          </cell>
          <cell r="C4491" t="str">
            <v>اسامه</v>
          </cell>
          <cell r="D4491" t="str">
            <v>اماثل</v>
          </cell>
          <cell r="E4491" t="str">
            <v>س2</v>
          </cell>
        </row>
        <row r="4492">
          <cell r="A4492">
            <v>211831</v>
          </cell>
          <cell r="B4492" t="str">
            <v>قتيبة قطيش</v>
          </cell>
          <cell r="C4492" t="str">
            <v>منذر</v>
          </cell>
          <cell r="D4492" t="str">
            <v>خلود</v>
          </cell>
          <cell r="E4492" t="str">
            <v>س2</v>
          </cell>
        </row>
        <row r="4493">
          <cell r="A4493">
            <v>211832</v>
          </cell>
          <cell r="B4493" t="str">
            <v>قصي سعيد</v>
          </cell>
          <cell r="C4493" t="str">
            <v>رائد</v>
          </cell>
          <cell r="D4493" t="str">
            <v>نبال</v>
          </cell>
          <cell r="E4493" t="str">
            <v>س2</v>
          </cell>
        </row>
        <row r="4494">
          <cell r="A4494">
            <v>211837</v>
          </cell>
          <cell r="B4494" t="str">
            <v>كرم محمد</v>
          </cell>
          <cell r="C4494" t="str">
            <v>راشد</v>
          </cell>
          <cell r="D4494" t="str">
            <v>ميادى</v>
          </cell>
          <cell r="E4494" t="str">
            <v>س2</v>
          </cell>
        </row>
        <row r="4495">
          <cell r="A4495">
            <v>211843</v>
          </cell>
          <cell r="B4495" t="str">
            <v>كوكب قصيص</v>
          </cell>
          <cell r="C4495" t="str">
            <v>حسين</v>
          </cell>
          <cell r="D4495" t="str">
            <v>ثناء</v>
          </cell>
          <cell r="E4495" t="str">
            <v>س2</v>
          </cell>
        </row>
        <row r="4496">
          <cell r="A4496">
            <v>211869</v>
          </cell>
          <cell r="B4496" t="str">
            <v>ماري الشناعه</v>
          </cell>
          <cell r="C4496" t="str">
            <v>مفيد</v>
          </cell>
          <cell r="D4496" t="str">
            <v>ابتسام</v>
          </cell>
          <cell r="E4496" t="str">
            <v>س2</v>
          </cell>
        </row>
        <row r="4497">
          <cell r="A4497">
            <v>211871</v>
          </cell>
          <cell r="B4497" t="str">
            <v>مازن مصطفى</v>
          </cell>
          <cell r="C4497" t="str">
            <v>محمدخير</v>
          </cell>
          <cell r="D4497" t="str">
            <v>زهرة</v>
          </cell>
          <cell r="E4497" t="str">
            <v>س2</v>
          </cell>
        </row>
        <row r="4498">
          <cell r="A4498">
            <v>211872</v>
          </cell>
          <cell r="B4498" t="str">
            <v>ماسة جبري</v>
          </cell>
          <cell r="C4498" t="str">
            <v>مازن</v>
          </cell>
          <cell r="D4498" t="str">
            <v>سمر</v>
          </cell>
          <cell r="E4498" t="str">
            <v>س2</v>
          </cell>
        </row>
        <row r="4499">
          <cell r="A4499">
            <v>211878</v>
          </cell>
          <cell r="B4499" t="str">
            <v>مجد كردي</v>
          </cell>
          <cell r="C4499" t="str">
            <v>سليمان</v>
          </cell>
          <cell r="D4499" t="str">
            <v>فاطمة</v>
          </cell>
          <cell r="E4499" t="str">
            <v>س2</v>
          </cell>
        </row>
        <row r="4500">
          <cell r="A4500">
            <v>211884</v>
          </cell>
          <cell r="B4500" t="str">
            <v>محمد البرغش</v>
          </cell>
          <cell r="C4500" t="str">
            <v>رافع</v>
          </cell>
          <cell r="D4500" t="str">
            <v>سميرة</v>
          </cell>
          <cell r="E4500" t="str">
            <v>س2</v>
          </cell>
        </row>
        <row r="4501">
          <cell r="A4501">
            <v>211907</v>
          </cell>
          <cell r="B4501" t="str">
            <v>محمد عبد الله</v>
          </cell>
          <cell r="C4501" t="str">
            <v>عبد الرحمن</v>
          </cell>
          <cell r="D4501" t="str">
            <v>هاجر</v>
          </cell>
          <cell r="E4501" t="str">
            <v>س2</v>
          </cell>
        </row>
        <row r="4502">
          <cell r="A4502">
            <v>211918</v>
          </cell>
          <cell r="B4502" t="str">
            <v>محمد ماجد بخاري</v>
          </cell>
          <cell r="C4502" t="str">
            <v>بندر</v>
          </cell>
          <cell r="D4502" t="str">
            <v>عطيه</v>
          </cell>
          <cell r="E4502" t="str">
            <v>س2</v>
          </cell>
        </row>
        <row r="4503">
          <cell r="A4503">
            <v>211919</v>
          </cell>
          <cell r="B4503" t="str">
            <v>محمد ماجد حرب</v>
          </cell>
          <cell r="C4503" t="str">
            <v>ابراهيم</v>
          </cell>
          <cell r="D4503" t="str">
            <v>ندى</v>
          </cell>
          <cell r="E4503" t="str">
            <v>س2</v>
          </cell>
        </row>
        <row r="4504">
          <cell r="A4504">
            <v>211930</v>
          </cell>
          <cell r="B4504" t="str">
            <v>مرام الارنب</v>
          </cell>
          <cell r="C4504" t="str">
            <v>محمد مكي</v>
          </cell>
          <cell r="D4504" t="str">
            <v>غاليه</v>
          </cell>
          <cell r="E4504" t="str">
            <v>س2</v>
          </cell>
        </row>
        <row r="4505">
          <cell r="A4505">
            <v>211939</v>
          </cell>
          <cell r="B4505" t="str">
            <v>مروه بيشاني</v>
          </cell>
          <cell r="C4505" t="str">
            <v>محمود</v>
          </cell>
          <cell r="D4505" t="str">
            <v>اميمه</v>
          </cell>
          <cell r="E4505" t="str">
            <v>س2</v>
          </cell>
        </row>
        <row r="4506">
          <cell r="A4506">
            <v>211943</v>
          </cell>
          <cell r="B4506" t="str">
            <v>مروه عرعاش</v>
          </cell>
          <cell r="C4506" t="str">
            <v>عصام</v>
          </cell>
          <cell r="D4506" t="str">
            <v>منار</v>
          </cell>
          <cell r="E4506" t="str">
            <v>س2</v>
          </cell>
        </row>
        <row r="4507">
          <cell r="A4507">
            <v>211945</v>
          </cell>
          <cell r="B4507" t="str">
            <v>مريم خاسكي</v>
          </cell>
          <cell r="C4507" t="str">
            <v>نهاد</v>
          </cell>
          <cell r="D4507" t="str">
            <v>هيام</v>
          </cell>
          <cell r="E4507" t="str">
            <v>س2</v>
          </cell>
        </row>
        <row r="4508">
          <cell r="A4508">
            <v>211956</v>
          </cell>
          <cell r="B4508" t="str">
            <v>ملك غزال</v>
          </cell>
          <cell r="C4508" t="str">
            <v>تامر</v>
          </cell>
          <cell r="D4508" t="str">
            <v>رجاء</v>
          </cell>
          <cell r="E4508" t="str">
            <v>س2</v>
          </cell>
        </row>
        <row r="4509">
          <cell r="A4509">
            <v>211957</v>
          </cell>
          <cell r="B4509" t="str">
            <v>مميز الاغواني</v>
          </cell>
          <cell r="C4509" t="str">
            <v>عبدالرزاق</v>
          </cell>
          <cell r="D4509" t="str">
            <v>هيفاء</v>
          </cell>
          <cell r="E4509" t="str">
            <v>س2</v>
          </cell>
        </row>
        <row r="4510">
          <cell r="A4510">
            <v>211961</v>
          </cell>
          <cell r="B4510" t="str">
            <v>منار نقشبندي</v>
          </cell>
          <cell r="C4510" t="str">
            <v>احمد فهد</v>
          </cell>
          <cell r="D4510" t="str">
            <v>برلنتي</v>
          </cell>
          <cell r="E4510" t="str">
            <v>س2</v>
          </cell>
        </row>
        <row r="4511">
          <cell r="A4511">
            <v>211973</v>
          </cell>
          <cell r="B4511" t="str">
            <v>ميري عبيد</v>
          </cell>
          <cell r="C4511" t="str">
            <v>جريس</v>
          </cell>
          <cell r="D4511" t="str">
            <v>صونيا</v>
          </cell>
          <cell r="E4511" t="str">
            <v>س2</v>
          </cell>
        </row>
        <row r="4512">
          <cell r="A4512">
            <v>211975</v>
          </cell>
          <cell r="B4512" t="str">
            <v>ميسر الزعبي</v>
          </cell>
          <cell r="C4512" t="str">
            <v>بشير</v>
          </cell>
          <cell r="D4512" t="str">
            <v>حنان</v>
          </cell>
          <cell r="E4512" t="str">
            <v>س2</v>
          </cell>
        </row>
        <row r="4513">
          <cell r="A4513">
            <v>211984</v>
          </cell>
          <cell r="B4513" t="str">
            <v>ندى الجباصيني</v>
          </cell>
          <cell r="C4513" t="str">
            <v>بشير</v>
          </cell>
          <cell r="D4513" t="str">
            <v>قمر</v>
          </cell>
          <cell r="E4513" t="str">
            <v>س2</v>
          </cell>
        </row>
        <row r="4514">
          <cell r="A4514">
            <v>212016</v>
          </cell>
          <cell r="B4514" t="str">
            <v>نورهان حيدر</v>
          </cell>
          <cell r="C4514" t="str">
            <v>عبدو</v>
          </cell>
          <cell r="D4514" t="str">
            <v>زهور</v>
          </cell>
          <cell r="E4514" t="str">
            <v>س2</v>
          </cell>
        </row>
        <row r="4515">
          <cell r="A4515">
            <v>212020</v>
          </cell>
          <cell r="B4515" t="str">
            <v>هاجر العلي</v>
          </cell>
          <cell r="C4515" t="str">
            <v>عبدالله</v>
          </cell>
          <cell r="D4515" t="str">
            <v>صبحيه</v>
          </cell>
          <cell r="E4515" t="str">
            <v>س2</v>
          </cell>
        </row>
        <row r="4516">
          <cell r="A4516">
            <v>212030</v>
          </cell>
          <cell r="B4516" t="str">
            <v>هبه حمدان</v>
          </cell>
          <cell r="C4516" t="str">
            <v>حسان</v>
          </cell>
          <cell r="D4516" t="str">
            <v>هويدا</v>
          </cell>
          <cell r="E4516" t="str">
            <v>س2</v>
          </cell>
        </row>
        <row r="4517">
          <cell r="A4517">
            <v>212053</v>
          </cell>
          <cell r="B4517" t="str">
            <v>وائل أبورسلان</v>
          </cell>
          <cell r="C4517" t="str">
            <v>سامر</v>
          </cell>
          <cell r="D4517" t="str">
            <v>انصاف</v>
          </cell>
          <cell r="E4517" t="str">
            <v>س2</v>
          </cell>
        </row>
        <row r="4518">
          <cell r="A4518">
            <v>212058</v>
          </cell>
          <cell r="B4518" t="str">
            <v>وسيم غنام</v>
          </cell>
          <cell r="C4518" t="str">
            <v>محمدسالم</v>
          </cell>
          <cell r="D4518" t="str">
            <v>نجاح</v>
          </cell>
          <cell r="E4518" t="str">
            <v>س2</v>
          </cell>
        </row>
        <row r="4519">
          <cell r="A4519">
            <v>212068</v>
          </cell>
          <cell r="B4519" t="str">
            <v>يارا طوبجي</v>
          </cell>
          <cell r="C4519" t="str">
            <v>سعيد</v>
          </cell>
          <cell r="D4519" t="str">
            <v>هاله</v>
          </cell>
          <cell r="E4519" t="str">
            <v>س2</v>
          </cell>
        </row>
        <row r="4520">
          <cell r="A4520">
            <v>212078</v>
          </cell>
          <cell r="B4520" t="str">
            <v>يحيى الكيال</v>
          </cell>
          <cell r="C4520" t="str">
            <v>محمود</v>
          </cell>
          <cell r="D4520" t="str">
            <v>نريمان</v>
          </cell>
          <cell r="E4520" t="str">
            <v>س2</v>
          </cell>
        </row>
        <row r="4521">
          <cell r="A4521">
            <v>212091</v>
          </cell>
          <cell r="B4521" t="str">
            <v>حسن اسد</v>
          </cell>
          <cell r="C4521" t="str">
            <v>عدنان</v>
          </cell>
          <cell r="D4521" t="str">
            <v>ابتسام</v>
          </cell>
          <cell r="E4521" t="str">
            <v>س2</v>
          </cell>
        </row>
        <row r="4522">
          <cell r="A4522">
            <v>212097</v>
          </cell>
          <cell r="B4522" t="str">
            <v>خلدون الزغبي</v>
          </cell>
          <cell r="C4522" t="str">
            <v>مجيد</v>
          </cell>
          <cell r="D4522" t="str">
            <v>رويدة</v>
          </cell>
          <cell r="E4522" t="str">
            <v>س2</v>
          </cell>
        </row>
        <row r="4523">
          <cell r="A4523">
            <v>212101</v>
          </cell>
          <cell r="B4523" t="str">
            <v>عبد الرحمن فخري</v>
          </cell>
          <cell r="C4523" t="str">
            <v>محمد</v>
          </cell>
          <cell r="D4523" t="str">
            <v>عفاف</v>
          </cell>
          <cell r="E4523" t="str">
            <v>س2</v>
          </cell>
        </row>
        <row r="4524">
          <cell r="A4524">
            <v>212106</v>
          </cell>
          <cell r="B4524" t="str">
            <v>محمد نداء مصري</v>
          </cell>
          <cell r="C4524" t="str">
            <v>عبد القادر</v>
          </cell>
          <cell r="D4524" t="str">
            <v>قمر</v>
          </cell>
          <cell r="E4524" t="str">
            <v>س2</v>
          </cell>
        </row>
        <row r="4525">
          <cell r="A4525">
            <v>212118</v>
          </cell>
          <cell r="B4525" t="str">
            <v>احلام حمدوني</v>
          </cell>
          <cell r="C4525" t="str">
            <v>محمد</v>
          </cell>
          <cell r="D4525" t="str">
            <v>سناء</v>
          </cell>
          <cell r="E4525" t="str">
            <v>س2</v>
          </cell>
        </row>
        <row r="4526">
          <cell r="A4526">
            <v>212122</v>
          </cell>
          <cell r="B4526" t="str">
            <v>احمد الحموي الشهير بالفرواتي</v>
          </cell>
          <cell r="C4526" t="str">
            <v>فوزي</v>
          </cell>
          <cell r="D4526" t="str">
            <v>باسمه</v>
          </cell>
          <cell r="E4526" t="str">
            <v>س2</v>
          </cell>
        </row>
        <row r="4527">
          <cell r="A4527">
            <v>212141</v>
          </cell>
          <cell r="B4527" t="str">
            <v>احمد لالا</v>
          </cell>
          <cell r="C4527" t="str">
            <v>محمد نبيل</v>
          </cell>
          <cell r="D4527" t="str">
            <v>خديجه</v>
          </cell>
          <cell r="E4527" t="str">
            <v>س2</v>
          </cell>
        </row>
        <row r="4528">
          <cell r="A4528">
            <v>212144</v>
          </cell>
          <cell r="B4528" t="str">
            <v>احمد مزاحم</v>
          </cell>
          <cell r="C4528" t="str">
            <v>محمد</v>
          </cell>
          <cell r="D4528" t="str">
            <v>ندى</v>
          </cell>
          <cell r="E4528" t="str">
            <v>س2</v>
          </cell>
        </row>
        <row r="4529">
          <cell r="A4529">
            <v>212161</v>
          </cell>
          <cell r="B4529" t="str">
            <v>اشرف كاتب</v>
          </cell>
          <cell r="C4529" t="str">
            <v>مصطفى</v>
          </cell>
          <cell r="D4529" t="str">
            <v>منى</v>
          </cell>
          <cell r="E4529" t="str">
            <v>س2</v>
          </cell>
        </row>
        <row r="4530">
          <cell r="A4530">
            <v>212169</v>
          </cell>
          <cell r="B4530" t="str">
            <v>الاء زين</v>
          </cell>
          <cell r="C4530" t="str">
            <v>ماجد</v>
          </cell>
          <cell r="D4530" t="str">
            <v>سناء</v>
          </cell>
          <cell r="E4530" t="str">
            <v>س2</v>
          </cell>
        </row>
        <row r="4531">
          <cell r="A4531">
            <v>212170</v>
          </cell>
          <cell r="B4531" t="str">
            <v>الاء سعدي</v>
          </cell>
          <cell r="C4531" t="str">
            <v>محمد سالم</v>
          </cell>
          <cell r="D4531" t="str">
            <v>فاتنه</v>
          </cell>
          <cell r="E4531" t="str">
            <v>س2</v>
          </cell>
        </row>
        <row r="4532">
          <cell r="A4532">
            <v>212177</v>
          </cell>
          <cell r="B4532" t="str">
            <v>الحسين الحسن</v>
          </cell>
          <cell r="C4532" t="str">
            <v>محمد</v>
          </cell>
          <cell r="D4532" t="str">
            <v>عائشة</v>
          </cell>
          <cell r="E4532" t="str">
            <v>س2</v>
          </cell>
        </row>
        <row r="4533">
          <cell r="A4533">
            <v>212179</v>
          </cell>
          <cell r="B4533" t="str">
            <v>العنود النادر</v>
          </cell>
          <cell r="C4533" t="str">
            <v>محمد خير</v>
          </cell>
          <cell r="D4533" t="str">
            <v>رحاب</v>
          </cell>
          <cell r="E4533" t="str">
            <v>س2</v>
          </cell>
        </row>
        <row r="4534">
          <cell r="A4534">
            <v>212184</v>
          </cell>
          <cell r="B4534" t="str">
            <v>اليسا طليع</v>
          </cell>
          <cell r="C4534" t="str">
            <v>فادي</v>
          </cell>
          <cell r="D4534" t="str">
            <v>تريزيا</v>
          </cell>
          <cell r="E4534" t="str">
            <v>س2</v>
          </cell>
        </row>
        <row r="4535">
          <cell r="A4535">
            <v>212185</v>
          </cell>
          <cell r="B4535" t="str">
            <v>اليسار بعريني</v>
          </cell>
          <cell r="C4535" t="str">
            <v>محسن</v>
          </cell>
          <cell r="D4535" t="str">
            <v>فرات</v>
          </cell>
          <cell r="E4535" t="str">
            <v>س2</v>
          </cell>
        </row>
        <row r="4536">
          <cell r="A4536">
            <v>212227</v>
          </cell>
          <cell r="B4536" t="str">
            <v xml:space="preserve">ايمان مصطفى </v>
          </cell>
          <cell r="C4536" t="str">
            <v>علي</v>
          </cell>
          <cell r="D4536" t="str">
            <v>مديحه</v>
          </cell>
          <cell r="E4536" t="str">
            <v>س2</v>
          </cell>
        </row>
        <row r="4537">
          <cell r="A4537">
            <v>212231</v>
          </cell>
          <cell r="B4537" t="str">
            <v>ايه الخطيب</v>
          </cell>
          <cell r="C4537" t="str">
            <v>عبد الحسيب</v>
          </cell>
          <cell r="D4537" t="str">
            <v>ندى</v>
          </cell>
          <cell r="E4537" t="str">
            <v>س2</v>
          </cell>
        </row>
        <row r="4538">
          <cell r="A4538">
            <v>212238</v>
          </cell>
          <cell r="B4538" t="str">
            <v>ايهاب حيدر</v>
          </cell>
          <cell r="C4538" t="str">
            <v>ابراهيم</v>
          </cell>
          <cell r="D4538" t="str">
            <v>لينا</v>
          </cell>
          <cell r="E4538" t="str">
            <v>س2</v>
          </cell>
        </row>
        <row r="4539">
          <cell r="A4539">
            <v>212245</v>
          </cell>
          <cell r="B4539" t="str">
            <v>باسمه الحسين</v>
          </cell>
          <cell r="C4539" t="str">
            <v>سعيد</v>
          </cell>
          <cell r="D4539" t="str">
            <v>ايمان</v>
          </cell>
          <cell r="E4539" t="str">
            <v>س2</v>
          </cell>
        </row>
        <row r="4540">
          <cell r="A4540">
            <v>212262</v>
          </cell>
          <cell r="B4540" t="str">
            <v>بشار الشدايده</v>
          </cell>
          <cell r="C4540" t="str">
            <v>جبران</v>
          </cell>
          <cell r="D4540" t="str">
            <v>نبيله</v>
          </cell>
          <cell r="E4540" t="str">
            <v>س2</v>
          </cell>
        </row>
        <row r="4541">
          <cell r="A4541">
            <v>212264</v>
          </cell>
          <cell r="B4541" t="str">
            <v>بشار معن</v>
          </cell>
          <cell r="C4541" t="str">
            <v xml:space="preserve">صالح </v>
          </cell>
          <cell r="D4541" t="str">
            <v>نادية</v>
          </cell>
          <cell r="E4541" t="str">
            <v>س2</v>
          </cell>
        </row>
        <row r="4542">
          <cell r="A4542">
            <v>212273</v>
          </cell>
          <cell r="B4542" t="str">
            <v>بيسان المصري</v>
          </cell>
          <cell r="C4542" t="str">
            <v>عامر</v>
          </cell>
          <cell r="D4542" t="str">
            <v>فهمية</v>
          </cell>
          <cell r="E4542" t="str">
            <v>س2</v>
          </cell>
        </row>
        <row r="4543">
          <cell r="A4543">
            <v>212274</v>
          </cell>
          <cell r="B4543" t="str">
            <v>بيسان خلف</v>
          </cell>
          <cell r="C4543" t="str">
            <v>يوسف</v>
          </cell>
          <cell r="D4543" t="str">
            <v>يسرى</v>
          </cell>
          <cell r="E4543" t="str">
            <v>س2</v>
          </cell>
        </row>
        <row r="4544">
          <cell r="A4544">
            <v>212276</v>
          </cell>
          <cell r="B4544" t="str">
            <v>تسنيم سخنيني</v>
          </cell>
          <cell r="C4544" t="str">
            <v>زهير</v>
          </cell>
          <cell r="D4544" t="str">
            <v>رؤوفة</v>
          </cell>
          <cell r="E4544" t="str">
            <v>س2</v>
          </cell>
        </row>
        <row r="4545">
          <cell r="A4545">
            <v>212279</v>
          </cell>
          <cell r="B4545" t="str">
            <v>توفيق ابو شاش</v>
          </cell>
          <cell r="C4545" t="str">
            <v xml:space="preserve">سليم  </v>
          </cell>
          <cell r="D4545" t="str">
            <v>رنا</v>
          </cell>
          <cell r="E4545" t="str">
            <v>س2</v>
          </cell>
        </row>
        <row r="4546">
          <cell r="A4546">
            <v>212285</v>
          </cell>
          <cell r="B4546" t="str">
            <v>جمانه قويدر</v>
          </cell>
          <cell r="C4546" t="str">
            <v>محمد أيمن</v>
          </cell>
          <cell r="D4546" t="str">
            <v>عبير</v>
          </cell>
          <cell r="E4546" t="str">
            <v>س2</v>
          </cell>
        </row>
        <row r="4547">
          <cell r="A4547">
            <v>212306</v>
          </cell>
          <cell r="B4547" t="str">
            <v>حسن نرش</v>
          </cell>
          <cell r="C4547" t="str">
            <v>رائد</v>
          </cell>
          <cell r="D4547" t="str">
            <v>سوسن</v>
          </cell>
          <cell r="E4547" t="str">
            <v>س2</v>
          </cell>
        </row>
        <row r="4548">
          <cell r="A4548">
            <v>212325</v>
          </cell>
          <cell r="B4548" t="str">
            <v>حنين عقلة</v>
          </cell>
          <cell r="C4548" t="str">
            <v>محمد</v>
          </cell>
          <cell r="D4548" t="str">
            <v>امينة</v>
          </cell>
          <cell r="E4548" t="str">
            <v>س2</v>
          </cell>
        </row>
        <row r="4549">
          <cell r="A4549">
            <v>212332</v>
          </cell>
          <cell r="B4549" t="str">
            <v>خديجه غنيمه</v>
          </cell>
          <cell r="C4549" t="str">
            <v>ربيع</v>
          </cell>
          <cell r="D4549" t="str">
            <v>صفاء</v>
          </cell>
          <cell r="E4549" t="str">
            <v>س2</v>
          </cell>
        </row>
        <row r="4550">
          <cell r="A4550">
            <v>212335</v>
          </cell>
          <cell r="B4550" t="str">
            <v>خلود بخاري</v>
          </cell>
          <cell r="C4550" t="str">
            <v>محمد كمال</v>
          </cell>
          <cell r="D4550" t="str">
            <v>آمنه</v>
          </cell>
          <cell r="E4550" t="str">
            <v>س2</v>
          </cell>
        </row>
        <row r="4551">
          <cell r="A4551">
            <v>212338</v>
          </cell>
          <cell r="B4551" t="str">
            <v>خليل سليمان</v>
          </cell>
          <cell r="C4551" t="str">
            <v>احمد</v>
          </cell>
          <cell r="D4551" t="str">
            <v>وفاء</v>
          </cell>
          <cell r="E4551" t="str">
            <v>س2</v>
          </cell>
        </row>
        <row r="4552">
          <cell r="A4552">
            <v>212348</v>
          </cell>
          <cell r="B4552" t="str">
            <v>دعاء الايمان التقي</v>
          </cell>
          <cell r="C4552" t="str">
            <v>ابراهيم</v>
          </cell>
          <cell r="D4552" t="str">
            <v>سامية</v>
          </cell>
          <cell r="E4552" t="str">
            <v>س2</v>
          </cell>
        </row>
        <row r="4553">
          <cell r="A4553">
            <v>212355</v>
          </cell>
          <cell r="B4553" t="str">
            <v>دعاء موصللي</v>
          </cell>
          <cell r="C4553" t="str">
            <v>عمار</v>
          </cell>
          <cell r="D4553" t="str">
            <v>نهاد</v>
          </cell>
          <cell r="E4553" t="str">
            <v>س2</v>
          </cell>
        </row>
        <row r="4554">
          <cell r="A4554">
            <v>212356</v>
          </cell>
          <cell r="B4554" t="str">
            <v>دنيا بشونة</v>
          </cell>
          <cell r="C4554" t="str">
            <v>يحيى</v>
          </cell>
          <cell r="D4554" t="str">
            <v>نانسي</v>
          </cell>
          <cell r="E4554" t="str">
            <v>س2</v>
          </cell>
        </row>
        <row r="4555">
          <cell r="A4555">
            <v>212379</v>
          </cell>
          <cell r="B4555" t="str">
            <v>راما يبرودي</v>
          </cell>
          <cell r="C4555" t="str">
            <v>زهير</v>
          </cell>
          <cell r="D4555" t="str">
            <v>سهام</v>
          </cell>
          <cell r="E4555" t="str">
            <v>س2</v>
          </cell>
        </row>
        <row r="4556">
          <cell r="A4556">
            <v>212382</v>
          </cell>
          <cell r="B4556" t="str">
            <v>رامي تلاج</v>
          </cell>
          <cell r="C4556" t="str">
            <v>محمد علي</v>
          </cell>
          <cell r="D4556" t="str">
            <v>باسمة</v>
          </cell>
          <cell r="E4556" t="str">
            <v>س2</v>
          </cell>
        </row>
        <row r="4557">
          <cell r="A4557">
            <v>212384</v>
          </cell>
          <cell r="B4557" t="str">
            <v>رائده الشمالي</v>
          </cell>
          <cell r="C4557" t="str">
            <v>محمد رضوان</v>
          </cell>
          <cell r="D4557" t="str">
            <v>سميره</v>
          </cell>
          <cell r="E4557" t="str">
            <v>س2</v>
          </cell>
        </row>
        <row r="4558">
          <cell r="A4558">
            <v>212396</v>
          </cell>
          <cell r="B4558" t="str">
            <v>رزان جحا</v>
          </cell>
          <cell r="C4558" t="str">
            <v>محمد فواز</v>
          </cell>
          <cell r="D4558" t="str">
            <v>منى</v>
          </cell>
          <cell r="E4558" t="str">
            <v>س2</v>
          </cell>
        </row>
        <row r="4559">
          <cell r="A4559">
            <v>212398</v>
          </cell>
          <cell r="B4559" t="str">
            <v>رشا النابلسي</v>
          </cell>
          <cell r="C4559" t="str">
            <v>فواز</v>
          </cell>
          <cell r="D4559" t="str">
            <v>منى</v>
          </cell>
          <cell r="E4559" t="str">
            <v>س2</v>
          </cell>
        </row>
        <row r="4560">
          <cell r="A4560">
            <v>212410</v>
          </cell>
          <cell r="B4560" t="str">
            <v>رماح صقر</v>
          </cell>
          <cell r="C4560" t="str">
            <v>هيثم</v>
          </cell>
          <cell r="D4560" t="str">
            <v>ندا</v>
          </cell>
          <cell r="E4560" t="str">
            <v>س2</v>
          </cell>
        </row>
        <row r="4561">
          <cell r="A4561">
            <v>212411</v>
          </cell>
          <cell r="B4561" t="str">
            <v>رنا حماده</v>
          </cell>
          <cell r="C4561" t="str">
            <v>فايز</v>
          </cell>
          <cell r="D4561" t="str">
            <v>امينه</v>
          </cell>
          <cell r="E4561" t="str">
            <v>س2</v>
          </cell>
        </row>
        <row r="4562">
          <cell r="A4562">
            <v>212413</v>
          </cell>
          <cell r="B4562" t="str">
            <v>رند ظاظا</v>
          </cell>
          <cell r="C4562" t="str">
            <v>محمد</v>
          </cell>
          <cell r="D4562" t="str">
            <v>لينا</v>
          </cell>
          <cell r="E4562" t="str">
            <v>س2</v>
          </cell>
        </row>
        <row r="4563">
          <cell r="A4563">
            <v>212421</v>
          </cell>
          <cell r="B4563" t="str">
            <v>رنيم زريق</v>
          </cell>
          <cell r="C4563" t="str">
            <v>سمير</v>
          </cell>
          <cell r="D4563" t="str">
            <v>عليا</v>
          </cell>
          <cell r="E4563" t="str">
            <v>س2</v>
          </cell>
        </row>
        <row r="4564">
          <cell r="A4564">
            <v>212426</v>
          </cell>
          <cell r="B4564" t="str">
            <v>رهام العلام</v>
          </cell>
          <cell r="C4564" t="str">
            <v>محمد</v>
          </cell>
          <cell r="D4564" t="str">
            <v>فاطمة</v>
          </cell>
          <cell r="E4564" t="str">
            <v>س2</v>
          </cell>
        </row>
        <row r="4565">
          <cell r="A4565">
            <v>212432</v>
          </cell>
          <cell r="B4565" t="str">
            <v>رهف الهبول</v>
          </cell>
          <cell r="C4565" t="str">
            <v>فرج</v>
          </cell>
          <cell r="D4565" t="str">
            <v>سميه</v>
          </cell>
          <cell r="E4565" t="str">
            <v>س2</v>
          </cell>
        </row>
        <row r="4566">
          <cell r="A4566">
            <v>212437</v>
          </cell>
          <cell r="B4566" t="str">
            <v>رهف عواد</v>
          </cell>
          <cell r="C4566" t="str">
            <v>نعيم</v>
          </cell>
          <cell r="D4566" t="str">
            <v>فاطمه</v>
          </cell>
          <cell r="E4566" t="str">
            <v>س2</v>
          </cell>
        </row>
        <row r="4567">
          <cell r="A4567">
            <v>212444</v>
          </cell>
          <cell r="B4567" t="str">
            <v>روان السيد شعيبي</v>
          </cell>
          <cell r="C4567" t="str">
            <v>حسين</v>
          </cell>
          <cell r="D4567" t="str">
            <v>منى</v>
          </cell>
          <cell r="E4567" t="str">
            <v>س2</v>
          </cell>
        </row>
        <row r="4568">
          <cell r="A4568">
            <v>212450</v>
          </cell>
          <cell r="B4568" t="str">
            <v>روزه سليمان</v>
          </cell>
          <cell r="C4568" t="str">
            <v>عبد المسيح</v>
          </cell>
          <cell r="D4568" t="str">
            <v>ماري</v>
          </cell>
          <cell r="E4568" t="str">
            <v>س2</v>
          </cell>
        </row>
        <row r="4569">
          <cell r="A4569">
            <v>212457</v>
          </cell>
          <cell r="B4569" t="str">
            <v>رؤى دولاتي</v>
          </cell>
          <cell r="C4569" t="str">
            <v>محمد ياسر</v>
          </cell>
          <cell r="D4569" t="str">
            <v>فطمه</v>
          </cell>
          <cell r="E4569" t="str">
            <v>س2</v>
          </cell>
        </row>
        <row r="4570">
          <cell r="A4570">
            <v>212459</v>
          </cell>
          <cell r="B4570" t="str">
            <v>رياض الجباوي</v>
          </cell>
          <cell r="C4570" t="str">
            <v>ادهم</v>
          </cell>
          <cell r="D4570" t="str">
            <v>ناديه</v>
          </cell>
          <cell r="E4570" t="str">
            <v>س2</v>
          </cell>
        </row>
        <row r="4571">
          <cell r="A4571">
            <v>212461</v>
          </cell>
          <cell r="B4571" t="str">
            <v>ريبال عقل</v>
          </cell>
          <cell r="C4571" t="str">
            <v>ممدوح</v>
          </cell>
          <cell r="D4571" t="str">
            <v>نهاد</v>
          </cell>
          <cell r="E4571" t="str">
            <v>س2</v>
          </cell>
        </row>
        <row r="4572">
          <cell r="A4572">
            <v>212463</v>
          </cell>
          <cell r="B4572" t="str">
            <v>ريم البيبي</v>
          </cell>
          <cell r="C4572" t="str">
            <v>محمد جمال</v>
          </cell>
          <cell r="D4572" t="str">
            <v>فايزه</v>
          </cell>
          <cell r="E4572" t="str">
            <v>س2</v>
          </cell>
        </row>
        <row r="4573">
          <cell r="A4573">
            <v>212464</v>
          </cell>
          <cell r="B4573" t="str">
            <v>ريم المرعي</v>
          </cell>
          <cell r="C4573" t="str">
            <v>محمد نوري</v>
          </cell>
          <cell r="D4573" t="str">
            <v>الهام</v>
          </cell>
          <cell r="E4573" t="str">
            <v>س2</v>
          </cell>
        </row>
        <row r="4574">
          <cell r="A4574">
            <v>212468</v>
          </cell>
          <cell r="B4574" t="str">
            <v>ريم ديوب</v>
          </cell>
          <cell r="C4574" t="str">
            <v>حسن</v>
          </cell>
          <cell r="D4574" t="str">
            <v>سعاة</v>
          </cell>
          <cell r="E4574" t="str">
            <v>س2</v>
          </cell>
        </row>
        <row r="4575">
          <cell r="A4575">
            <v>212472</v>
          </cell>
          <cell r="B4575" t="str">
            <v>ريم محمود</v>
          </cell>
          <cell r="C4575" t="str">
            <v>محمود</v>
          </cell>
          <cell r="D4575" t="str">
            <v>فلك</v>
          </cell>
          <cell r="E4575" t="str">
            <v>س2</v>
          </cell>
        </row>
        <row r="4576">
          <cell r="A4576">
            <v>212473</v>
          </cell>
          <cell r="B4576" t="str">
            <v>ريم محمود</v>
          </cell>
          <cell r="C4576" t="str">
            <v>احسان</v>
          </cell>
          <cell r="D4576" t="str">
            <v>امل</v>
          </cell>
          <cell r="E4576" t="str">
            <v>س2</v>
          </cell>
        </row>
        <row r="4577">
          <cell r="A4577">
            <v>212480</v>
          </cell>
          <cell r="B4577" t="str">
            <v>زين الدين يوسف</v>
          </cell>
          <cell r="C4577" t="str">
            <v>أحمد</v>
          </cell>
          <cell r="D4577" t="str">
            <v>فتحية</v>
          </cell>
          <cell r="E4577" t="str">
            <v>س2</v>
          </cell>
        </row>
        <row r="4578">
          <cell r="A4578">
            <v>212491</v>
          </cell>
          <cell r="B4578" t="str">
            <v>ساره الجركس</v>
          </cell>
          <cell r="C4578" t="str">
            <v>نورس</v>
          </cell>
          <cell r="D4578" t="str">
            <v>ثناء</v>
          </cell>
          <cell r="E4578" t="str">
            <v>س2</v>
          </cell>
        </row>
        <row r="4579">
          <cell r="A4579">
            <v>212497</v>
          </cell>
          <cell r="B4579" t="str">
            <v>ساره علي مرتضى</v>
          </cell>
          <cell r="C4579" t="str">
            <v>انمار</v>
          </cell>
          <cell r="D4579" t="str">
            <v>سمر</v>
          </cell>
          <cell r="E4579" t="str">
            <v>س2</v>
          </cell>
        </row>
        <row r="4580">
          <cell r="A4580">
            <v>212502</v>
          </cell>
          <cell r="B4580" t="str">
            <v>ساندرا دلول</v>
          </cell>
          <cell r="C4580" t="str">
            <v>ميلاد</v>
          </cell>
          <cell r="D4580" t="str">
            <v>فيرا</v>
          </cell>
          <cell r="E4580" t="str">
            <v>س2</v>
          </cell>
        </row>
        <row r="4581">
          <cell r="A4581">
            <v>212509</v>
          </cell>
          <cell r="B4581" t="str">
            <v>سعد الكلش</v>
          </cell>
          <cell r="C4581" t="str">
            <v>امين</v>
          </cell>
          <cell r="D4581" t="str">
            <v>ليلى</v>
          </cell>
          <cell r="E4581" t="str">
            <v>س2</v>
          </cell>
        </row>
        <row r="4582">
          <cell r="A4582">
            <v>212513</v>
          </cell>
          <cell r="B4582" t="str">
            <v>سلام شاهين</v>
          </cell>
          <cell r="C4582" t="str">
            <v>عبد الكريم</v>
          </cell>
          <cell r="D4582" t="str">
            <v>سحر</v>
          </cell>
          <cell r="E4582" t="str">
            <v>س2</v>
          </cell>
        </row>
        <row r="4583">
          <cell r="A4583">
            <v>212524</v>
          </cell>
          <cell r="B4583" t="str">
            <v>سميح البغدادي</v>
          </cell>
          <cell r="C4583" t="str">
            <v>موفق</v>
          </cell>
          <cell r="D4583" t="str">
            <v>باسمه</v>
          </cell>
          <cell r="E4583" t="str">
            <v>س2</v>
          </cell>
        </row>
        <row r="4584">
          <cell r="A4584">
            <v>212525</v>
          </cell>
          <cell r="B4584" t="str">
            <v>سميح فخري</v>
          </cell>
          <cell r="C4584" t="str">
            <v>محمد مازن</v>
          </cell>
          <cell r="D4584" t="str">
            <v>دعاء</v>
          </cell>
          <cell r="E4584" t="str">
            <v>س2</v>
          </cell>
        </row>
        <row r="4585">
          <cell r="A4585">
            <v>212533</v>
          </cell>
          <cell r="B4585" t="str">
            <v>سوزان القنطار</v>
          </cell>
          <cell r="C4585" t="str">
            <v>حكمات</v>
          </cell>
          <cell r="D4585" t="str">
            <v>هدى</v>
          </cell>
          <cell r="E4585" t="str">
            <v>س2</v>
          </cell>
        </row>
        <row r="4586">
          <cell r="A4586">
            <v>212534</v>
          </cell>
          <cell r="B4586" t="str">
            <v>سومر الخالد</v>
          </cell>
          <cell r="C4586" t="str">
            <v>بسام</v>
          </cell>
          <cell r="D4586" t="str">
            <v>ايمان</v>
          </cell>
          <cell r="E4586" t="str">
            <v>س2</v>
          </cell>
        </row>
        <row r="4587">
          <cell r="A4587">
            <v>212550</v>
          </cell>
          <cell r="B4587" t="str">
            <v>شذى المحمد الفلاح</v>
          </cell>
          <cell r="C4587" t="str">
            <v>عبد الرحمن</v>
          </cell>
          <cell r="D4587" t="str">
            <v>قطنه</v>
          </cell>
          <cell r="E4587" t="str">
            <v>س2</v>
          </cell>
        </row>
        <row r="4588">
          <cell r="A4588">
            <v>212551</v>
          </cell>
          <cell r="B4588" t="str">
            <v>شذى سفرجلاني</v>
          </cell>
          <cell r="C4588" t="str">
            <v>محمد أمين</v>
          </cell>
          <cell r="D4588" t="str">
            <v>رغد</v>
          </cell>
          <cell r="E4588" t="str">
            <v>س2</v>
          </cell>
        </row>
        <row r="4589">
          <cell r="A4589">
            <v>212553</v>
          </cell>
          <cell r="B4589" t="str">
            <v>شهد خليل</v>
          </cell>
          <cell r="C4589" t="str">
            <v>محسن</v>
          </cell>
          <cell r="D4589" t="str">
            <v>رجاء</v>
          </cell>
          <cell r="E4589" t="str">
            <v>س2</v>
          </cell>
        </row>
        <row r="4590">
          <cell r="A4590">
            <v>212554</v>
          </cell>
          <cell r="B4590" t="str">
            <v>شهد شقير</v>
          </cell>
          <cell r="C4590" t="str">
            <v>صالح</v>
          </cell>
          <cell r="D4590" t="str">
            <v>شكريه</v>
          </cell>
          <cell r="E4590" t="str">
            <v>س2</v>
          </cell>
        </row>
        <row r="4591">
          <cell r="A4591">
            <v>212558</v>
          </cell>
          <cell r="B4591" t="str">
            <v>شيرين محمد</v>
          </cell>
          <cell r="C4591" t="str">
            <v>عبد الرحمن</v>
          </cell>
          <cell r="D4591" t="str">
            <v>ربيعه</v>
          </cell>
          <cell r="E4591" t="str">
            <v>س2</v>
          </cell>
        </row>
        <row r="4592">
          <cell r="A4592">
            <v>212559</v>
          </cell>
          <cell r="B4592" t="str">
            <v>شيرين مدني</v>
          </cell>
          <cell r="C4592" t="str">
            <v>حسن</v>
          </cell>
          <cell r="D4592" t="str">
            <v>فتون</v>
          </cell>
          <cell r="E4592" t="str">
            <v>س2</v>
          </cell>
        </row>
        <row r="4593">
          <cell r="A4593">
            <v>212573</v>
          </cell>
          <cell r="B4593" t="str">
            <v>ضياء بركي</v>
          </cell>
          <cell r="C4593" t="str">
            <v>سليمان</v>
          </cell>
          <cell r="D4593" t="str">
            <v>اميه</v>
          </cell>
          <cell r="E4593" t="str">
            <v>س2</v>
          </cell>
        </row>
        <row r="4594">
          <cell r="A4594">
            <v>212582</v>
          </cell>
          <cell r="B4594" t="str">
            <v>عائده عماد</v>
          </cell>
          <cell r="C4594" t="str">
            <v>جهاد</v>
          </cell>
          <cell r="D4594" t="str">
            <v>غصن</v>
          </cell>
          <cell r="E4594" t="str">
            <v>س2</v>
          </cell>
        </row>
        <row r="4595">
          <cell r="A4595">
            <v>212583</v>
          </cell>
          <cell r="B4595" t="str">
            <v>عائشه حمدان</v>
          </cell>
          <cell r="C4595" t="str">
            <v>عبد الرؤوف</v>
          </cell>
          <cell r="D4595" t="str">
            <v>خديجه</v>
          </cell>
          <cell r="E4595" t="str">
            <v>س2</v>
          </cell>
        </row>
        <row r="4596">
          <cell r="A4596">
            <v>212587</v>
          </cell>
          <cell r="B4596" t="str">
            <v>عبد الحميد الرفاعي</v>
          </cell>
          <cell r="C4596" t="str">
            <v>محمد فهد</v>
          </cell>
          <cell r="D4596" t="str">
            <v>لمى</v>
          </cell>
          <cell r="E4596" t="str">
            <v>س2</v>
          </cell>
        </row>
        <row r="4597">
          <cell r="A4597">
            <v>212591</v>
          </cell>
          <cell r="B4597" t="str">
            <v>عبد الرحمن المطيط</v>
          </cell>
          <cell r="C4597" t="str">
            <v>محمد ياسر</v>
          </cell>
          <cell r="D4597" t="str">
            <v>سوزان</v>
          </cell>
          <cell r="E4597" t="str">
            <v>س2</v>
          </cell>
        </row>
        <row r="4598">
          <cell r="A4598">
            <v>212600</v>
          </cell>
          <cell r="B4598" t="str">
            <v>عبد المنعم الجاسم</v>
          </cell>
          <cell r="C4598" t="str">
            <v>برهو</v>
          </cell>
          <cell r="D4598" t="str">
            <v>فطومه</v>
          </cell>
          <cell r="E4598" t="str">
            <v>س2</v>
          </cell>
        </row>
        <row r="4599">
          <cell r="A4599">
            <v>212624</v>
          </cell>
          <cell r="B4599" t="str">
            <v>عفراء نصره</v>
          </cell>
          <cell r="C4599" t="str">
            <v xml:space="preserve">جمال  </v>
          </cell>
          <cell r="D4599" t="str">
            <v>تمره</v>
          </cell>
          <cell r="E4599" t="str">
            <v>س2</v>
          </cell>
        </row>
        <row r="4600">
          <cell r="A4600">
            <v>212633</v>
          </cell>
          <cell r="B4600" t="str">
            <v>علاء جبري</v>
          </cell>
          <cell r="C4600" t="str">
            <v>ماهر</v>
          </cell>
          <cell r="D4600" t="str">
            <v>سماح</v>
          </cell>
          <cell r="E4600" t="str">
            <v>س2</v>
          </cell>
        </row>
        <row r="4601">
          <cell r="A4601">
            <v>212636</v>
          </cell>
          <cell r="B4601" t="str">
            <v>علام عبدو</v>
          </cell>
          <cell r="C4601" t="str">
            <v>عبد المجيد</v>
          </cell>
          <cell r="D4601" t="str">
            <v>ماريه</v>
          </cell>
          <cell r="E4601" t="str">
            <v>س2</v>
          </cell>
        </row>
        <row r="4602">
          <cell r="A4602">
            <v>212640</v>
          </cell>
          <cell r="B4602" t="str">
            <v>علي سليمان</v>
          </cell>
          <cell r="C4602" t="str">
            <v>غسان</v>
          </cell>
          <cell r="D4602" t="str">
            <v>كوثر</v>
          </cell>
          <cell r="E4602" t="str">
            <v>س2</v>
          </cell>
        </row>
        <row r="4603">
          <cell r="A4603">
            <v>212646</v>
          </cell>
          <cell r="B4603" t="str">
            <v>علياء الحجار</v>
          </cell>
          <cell r="C4603" t="str">
            <v>وسيم</v>
          </cell>
          <cell r="D4603" t="str">
            <v>رويده</v>
          </cell>
          <cell r="E4603" t="str">
            <v>س2</v>
          </cell>
        </row>
        <row r="4604">
          <cell r="A4604">
            <v>212652</v>
          </cell>
          <cell r="B4604" t="str">
            <v>عمار يوسف</v>
          </cell>
          <cell r="C4604" t="str">
            <v>جورج</v>
          </cell>
          <cell r="D4604" t="str">
            <v>عبير</v>
          </cell>
          <cell r="E4604" t="str">
            <v>س2</v>
          </cell>
        </row>
        <row r="4605">
          <cell r="A4605">
            <v>212667</v>
          </cell>
          <cell r="B4605" t="str">
            <v>غدير اندوره</v>
          </cell>
          <cell r="C4605" t="str">
            <v>هشام</v>
          </cell>
          <cell r="D4605" t="str">
            <v>فاطمة</v>
          </cell>
          <cell r="E4605" t="str">
            <v>س2</v>
          </cell>
        </row>
        <row r="4606">
          <cell r="A4606">
            <v>212672</v>
          </cell>
          <cell r="B4606" t="str">
            <v>غزل الحبال</v>
          </cell>
          <cell r="C4606" t="str">
            <v>محمد عبد الناصر</v>
          </cell>
          <cell r="D4606" t="str">
            <v>ملك</v>
          </cell>
          <cell r="E4606" t="str">
            <v>س2</v>
          </cell>
        </row>
        <row r="4607">
          <cell r="A4607">
            <v>212691</v>
          </cell>
          <cell r="B4607" t="str">
            <v>فاطمة محمد</v>
          </cell>
          <cell r="C4607" t="str">
            <v>محمد</v>
          </cell>
          <cell r="D4607" t="str">
            <v>نجاح</v>
          </cell>
          <cell r="E4607" t="str">
            <v>س2</v>
          </cell>
        </row>
        <row r="4608">
          <cell r="A4608">
            <v>212703</v>
          </cell>
          <cell r="B4608" t="str">
            <v>فرح الفحل</v>
          </cell>
          <cell r="C4608" t="str">
            <v>محمد عماد</v>
          </cell>
          <cell r="D4608" t="str">
            <v>رزان</v>
          </cell>
          <cell r="E4608" t="str">
            <v>س2</v>
          </cell>
        </row>
        <row r="4609">
          <cell r="A4609">
            <v>212706</v>
          </cell>
          <cell r="B4609" t="str">
            <v>فريدة أبي زيد</v>
          </cell>
          <cell r="C4609" t="str">
            <v>حسن</v>
          </cell>
          <cell r="D4609" t="str">
            <v>ملك</v>
          </cell>
          <cell r="E4609" t="str">
            <v>س2</v>
          </cell>
        </row>
        <row r="4610">
          <cell r="A4610">
            <v>212709</v>
          </cell>
          <cell r="B4610" t="str">
            <v>فهد الحايك السمان</v>
          </cell>
          <cell r="C4610" t="str">
            <v>محمد رضوان</v>
          </cell>
          <cell r="D4610" t="str">
            <v>ناديا</v>
          </cell>
          <cell r="E4610" t="str">
            <v>س2</v>
          </cell>
        </row>
        <row r="4611">
          <cell r="A4611">
            <v>212711</v>
          </cell>
          <cell r="B4611" t="str">
            <v>فوزيه القادري</v>
          </cell>
          <cell r="C4611" t="str">
            <v>جمال</v>
          </cell>
          <cell r="D4611" t="str">
            <v>مريم</v>
          </cell>
          <cell r="E4611" t="str">
            <v>س2</v>
          </cell>
        </row>
        <row r="4612">
          <cell r="A4612">
            <v>212713</v>
          </cell>
          <cell r="B4612" t="str">
            <v>قاسم العذبه</v>
          </cell>
          <cell r="C4612" t="str">
            <v>مرتضى</v>
          </cell>
          <cell r="D4612" t="str">
            <v>خلود</v>
          </cell>
          <cell r="E4612" t="str">
            <v>س2</v>
          </cell>
        </row>
        <row r="4613">
          <cell r="A4613">
            <v>212714</v>
          </cell>
          <cell r="B4613" t="str">
            <v>قصي حمزة</v>
          </cell>
          <cell r="C4613" t="str">
            <v>نواف</v>
          </cell>
          <cell r="D4613" t="str">
            <v>اعتدال</v>
          </cell>
          <cell r="E4613" t="str">
            <v>س2</v>
          </cell>
        </row>
        <row r="4614">
          <cell r="A4614">
            <v>212717</v>
          </cell>
          <cell r="B4614" t="str">
            <v>قصي مرعي</v>
          </cell>
          <cell r="C4614" t="str">
            <v>أحمد</v>
          </cell>
          <cell r="D4614" t="str">
            <v>حلوه</v>
          </cell>
          <cell r="E4614" t="str">
            <v>س2</v>
          </cell>
        </row>
        <row r="4615">
          <cell r="A4615">
            <v>212726</v>
          </cell>
          <cell r="B4615" t="str">
            <v>كنانة نصر</v>
          </cell>
          <cell r="C4615" t="str">
            <v>مدين</v>
          </cell>
          <cell r="D4615" t="str">
            <v>لميس</v>
          </cell>
          <cell r="E4615" t="str">
            <v>س2</v>
          </cell>
        </row>
        <row r="4616">
          <cell r="A4616">
            <v>212750</v>
          </cell>
          <cell r="B4616" t="str">
            <v>ليا شربجي</v>
          </cell>
          <cell r="C4616" t="str">
            <v>خلدون</v>
          </cell>
          <cell r="D4616" t="str">
            <v>هيفاء</v>
          </cell>
          <cell r="E4616" t="str">
            <v>س2</v>
          </cell>
        </row>
        <row r="4617">
          <cell r="A4617">
            <v>212769</v>
          </cell>
          <cell r="B4617" t="str">
            <v>ماجدولين السهلي</v>
          </cell>
          <cell r="C4617" t="str">
            <v>نصري</v>
          </cell>
          <cell r="D4617" t="str">
            <v>وجدان</v>
          </cell>
          <cell r="E4617" t="str">
            <v>س2</v>
          </cell>
        </row>
        <row r="4618">
          <cell r="A4618">
            <v>212771</v>
          </cell>
          <cell r="B4618" t="str">
            <v>ماري سليمان</v>
          </cell>
          <cell r="C4618" t="str">
            <v>عبد السلام</v>
          </cell>
          <cell r="D4618" t="str">
            <v>سعاد</v>
          </cell>
          <cell r="E4618" t="str">
            <v>س2</v>
          </cell>
        </row>
        <row r="4619">
          <cell r="A4619">
            <v>212784</v>
          </cell>
          <cell r="B4619" t="str">
            <v>مجد بجبوج</v>
          </cell>
          <cell r="C4619" t="str">
            <v>محمد</v>
          </cell>
          <cell r="D4619" t="str">
            <v>ميساء</v>
          </cell>
          <cell r="E4619" t="str">
            <v>س2</v>
          </cell>
        </row>
        <row r="4620">
          <cell r="A4620">
            <v>212785</v>
          </cell>
          <cell r="B4620" t="str">
            <v>مجد زين</v>
          </cell>
          <cell r="C4620" t="str">
            <v>عبد السلام</v>
          </cell>
          <cell r="D4620" t="str">
            <v>فاطمه</v>
          </cell>
          <cell r="E4620" t="str">
            <v>س2</v>
          </cell>
        </row>
        <row r="4621">
          <cell r="A4621">
            <v>212797</v>
          </cell>
          <cell r="B4621" t="str">
            <v>محمد البغدادي</v>
          </cell>
          <cell r="C4621" t="str">
            <v>نزار</v>
          </cell>
          <cell r="D4621" t="str">
            <v>تهاني</v>
          </cell>
          <cell r="E4621" t="str">
            <v>س2</v>
          </cell>
        </row>
        <row r="4622">
          <cell r="A4622">
            <v>212805</v>
          </cell>
          <cell r="B4622" t="str">
            <v>محمد الشيخ</v>
          </cell>
          <cell r="C4622" t="str">
            <v>كمال</v>
          </cell>
          <cell r="D4622" t="str">
            <v>اعتدال</v>
          </cell>
          <cell r="E4622" t="str">
            <v>س2</v>
          </cell>
        </row>
        <row r="4623">
          <cell r="A4623">
            <v>212809</v>
          </cell>
          <cell r="B4623" t="str">
            <v>محمد النفوري</v>
          </cell>
          <cell r="C4623" t="str">
            <v>سمير</v>
          </cell>
          <cell r="D4623" t="str">
            <v>فريال</v>
          </cell>
          <cell r="E4623" t="str">
            <v>س2</v>
          </cell>
        </row>
        <row r="4624">
          <cell r="A4624">
            <v>212814</v>
          </cell>
          <cell r="B4624" t="str">
            <v>محمد آله رشي</v>
          </cell>
          <cell r="C4624" t="str">
            <v>ياسر</v>
          </cell>
          <cell r="D4624" t="str">
            <v>نارين</v>
          </cell>
          <cell r="E4624" t="str">
            <v>س2</v>
          </cell>
        </row>
        <row r="4625">
          <cell r="A4625">
            <v>212829</v>
          </cell>
          <cell r="B4625" t="str">
            <v>محمد رضوان شريفه</v>
          </cell>
          <cell r="C4625" t="str">
            <v>محمد رفأت</v>
          </cell>
          <cell r="D4625" t="str">
            <v>منى</v>
          </cell>
          <cell r="E4625" t="str">
            <v>س2</v>
          </cell>
        </row>
        <row r="4626">
          <cell r="A4626">
            <v>212830</v>
          </cell>
          <cell r="B4626" t="str">
            <v>محمد زياد مجذوب</v>
          </cell>
          <cell r="C4626" t="str">
            <v>عرفان</v>
          </cell>
          <cell r="D4626" t="str">
            <v>هيام</v>
          </cell>
          <cell r="E4626" t="str">
            <v>س2</v>
          </cell>
        </row>
        <row r="4627">
          <cell r="A4627">
            <v>212838</v>
          </cell>
          <cell r="B4627" t="str">
            <v>محمد عبد العزيز</v>
          </cell>
          <cell r="C4627" t="str">
            <v>حسين</v>
          </cell>
          <cell r="D4627" t="str">
            <v>سحر</v>
          </cell>
          <cell r="E4627" t="str">
            <v>س2</v>
          </cell>
        </row>
        <row r="4628">
          <cell r="A4628">
            <v>212841</v>
          </cell>
          <cell r="B4628" t="str">
            <v xml:space="preserve">محمد علي </v>
          </cell>
          <cell r="C4628" t="str">
            <v>حسن</v>
          </cell>
          <cell r="D4628" t="str">
            <v>فاطمه</v>
          </cell>
          <cell r="E4628" t="str">
            <v>س2</v>
          </cell>
        </row>
        <row r="4629">
          <cell r="A4629">
            <v>212844</v>
          </cell>
          <cell r="B4629" t="str">
            <v>محمد عمار المصري</v>
          </cell>
          <cell r="C4629" t="str">
            <v>أحمد صابر</v>
          </cell>
          <cell r="D4629" t="str">
            <v>سمر</v>
          </cell>
          <cell r="E4629" t="str">
            <v>س2</v>
          </cell>
        </row>
        <row r="4630">
          <cell r="A4630">
            <v>212846</v>
          </cell>
          <cell r="B4630" t="str">
            <v>محمد غيث الحايك</v>
          </cell>
          <cell r="C4630" t="str">
            <v>باسم</v>
          </cell>
          <cell r="D4630" t="str">
            <v>ندى</v>
          </cell>
          <cell r="E4630" t="str">
            <v>س2</v>
          </cell>
        </row>
        <row r="4631">
          <cell r="A4631">
            <v>212849</v>
          </cell>
          <cell r="B4631" t="str">
            <v>محمد مازن اليبرودي</v>
          </cell>
          <cell r="C4631" t="str">
            <v>مأمون</v>
          </cell>
          <cell r="D4631" t="str">
            <v>ابتسام</v>
          </cell>
          <cell r="E4631" t="str">
            <v>س2</v>
          </cell>
        </row>
        <row r="4632">
          <cell r="A4632">
            <v>212852</v>
          </cell>
          <cell r="B4632" t="str">
            <v>محمد مشناتي</v>
          </cell>
          <cell r="C4632" t="str">
            <v>جمال عبد الناصر</v>
          </cell>
          <cell r="D4632" t="str">
            <v>امينه</v>
          </cell>
          <cell r="E4632" t="str">
            <v>س2</v>
          </cell>
        </row>
        <row r="4633">
          <cell r="A4633">
            <v>212857</v>
          </cell>
          <cell r="B4633" t="str">
            <v>محمد نصوح الحفار</v>
          </cell>
          <cell r="C4633" t="str">
            <v>محمد</v>
          </cell>
          <cell r="D4633" t="str">
            <v>هبا</v>
          </cell>
          <cell r="E4633" t="str">
            <v>س2</v>
          </cell>
        </row>
        <row r="4634">
          <cell r="A4634">
            <v>212858</v>
          </cell>
          <cell r="B4634" t="str">
            <v>محمد نور السراج</v>
          </cell>
          <cell r="C4634" t="str">
            <v>جمال</v>
          </cell>
          <cell r="D4634" t="str">
            <v>سميرة</v>
          </cell>
          <cell r="E4634" t="str">
            <v>س2</v>
          </cell>
        </row>
        <row r="4635">
          <cell r="A4635">
            <v>212861</v>
          </cell>
          <cell r="B4635" t="str">
            <v>محمد وليد اليوسف</v>
          </cell>
          <cell r="C4635" t="str">
            <v>خالد</v>
          </cell>
          <cell r="D4635" t="str">
            <v>وفاء</v>
          </cell>
          <cell r="E4635" t="str">
            <v>س2</v>
          </cell>
        </row>
        <row r="4636">
          <cell r="A4636">
            <v>212862</v>
          </cell>
          <cell r="B4636" t="str">
            <v>محمد وليد فياض</v>
          </cell>
          <cell r="C4636" t="str">
            <v>محمد</v>
          </cell>
          <cell r="D4636" t="str">
            <v>هالا</v>
          </cell>
          <cell r="E4636" t="str">
            <v>س2</v>
          </cell>
        </row>
        <row r="4637">
          <cell r="A4637">
            <v>212865</v>
          </cell>
          <cell r="B4637" t="str">
            <v>محمد يوسف</v>
          </cell>
          <cell r="C4637" t="str">
            <v>احمد</v>
          </cell>
          <cell r="D4637" t="str">
            <v>نعيمه</v>
          </cell>
          <cell r="E4637" t="str">
            <v>س2</v>
          </cell>
        </row>
        <row r="4638">
          <cell r="A4638">
            <v>212875</v>
          </cell>
          <cell r="B4638" t="str">
            <v>محمود معتوق</v>
          </cell>
          <cell r="C4638" t="str">
            <v>احمد</v>
          </cell>
          <cell r="D4638" t="str">
            <v>نجاح</v>
          </cell>
          <cell r="E4638" t="str">
            <v>س2</v>
          </cell>
        </row>
        <row r="4639">
          <cell r="A4639">
            <v>212881</v>
          </cell>
          <cell r="B4639" t="str">
            <v>مرح الشاهين</v>
          </cell>
          <cell r="C4639" t="str">
            <v>نضال</v>
          </cell>
          <cell r="D4639" t="str">
            <v>بثينه</v>
          </cell>
          <cell r="E4639" t="str">
            <v>س2</v>
          </cell>
        </row>
        <row r="4640">
          <cell r="A4640">
            <v>212887</v>
          </cell>
          <cell r="B4640" t="str">
            <v>مريانا علي</v>
          </cell>
          <cell r="C4640" t="str">
            <v>علي</v>
          </cell>
          <cell r="D4640" t="str">
            <v>منيره</v>
          </cell>
          <cell r="E4640" t="str">
            <v>س2</v>
          </cell>
        </row>
        <row r="4641">
          <cell r="A4641">
            <v>212888</v>
          </cell>
          <cell r="B4641" t="str">
            <v>مريم المحمد المعقوري</v>
          </cell>
          <cell r="C4641" t="str">
            <v>عز الدين</v>
          </cell>
          <cell r="D4641" t="str">
            <v>امينه</v>
          </cell>
          <cell r="E4641" t="str">
            <v>س2</v>
          </cell>
        </row>
        <row r="4642">
          <cell r="A4642">
            <v>212890</v>
          </cell>
          <cell r="B4642" t="str">
            <v>مريم سعيد</v>
          </cell>
          <cell r="C4642" t="str">
            <v>كمال</v>
          </cell>
          <cell r="D4642" t="str">
            <v>اميره</v>
          </cell>
          <cell r="E4642" t="str">
            <v>س2</v>
          </cell>
        </row>
        <row r="4643">
          <cell r="A4643">
            <v>212897</v>
          </cell>
          <cell r="B4643" t="str">
            <v>منال علي</v>
          </cell>
          <cell r="C4643" t="str">
            <v>صالح</v>
          </cell>
          <cell r="D4643" t="str">
            <v>تماثيل</v>
          </cell>
          <cell r="E4643" t="str">
            <v>س2</v>
          </cell>
        </row>
        <row r="4644">
          <cell r="A4644">
            <v>212898</v>
          </cell>
          <cell r="B4644" t="str">
            <v>منتهى الكيلاني</v>
          </cell>
          <cell r="C4644" t="str">
            <v>عبد المولى</v>
          </cell>
          <cell r="D4644" t="str">
            <v>ميمونه</v>
          </cell>
          <cell r="E4644" t="str">
            <v>س2</v>
          </cell>
        </row>
        <row r="4645">
          <cell r="A4645">
            <v>212905</v>
          </cell>
          <cell r="B4645" t="str">
            <v>منى مزهر</v>
          </cell>
          <cell r="C4645" t="str">
            <v>فواز</v>
          </cell>
          <cell r="D4645" t="str">
            <v>نوال</v>
          </cell>
          <cell r="E4645" t="str">
            <v>س2</v>
          </cell>
        </row>
        <row r="4646">
          <cell r="A4646">
            <v>212936</v>
          </cell>
          <cell r="B4646" t="str">
            <v>ميلاد هندي</v>
          </cell>
          <cell r="C4646" t="str">
            <v>ممتاز</v>
          </cell>
          <cell r="D4646" t="str">
            <v>عائده</v>
          </cell>
          <cell r="E4646" t="str">
            <v>س2</v>
          </cell>
        </row>
        <row r="4647">
          <cell r="A4647">
            <v>212938</v>
          </cell>
          <cell r="B4647" t="str">
            <v>ميناس النزال</v>
          </cell>
          <cell r="C4647" t="str">
            <v>فايز</v>
          </cell>
          <cell r="D4647" t="str">
            <v>زينب</v>
          </cell>
          <cell r="E4647" t="str">
            <v>س2</v>
          </cell>
        </row>
        <row r="4648">
          <cell r="A4648">
            <v>212946</v>
          </cell>
          <cell r="B4648" t="str">
            <v>ناهده أبرش</v>
          </cell>
          <cell r="C4648" t="str">
            <v>عبده</v>
          </cell>
          <cell r="D4648" t="str">
            <v>نجاح</v>
          </cell>
          <cell r="E4648" t="str">
            <v>س2</v>
          </cell>
        </row>
        <row r="4649">
          <cell r="A4649">
            <v>212950</v>
          </cell>
          <cell r="B4649" t="str">
            <v>نتالي ابراهيم</v>
          </cell>
          <cell r="C4649" t="str">
            <v>الياس</v>
          </cell>
          <cell r="D4649" t="str">
            <v>مادلين</v>
          </cell>
          <cell r="E4649" t="str">
            <v>س2</v>
          </cell>
        </row>
        <row r="4650">
          <cell r="A4650">
            <v>212953</v>
          </cell>
          <cell r="B4650" t="str">
            <v>نتالي قعقع</v>
          </cell>
          <cell r="C4650" t="str">
            <v>صلاح الدين</v>
          </cell>
          <cell r="D4650" t="str">
            <v>ايفا</v>
          </cell>
          <cell r="E4650" t="str">
            <v>س2</v>
          </cell>
        </row>
        <row r="4651">
          <cell r="A4651">
            <v>212956</v>
          </cell>
          <cell r="B4651" t="str">
            <v>نجود حسين</v>
          </cell>
          <cell r="C4651" t="str">
            <v>محفوض</v>
          </cell>
          <cell r="D4651" t="str">
            <v>رشيده</v>
          </cell>
          <cell r="E4651" t="str">
            <v>س2</v>
          </cell>
        </row>
        <row r="4652">
          <cell r="A4652">
            <v>212959</v>
          </cell>
          <cell r="B4652" t="str">
            <v>ندى قريط</v>
          </cell>
          <cell r="C4652" t="str">
            <v>مروان</v>
          </cell>
          <cell r="D4652" t="str">
            <v>سميره</v>
          </cell>
          <cell r="E4652" t="str">
            <v>س2</v>
          </cell>
        </row>
        <row r="4653">
          <cell r="A4653">
            <v>212962</v>
          </cell>
          <cell r="B4653" t="str">
            <v>نسرين الفرخ</v>
          </cell>
          <cell r="C4653" t="str">
            <v>محمد</v>
          </cell>
          <cell r="D4653" t="str">
            <v>فاطمة</v>
          </cell>
          <cell r="E4653" t="str">
            <v>س2</v>
          </cell>
        </row>
        <row r="4654">
          <cell r="A4654">
            <v>212965</v>
          </cell>
          <cell r="B4654" t="str">
            <v>نسرين كلحو</v>
          </cell>
          <cell r="C4654" t="str">
            <v>ايمن</v>
          </cell>
          <cell r="D4654" t="str">
            <v>اميره</v>
          </cell>
          <cell r="E4654" t="str">
            <v>س2</v>
          </cell>
        </row>
        <row r="4655">
          <cell r="A4655">
            <v>212970</v>
          </cell>
          <cell r="B4655" t="str">
            <v>نغم حمزه</v>
          </cell>
          <cell r="C4655" t="str">
            <v>زيدان</v>
          </cell>
          <cell r="D4655" t="str">
            <v>مها</v>
          </cell>
          <cell r="E4655" t="str">
            <v>س2</v>
          </cell>
        </row>
        <row r="4656">
          <cell r="A4656">
            <v>212972</v>
          </cell>
          <cell r="B4656" t="str">
            <v>نغم قعدان</v>
          </cell>
          <cell r="C4656" t="str">
            <v>محمد خير</v>
          </cell>
          <cell r="D4656" t="str">
            <v>ندى</v>
          </cell>
          <cell r="E4656" t="str">
            <v>س2</v>
          </cell>
        </row>
        <row r="4657">
          <cell r="A4657">
            <v>212983</v>
          </cell>
          <cell r="B4657" t="str">
            <v>نور النوري</v>
          </cell>
          <cell r="C4657" t="str">
            <v>محمد</v>
          </cell>
          <cell r="D4657" t="str">
            <v>مفيده</v>
          </cell>
          <cell r="E4657" t="str">
            <v>س2</v>
          </cell>
        </row>
        <row r="4658">
          <cell r="A4658">
            <v>212986</v>
          </cell>
          <cell r="B4658" t="str">
            <v>نور حسن</v>
          </cell>
          <cell r="C4658" t="str">
            <v>عبد الرحيم</v>
          </cell>
          <cell r="D4658" t="str">
            <v>ميساء</v>
          </cell>
          <cell r="E4658" t="str">
            <v>س2</v>
          </cell>
        </row>
        <row r="4659">
          <cell r="A4659">
            <v>212992</v>
          </cell>
          <cell r="B4659" t="str">
            <v>نورا الاعور</v>
          </cell>
          <cell r="C4659" t="str">
            <v>نايف</v>
          </cell>
          <cell r="D4659" t="str">
            <v>امريه</v>
          </cell>
          <cell r="E4659" t="str">
            <v>س2</v>
          </cell>
        </row>
        <row r="4660">
          <cell r="A4660">
            <v>212993</v>
          </cell>
          <cell r="B4660" t="str">
            <v>نورا المصطفى</v>
          </cell>
          <cell r="C4660" t="str">
            <v>عناد</v>
          </cell>
          <cell r="D4660" t="str">
            <v>حوريه</v>
          </cell>
          <cell r="E4660" t="str">
            <v>س2</v>
          </cell>
        </row>
        <row r="4661">
          <cell r="A4661">
            <v>213000</v>
          </cell>
          <cell r="B4661" t="str">
            <v>نوره المحمد</v>
          </cell>
          <cell r="C4661" t="str">
            <v>حسن</v>
          </cell>
          <cell r="D4661" t="str">
            <v>وفاء</v>
          </cell>
          <cell r="E4661" t="str">
            <v>س2</v>
          </cell>
        </row>
        <row r="4662">
          <cell r="A4662">
            <v>213003</v>
          </cell>
          <cell r="B4662" t="str">
            <v>هادي حلاق</v>
          </cell>
          <cell r="C4662" t="str">
            <v>قاسم</v>
          </cell>
          <cell r="D4662" t="str">
            <v>كوكب</v>
          </cell>
          <cell r="E4662" t="str">
            <v>س2</v>
          </cell>
        </row>
        <row r="4663">
          <cell r="A4663">
            <v>213007</v>
          </cell>
          <cell r="B4663" t="str">
            <v>هبة الابراهيم</v>
          </cell>
          <cell r="C4663" t="str">
            <v>شحيدة</v>
          </cell>
          <cell r="D4663" t="str">
            <v>ناجية</v>
          </cell>
          <cell r="E4663" t="str">
            <v>س2</v>
          </cell>
        </row>
        <row r="4664">
          <cell r="A4664">
            <v>213009</v>
          </cell>
          <cell r="B4664" t="str">
            <v>هبة جميل</v>
          </cell>
          <cell r="C4664" t="str">
            <v>عماد</v>
          </cell>
          <cell r="D4664" t="str">
            <v>نبيها</v>
          </cell>
          <cell r="E4664" t="str">
            <v>س2</v>
          </cell>
        </row>
        <row r="4665">
          <cell r="A4665">
            <v>213011</v>
          </cell>
          <cell r="B4665" t="str">
            <v>هبه الابراهيم</v>
          </cell>
          <cell r="C4665" t="str">
            <v>نور الدين</v>
          </cell>
          <cell r="D4665" t="str">
            <v>فائزه</v>
          </cell>
          <cell r="E4665" t="str">
            <v>س2</v>
          </cell>
        </row>
        <row r="4666">
          <cell r="A4666">
            <v>213026</v>
          </cell>
          <cell r="B4666" t="str">
            <v>هديل عزام</v>
          </cell>
          <cell r="C4666" t="str">
            <v>حسام</v>
          </cell>
          <cell r="D4666" t="str">
            <v>ميرفت</v>
          </cell>
          <cell r="E4666" t="str">
            <v>س2</v>
          </cell>
        </row>
        <row r="4667">
          <cell r="A4667">
            <v>213027</v>
          </cell>
          <cell r="B4667" t="str">
            <v>هديل مزهر</v>
          </cell>
          <cell r="C4667" t="str">
            <v>ناصر</v>
          </cell>
          <cell r="D4667" t="str">
            <v>حنان</v>
          </cell>
          <cell r="E4667" t="str">
            <v>س2</v>
          </cell>
        </row>
        <row r="4668">
          <cell r="A4668">
            <v>213030</v>
          </cell>
          <cell r="B4668" t="str">
            <v>هزار سليمان</v>
          </cell>
          <cell r="C4668" t="str">
            <v>محمد</v>
          </cell>
          <cell r="D4668" t="str">
            <v>وسيمه</v>
          </cell>
          <cell r="E4668" t="str">
            <v>س2</v>
          </cell>
        </row>
        <row r="4669">
          <cell r="A4669">
            <v>213031</v>
          </cell>
          <cell r="B4669" t="str">
            <v>هزار مرعي</v>
          </cell>
          <cell r="C4669" t="str">
            <v>محمود</v>
          </cell>
          <cell r="D4669" t="str">
            <v>هدى</v>
          </cell>
          <cell r="E4669" t="str">
            <v>س2</v>
          </cell>
        </row>
        <row r="4670">
          <cell r="A4670">
            <v>213033</v>
          </cell>
          <cell r="B4670" t="str">
            <v>هشام محمد</v>
          </cell>
          <cell r="C4670" t="str">
            <v>جمال</v>
          </cell>
          <cell r="D4670" t="str">
            <v>لينا</v>
          </cell>
          <cell r="E4670" t="str">
            <v>س2</v>
          </cell>
        </row>
        <row r="4671">
          <cell r="A4671">
            <v>213038</v>
          </cell>
          <cell r="B4671" t="str">
            <v>هلال صالحه</v>
          </cell>
          <cell r="C4671" t="str">
            <v>عبد الهادي</v>
          </cell>
          <cell r="D4671" t="str">
            <v>فاطمه</v>
          </cell>
          <cell r="E4671" t="str">
            <v>س2</v>
          </cell>
        </row>
        <row r="4672">
          <cell r="A4672">
            <v>213042</v>
          </cell>
          <cell r="B4672" t="str">
            <v>هناء كنجو</v>
          </cell>
          <cell r="C4672" t="str">
            <v>صفوان</v>
          </cell>
          <cell r="D4672" t="str">
            <v>وفاء</v>
          </cell>
          <cell r="E4672" t="str">
            <v>س2</v>
          </cell>
        </row>
        <row r="4673">
          <cell r="A4673">
            <v>213046</v>
          </cell>
          <cell r="B4673" t="str">
            <v>هيا ابو النعاج</v>
          </cell>
          <cell r="C4673" t="str">
            <v>أيمن</v>
          </cell>
          <cell r="D4673" t="str">
            <v>هديل</v>
          </cell>
          <cell r="E4673" t="str">
            <v>س2</v>
          </cell>
        </row>
        <row r="4674">
          <cell r="A4674">
            <v>213049</v>
          </cell>
          <cell r="B4674" t="str">
            <v>هيا الحميدي المفرح</v>
          </cell>
          <cell r="C4674" t="str">
            <v>حسون</v>
          </cell>
          <cell r="D4674" t="str">
            <v>جميله</v>
          </cell>
          <cell r="E4674" t="str">
            <v>س2</v>
          </cell>
        </row>
        <row r="4675">
          <cell r="A4675">
            <v>213054</v>
          </cell>
          <cell r="B4675" t="str">
            <v>هيام البيطار</v>
          </cell>
          <cell r="C4675" t="str">
            <v>شريف</v>
          </cell>
          <cell r="D4675" t="str">
            <v>أمنة</v>
          </cell>
          <cell r="E4675" t="str">
            <v>س2</v>
          </cell>
        </row>
        <row r="4676">
          <cell r="A4676">
            <v>213058</v>
          </cell>
          <cell r="B4676" t="str">
            <v>وائل مسلم</v>
          </cell>
          <cell r="C4676" t="str">
            <v>احمد</v>
          </cell>
          <cell r="D4676" t="str">
            <v>نبال</v>
          </cell>
          <cell r="E4676" t="str">
            <v>س2</v>
          </cell>
        </row>
        <row r="4677">
          <cell r="A4677">
            <v>213059</v>
          </cell>
          <cell r="B4677" t="str">
            <v>وسام الكردي</v>
          </cell>
          <cell r="C4677" t="str">
            <v>فاروق</v>
          </cell>
          <cell r="D4677" t="str">
            <v>سمر</v>
          </cell>
          <cell r="E4677" t="str">
            <v>س2</v>
          </cell>
        </row>
        <row r="4678">
          <cell r="A4678">
            <v>213062</v>
          </cell>
          <cell r="B4678" t="str">
            <v>وصال عبد الله</v>
          </cell>
          <cell r="C4678" t="str">
            <v>نضال</v>
          </cell>
          <cell r="D4678" t="str">
            <v>ريما</v>
          </cell>
          <cell r="E4678" t="str">
            <v>س2</v>
          </cell>
        </row>
        <row r="4679">
          <cell r="A4679">
            <v>213067</v>
          </cell>
          <cell r="B4679" t="str">
            <v>وفاء اليوسف</v>
          </cell>
          <cell r="C4679" t="str">
            <v>علي</v>
          </cell>
          <cell r="D4679" t="str">
            <v>اعتدال</v>
          </cell>
          <cell r="E4679" t="str">
            <v>س2</v>
          </cell>
        </row>
        <row r="4680">
          <cell r="A4680">
            <v>213072</v>
          </cell>
          <cell r="B4680" t="str">
            <v>ولاء فاكوش</v>
          </cell>
          <cell r="C4680" t="str">
            <v>غسان</v>
          </cell>
          <cell r="D4680" t="str">
            <v>سمر</v>
          </cell>
          <cell r="E4680" t="str">
            <v>س2</v>
          </cell>
        </row>
        <row r="4681">
          <cell r="A4681">
            <v>213078</v>
          </cell>
          <cell r="B4681" t="str">
            <v>يارا الشاعر</v>
          </cell>
          <cell r="C4681" t="str">
            <v>ابراهيم</v>
          </cell>
          <cell r="D4681" t="str">
            <v>إلامه</v>
          </cell>
          <cell r="E4681" t="str">
            <v>س2</v>
          </cell>
        </row>
        <row r="4682">
          <cell r="A4682">
            <v>213103</v>
          </cell>
          <cell r="B4682" t="str">
            <v>يمنى وهبي</v>
          </cell>
          <cell r="C4682" t="str">
            <v>حسن</v>
          </cell>
          <cell r="D4682" t="str">
            <v>فاطمه</v>
          </cell>
          <cell r="E4682" t="str">
            <v>س2</v>
          </cell>
        </row>
        <row r="4683">
          <cell r="A4683">
            <v>213108</v>
          </cell>
          <cell r="B4683" t="str">
            <v>امورة البري</v>
          </cell>
          <cell r="C4683" t="str">
            <v>زياد</v>
          </cell>
          <cell r="D4683" t="str">
            <v>رنوه</v>
          </cell>
          <cell r="E4683" t="str">
            <v>س2</v>
          </cell>
        </row>
        <row r="4684">
          <cell r="A4684">
            <v>213109</v>
          </cell>
          <cell r="B4684" t="str">
            <v>نفين شومان</v>
          </cell>
          <cell r="C4684" t="str">
            <v>بشار</v>
          </cell>
          <cell r="D4684" t="str">
            <v>ندى</v>
          </cell>
          <cell r="E4684" t="str">
            <v>س2</v>
          </cell>
        </row>
        <row r="4685">
          <cell r="A4685">
            <v>213111</v>
          </cell>
          <cell r="B4685" t="str">
            <v>فرح سمره</v>
          </cell>
          <cell r="C4685" t="str">
            <v>تمام</v>
          </cell>
          <cell r="D4685" t="str">
            <v>عبير</v>
          </cell>
          <cell r="E4685" t="str">
            <v>س2</v>
          </cell>
        </row>
        <row r="4686">
          <cell r="A4686">
            <v>213114</v>
          </cell>
          <cell r="B4686" t="str">
            <v>احمد الشيخ</v>
          </cell>
          <cell r="C4686" t="str">
            <v>مصطفى</v>
          </cell>
          <cell r="E4686" t="str">
            <v>س2</v>
          </cell>
        </row>
        <row r="4687">
          <cell r="A4687">
            <v>213134</v>
          </cell>
          <cell r="B4687" t="str">
            <v>احمد الرفاعي</v>
          </cell>
          <cell r="C4687" t="str">
            <v>جمال</v>
          </cell>
          <cell r="D4687" t="str">
            <v>مريم</v>
          </cell>
          <cell r="E4687" t="str">
            <v>س2</v>
          </cell>
        </row>
        <row r="4688">
          <cell r="A4688">
            <v>213137</v>
          </cell>
          <cell r="B4688" t="str">
            <v>احمد العسلي</v>
          </cell>
          <cell r="C4688" t="str">
            <v>محمد توفيق</v>
          </cell>
          <cell r="D4688" t="str">
            <v>سلوى</v>
          </cell>
          <cell r="E4688" t="str">
            <v>س2</v>
          </cell>
        </row>
        <row r="4689">
          <cell r="A4689">
            <v>213142</v>
          </cell>
          <cell r="B4689" t="str">
            <v>احمد المنيني</v>
          </cell>
          <cell r="C4689" t="str">
            <v>محمد</v>
          </cell>
          <cell r="D4689" t="str">
            <v>بادره</v>
          </cell>
          <cell r="E4689" t="str">
            <v>س2</v>
          </cell>
        </row>
        <row r="4690">
          <cell r="A4690">
            <v>213154</v>
          </cell>
          <cell r="B4690" t="str">
            <v>احمد درويش</v>
          </cell>
          <cell r="C4690" t="str">
            <v>سمير</v>
          </cell>
          <cell r="D4690" t="str">
            <v>نوره</v>
          </cell>
          <cell r="E4690" t="str">
            <v>س2</v>
          </cell>
        </row>
        <row r="4691">
          <cell r="A4691">
            <v>213200</v>
          </cell>
          <cell r="B4691" t="str">
            <v>اسيمه العوام</v>
          </cell>
          <cell r="C4691" t="str">
            <v>فضل الله</v>
          </cell>
          <cell r="D4691" t="str">
            <v>رسميه</v>
          </cell>
          <cell r="E4691" t="str">
            <v>س2</v>
          </cell>
        </row>
        <row r="4692">
          <cell r="A4692">
            <v>213213</v>
          </cell>
          <cell r="B4692" t="str">
            <v>الاء الهلال</v>
          </cell>
          <cell r="C4692" t="str">
            <v>سامي</v>
          </cell>
          <cell r="D4692" t="str">
            <v>غاده</v>
          </cell>
          <cell r="E4692" t="str">
            <v>س2</v>
          </cell>
        </row>
        <row r="4693">
          <cell r="A4693">
            <v>213215</v>
          </cell>
          <cell r="B4693" t="str">
            <v>الاء خالد</v>
          </cell>
          <cell r="C4693" t="str">
            <v>ناصر</v>
          </cell>
          <cell r="D4693" t="str">
            <v>زبيده</v>
          </cell>
          <cell r="E4693" t="str">
            <v>س2</v>
          </cell>
        </row>
        <row r="4694">
          <cell r="A4694">
            <v>213217</v>
          </cell>
          <cell r="B4694" t="str">
            <v>الاء سليمان</v>
          </cell>
          <cell r="C4694" t="str">
            <v>مالك</v>
          </cell>
          <cell r="D4694" t="str">
            <v>فاطمه</v>
          </cell>
          <cell r="E4694" t="str">
            <v>س2</v>
          </cell>
        </row>
        <row r="4695">
          <cell r="A4695">
            <v>213224</v>
          </cell>
          <cell r="B4695" t="str">
            <v>الحسين العلان</v>
          </cell>
          <cell r="C4695" t="str">
            <v>علاء</v>
          </cell>
          <cell r="D4695" t="str">
            <v>نهاد</v>
          </cell>
          <cell r="E4695" t="str">
            <v>س2</v>
          </cell>
        </row>
        <row r="4696">
          <cell r="A4696">
            <v>213225</v>
          </cell>
          <cell r="B4696" t="str">
            <v>العنود بلان</v>
          </cell>
          <cell r="C4696" t="str">
            <v>منصور</v>
          </cell>
          <cell r="D4696" t="str">
            <v>مقبولي</v>
          </cell>
          <cell r="E4696" t="str">
            <v>س2</v>
          </cell>
        </row>
        <row r="4697">
          <cell r="A4697">
            <v>213240</v>
          </cell>
          <cell r="B4697" t="str">
            <v>امامه المصري</v>
          </cell>
          <cell r="C4697" t="str">
            <v>محمد</v>
          </cell>
          <cell r="D4697" t="str">
            <v>طريفه</v>
          </cell>
          <cell r="E4697" t="str">
            <v>س2</v>
          </cell>
        </row>
        <row r="4698">
          <cell r="A4698">
            <v>213246</v>
          </cell>
          <cell r="B4698" t="str">
            <v>اماني علاف</v>
          </cell>
          <cell r="C4698" t="str">
            <v>توفيق</v>
          </cell>
          <cell r="D4698" t="str">
            <v>روعه</v>
          </cell>
          <cell r="E4698" t="str">
            <v>س2</v>
          </cell>
        </row>
        <row r="4699">
          <cell r="A4699">
            <v>213255</v>
          </cell>
          <cell r="B4699" t="str">
            <v>امل عازر</v>
          </cell>
          <cell r="C4699" t="str">
            <v>مروان</v>
          </cell>
          <cell r="D4699" t="str">
            <v>راغده</v>
          </cell>
          <cell r="E4699" t="str">
            <v>س2</v>
          </cell>
        </row>
        <row r="4700">
          <cell r="A4700">
            <v>213260</v>
          </cell>
          <cell r="B4700" t="str">
            <v>اميره الخضر</v>
          </cell>
          <cell r="C4700" t="str">
            <v>كمال الدين</v>
          </cell>
          <cell r="D4700" t="str">
            <v>زريفه</v>
          </cell>
          <cell r="E4700" t="str">
            <v>س2</v>
          </cell>
        </row>
        <row r="4701">
          <cell r="A4701">
            <v>213265</v>
          </cell>
          <cell r="B4701" t="str">
            <v>اناس باز الله</v>
          </cell>
          <cell r="C4701" t="str">
            <v>مروان</v>
          </cell>
          <cell r="D4701" t="str">
            <v>وفاء</v>
          </cell>
          <cell r="E4701" t="str">
            <v>س2</v>
          </cell>
        </row>
        <row r="4702">
          <cell r="A4702">
            <v>213275</v>
          </cell>
          <cell r="B4702" t="str">
            <v>انس موسى</v>
          </cell>
          <cell r="C4702" t="str">
            <v>هلال</v>
          </cell>
          <cell r="D4702" t="str">
            <v>عفاف</v>
          </cell>
          <cell r="E4702" t="str">
            <v>س2</v>
          </cell>
        </row>
        <row r="4703">
          <cell r="A4703">
            <v>213285</v>
          </cell>
          <cell r="B4703" t="str">
            <v>ايات زين الدين</v>
          </cell>
          <cell r="C4703" t="str">
            <v>حسن</v>
          </cell>
          <cell r="D4703" t="str">
            <v>عائشه</v>
          </cell>
          <cell r="E4703" t="str">
            <v>س2</v>
          </cell>
        </row>
        <row r="4704">
          <cell r="A4704">
            <v>213293</v>
          </cell>
          <cell r="B4704" t="str">
            <v>ايمان الفرخ</v>
          </cell>
          <cell r="C4704" t="str">
            <v>وليد</v>
          </cell>
          <cell r="D4704" t="str">
            <v>ليلى</v>
          </cell>
          <cell r="E4704" t="str">
            <v>س2</v>
          </cell>
        </row>
        <row r="4705">
          <cell r="A4705">
            <v>213300</v>
          </cell>
          <cell r="B4705" t="str">
            <v>ايناس البقاعي</v>
          </cell>
          <cell r="C4705" t="str">
            <v>هيثم</v>
          </cell>
          <cell r="D4705" t="str">
            <v>نجاح</v>
          </cell>
          <cell r="E4705" t="str">
            <v>س2</v>
          </cell>
        </row>
        <row r="4706">
          <cell r="A4706">
            <v>213304</v>
          </cell>
          <cell r="B4706" t="str">
            <v>ايناس ناصيف</v>
          </cell>
          <cell r="C4706" t="str">
            <v>وليد</v>
          </cell>
          <cell r="D4706" t="str">
            <v>سهام</v>
          </cell>
          <cell r="E4706" t="str">
            <v>س2</v>
          </cell>
        </row>
        <row r="4707">
          <cell r="A4707">
            <v>213318</v>
          </cell>
          <cell r="B4707" t="str">
            <v>بتول الخطيب</v>
          </cell>
          <cell r="C4707" t="str">
            <v>بسام</v>
          </cell>
          <cell r="D4707" t="str">
            <v>هنادي</v>
          </cell>
          <cell r="E4707" t="str">
            <v>س2</v>
          </cell>
        </row>
        <row r="4708">
          <cell r="A4708">
            <v>213320</v>
          </cell>
          <cell r="B4708" t="str">
            <v>بتول الشرع</v>
          </cell>
          <cell r="C4708" t="str">
            <v>مصطفى</v>
          </cell>
          <cell r="D4708" t="str">
            <v>يسرى</v>
          </cell>
          <cell r="E4708" t="str">
            <v>س2</v>
          </cell>
        </row>
        <row r="4709">
          <cell r="A4709">
            <v>213322</v>
          </cell>
          <cell r="B4709" t="str">
            <v>بتول سيفو</v>
          </cell>
          <cell r="C4709" t="str">
            <v>حسين</v>
          </cell>
          <cell r="D4709" t="str">
            <v>خديجه</v>
          </cell>
          <cell r="E4709" t="str">
            <v>س2</v>
          </cell>
        </row>
        <row r="4710">
          <cell r="A4710">
            <v>213324</v>
          </cell>
          <cell r="B4710" t="str">
            <v>بتول عبدو</v>
          </cell>
          <cell r="C4710" t="str">
            <v>جابر</v>
          </cell>
          <cell r="D4710" t="str">
            <v>مريم</v>
          </cell>
          <cell r="E4710" t="str">
            <v>س2</v>
          </cell>
        </row>
        <row r="4711">
          <cell r="A4711">
            <v>213329</v>
          </cell>
          <cell r="B4711" t="str">
            <v>بثينه منشا</v>
          </cell>
          <cell r="C4711" t="str">
            <v>نواف</v>
          </cell>
          <cell r="D4711" t="str">
            <v>وداد</v>
          </cell>
          <cell r="E4711" t="str">
            <v>س2</v>
          </cell>
        </row>
        <row r="4712">
          <cell r="A4712">
            <v>213340</v>
          </cell>
          <cell r="B4712" t="str">
            <v>بشار مرهج</v>
          </cell>
          <cell r="C4712" t="str">
            <v>محمد</v>
          </cell>
          <cell r="D4712" t="str">
            <v>ميساء</v>
          </cell>
          <cell r="E4712" t="str">
            <v>س2</v>
          </cell>
        </row>
        <row r="4713">
          <cell r="A4713">
            <v>213345</v>
          </cell>
          <cell r="B4713" t="str">
            <v>بشرى بلطه جي</v>
          </cell>
          <cell r="C4713" t="str">
            <v>عبد الرحمن</v>
          </cell>
          <cell r="D4713" t="str">
            <v>لميس</v>
          </cell>
          <cell r="E4713" t="str">
            <v>س2</v>
          </cell>
        </row>
        <row r="4714">
          <cell r="A4714">
            <v>213351</v>
          </cell>
          <cell r="B4714" t="str">
            <v>بشير خيو</v>
          </cell>
          <cell r="C4714" t="str">
            <v>هايل</v>
          </cell>
          <cell r="D4714" t="str">
            <v>فضه</v>
          </cell>
          <cell r="E4714" t="str">
            <v>س2</v>
          </cell>
        </row>
        <row r="4715">
          <cell r="A4715">
            <v>213369</v>
          </cell>
          <cell r="B4715" t="str">
            <v>تميم اليونس</v>
          </cell>
          <cell r="C4715" t="str">
            <v xml:space="preserve">محمد </v>
          </cell>
          <cell r="D4715" t="str">
            <v>فاطمه</v>
          </cell>
          <cell r="E4715" t="str">
            <v>س2</v>
          </cell>
        </row>
        <row r="4716">
          <cell r="A4716">
            <v>213396</v>
          </cell>
          <cell r="B4716" t="str">
            <v>جودي مرعي</v>
          </cell>
          <cell r="C4716" t="str">
            <v>علي</v>
          </cell>
          <cell r="D4716" t="str">
            <v>منال</v>
          </cell>
          <cell r="E4716" t="str">
            <v>س2</v>
          </cell>
        </row>
        <row r="4717">
          <cell r="A4717">
            <v>213430</v>
          </cell>
          <cell r="B4717" t="str">
            <v>حلا اللحام</v>
          </cell>
          <cell r="C4717" t="str">
            <v>اسامة</v>
          </cell>
          <cell r="D4717" t="str">
            <v>سمر</v>
          </cell>
          <cell r="E4717" t="str">
            <v>س2</v>
          </cell>
        </row>
        <row r="4718">
          <cell r="A4718">
            <v>213433</v>
          </cell>
          <cell r="B4718" t="str">
            <v>حلا سعد</v>
          </cell>
          <cell r="C4718" t="str">
            <v>علي</v>
          </cell>
          <cell r="D4718" t="str">
            <v>رجاء</v>
          </cell>
          <cell r="E4718" t="str">
            <v>س2</v>
          </cell>
        </row>
        <row r="4719">
          <cell r="A4719">
            <v>213442</v>
          </cell>
          <cell r="B4719" t="str">
            <v>حميد المحمد النجم</v>
          </cell>
          <cell r="C4719" t="str">
            <v>مصطفى</v>
          </cell>
          <cell r="D4719" t="str">
            <v>زهره</v>
          </cell>
          <cell r="E4719" t="str">
            <v>س2</v>
          </cell>
        </row>
        <row r="4720">
          <cell r="A4720">
            <v>213446</v>
          </cell>
          <cell r="B4720" t="str">
            <v>حنان حموي</v>
          </cell>
          <cell r="C4720" t="str">
            <v>ايمن</v>
          </cell>
          <cell r="D4720" t="str">
            <v>كوثر</v>
          </cell>
          <cell r="E4720" t="str">
            <v>س2</v>
          </cell>
        </row>
        <row r="4721">
          <cell r="A4721">
            <v>213466</v>
          </cell>
          <cell r="B4721" t="str">
            <v>خديجه سردار</v>
          </cell>
          <cell r="C4721" t="str">
            <v>ايمن</v>
          </cell>
          <cell r="D4721" t="str">
            <v>حياه</v>
          </cell>
          <cell r="E4721" t="str">
            <v>س2</v>
          </cell>
        </row>
        <row r="4722">
          <cell r="A4722">
            <v>213473</v>
          </cell>
          <cell r="B4722" t="str">
            <v>خلود كيوان</v>
          </cell>
          <cell r="C4722" t="str">
            <v>مشهور</v>
          </cell>
          <cell r="D4722" t="str">
            <v>ميسون</v>
          </cell>
          <cell r="E4722" t="str">
            <v>س2</v>
          </cell>
        </row>
        <row r="4723">
          <cell r="A4723">
            <v>213474</v>
          </cell>
          <cell r="B4723" t="str">
            <v>خوله ابو كم</v>
          </cell>
          <cell r="C4723" t="str">
            <v>صبحي</v>
          </cell>
          <cell r="D4723" t="str">
            <v>فوزيه</v>
          </cell>
          <cell r="E4723" t="str">
            <v>س2</v>
          </cell>
        </row>
        <row r="4724">
          <cell r="A4724">
            <v>213495</v>
          </cell>
          <cell r="B4724" t="str">
            <v>دانيه سوركلي</v>
          </cell>
          <cell r="C4724" t="str">
            <v>شوكت</v>
          </cell>
          <cell r="D4724" t="str">
            <v>ندى</v>
          </cell>
          <cell r="E4724" t="str">
            <v>س2</v>
          </cell>
        </row>
        <row r="4725">
          <cell r="A4725">
            <v>213502</v>
          </cell>
          <cell r="B4725" t="str">
            <v>دعاء الكيلاني</v>
          </cell>
          <cell r="C4725" t="str">
            <v>محمد  نذير</v>
          </cell>
          <cell r="D4725" t="str">
            <v>مياده</v>
          </cell>
          <cell r="E4725" t="str">
            <v>س2</v>
          </cell>
        </row>
        <row r="4726">
          <cell r="A4726">
            <v>213505</v>
          </cell>
          <cell r="B4726" t="str">
            <v>دعاء جنيد</v>
          </cell>
          <cell r="C4726" t="str">
            <v>محمد</v>
          </cell>
          <cell r="D4726" t="str">
            <v>باسمه</v>
          </cell>
          <cell r="E4726" t="str">
            <v>س2</v>
          </cell>
        </row>
        <row r="4727">
          <cell r="A4727">
            <v>213506</v>
          </cell>
          <cell r="B4727" t="str">
            <v>دعاء حميدو</v>
          </cell>
          <cell r="C4727" t="str">
            <v>مرشد</v>
          </cell>
          <cell r="D4727" t="str">
            <v>فريال</v>
          </cell>
          <cell r="E4727" t="str">
            <v>س2</v>
          </cell>
        </row>
        <row r="4728">
          <cell r="A4728">
            <v>213510</v>
          </cell>
          <cell r="B4728" t="str">
            <v>دعاء صباغ</v>
          </cell>
          <cell r="C4728" t="str">
            <v>محمد عماد</v>
          </cell>
          <cell r="D4728" t="str">
            <v>سماح</v>
          </cell>
          <cell r="E4728" t="str">
            <v>س2</v>
          </cell>
        </row>
        <row r="4729">
          <cell r="A4729">
            <v>213519</v>
          </cell>
          <cell r="B4729" t="str">
            <v>ديانا الموعد</v>
          </cell>
          <cell r="C4729" t="str">
            <v>سمير</v>
          </cell>
          <cell r="D4729" t="str">
            <v>نسرين</v>
          </cell>
          <cell r="E4729" t="str">
            <v>س2</v>
          </cell>
        </row>
        <row r="4730">
          <cell r="A4730">
            <v>213523</v>
          </cell>
          <cell r="B4730" t="str">
            <v>ديانا شبابيبي</v>
          </cell>
          <cell r="C4730" t="str">
            <v>محمد ضياء الدين</v>
          </cell>
          <cell r="D4730" t="str">
            <v>رغداء</v>
          </cell>
          <cell r="E4730" t="str">
            <v>س2</v>
          </cell>
        </row>
        <row r="4731">
          <cell r="A4731">
            <v>213528</v>
          </cell>
          <cell r="B4731" t="str">
            <v>ديما سلعت العقباني</v>
          </cell>
          <cell r="C4731" t="str">
            <v>وائيل</v>
          </cell>
          <cell r="D4731" t="str">
            <v>زهره</v>
          </cell>
          <cell r="E4731" t="str">
            <v>س2</v>
          </cell>
        </row>
        <row r="4732">
          <cell r="A4732">
            <v>213533</v>
          </cell>
          <cell r="B4732" t="str">
            <v>ديمه شوقل دحله</v>
          </cell>
          <cell r="C4732" t="str">
            <v>خالد</v>
          </cell>
          <cell r="D4732" t="str">
            <v>ريم</v>
          </cell>
          <cell r="E4732" t="str">
            <v>س2</v>
          </cell>
        </row>
        <row r="4733">
          <cell r="A4733">
            <v>213540</v>
          </cell>
          <cell r="B4733" t="str">
            <v>رؤى الدهان</v>
          </cell>
          <cell r="C4733" t="str">
            <v>عبد المنعم</v>
          </cell>
          <cell r="D4733" t="str">
            <v>ناهد</v>
          </cell>
          <cell r="E4733" t="str">
            <v>س2</v>
          </cell>
        </row>
        <row r="4734">
          <cell r="A4734">
            <v>213549</v>
          </cell>
          <cell r="B4734" t="str">
            <v>راجح مرشد</v>
          </cell>
          <cell r="C4734" t="str">
            <v>زياد</v>
          </cell>
          <cell r="D4734" t="str">
            <v>رهف</v>
          </cell>
          <cell r="E4734" t="str">
            <v>س2</v>
          </cell>
        </row>
        <row r="4735">
          <cell r="A4735">
            <v>213556</v>
          </cell>
          <cell r="B4735" t="str">
            <v>راما الصابوني</v>
          </cell>
          <cell r="C4735" t="str">
            <v>احمد</v>
          </cell>
          <cell r="D4735" t="str">
            <v>روضه</v>
          </cell>
          <cell r="E4735" t="str">
            <v>س2</v>
          </cell>
        </row>
        <row r="4736">
          <cell r="A4736">
            <v>213557</v>
          </cell>
          <cell r="B4736" t="str">
            <v>راما الغوش</v>
          </cell>
          <cell r="C4736" t="str">
            <v>هيثم</v>
          </cell>
          <cell r="D4736" t="str">
            <v>باسمه</v>
          </cell>
          <cell r="E4736" t="str">
            <v>س2</v>
          </cell>
        </row>
        <row r="4737">
          <cell r="A4737">
            <v>213567</v>
          </cell>
          <cell r="B4737" t="str">
            <v>رامه سيف الدين</v>
          </cell>
          <cell r="C4737" t="str">
            <v>محمد</v>
          </cell>
          <cell r="D4737" t="str">
            <v>خزامى</v>
          </cell>
          <cell r="E4737" t="str">
            <v>س2</v>
          </cell>
        </row>
        <row r="4738">
          <cell r="A4738">
            <v>213579</v>
          </cell>
          <cell r="B4738" t="str">
            <v>رانيه عنتر</v>
          </cell>
          <cell r="C4738" t="str">
            <v>رياض</v>
          </cell>
          <cell r="D4738" t="str">
            <v>علا</v>
          </cell>
          <cell r="E4738" t="str">
            <v>س2</v>
          </cell>
        </row>
        <row r="4739">
          <cell r="A4739">
            <v>213586</v>
          </cell>
          <cell r="B4739" t="str">
            <v>رحاب زقزق</v>
          </cell>
          <cell r="C4739" t="str">
            <v>متعب</v>
          </cell>
          <cell r="D4739" t="str">
            <v>هدى</v>
          </cell>
          <cell r="E4739" t="str">
            <v>س2</v>
          </cell>
        </row>
        <row r="4740">
          <cell r="A4740">
            <v>213595</v>
          </cell>
          <cell r="B4740" t="str">
            <v>رزان محمود الحسين</v>
          </cell>
          <cell r="C4740" t="str">
            <v>علي</v>
          </cell>
          <cell r="D4740" t="str">
            <v>يسرى</v>
          </cell>
          <cell r="E4740" t="str">
            <v>س2</v>
          </cell>
        </row>
        <row r="4741">
          <cell r="A4741">
            <v>213610</v>
          </cell>
          <cell r="B4741" t="str">
            <v>رشا هديها</v>
          </cell>
          <cell r="C4741" t="str">
            <v>محمد سعيد</v>
          </cell>
          <cell r="D4741" t="str">
            <v>ايمان</v>
          </cell>
          <cell r="E4741" t="str">
            <v>س2</v>
          </cell>
        </row>
        <row r="4742">
          <cell r="A4742">
            <v>213616</v>
          </cell>
          <cell r="B4742" t="str">
            <v>رغد حناوي</v>
          </cell>
          <cell r="C4742" t="str">
            <v>محمد سمير</v>
          </cell>
          <cell r="D4742" t="str">
            <v>ايمان</v>
          </cell>
          <cell r="E4742" t="str">
            <v>س2</v>
          </cell>
        </row>
        <row r="4743">
          <cell r="A4743">
            <v>213618</v>
          </cell>
          <cell r="B4743" t="str">
            <v>رقية عبد الحفيظ</v>
          </cell>
          <cell r="C4743" t="str">
            <v>عامر</v>
          </cell>
          <cell r="D4743" t="str">
            <v>لبنى</v>
          </cell>
          <cell r="E4743" t="str">
            <v>س2</v>
          </cell>
        </row>
        <row r="4744">
          <cell r="A4744">
            <v>213621</v>
          </cell>
          <cell r="B4744" t="str">
            <v>رمزيه عباده</v>
          </cell>
          <cell r="C4744" t="str">
            <v>علي</v>
          </cell>
          <cell r="D4744" t="str">
            <v>خديجه</v>
          </cell>
          <cell r="E4744" t="str">
            <v>س2</v>
          </cell>
        </row>
        <row r="4745">
          <cell r="A4745">
            <v>213629</v>
          </cell>
          <cell r="B4745" t="str">
            <v>رنده الشامي</v>
          </cell>
          <cell r="C4745" t="str">
            <v>سمير</v>
          </cell>
          <cell r="D4745" t="str">
            <v>ندى</v>
          </cell>
          <cell r="E4745" t="str">
            <v>س2</v>
          </cell>
        </row>
        <row r="4746">
          <cell r="A4746">
            <v>213631</v>
          </cell>
          <cell r="B4746" t="str">
            <v>رنيم الرزق</v>
          </cell>
          <cell r="C4746" t="str">
            <v>بشار</v>
          </cell>
          <cell r="D4746" t="str">
            <v>حنان</v>
          </cell>
          <cell r="E4746" t="str">
            <v>س2</v>
          </cell>
        </row>
        <row r="4747">
          <cell r="A4747">
            <v>213657</v>
          </cell>
          <cell r="B4747" t="str">
            <v>روان الحباس</v>
          </cell>
          <cell r="C4747" t="str">
            <v>محمد توفيق</v>
          </cell>
          <cell r="D4747" t="str">
            <v>فرح</v>
          </cell>
          <cell r="E4747" t="str">
            <v>س2</v>
          </cell>
        </row>
        <row r="4748">
          <cell r="A4748">
            <v>213658</v>
          </cell>
          <cell r="B4748" t="str">
            <v>روان الحمصي</v>
          </cell>
          <cell r="C4748" t="str">
            <v>معتز</v>
          </cell>
          <cell r="D4748" t="str">
            <v>حنان</v>
          </cell>
          <cell r="E4748" t="str">
            <v>س2</v>
          </cell>
        </row>
        <row r="4749">
          <cell r="A4749">
            <v>213664</v>
          </cell>
          <cell r="B4749" t="str">
            <v>روان ديوب</v>
          </cell>
          <cell r="C4749" t="str">
            <v>عادل</v>
          </cell>
          <cell r="D4749" t="str">
            <v>منى</v>
          </cell>
          <cell r="E4749" t="str">
            <v>س2</v>
          </cell>
        </row>
        <row r="4750">
          <cell r="A4750">
            <v>213694</v>
          </cell>
          <cell r="B4750" t="str">
            <v>ريم سموني</v>
          </cell>
          <cell r="C4750" t="str">
            <v>نجيب</v>
          </cell>
          <cell r="D4750" t="str">
            <v>ريمه</v>
          </cell>
          <cell r="E4750" t="str">
            <v>س2</v>
          </cell>
        </row>
        <row r="4751">
          <cell r="A4751">
            <v>213717</v>
          </cell>
          <cell r="B4751" t="str">
            <v>زهراء روماني</v>
          </cell>
          <cell r="C4751" t="str">
            <v>حسين</v>
          </cell>
          <cell r="D4751" t="str">
            <v>فاطمة</v>
          </cell>
          <cell r="E4751" t="str">
            <v>س2</v>
          </cell>
        </row>
        <row r="4752">
          <cell r="A4752">
            <v>213746</v>
          </cell>
          <cell r="B4752" t="str">
            <v>سارة المنديل</v>
          </cell>
          <cell r="C4752" t="str">
            <v>يوسف</v>
          </cell>
          <cell r="D4752" t="str">
            <v>يسرى</v>
          </cell>
          <cell r="E4752" t="str">
            <v>س2</v>
          </cell>
        </row>
        <row r="4753">
          <cell r="A4753">
            <v>213752</v>
          </cell>
          <cell r="B4753" t="str">
            <v>ساره تاجو</v>
          </cell>
          <cell r="C4753" t="str">
            <v>محمد جابر</v>
          </cell>
          <cell r="D4753" t="str">
            <v>خيريه</v>
          </cell>
          <cell r="E4753" t="str">
            <v>س2</v>
          </cell>
        </row>
        <row r="4754">
          <cell r="A4754">
            <v>213768</v>
          </cell>
          <cell r="B4754" t="str">
            <v>سجى النجار</v>
          </cell>
          <cell r="C4754" t="str">
            <v>ياسين</v>
          </cell>
          <cell r="D4754" t="str">
            <v>امتسال</v>
          </cell>
          <cell r="E4754" t="str">
            <v>س2</v>
          </cell>
        </row>
        <row r="4755">
          <cell r="A4755">
            <v>213771</v>
          </cell>
          <cell r="B4755" t="str">
            <v>سراب علي</v>
          </cell>
          <cell r="C4755" t="str">
            <v>علي</v>
          </cell>
          <cell r="D4755" t="str">
            <v>بديعه</v>
          </cell>
          <cell r="E4755" t="str">
            <v>س2</v>
          </cell>
        </row>
        <row r="4756">
          <cell r="A4756">
            <v>213774</v>
          </cell>
          <cell r="B4756" t="str">
            <v>سعد رسول</v>
          </cell>
          <cell r="C4756" t="str">
            <v>بنيان</v>
          </cell>
          <cell r="D4756" t="str">
            <v>ناديه</v>
          </cell>
          <cell r="E4756" t="str">
            <v>س2</v>
          </cell>
        </row>
        <row r="4757">
          <cell r="A4757">
            <v>213782</v>
          </cell>
          <cell r="B4757" t="str">
            <v>سلام مراد</v>
          </cell>
          <cell r="C4757" t="str">
            <v>نزار</v>
          </cell>
          <cell r="D4757" t="str">
            <v>قمره</v>
          </cell>
          <cell r="E4757" t="str">
            <v>س2</v>
          </cell>
        </row>
        <row r="4758">
          <cell r="A4758">
            <v>213793</v>
          </cell>
          <cell r="B4758" t="str">
            <v>سمر الايوب</v>
          </cell>
          <cell r="C4758" t="str">
            <v>فائز</v>
          </cell>
          <cell r="D4758" t="str">
            <v>فريال</v>
          </cell>
          <cell r="E4758" t="str">
            <v>س2</v>
          </cell>
        </row>
        <row r="4759">
          <cell r="A4759">
            <v>213798</v>
          </cell>
          <cell r="B4759" t="str">
            <v>سميه الحسين</v>
          </cell>
          <cell r="C4759" t="str">
            <v>محمد</v>
          </cell>
          <cell r="D4759" t="str">
            <v>عبده</v>
          </cell>
          <cell r="E4759" t="str">
            <v>س2</v>
          </cell>
        </row>
        <row r="4760">
          <cell r="A4760">
            <v>213799</v>
          </cell>
          <cell r="B4760" t="str">
            <v>سنا الفوال</v>
          </cell>
          <cell r="C4760" t="str">
            <v>مرهف</v>
          </cell>
          <cell r="D4760" t="str">
            <v>هدى</v>
          </cell>
          <cell r="E4760" t="str">
            <v>س2</v>
          </cell>
        </row>
        <row r="4761">
          <cell r="A4761">
            <v>213801</v>
          </cell>
          <cell r="B4761" t="str">
            <v>سندس قبلان</v>
          </cell>
          <cell r="C4761" t="str">
            <v>احمد</v>
          </cell>
          <cell r="D4761" t="str">
            <v>ميساء</v>
          </cell>
          <cell r="E4761" t="str">
            <v>س2</v>
          </cell>
        </row>
        <row r="4762">
          <cell r="A4762">
            <v>213810</v>
          </cell>
          <cell r="B4762" t="str">
            <v>سوزان الخماش</v>
          </cell>
          <cell r="C4762" t="str">
            <v>محمد ياسين</v>
          </cell>
          <cell r="D4762" t="str">
            <v>بثينه</v>
          </cell>
          <cell r="E4762" t="str">
            <v>س2</v>
          </cell>
        </row>
        <row r="4763">
          <cell r="A4763">
            <v>213817</v>
          </cell>
          <cell r="B4763" t="str">
            <v>سيرين الحموي</v>
          </cell>
          <cell r="C4763" t="str">
            <v>خالد</v>
          </cell>
          <cell r="D4763" t="str">
            <v>سوسن</v>
          </cell>
          <cell r="E4763" t="str">
            <v>س2</v>
          </cell>
        </row>
        <row r="4764">
          <cell r="A4764">
            <v>213819</v>
          </cell>
          <cell r="B4764" t="str">
            <v>سيلدا عثمان</v>
          </cell>
          <cell r="C4764" t="str">
            <v>بسام</v>
          </cell>
          <cell r="D4764" t="str">
            <v>عائده</v>
          </cell>
          <cell r="E4764" t="str">
            <v>س2</v>
          </cell>
        </row>
        <row r="4765">
          <cell r="A4765">
            <v>213823</v>
          </cell>
          <cell r="B4765" t="str">
            <v>شام حمشو</v>
          </cell>
          <cell r="C4765" t="str">
            <v>نواف</v>
          </cell>
          <cell r="D4765" t="str">
            <v>وجيها</v>
          </cell>
          <cell r="E4765" t="str">
            <v>س2</v>
          </cell>
        </row>
        <row r="4766">
          <cell r="A4766">
            <v>213836</v>
          </cell>
          <cell r="B4766" t="str">
            <v>شريف القطيش</v>
          </cell>
          <cell r="C4766" t="str">
            <v>عدنان</v>
          </cell>
          <cell r="D4766" t="str">
            <v>سهام</v>
          </cell>
          <cell r="E4766" t="str">
            <v>س2</v>
          </cell>
        </row>
        <row r="4767">
          <cell r="A4767">
            <v>213840</v>
          </cell>
          <cell r="B4767" t="str">
            <v>شهد بقدونس</v>
          </cell>
          <cell r="C4767" t="str">
            <v>سمير</v>
          </cell>
          <cell r="D4767" t="str">
            <v>سميه</v>
          </cell>
          <cell r="E4767" t="str">
            <v>س2</v>
          </cell>
        </row>
        <row r="4768">
          <cell r="A4768">
            <v>213851</v>
          </cell>
          <cell r="B4768" t="str">
            <v>صفا نصار</v>
          </cell>
          <cell r="C4768" t="str">
            <v>محمد صبحي</v>
          </cell>
          <cell r="D4768" t="str">
            <v>مخلصه</v>
          </cell>
          <cell r="E4768" t="str">
            <v>س2</v>
          </cell>
        </row>
        <row r="4769">
          <cell r="A4769">
            <v>213856</v>
          </cell>
          <cell r="B4769" t="str">
            <v>صفاء مسعود</v>
          </cell>
          <cell r="C4769" t="str">
            <v>غسان</v>
          </cell>
          <cell r="D4769" t="str">
            <v>نعيمه</v>
          </cell>
          <cell r="E4769" t="str">
            <v>س2</v>
          </cell>
        </row>
        <row r="4770">
          <cell r="A4770">
            <v>213861</v>
          </cell>
          <cell r="B4770" t="str">
            <v>ضحى المظلوم</v>
          </cell>
          <cell r="C4770" t="str">
            <v>زياد</v>
          </cell>
          <cell r="D4770" t="str">
            <v>جميله</v>
          </cell>
          <cell r="E4770" t="str">
            <v>س2</v>
          </cell>
        </row>
        <row r="4771">
          <cell r="A4771">
            <v>213869</v>
          </cell>
          <cell r="B4771" t="str">
            <v>عائشه السروجي</v>
          </cell>
          <cell r="C4771" t="str">
            <v>رياض</v>
          </cell>
          <cell r="D4771" t="str">
            <v>زهراء</v>
          </cell>
          <cell r="E4771" t="str">
            <v>س2</v>
          </cell>
        </row>
        <row r="4772">
          <cell r="A4772">
            <v>213879</v>
          </cell>
          <cell r="B4772" t="str">
            <v>عبد الرزاق جولاق</v>
          </cell>
          <cell r="C4772" t="str">
            <v>عبد الرحمن</v>
          </cell>
          <cell r="D4772" t="str">
            <v>ثناء</v>
          </cell>
          <cell r="E4772" t="str">
            <v>س2</v>
          </cell>
        </row>
        <row r="4773">
          <cell r="A4773">
            <v>213895</v>
          </cell>
          <cell r="B4773" t="str">
            <v>عبد الهادي صالح</v>
          </cell>
          <cell r="C4773" t="str">
            <v>محمد</v>
          </cell>
          <cell r="D4773" t="str">
            <v>ايمان</v>
          </cell>
          <cell r="E4773" t="str">
            <v>س2</v>
          </cell>
        </row>
        <row r="4774">
          <cell r="A4774">
            <v>213899</v>
          </cell>
          <cell r="B4774" t="str">
            <v>عبير المرعي</v>
          </cell>
          <cell r="C4774" t="str">
            <v>عبد الكريم</v>
          </cell>
          <cell r="D4774" t="str">
            <v>صبحه</v>
          </cell>
          <cell r="E4774" t="str">
            <v>س2</v>
          </cell>
        </row>
        <row r="4775">
          <cell r="A4775">
            <v>213900</v>
          </cell>
          <cell r="B4775" t="str">
            <v>عبير رباح</v>
          </cell>
          <cell r="C4775" t="str">
            <v>عطا</v>
          </cell>
          <cell r="D4775" t="str">
            <v>مونال</v>
          </cell>
          <cell r="E4775" t="str">
            <v>س2</v>
          </cell>
        </row>
        <row r="4776">
          <cell r="A4776">
            <v>213907</v>
          </cell>
          <cell r="B4776" t="str">
            <v xml:space="preserve">عدنان فياض </v>
          </cell>
          <cell r="C4776" t="str">
            <v>عبد الحليم</v>
          </cell>
          <cell r="D4776" t="str">
            <v>فطوم</v>
          </cell>
          <cell r="E4776" t="str">
            <v>س2</v>
          </cell>
        </row>
        <row r="4777">
          <cell r="A4777">
            <v>213908</v>
          </cell>
          <cell r="B4777" t="str">
            <v>عدويه سعيد</v>
          </cell>
          <cell r="C4777" t="str">
            <v>فايز</v>
          </cell>
          <cell r="D4777" t="str">
            <v>سيرا</v>
          </cell>
          <cell r="E4777" t="str">
            <v>س2</v>
          </cell>
        </row>
        <row r="4778">
          <cell r="A4778">
            <v>213912</v>
          </cell>
          <cell r="B4778" t="str">
            <v>عروبه نصر</v>
          </cell>
          <cell r="C4778" t="str">
            <v>حسين</v>
          </cell>
          <cell r="D4778" t="str">
            <v>لميا</v>
          </cell>
          <cell r="E4778" t="str">
            <v>س2</v>
          </cell>
        </row>
        <row r="4779">
          <cell r="A4779">
            <v>213922</v>
          </cell>
          <cell r="B4779" t="str">
            <v>عفراء خضور</v>
          </cell>
          <cell r="C4779" t="str">
            <v>كمال</v>
          </cell>
          <cell r="D4779" t="str">
            <v>سكيينه</v>
          </cell>
          <cell r="E4779" t="str">
            <v>س2</v>
          </cell>
        </row>
        <row r="4780">
          <cell r="A4780">
            <v>213930</v>
          </cell>
          <cell r="B4780" t="str">
            <v>علا خولاني</v>
          </cell>
          <cell r="C4780" t="str">
            <v>مهدي</v>
          </cell>
          <cell r="D4780" t="str">
            <v>ملكه</v>
          </cell>
          <cell r="E4780" t="str">
            <v>س2</v>
          </cell>
        </row>
        <row r="4781">
          <cell r="A4781">
            <v>213931</v>
          </cell>
          <cell r="B4781" t="str">
            <v>علا سعيد</v>
          </cell>
          <cell r="C4781" t="str">
            <v>رفيق</v>
          </cell>
          <cell r="D4781" t="str">
            <v>ندى</v>
          </cell>
          <cell r="E4781" t="str">
            <v>س2</v>
          </cell>
        </row>
        <row r="4782">
          <cell r="A4782">
            <v>213937</v>
          </cell>
          <cell r="B4782" t="str">
            <v>علاء الدين القابوني</v>
          </cell>
          <cell r="C4782" t="str">
            <v>محمد عيد</v>
          </cell>
          <cell r="D4782" t="str">
            <v>منال</v>
          </cell>
          <cell r="E4782" t="str">
            <v>س2</v>
          </cell>
        </row>
        <row r="4783">
          <cell r="A4783">
            <v>213938</v>
          </cell>
          <cell r="B4783" t="str">
            <v>علاء الناصر</v>
          </cell>
          <cell r="C4783" t="str">
            <v>سليمان</v>
          </cell>
          <cell r="D4783" t="str">
            <v>سهيله</v>
          </cell>
          <cell r="E4783" t="str">
            <v>س2</v>
          </cell>
        </row>
        <row r="4784">
          <cell r="A4784">
            <v>213941</v>
          </cell>
          <cell r="B4784" t="str">
            <v>علاء مسعود</v>
          </cell>
          <cell r="C4784" t="str">
            <v>اكرم</v>
          </cell>
          <cell r="D4784" t="str">
            <v>انصاف</v>
          </cell>
          <cell r="E4784" t="str">
            <v>س2</v>
          </cell>
        </row>
        <row r="4785">
          <cell r="A4785">
            <v>213975</v>
          </cell>
          <cell r="B4785" t="str">
            <v>غاده الراضي العنزي</v>
          </cell>
          <cell r="C4785" t="str">
            <v>زيد</v>
          </cell>
          <cell r="D4785" t="str">
            <v>فكريه</v>
          </cell>
          <cell r="E4785" t="str">
            <v>س2</v>
          </cell>
        </row>
        <row r="4786">
          <cell r="A4786">
            <v>213976</v>
          </cell>
          <cell r="B4786" t="str">
            <v>غاليه الحلبي</v>
          </cell>
          <cell r="C4786" t="str">
            <v>محمد سعيد</v>
          </cell>
          <cell r="D4786" t="str">
            <v>حنان</v>
          </cell>
          <cell r="E4786" t="str">
            <v>س2</v>
          </cell>
        </row>
        <row r="4787">
          <cell r="A4787">
            <v>213979</v>
          </cell>
          <cell r="B4787" t="str">
            <v>غزل ابو حمره</v>
          </cell>
          <cell r="C4787" t="str">
            <v>مصطفى</v>
          </cell>
          <cell r="D4787" t="str">
            <v>ريتا</v>
          </cell>
          <cell r="E4787" t="str">
            <v>س2</v>
          </cell>
        </row>
        <row r="4788">
          <cell r="A4788">
            <v>213998</v>
          </cell>
          <cell r="B4788" t="str">
            <v>غيداء طحطح</v>
          </cell>
          <cell r="C4788" t="str">
            <v>طاهر</v>
          </cell>
          <cell r="D4788" t="str">
            <v>امل</v>
          </cell>
          <cell r="E4788" t="str">
            <v>س2</v>
          </cell>
        </row>
        <row r="4789">
          <cell r="A4789">
            <v>214001</v>
          </cell>
          <cell r="B4789" t="str">
            <v xml:space="preserve">فاتنه ناعس </v>
          </cell>
          <cell r="C4789" t="str">
            <v>محمد عادل</v>
          </cell>
          <cell r="D4789" t="str">
            <v>هيام</v>
          </cell>
          <cell r="E4789" t="str">
            <v>س2</v>
          </cell>
        </row>
        <row r="4790">
          <cell r="A4790">
            <v>214007</v>
          </cell>
          <cell r="B4790" t="str">
            <v>فاطمه الاحمد</v>
          </cell>
          <cell r="C4790" t="str">
            <v>عدنان</v>
          </cell>
          <cell r="D4790" t="str">
            <v>حاجه</v>
          </cell>
          <cell r="E4790" t="str">
            <v>س2</v>
          </cell>
        </row>
        <row r="4791">
          <cell r="A4791">
            <v>214016</v>
          </cell>
          <cell r="B4791" t="str">
            <v>فاطمه رومية</v>
          </cell>
          <cell r="C4791" t="str">
            <v>عامر</v>
          </cell>
          <cell r="D4791" t="str">
            <v>هدى</v>
          </cell>
          <cell r="E4791" t="str">
            <v>س2</v>
          </cell>
        </row>
        <row r="4792">
          <cell r="A4792">
            <v>214032</v>
          </cell>
          <cell r="B4792" t="str">
            <v>فرح الصياح</v>
          </cell>
          <cell r="C4792" t="str">
            <v>عمار</v>
          </cell>
          <cell r="D4792" t="str">
            <v>باسمه</v>
          </cell>
          <cell r="E4792" t="str">
            <v>س2</v>
          </cell>
        </row>
        <row r="4793">
          <cell r="A4793">
            <v>214038</v>
          </cell>
          <cell r="B4793" t="str">
            <v>فلك السقعان</v>
          </cell>
          <cell r="C4793" t="str">
            <v>نزيه</v>
          </cell>
          <cell r="D4793" t="str">
            <v>سناء</v>
          </cell>
          <cell r="E4793" t="str">
            <v>س2</v>
          </cell>
        </row>
        <row r="4794">
          <cell r="A4794">
            <v>214052</v>
          </cell>
          <cell r="B4794" t="str">
            <v>كاترين سلطانه</v>
          </cell>
          <cell r="C4794" t="str">
            <v>عبد الله</v>
          </cell>
          <cell r="D4794" t="str">
            <v xml:space="preserve">لينا </v>
          </cell>
          <cell r="E4794" t="str">
            <v>س2</v>
          </cell>
        </row>
        <row r="4795">
          <cell r="A4795">
            <v>214055</v>
          </cell>
          <cell r="B4795" t="str">
            <v>كارين كنيهر</v>
          </cell>
          <cell r="C4795" t="str">
            <v>سمير</v>
          </cell>
          <cell r="D4795" t="str">
            <v>امال</v>
          </cell>
          <cell r="E4795" t="str">
            <v>س2</v>
          </cell>
        </row>
        <row r="4796">
          <cell r="A4796">
            <v>214062</v>
          </cell>
          <cell r="B4796" t="str">
            <v>كنان النداف</v>
          </cell>
          <cell r="C4796" t="str">
            <v>بيان</v>
          </cell>
          <cell r="D4796" t="str">
            <v>وجيهه</v>
          </cell>
          <cell r="E4796" t="str">
            <v>س2</v>
          </cell>
        </row>
        <row r="4797">
          <cell r="A4797">
            <v>214063</v>
          </cell>
          <cell r="B4797" t="str">
            <v>كنان شدود</v>
          </cell>
          <cell r="C4797" t="str">
            <v>احمد</v>
          </cell>
          <cell r="D4797" t="str">
            <v>اميره</v>
          </cell>
          <cell r="E4797" t="str">
            <v>س2</v>
          </cell>
        </row>
        <row r="4798">
          <cell r="A4798">
            <v>214065</v>
          </cell>
          <cell r="B4798" t="str">
            <v>كندة الملاح</v>
          </cell>
          <cell r="C4798" t="str">
            <v>عامر</v>
          </cell>
          <cell r="D4798" t="str">
            <v>نوال</v>
          </cell>
          <cell r="E4798" t="str">
            <v>س2</v>
          </cell>
        </row>
        <row r="4799">
          <cell r="A4799">
            <v>214072</v>
          </cell>
          <cell r="B4799" t="str">
            <v>لارا هابراسو</v>
          </cell>
          <cell r="C4799" t="str">
            <v>خالد</v>
          </cell>
          <cell r="D4799" t="str">
            <v>قمر</v>
          </cell>
          <cell r="E4799" t="str">
            <v>س2</v>
          </cell>
        </row>
        <row r="4800">
          <cell r="A4800">
            <v>214075</v>
          </cell>
          <cell r="B4800" t="str">
            <v>لانا الجنيات</v>
          </cell>
          <cell r="C4800" t="str">
            <v>عبد الرحمن</v>
          </cell>
          <cell r="D4800" t="str">
            <v>سحر</v>
          </cell>
          <cell r="E4800" t="str">
            <v>س2</v>
          </cell>
        </row>
        <row r="4801">
          <cell r="A4801">
            <v>214082</v>
          </cell>
          <cell r="B4801" t="str">
            <v>لانا رميح</v>
          </cell>
          <cell r="C4801" t="str">
            <v>سعيد</v>
          </cell>
          <cell r="D4801" t="str">
            <v>امل</v>
          </cell>
          <cell r="E4801" t="str">
            <v>س2</v>
          </cell>
        </row>
        <row r="4802">
          <cell r="A4802">
            <v>214087</v>
          </cell>
          <cell r="B4802" t="str">
            <v>لبنه سليمان</v>
          </cell>
          <cell r="C4802" t="str">
            <v>جهاد</v>
          </cell>
          <cell r="D4802" t="str">
            <v>فاطمه</v>
          </cell>
          <cell r="E4802" t="str">
            <v>س2</v>
          </cell>
        </row>
        <row r="4803">
          <cell r="A4803">
            <v>214093</v>
          </cell>
          <cell r="B4803" t="str">
            <v>لما الدخيل</v>
          </cell>
          <cell r="C4803" t="str">
            <v>ابراهيم</v>
          </cell>
          <cell r="D4803" t="str">
            <v>شامه</v>
          </cell>
          <cell r="E4803" t="str">
            <v>س2</v>
          </cell>
        </row>
        <row r="4804">
          <cell r="A4804">
            <v>214109</v>
          </cell>
          <cell r="B4804" t="str">
            <v>لميس فاضل</v>
          </cell>
          <cell r="C4804" t="str">
            <v>ابراهيم</v>
          </cell>
          <cell r="D4804" t="str">
            <v>هدوء</v>
          </cell>
          <cell r="E4804" t="str">
            <v>س2</v>
          </cell>
        </row>
        <row r="4805">
          <cell r="A4805">
            <v>214110</v>
          </cell>
          <cell r="B4805" t="str">
            <v>لميس مسعود</v>
          </cell>
          <cell r="C4805" t="str">
            <v>نواف</v>
          </cell>
          <cell r="D4805" t="str">
            <v>عزيزه</v>
          </cell>
          <cell r="E4805" t="str">
            <v>س2</v>
          </cell>
        </row>
        <row r="4806">
          <cell r="A4806">
            <v>214112</v>
          </cell>
          <cell r="B4806" t="str">
            <v>لونيدا عرابي</v>
          </cell>
          <cell r="C4806" t="str">
            <v>خالد</v>
          </cell>
          <cell r="D4806" t="str">
            <v>هيفاء</v>
          </cell>
          <cell r="E4806" t="str">
            <v>س2</v>
          </cell>
        </row>
        <row r="4807">
          <cell r="A4807">
            <v>214117</v>
          </cell>
          <cell r="B4807" t="str">
            <v>ليلى ظروف</v>
          </cell>
          <cell r="C4807" t="str">
            <v>محمد</v>
          </cell>
          <cell r="D4807" t="str">
            <v>تمام</v>
          </cell>
          <cell r="E4807" t="str">
            <v>س2</v>
          </cell>
        </row>
        <row r="4808">
          <cell r="A4808">
            <v>214122</v>
          </cell>
          <cell r="B4808" t="str">
            <v>لين المصري</v>
          </cell>
          <cell r="C4808" t="str">
            <v>سامر</v>
          </cell>
          <cell r="D4808" t="str">
            <v>صفاء</v>
          </cell>
          <cell r="E4808" t="str">
            <v>س2</v>
          </cell>
        </row>
        <row r="4809">
          <cell r="A4809">
            <v>214123</v>
          </cell>
          <cell r="B4809" t="str">
            <v>لين النجار</v>
          </cell>
          <cell r="C4809" t="str">
            <v>مجدي</v>
          </cell>
          <cell r="D4809" t="str">
            <v>راميتا</v>
          </cell>
          <cell r="E4809" t="str">
            <v>س2</v>
          </cell>
        </row>
        <row r="4810">
          <cell r="A4810">
            <v>214124</v>
          </cell>
          <cell r="B4810" t="str">
            <v>لين جعفر</v>
          </cell>
          <cell r="C4810" t="str">
            <v>غسان</v>
          </cell>
          <cell r="D4810" t="str">
            <v>هدى</v>
          </cell>
          <cell r="E4810" t="str">
            <v>س2</v>
          </cell>
        </row>
        <row r="4811">
          <cell r="A4811">
            <v>214130</v>
          </cell>
          <cell r="B4811" t="str">
            <v>لينا الشايب</v>
          </cell>
          <cell r="C4811" t="str">
            <v>احمد</v>
          </cell>
          <cell r="D4811" t="str">
            <v>ايمان</v>
          </cell>
          <cell r="E4811" t="str">
            <v>س2</v>
          </cell>
        </row>
        <row r="4812">
          <cell r="A4812">
            <v>214142</v>
          </cell>
          <cell r="B4812" t="str">
            <v>مادلين الشوفي</v>
          </cell>
          <cell r="C4812" t="str">
            <v>عادل</v>
          </cell>
          <cell r="D4812" t="str">
            <v>عطاف</v>
          </cell>
          <cell r="E4812" t="str">
            <v>س2</v>
          </cell>
        </row>
        <row r="4813">
          <cell r="A4813">
            <v>214146</v>
          </cell>
          <cell r="B4813" t="str">
            <v>ماريا برصه</v>
          </cell>
          <cell r="C4813" t="str">
            <v>جبران</v>
          </cell>
          <cell r="D4813" t="str">
            <v>هدى</v>
          </cell>
          <cell r="E4813" t="str">
            <v>س2</v>
          </cell>
        </row>
        <row r="4814">
          <cell r="A4814">
            <v>214149</v>
          </cell>
          <cell r="B4814" t="str">
            <v>ماريه الاشقر</v>
          </cell>
          <cell r="C4814" t="str">
            <v>اكرم</v>
          </cell>
          <cell r="D4814" t="str">
            <v>ايمان</v>
          </cell>
          <cell r="E4814" t="str">
            <v>س2</v>
          </cell>
        </row>
        <row r="4815">
          <cell r="A4815">
            <v>214159</v>
          </cell>
          <cell r="B4815" t="str">
            <v>مايا الحفار</v>
          </cell>
          <cell r="C4815" t="str">
            <v>محمد فادي</v>
          </cell>
          <cell r="D4815" t="str">
            <v>صوفيا</v>
          </cell>
          <cell r="E4815" t="str">
            <v>س2</v>
          </cell>
        </row>
        <row r="4816">
          <cell r="A4816">
            <v>214166</v>
          </cell>
          <cell r="B4816" t="str">
            <v>مايا منصور</v>
          </cell>
          <cell r="C4816" t="str">
            <v>فراس</v>
          </cell>
          <cell r="D4816" t="str">
            <v>انتصار</v>
          </cell>
          <cell r="E4816" t="str">
            <v>س2</v>
          </cell>
        </row>
        <row r="4817">
          <cell r="A4817">
            <v>214171</v>
          </cell>
          <cell r="B4817" t="str">
            <v>مجد دياب</v>
          </cell>
          <cell r="C4817" t="str">
            <v>علي</v>
          </cell>
          <cell r="D4817" t="str">
            <v>مياده</v>
          </cell>
          <cell r="E4817" t="str">
            <v>س2</v>
          </cell>
        </row>
        <row r="4818">
          <cell r="A4818">
            <v>214177</v>
          </cell>
          <cell r="B4818" t="str">
            <v>مجدولين النونو</v>
          </cell>
          <cell r="C4818" t="str">
            <v>رامز</v>
          </cell>
          <cell r="D4818" t="str">
            <v>ساميا</v>
          </cell>
          <cell r="E4818" t="str">
            <v>س2</v>
          </cell>
        </row>
        <row r="4819">
          <cell r="A4819">
            <v>214189</v>
          </cell>
          <cell r="B4819" t="str">
            <v>محمد الباخوخ</v>
          </cell>
          <cell r="C4819" t="str">
            <v>يحيى</v>
          </cell>
          <cell r="D4819" t="str">
            <v>هالة</v>
          </cell>
          <cell r="E4819" t="str">
            <v>س2</v>
          </cell>
        </row>
        <row r="4820">
          <cell r="A4820">
            <v>214191</v>
          </cell>
          <cell r="B4820" t="str">
            <v>محمد الحاج بدران</v>
          </cell>
          <cell r="C4820" t="str">
            <v>عبد الله</v>
          </cell>
          <cell r="D4820" t="str">
            <v>فريال</v>
          </cell>
          <cell r="E4820" t="str">
            <v>س2</v>
          </cell>
        </row>
        <row r="4821">
          <cell r="A4821">
            <v>214193</v>
          </cell>
          <cell r="B4821" t="str">
            <v>محمد الشريف</v>
          </cell>
          <cell r="C4821" t="str">
            <v>احمد</v>
          </cell>
          <cell r="D4821" t="str">
            <v>رابعه</v>
          </cell>
          <cell r="E4821" t="str">
            <v>س2</v>
          </cell>
        </row>
        <row r="4822">
          <cell r="A4822">
            <v>214199</v>
          </cell>
          <cell r="B4822" t="str">
            <v>محمد امين لافي</v>
          </cell>
          <cell r="C4822" t="str">
            <v>احمد</v>
          </cell>
          <cell r="D4822" t="str">
            <v>ندى</v>
          </cell>
          <cell r="E4822" t="str">
            <v>س2</v>
          </cell>
        </row>
        <row r="4823">
          <cell r="A4823">
            <v>214202</v>
          </cell>
          <cell r="B4823" t="str">
            <v>محمد بكر مجبل</v>
          </cell>
          <cell r="C4823" t="str">
            <v>ديب</v>
          </cell>
          <cell r="D4823" t="str">
            <v>نسيبه</v>
          </cell>
          <cell r="E4823" t="str">
            <v>س2</v>
          </cell>
        </row>
        <row r="4824">
          <cell r="A4824">
            <v>214212</v>
          </cell>
          <cell r="B4824" t="str">
            <v>محمد حسن</v>
          </cell>
          <cell r="C4824" t="str">
            <v>محمد نذير</v>
          </cell>
          <cell r="D4824" t="str">
            <v>زينب</v>
          </cell>
          <cell r="E4824" t="str">
            <v>س2</v>
          </cell>
        </row>
        <row r="4825">
          <cell r="A4825">
            <v>214228</v>
          </cell>
          <cell r="B4825" t="str">
            <v>محمد زياد البيات</v>
          </cell>
          <cell r="C4825" t="str">
            <v>محمد بشار</v>
          </cell>
          <cell r="D4825" t="str">
            <v>منى</v>
          </cell>
          <cell r="E4825" t="str">
            <v>س2</v>
          </cell>
        </row>
        <row r="4826">
          <cell r="A4826">
            <v>214236</v>
          </cell>
          <cell r="B4826" t="str">
            <v>محمد صبح</v>
          </cell>
          <cell r="C4826" t="str">
            <v>عبد العزيز</v>
          </cell>
          <cell r="D4826" t="str">
            <v>مريم</v>
          </cell>
          <cell r="E4826" t="str">
            <v>س2</v>
          </cell>
        </row>
        <row r="4827">
          <cell r="A4827">
            <v>214240</v>
          </cell>
          <cell r="B4827" t="str">
            <v>محمد طاهر اليبرودي</v>
          </cell>
          <cell r="C4827" t="str">
            <v>محد سليم</v>
          </cell>
          <cell r="D4827" t="str">
            <v>لمياء</v>
          </cell>
          <cell r="E4827" t="str">
            <v>س2</v>
          </cell>
        </row>
        <row r="4828">
          <cell r="A4828">
            <v>214244</v>
          </cell>
          <cell r="B4828" t="str">
            <v>محمد عبد الفتاح</v>
          </cell>
          <cell r="C4828" t="str">
            <v>جميل</v>
          </cell>
          <cell r="D4828" t="str">
            <v>سمر</v>
          </cell>
          <cell r="E4828" t="str">
            <v>س2</v>
          </cell>
        </row>
        <row r="4829">
          <cell r="A4829">
            <v>214246</v>
          </cell>
          <cell r="B4829" t="str">
            <v>محمد عبد الله</v>
          </cell>
          <cell r="C4829" t="str">
            <v>حسن</v>
          </cell>
          <cell r="D4829" t="str">
            <v>زينب</v>
          </cell>
          <cell r="E4829" t="str">
            <v>س2</v>
          </cell>
        </row>
        <row r="4830">
          <cell r="A4830">
            <v>214250</v>
          </cell>
          <cell r="B4830" t="str">
            <v>محمد عدنان الدهبي</v>
          </cell>
          <cell r="C4830" t="str">
            <v>رشيد</v>
          </cell>
          <cell r="D4830" t="str">
            <v>اسيمه</v>
          </cell>
          <cell r="E4830" t="str">
            <v>س2</v>
          </cell>
        </row>
        <row r="4831">
          <cell r="A4831">
            <v>214251</v>
          </cell>
          <cell r="B4831" t="str">
            <v>محمد عقاد</v>
          </cell>
          <cell r="C4831" t="str">
            <v>محمد نذار</v>
          </cell>
          <cell r="D4831" t="str">
            <v>صفاء</v>
          </cell>
          <cell r="E4831" t="str">
            <v>س2</v>
          </cell>
        </row>
        <row r="4832">
          <cell r="A4832">
            <v>214283</v>
          </cell>
          <cell r="B4832" t="str">
            <v>محمد يزن الخطيب</v>
          </cell>
          <cell r="C4832" t="str">
            <v>مازن</v>
          </cell>
          <cell r="D4832" t="str">
            <v>نجاة</v>
          </cell>
          <cell r="E4832" t="str">
            <v>س2</v>
          </cell>
        </row>
        <row r="4833">
          <cell r="A4833">
            <v>214284</v>
          </cell>
          <cell r="B4833" t="str">
            <v>محمد يزن الدردري</v>
          </cell>
          <cell r="C4833" t="str">
            <v>عامر</v>
          </cell>
          <cell r="D4833" t="str">
            <v xml:space="preserve">لما </v>
          </cell>
          <cell r="E4833" t="str">
            <v>س2</v>
          </cell>
        </row>
        <row r="4834">
          <cell r="A4834">
            <v>214290</v>
          </cell>
          <cell r="B4834" t="str">
            <v>محمود العلي</v>
          </cell>
          <cell r="C4834" t="str">
            <v>سليمان</v>
          </cell>
          <cell r="D4834" t="str">
            <v>نورة</v>
          </cell>
          <cell r="E4834" t="str">
            <v>س2</v>
          </cell>
        </row>
        <row r="4835">
          <cell r="A4835">
            <v>214293</v>
          </cell>
          <cell r="B4835" t="str">
            <v>محمود جوخدار</v>
          </cell>
          <cell r="C4835" t="str">
            <v>خليل</v>
          </cell>
          <cell r="D4835" t="str">
            <v>فاطمة</v>
          </cell>
          <cell r="E4835" t="str">
            <v>س2</v>
          </cell>
        </row>
        <row r="4836">
          <cell r="A4836">
            <v>214300</v>
          </cell>
          <cell r="B4836" t="str">
            <v>مرام الابرش</v>
          </cell>
          <cell r="C4836" t="str">
            <v>محمد سمير</v>
          </cell>
          <cell r="D4836" t="str">
            <v>ريما</v>
          </cell>
          <cell r="E4836" t="str">
            <v>س2</v>
          </cell>
        </row>
        <row r="4837">
          <cell r="A4837">
            <v>214302</v>
          </cell>
          <cell r="B4837" t="str">
            <v>مرام خريطه</v>
          </cell>
          <cell r="C4837" t="str">
            <v>مروان</v>
          </cell>
          <cell r="D4837" t="str">
            <v>زهره</v>
          </cell>
          <cell r="E4837" t="str">
            <v>س2</v>
          </cell>
        </row>
        <row r="4838">
          <cell r="A4838">
            <v>214313</v>
          </cell>
          <cell r="B4838" t="str">
            <v>مرفت سليمان</v>
          </cell>
          <cell r="C4838" t="str">
            <v>ابراهيم</v>
          </cell>
          <cell r="D4838" t="str">
            <v>يسرى</v>
          </cell>
          <cell r="E4838" t="str">
            <v>س2</v>
          </cell>
        </row>
        <row r="4839">
          <cell r="A4839">
            <v>214319</v>
          </cell>
          <cell r="B4839" t="str">
            <v>مروه الحسين</v>
          </cell>
          <cell r="C4839" t="str">
            <v>محي الدين</v>
          </cell>
          <cell r="D4839" t="str">
            <v>فتحيه</v>
          </cell>
          <cell r="E4839" t="str">
            <v>س2</v>
          </cell>
        </row>
        <row r="4840">
          <cell r="A4840">
            <v>214322</v>
          </cell>
          <cell r="B4840" t="str">
            <v>مروه عبده</v>
          </cell>
          <cell r="C4840" t="str">
            <v>عبد العزيز</v>
          </cell>
          <cell r="D4840" t="str">
            <v>سعاد</v>
          </cell>
          <cell r="E4840" t="str">
            <v>س2</v>
          </cell>
        </row>
        <row r="4841">
          <cell r="A4841">
            <v>214329</v>
          </cell>
          <cell r="B4841" t="str">
            <v>مريم المصري</v>
          </cell>
          <cell r="C4841" t="str">
            <v>علي</v>
          </cell>
          <cell r="D4841" t="str">
            <v>بدره</v>
          </cell>
          <cell r="E4841" t="str">
            <v>س2</v>
          </cell>
        </row>
        <row r="4842">
          <cell r="A4842">
            <v>214333</v>
          </cell>
          <cell r="B4842" t="str">
            <v>مشيرى العباس</v>
          </cell>
          <cell r="C4842" t="str">
            <v>محمد</v>
          </cell>
          <cell r="D4842" t="str">
            <v>نشيده</v>
          </cell>
          <cell r="E4842" t="str">
            <v>س2</v>
          </cell>
        </row>
        <row r="4843">
          <cell r="A4843">
            <v>214348</v>
          </cell>
          <cell r="B4843" t="str">
            <v>منار شلغين</v>
          </cell>
          <cell r="C4843" t="str">
            <v>وليد</v>
          </cell>
          <cell r="D4843" t="str">
            <v>سمر</v>
          </cell>
          <cell r="E4843" t="str">
            <v>س2</v>
          </cell>
        </row>
        <row r="4844">
          <cell r="A4844">
            <v>214355</v>
          </cell>
          <cell r="B4844" t="str">
            <v>منى شلبي</v>
          </cell>
          <cell r="C4844" t="str">
            <v>عمر</v>
          </cell>
          <cell r="D4844" t="str">
            <v>نصرة</v>
          </cell>
          <cell r="E4844" t="str">
            <v>س2</v>
          </cell>
        </row>
        <row r="4845">
          <cell r="A4845">
            <v>214358</v>
          </cell>
          <cell r="B4845" t="str">
            <v>منيره سويدان</v>
          </cell>
          <cell r="C4845" t="str">
            <v>محمد ياسر</v>
          </cell>
          <cell r="D4845" t="str">
            <v>فاطمه</v>
          </cell>
          <cell r="E4845" t="str">
            <v>س2</v>
          </cell>
        </row>
        <row r="4846">
          <cell r="A4846">
            <v>214360</v>
          </cell>
          <cell r="B4846" t="str">
            <v>مها شنور</v>
          </cell>
          <cell r="C4846" t="str">
            <v>حسين</v>
          </cell>
          <cell r="D4846" t="str">
            <v>فاطمه</v>
          </cell>
          <cell r="E4846" t="str">
            <v>س2</v>
          </cell>
        </row>
        <row r="4847">
          <cell r="A4847">
            <v>214362</v>
          </cell>
          <cell r="B4847" t="str">
            <v>مهند الحجاج</v>
          </cell>
          <cell r="C4847" t="str">
            <v>عبد الرحمن</v>
          </cell>
          <cell r="D4847" t="str">
            <v>سميرة</v>
          </cell>
          <cell r="E4847" t="str">
            <v>س2</v>
          </cell>
        </row>
        <row r="4848">
          <cell r="A4848">
            <v>214369</v>
          </cell>
          <cell r="B4848" t="str">
            <v>مي ابو شام</v>
          </cell>
          <cell r="C4848" t="str">
            <v>عبد القادر</v>
          </cell>
          <cell r="D4848" t="str">
            <v>شذا</v>
          </cell>
          <cell r="E4848" t="str">
            <v>س2</v>
          </cell>
        </row>
        <row r="4849">
          <cell r="A4849">
            <v>214400</v>
          </cell>
          <cell r="B4849" t="str">
            <v>نبال مسعود</v>
          </cell>
          <cell r="C4849" t="str">
            <v>غسان</v>
          </cell>
          <cell r="D4849" t="str">
            <v>باسم</v>
          </cell>
          <cell r="E4849" t="str">
            <v>س2</v>
          </cell>
        </row>
        <row r="4850">
          <cell r="A4850">
            <v>214405</v>
          </cell>
          <cell r="B4850" t="str">
            <v>ندى راعي البلها</v>
          </cell>
          <cell r="C4850" t="str">
            <v>بسام</v>
          </cell>
          <cell r="D4850" t="str">
            <v>سناء</v>
          </cell>
          <cell r="E4850" t="str">
            <v>س2</v>
          </cell>
        </row>
        <row r="4851">
          <cell r="A4851">
            <v>214413</v>
          </cell>
          <cell r="B4851" t="str">
            <v>نرمين حسن</v>
          </cell>
          <cell r="C4851" t="str">
            <v>عماد</v>
          </cell>
          <cell r="D4851" t="str">
            <v>سعدة</v>
          </cell>
          <cell r="E4851" t="str">
            <v>س2</v>
          </cell>
        </row>
        <row r="4852">
          <cell r="A4852">
            <v>214419</v>
          </cell>
          <cell r="B4852" t="str">
            <v>نصر خليل بدور</v>
          </cell>
          <cell r="C4852" t="str">
            <v>عبد الحميد</v>
          </cell>
          <cell r="D4852" t="str">
            <v>وفاء</v>
          </cell>
          <cell r="E4852" t="str">
            <v>س2</v>
          </cell>
        </row>
        <row r="4853">
          <cell r="A4853">
            <v>214423</v>
          </cell>
          <cell r="B4853" t="str">
            <v>نغم السمان</v>
          </cell>
          <cell r="C4853" t="str">
            <v>غسان</v>
          </cell>
          <cell r="D4853" t="str">
            <v>كفاح</v>
          </cell>
          <cell r="E4853" t="str">
            <v>س2</v>
          </cell>
        </row>
        <row r="4854">
          <cell r="A4854">
            <v>214424</v>
          </cell>
          <cell r="B4854" t="str">
            <v>نغم طه</v>
          </cell>
          <cell r="C4854" t="str">
            <v>توفيق</v>
          </cell>
          <cell r="D4854" t="str">
            <v>ثناء</v>
          </cell>
          <cell r="E4854" t="str">
            <v>س2</v>
          </cell>
        </row>
        <row r="4855">
          <cell r="A4855">
            <v>214446</v>
          </cell>
          <cell r="B4855" t="str">
            <v>نور العيسى</v>
          </cell>
          <cell r="C4855" t="str">
            <v>رياض</v>
          </cell>
          <cell r="D4855" t="str">
            <v>فطمه</v>
          </cell>
          <cell r="E4855" t="str">
            <v>س2</v>
          </cell>
        </row>
        <row r="4856">
          <cell r="A4856">
            <v>214447</v>
          </cell>
          <cell r="B4856" t="str">
            <v>نور العيون دياب</v>
          </cell>
          <cell r="C4856" t="str">
            <v>احمد راتب</v>
          </cell>
          <cell r="D4856" t="str">
            <v>روعه</v>
          </cell>
          <cell r="E4856" t="str">
            <v>س2</v>
          </cell>
        </row>
        <row r="4857">
          <cell r="A4857">
            <v>214448</v>
          </cell>
          <cell r="B4857" t="str">
            <v>نور الفاحلي</v>
          </cell>
          <cell r="C4857" t="str">
            <v>اسد</v>
          </cell>
          <cell r="D4857" t="str">
            <v>عبير</v>
          </cell>
          <cell r="E4857" t="str">
            <v>س2</v>
          </cell>
        </row>
        <row r="4858">
          <cell r="A4858">
            <v>214451</v>
          </cell>
          <cell r="B4858" t="str">
            <v>نور الهدى السحار</v>
          </cell>
          <cell r="C4858" t="str">
            <v>بسام</v>
          </cell>
          <cell r="D4858" t="str">
            <v>زبيدة</v>
          </cell>
          <cell r="E4858" t="str">
            <v>س2</v>
          </cell>
        </row>
        <row r="4859">
          <cell r="A4859">
            <v>214454</v>
          </cell>
          <cell r="B4859" t="str">
            <v>نور الهدى المصري</v>
          </cell>
          <cell r="C4859" t="str">
            <v>عبد الله</v>
          </cell>
          <cell r="D4859" t="str">
            <v>مريم</v>
          </cell>
          <cell r="E4859" t="str">
            <v>س2</v>
          </cell>
        </row>
        <row r="4860">
          <cell r="A4860">
            <v>214456</v>
          </cell>
          <cell r="B4860" t="str">
            <v>نور الهدى صالح حيدر</v>
          </cell>
          <cell r="C4860" t="str">
            <v>محمد زين العابدين</v>
          </cell>
          <cell r="D4860" t="str">
            <v>هديه</v>
          </cell>
          <cell r="E4860" t="str">
            <v>س2</v>
          </cell>
        </row>
        <row r="4861">
          <cell r="A4861">
            <v>214461</v>
          </cell>
          <cell r="B4861" t="str">
            <v>نور دحدل</v>
          </cell>
          <cell r="C4861" t="str">
            <v>ابراهيم</v>
          </cell>
          <cell r="D4861" t="str">
            <v>ريما</v>
          </cell>
          <cell r="E4861" t="str">
            <v>س2</v>
          </cell>
        </row>
        <row r="4862">
          <cell r="A4862">
            <v>214469</v>
          </cell>
          <cell r="B4862" t="str">
            <v>نور صقر</v>
          </cell>
          <cell r="C4862" t="str">
            <v>فارس</v>
          </cell>
          <cell r="D4862" t="str">
            <v>غزاله</v>
          </cell>
          <cell r="E4862" t="str">
            <v>س2</v>
          </cell>
        </row>
        <row r="4863">
          <cell r="A4863">
            <v>214478</v>
          </cell>
          <cell r="B4863" t="str">
            <v>نورا العباس</v>
          </cell>
          <cell r="C4863" t="str">
            <v>طه</v>
          </cell>
          <cell r="D4863" t="str">
            <v>يسرى</v>
          </cell>
          <cell r="E4863" t="str">
            <v>س2</v>
          </cell>
        </row>
        <row r="4864">
          <cell r="A4864">
            <v>214479</v>
          </cell>
          <cell r="B4864" t="str">
            <v>نورشان الحوري</v>
          </cell>
          <cell r="C4864" t="str">
            <v>لؤي</v>
          </cell>
          <cell r="D4864" t="str">
            <v>ناديا</v>
          </cell>
          <cell r="E4864" t="str">
            <v>س2</v>
          </cell>
        </row>
        <row r="4865">
          <cell r="A4865">
            <v>214482</v>
          </cell>
          <cell r="B4865" t="str">
            <v>نورهان عمران</v>
          </cell>
          <cell r="C4865" t="str">
            <v>رمضان</v>
          </cell>
          <cell r="D4865" t="str">
            <v>فريال</v>
          </cell>
          <cell r="E4865" t="str">
            <v>س2</v>
          </cell>
        </row>
        <row r="4866">
          <cell r="A4866">
            <v>214488</v>
          </cell>
          <cell r="B4866" t="str">
            <v>نيرمين دراج</v>
          </cell>
          <cell r="C4866" t="str">
            <v>فاضل</v>
          </cell>
          <cell r="D4866" t="str">
            <v>سميرة</v>
          </cell>
          <cell r="E4866" t="str">
            <v>س2</v>
          </cell>
        </row>
        <row r="4867">
          <cell r="A4867">
            <v>214491</v>
          </cell>
          <cell r="B4867" t="str">
            <v>نيرمين صالح</v>
          </cell>
          <cell r="C4867" t="str">
            <v>موسى</v>
          </cell>
          <cell r="D4867" t="str">
            <v>حسنه</v>
          </cell>
          <cell r="E4867" t="str">
            <v>س2</v>
          </cell>
        </row>
        <row r="4868">
          <cell r="A4868">
            <v>214495</v>
          </cell>
          <cell r="B4868" t="str">
            <v>هادية حمدو</v>
          </cell>
          <cell r="C4868" t="str">
            <v>علي</v>
          </cell>
          <cell r="D4868" t="str">
            <v>ثناء</v>
          </cell>
          <cell r="E4868" t="str">
            <v>س2</v>
          </cell>
        </row>
        <row r="4869">
          <cell r="A4869">
            <v>214496</v>
          </cell>
          <cell r="B4869" t="str">
            <v>هالة قتال الحي</v>
          </cell>
          <cell r="C4869" t="str">
            <v>محمد ديب</v>
          </cell>
          <cell r="D4869" t="str">
            <v>هيام</v>
          </cell>
          <cell r="E4869" t="str">
            <v>س2</v>
          </cell>
        </row>
        <row r="4870">
          <cell r="A4870">
            <v>214502</v>
          </cell>
          <cell r="B4870" t="str">
            <v>هبا قاووق</v>
          </cell>
          <cell r="C4870" t="str">
            <v>بشار</v>
          </cell>
          <cell r="D4870" t="str">
            <v>صباح</v>
          </cell>
          <cell r="E4870" t="str">
            <v>س2</v>
          </cell>
        </row>
        <row r="4871">
          <cell r="A4871">
            <v>214505</v>
          </cell>
          <cell r="B4871" t="str">
            <v>هبه الابراهيم</v>
          </cell>
          <cell r="C4871" t="str">
            <v>عبد الكريم</v>
          </cell>
          <cell r="D4871" t="str">
            <v>سهام</v>
          </cell>
          <cell r="E4871" t="str">
            <v>س2</v>
          </cell>
        </row>
        <row r="4872">
          <cell r="A4872">
            <v>214514</v>
          </cell>
          <cell r="B4872" t="str">
            <v>هبه فياض</v>
          </cell>
          <cell r="C4872" t="str">
            <v>ابراهيم</v>
          </cell>
          <cell r="D4872" t="str">
            <v>خديجه</v>
          </cell>
          <cell r="E4872" t="str">
            <v>س2</v>
          </cell>
        </row>
        <row r="4873">
          <cell r="A4873">
            <v>214522</v>
          </cell>
          <cell r="B4873" t="str">
            <v>هديل الصباغ</v>
          </cell>
          <cell r="C4873" t="str">
            <v>رفيق</v>
          </cell>
          <cell r="D4873" t="str">
            <v>ناديا</v>
          </cell>
          <cell r="E4873" t="str">
            <v>س2</v>
          </cell>
        </row>
        <row r="4874">
          <cell r="A4874">
            <v>214530</v>
          </cell>
          <cell r="B4874" t="str">
            <v>هدينه افطاس</v>
          </cell>
          <cell r="C4874" t="str">
            <v>محمد</v>
          </cell>
          <cell r="D4874" t="str">
            <v>كناز</v>
          </cell>
          <cell r="E4874" t="str">
            <v>س2</v>
          </cell>
        </row>
        <row r="4875">
          <cell r="A4875">
            <v>214534</v>
          </cell>
          <cell r="B4875" t="str">
            <v>هلا سعد الدين</v>
          </cell>
          <cell r="C4875" t="str">
            <v>علي</v>
          </cell>
          <cell r="D4875" t="str">
            <v>فاتن</v>
          </cell>
          <cell r="E4875" t="str">
            <v>س2</v>
          </cell>
        </row>
        <row r="4876">
          <cell r="A4876">
            <v>214536</v>
          </cell>
          <cell r="B4876" t="str">
            <v>هلا معروف</v>
          </cell>
          <cell r="C4876" t="str">
            <v>محسن</v>
          </cell>
          <cell r="D4876" t="str">
            <v>سلمه</v>
          </cell>
          <cell r="E4876" t="str">
            <v>س2</v>
          </cell>
        </row>
        <row r="4877">
          <cell r="A4877">
            <v>214542</v>
          </cell>
          <cell r="B4877" t="str">
            <v>هناء ناصر</v>
          </cell>
          <cell r="C4877" t="str">
            <v>محسن</v>
          </cell>
          <cell r="D4877" t="str">
            <v>املي</v>
          </cell>
          <cell r="E4877" t="str">
            <v>س2</v>
          </cell>
        </row>
        <row r="4878">
          <cell r="A4878">
            <v>214551</v>
          </cell>
          <cell r="B4878" t="str">
            <v>هيا حجله</v>
          </cell>
          <cell r="C4878" t="str">
            <v>نواف</v>
          </cell>
          <cell r="D4878" t="str">
            <v>لمى</v>
          </cell>
          <cell r="E4878" t="str">
            <v>س2</v>
          </cell>
        </row>
        <row r="4879">
          <cell r="A4879">
            <v>214552</v>
          </cell>
          <cell r="B4879" t="str">
            <v>هيا خليل</v>
          </cell>
          <cell r="C4879" t="str">
            <v>جمال</v>
          </cell>
          <cell r="D4879" t="str">
            <v>زهريه</v>
          </cell>
          <cell r="E4879" t="str">
            <v>س2</v>
          </cell>
        </row>
        <row r="4880">
          <cell r="A4880">
            <v>214569</v>
          </cell>
          <cell r="B4880" t="str">
            <v>وسام مدغمش</v>
          </cell>
          <cell r="C4880" t="str">
            <v>عبد اللطيف</v>
          </cell>
          <cell r="D4880" t="str">
            <v>ازدهار</v>
          </cell>
          <cell r="E4880" t="str">
            <v>س2</v>
          </cell>
        </row>
        <row r="4881">
          <cell r="A4881">
            <v>214577</v>
          </cell>
          <cell r="B4881" t="str">
            <v>ولاء الفهد</v>
          </cell>
          <cell r="C4881" t="str">
            <v>محمد سمير</v>
          </cell>
          <cell r="D4881" t="str">
            <v>رغداء</v>
          </cell>
          <cell r="E4881" t="str">
            <v>س2</v>
          </cell>
        </row>
        <row r="4882">
          <cell r="A4882">
            <v>214581</v>
          </cell>
          <cell r="B4882" t="str">
            <v>ولاء زين الدين</v>
          </cell>
          <cell r="C4882" t="str">
            <v>جمال</v>
          </cell>
          <cell r="D4882" t="str">
            <v>نهاد</v>
          </cell>
          <cell r="E4882" t="str">
            <v>س2</v>
          </cell>
        </row>
        <row r="4883">
          <cell r="A4883">
            <v>214594</v>
          </cell>
          <cell r="B4883" t="str">
            <v>يارا الزغتيتي</v>
          </cell>
          <cell r="C4883" t="str">
            <v>جواد</v>
          </cell>
          <cell r="D4883" t="str">
            <v>راغده</v>
          </cell>
          <cell r="E4883" t="str">
            <v>س2</v>
          </cell>
        </row>
        <row r="4884">
          <cell r="A4884">
            <v>214602</v>
          </cell>
          <cell r="B4884" t="str">
            <v>يارا مصطفى</v>
          </cell>
          <cell r="C4884" t="str">
            <v>نبهان</v>
          </cell>
          <cell r="D4884" t="str">
            <v>هيام</v>
          </cell>
          <cell r="E4884" t="str">
            <v>س2</v>
          </cell>
        </row>
        <row r="4885">
          <cell r="A4885">
            <v>214606</v>
          </cell>
          <cell r="B4885" t="str">
            <v>ياسر دياب</v>
          </cell>
          <cell r="C4885" t="str">
            <v>عمار</v>
          </cell>
          <cell r="D4885" t="str">
            <v>نجوى</v>
          </cell>
          <cell r="E4885" t="str">
            <v>س2</v>
          </cell>
        </row>
        <row r="4886">
          <cell r="A4886">
            <v>214619</v>
          </cell>
          <cell r="B4886" t="str">
            <v>يزن خضور</v>
          </cell>
          <cell r="C4886" t="str">
            <v>نبيه</v>
          </cell>
          <cell r="D4886" t="str">
            <v>ساميه</v>
          </cell>
          <cell r="E4886" t="str">
            <v>س2</v>
          </cell>
        </row>
        <row r="4887">
          <cell r="A4887">
            <v>214620</v>
          </cell>
          <cell r="B4887" t="str">
            <v>يزن عبد لكي</v>
          </cell>
          <cell r="C4887" t="str">
            <v>فريد</v>
          </cell>
          <cell r="D4887" t="str">
            <v>الهام</v>
          </cell>
          <cell r="E4887" t="str">
            <v>س2</v>
          </cell>
        </row>
        <row r="4888">
          <cell r="A4888">
            <v>214626</v>
          </cell>
          <cell r="B4888" t="str">
            <v>يعرب ابو فخر</v>
          </cell>
          <cell r="C4888" t="str">
            <v>ناجي</v>
          </cell>
          <cell r="D4888" t="str">
            <v>سناء</v>
          </cell>
          <cell r="E4888" t="str">
            <v>س2</v>
          </cell>
        </row>
        <row r="4889">
          <cell r="A4889">
            <v>208822</v>
          </cell>
          <cell r="B4889" t="str">
            <v>احسان مصطفى</v>
          </cell>
          <cell r="C4889" t="str">
            <v>محمد زياد</v>
          </cell>
          <cell r="D4889" t="str">
            <v>منى</v>
          </cell>
          <cell r="E4889" t="str">
            <v>س2</v>
          </cell>
        </row>
        <row r="4890">
          <cell r="A4890">
            <v>209849</v>
          </cell>
          <cell r="B4890" t="str">
            <v>رولا حلاق</v>
          </cell>
          <cell r="C4890" t="str">
            <v>نايف</v>
          </cell>
          <cell r="D4890" t="str">
            <v>حنان</v>
          </cell>
          <cell r="E4890" t="str">
            <v>س2</v>
          </cell>
        </row>
        <row r="4891">
          <cell r="A4891">
            <v>209983</v>
          </cell>
          <cell r="B4891" t="str">
            <v>كوثر السمعان</v>
          </cell>
          <cell r="C4891" t="str">
            <v>صياح</v>
          </cell>
          <cell r="D4891" t="str">
            <v>ثنيه</v>
          </cell>
          <cell r="E4891" t="str">
            <v>س2</v>
          </cell>
        </row>
        <row r="4892">
          <cell r="A4892">
            <v>210086</v>
          </cell>
          <cell r="B4892" t="str">
            <v>منى الحلاق</v>
          </cell>
          <cell r="C4892" t="str">
            <v>انطون</v>
          </cell>
          <cell r="D4892" t="str">
            <v>نعيمه</v>
          </cell>
          <cell r="E4892" t="str">
            <v>س2</v>
          </cell>
        </row>
        <row r="4893">
          <cell r="A4893">
            <v>210305</v>
          </cell>
          <cell r="B4893" t="str">
            <v>خالد عبد الحق</v>
          </cell>
          <cell r="C4893" t="str">
            <v>حسن</v>
          </cell>
          <cell r="D4893" t="str">
            <v>فاطمة</v>
          </cell>
          <cell r="E4893" t="str">
            <v>س2</v>
          </cell>
        </row>
        <row r="4894">
          <cell r="A4894">
            <v>210595</v>
          </cell>
          <cell r="B4894" t="str">
            <v>محمد هشام برهاني</v>
          </cell>
          <cell r="C4894" t="str">
            <v>محمد ياسر</v>
          </cell>
          <cell r="D4894" t="str">
            <v xml:space="preserve">عبير </v>
          </cell>
          <cell r="E4894" t="str">
            <v>س2</v>
          </cell>
        </row>
        <row r="4895">
          <cell r="A4895">
            <v>210920</v>
          </cell>
          <cell r="B4895" t="str">
            <v>دعاء الملقي</v>
          </cell>
          <cell r="C4895" t="str">
            <v>معتزبالله</v>
          </cell>
          <cell r="D4895" t="str">
            <v>باسمه</v>
          </cell>
          <cell r="E4895" t="str">
            <v>س2</v>
          </cell>
        </row>
        <row r="4896">
          <cell r="A4896">
            <v>210958</v>
          </cell>
          <cell r="B4896" t="str">
            <v>رنيم الحلبي</v>
          </cell>
          <cell r="C4896" t="str">
            <v>محمد بشار</v>
          </cell>
          <cell r="D4896" t="str">
            <v>نسيبه</v>
          </cell>
          <cell r="E4896" t="str">
            <v>س2</v>
          </cell>
        </row>
        <row r="4897">
          <cell r="A4897">
            <v>211291</v>
          </cell>
          <cell r="B4897" t="str">
            <v>مرام نويدر</v>
          </cell>
          <cell r="C4897" t="str">
            <v>محمد</v>
          </cell>
          <cell r="D4897" t="str">
            <v>بوران</v>
          </cell>
          <cell r="E4897" t="str">
            <v>س2</v>
          </cell>
        </row>
        <row r="4898">
          <cell r="A4898">
            <v>211407</v>
          </cell>
          <cell r="B4898" t="str">
            <v>وليم سعاده</v>
          </cell>
          <cell r="C4898" t="str">
            <v>سامي</v>
          </cell>
          <cell r="D4898" t="str">
            <v>انعام</v>
          </cell>
          <cell r="E4898" t="str">
            <v>س2</v>
          </cell>
        </row>
        <row r="4899">
          <cell r="A4899">
            <v>211422</v>
          </cell>
          <cell r="B4899" t="str">
            <v>يزن السعدي</v>
          </cell>
          <cell r="C4899" t="str">
            <v>احمد</v>
          </cell>
          <cell r="D4899" t="str">
            <v>فاطمة</v>
          </cell>
          <cell r="E4899" t="str">
            <v>س2</v>
          </cell>
        </row>
        <row r="4900">
          <cell r="A4900">
            <v>211643</v>
          </cell>
          <cell r="B4900" t="str">
            <v>رنيم عياش</v>
          </cell>
          <cell r="C4900" t="str">
            <v>سعيد</v>
          </cell>
          <cell r="D4900" t="str">
            <v>ليلا</v>
          </cell>
          <cell r="E4900" t="str">
            <v>س2</v>
          </cell>
        </row>
        <row r="4901">
          <cell r="A4901">
            <v>211797</v>
          </cell>
          <cell r="B4901" t="str">
            <v>عمر يوسف</v>
          </cell>
          <cell r="C4901" t="str">
            <v>بسام</v>
          </cell>
          <cell r="D4901" t="str">
            <v>مها</v>
          </cell>
          <cell r="E4901" t="str">
            <v>س2</v>
          </cell>
        </row>
        <row r="4902">
          <cell r="A4902">
            <v>211817</v>
          </cell>
          <cell r="B4902" t="str">
            <v>فاطمه شمص</v>
          </cell>
          <cell r="C4902" t="str">
            <v>محمد جواد</v>
          </cell>
          <cell r="D4902" t="str">
            <v>دلال</v>
          </cell>
          <cell r="E4902" t="str">
            <v>س2</v>
          </cell>
        </row>
        <row r="4903">
          <cell r="A4903">
            <v>212003</v>
          </cell>
          <cell r="B4903" t="str">
            <v>نور الهدى خياط</v>
          </cell>
          <cell r="C4903" t="str">
            <v>زهير</v>
          </cell>
          <cell r="D4903" t="str">
            <v>تهاني</v>
          </cell>
          <cell r="E4903" t="str">
            <v>س2</v>
          </cell>
        </row>
        <row r="4904">
          <cell r="A4904">
            <v>212133</v>
          </cell>
          <cell r="B4904" t="str">
            <v>احمد رجا</v>
          </cell>
          <cell r="C4904" t="str">
            <v>رجا</v>
          </cell>
          <cell r="D4904" t="str">
            <v>رتيبة</v>
          </cell>
          <cell r="E4904" t="str">
            <v>س2</v>
          </cell>
        </row>
        <row r="4905">
          <cell r="A4905">
            <v>212135</v>
          </cell>
          <cell r="B4905" t="str">
            <v>احمد سلوم</v>
          </cell>
          <cell r="C4905" t="str">
            <v>شحادة</v>
          </cell>
          <cell r="D4905" t="str">
            <v>جمانه</v>
          </cell>
          <cell r="E4905" t="str">
            <v>س2</v>
          </cell>
        </row>
        <row r="4906">
          <cell r="A4906">
            <v>212149</v>
          </cell>
          <cell r="B4906" t="str">
            <v>اريج الصياد</v>
          </cell>
          <cell r="C4906" t="str">
            <v>بدر الدين</v>
          </cell>
          <cell r="D4906" t="str">
            <v>سناء</v>
          </cell>
          <cell r="E4906" t="str">
            <v>س2</v>
          </cell>
        </row>
        <row r="4907">
          <cell r="A4907">
            <v>212193</v>
          </cell>
          <cell r="B4907" t="str">
            <v>امجد سلامه بوبكري</v>
          </cell>
          <cell r="C4907" t="str">
            <v>سمير</v>
          </cell>
          <cell r="D4907" t="str">
            <v>امال</v>
          </cell>
          <cell r="E4907" t="str">
            <v>س2</v>
          </cell>
        </row>
        <row r="4908">
          <cell r="A4908">
            <v>212199</v>
          </cell>
          <cell r="B4908" t="str">
            <v>اميره حلوم</v>
          </cell>
          <cell r="C4908" t="str">
            <v>يوسف</v>
          </cell>
          <cell r="D4908" t="str">
            <v>جهينه</v>
          </cell>
          <cell r="E4908" t="str">
            <v>س2</v>
          </cell>
        </row>
        <row r="4909">
          <cell r="A4909">
            <v>212210</v>
          </cell>
          <cell r="B4909" t="str">
            <v>انس عكاري</v>
          </cell>
          <cell r="C4909" t="str">
            <v>مصطفى</v>
          </cell>
          <cell r="D4909" t="str">
            <v>وفاء</v>
          </cell>
          <cell r="E4909" t="str">
            <v>س2</v>
          </cell>
        </row>
        <row r="4910">
          <cell r="A4910">
            <v>212237</v>
          </cell>
          <cell r="B4910" t="str">
            <v>ايه نور ديب</v>
          </cell>
          <cell r="C4910" t="str">
            <v>سامر</v>
          </cell>
          <cell r="D4910" t="str">
            <v>فاديه</v>
          </cell>
          <cell r="E4910" t="str">
            <v>س2</v>
          </cell>
        </row>
        <row r="4911">
          <cell r="A4911">
            <v>212292</v>
          </cell>
          <cell r="B4911" t="str">
            <v>جولي اصطفان</v>
          </cell>
          <cell r="C4911" t="str">
            <v>جورج</v>
          </cell>
          <cell r="D4911" t="str">
            <v>غادة</v>
          </cell>
          <cell r="E4911" t="str">
            <v>س2</v>
          </cell>
        </row>
        <row r="4912">
          <cell r="A4912">
            <v>212294</v>
          </cell>
          <cell r="B4912" t="str">
            <v>جوليانا ندروس</v>
          </cell>
          <cell r="C4912" t="str">
            <v>لطفي</v>
          </cell>
          <cell r="D4912" t="str">
            <v>لينا</v>
          </cell>
          <cell r="E4912" t="str">
            <v>س2</v>
          </cell>
        </row>
        <row r="4913">
          <cell r="A4913">
            <v>212307</v>
          </cell>
          <cell r="B4913" t="str">
            <v>حسين عثمان</v>
          </cell>
          <cell r="C4913" t="str">
            <v>يحيى</v>
          </cell>
          <cell r="D4913" t="str">
            <v>بتول</v>
          </cell>
          <cell r="E4913" t="str">
            <v>س2</v>
          </cell>
        </row>
        <row r="4914">
          <cell r="A4914">
            <v>212344</v>
          </cell>
          <cell r="B4914" t="str">
            <v>دانة الاسدي</v>
          </cell>
          <cell r="C4914" t="str">
            <v>عامر</v>
          </cell>
          <cell r="D4914" t="str">
            <v>ميادة</v>
          </cell>
          <cell r="E4914" t="str">
            <v>س2</v>
          </cell>
        </row>
        <row r="4915">
          <cell r="A4915">
            <v>212345</v>
          </cell>
          <cell r="B4915" t="str">
            <v>داني فروج</v>
          </cell>
          <cell r="C4915" t="str">
            <v>خليل</v>
          </cell>
          <cell r="D4915" t="str">
            <v>هيفاء</v>
          </cell>
          <cell r="E4915" t="str">
            <v>س2</v>
          </cell>
        </row>
        <row r="4916">
          <cell r="A4916">
            <v>212368</v>
          </cell>
          <cell r="B4916" t="str">
            <v>ديمه الاسعد</v>
          </cell>
          <cell r="C4916" t="str">
            <v>اسعد</v>
          </cell>
          <cell r="D4916" t="str">
            <v>اميمه</v>
          </cell>
          <cell r="E4916" t="str">
            <v>س2</v>
          </cell>
        </row>
        <row r="4917">
          <cell r="A4917">
            <v>212388</v>
          </cell>
          <cell r="B4917" t="str">
            <v>رجاء البيطار</v>
          </cell>
          <cell r="C4917" t="str">
            <v>نصوح</v>
          </cell>
          <cell r="D4917" t="str">
            <v>ناديا</v>
          </cell>
          <cell r="E4917" t="str">
            <v>س2</v>
          </cell>
        </row>
        <row r="4918">
          <cell r="A4918">
            <v>212403</v>
          </cell>
          <cell r="B4918" t="str">
            <v>رغد الأطرش</v>
          </cell>
          <cell r="C4918" t="str">
            <v>غياث</v>
          </cell>
          <cell r="D4918" t="str">
            <v>سها</v>
          </cell>
          <cell r="E4918" t="str">
            <v>س2</v>
          </cell>
        </row>
        <row r="4919">
          <cell r="A4919">
            <v>212406</v>
          </cell>
          <cell r="B4919" t="str">
            <v>رغد جبور</v>
          </cell>
          <cell r="C4919" t="str">
            <v>ناصر</v>
          </cell>
          <cell r="D4919" t="str">
            <v>هيام</v>
          </cell>
          <cell r="E4919" t="str">
            <v>س2</v>
          </cell>
        </row>
        <row r="4920">
          <cell r="A4920">
            <v>212409</v>
          </cell>
          <cell r="B4920" t="str">
            <v>رماح اسماعيل</v>
          </cell>
          <cell r="C4920" t="str">
            <v>غازي</v>
          </cell>
          <cell r="D4920" t="str">
            <v>سميره</v>
          </cell>
          <cell r="E4920" t="str">
            <v>س2</v>
          </cell>
        </row>
        <row r="4921">
          <cell r="A4921">
            <v>212442</v>
          </cell>
          <cell r="B4921" t="str">
            <v>رواد عامر</v>
          </cell>
          <cell r="C4921" t="str">
            <v>مازن</v>
          </cell>
          <cell r="D4921" t="str">
            <v>سوسن</v>
          </cell>
          <cell r="E4921" t="str">
            <v>س2</v>
          </cell>
        </row>
        <row r="4922">
          <cell r="A4922">
            <v>212455</v>
          </cell>
          <cell r="B4922" t="str">
            <v>رؤى ابراهيم</v>
          </cell>
          <cell r="C4922" t="str">
            <v>حسين</v>
          </cell>
          <cell r="D4922" t="str">
            <v>سعاد</v>
          </cell>
          <cell r="E4922" t="str">
            <v>س2</v>
          </cell>
        </row>
        <row r="4923">
          <cell r="A4923">
            <v>212474</v>
          </cell>
          <cell r="B4923" t="str">
            <v>ريما عبد محمود</v>
          </cell>
          <cell r="C4923" t="str">
            <v>منير</v>
          </cell>
          <cell r="D4923" t="str">
            <v>جميله</v>
          </cell>
          <cell r="E4923" t="str">
            <v>س2</v>
          </cell>
        </row>
        <row r="4924">
          <cell r="A4924">
            <v>212537</v>
          </cell>
          <cell r="B4924" t="str">
            <v>سيبال الحسين</v>
          </cell>
          <cell r="C4924" t="str">
            <v>مصطفى</v>
          </cell>
          <cell r="D4924" t="str">
            <v>رابعة</v>
          </cell>
          <cell r="E4924" t="str">
            <v>س2</v>
          </cell>
        </row>
        <row r="4925">
          <cell r="A4925">
            <v>212568</v>
          </cell>
          <cell r="B4925" t="str">
            <v>صقر الغزالي</v>
          </cell>
          <cell r="C4925" t="str">
            <v>حسني</v>
          </cell>
          <cell r="D4925" t="str">
            <v>حميده</v>
          </cell>
          <cell r="E4925" t="str">
            <v>س2</v>
          </cell>
        </row>
        <row r="4926">
          <cell r="A4926">
            <v>212569</v>
          </cell>
          <cell r="B4926" t="str">
            <v>ضحى الاحمد</v>
          </cell>
          <cell r="C4926" t="str">
            <v>جمال</v>
          </cell>
          <cell r="D4926" t="str">
            <v>فاطمه</v>
          </cell>
          <cell r="E4926" t="str">
            <v>س2</v>
          </cell>
        </row>
        <row r="4927">
          <cell r="A4927">
            <v>212570</v>
          </cell>
          <cell r="B4927" t="str">
            <v>ضحى القلعاني</v>
          </cell>
          <cell r="C4927" t="str">
            <v>سلمان</v>
          </cell>
          <cell r="D4927" t="str">
            <v>نور الهدى</v>
          </cell>
          <cell r="E4927" t="str">
            <v>س2</v>
          </cell>
        </row>
        <row r="4928">
          <cell r="A4928">
            <v>212599</v>
          </cell>
          <cell r="B4928" t="str">
            <v>عبد الله صلاحي الاصبحي</v>
          </cell>
          <cell r="C4928" t="str">
            <v>محمد</v>
          </cell>
          <cell r="D4928" t="str">
            <v>هدى</v>
          </cell>
          <cell r="E4928" t="str">
            <v>س2</v>
          </cell>
        </row>
        <row r="4929">
          <cell r="A4929">
            <v>212647</v>
          </cell>
          <cell r="B4929" t="str">
            <v>عماد الدين عبد الله</v>
          </cell>
          <cell r="C4929" t="str">
            <v>فايز</v>
          </cell>
          <cell r="D4929" t="str">
            <v>باسمه</v>
          </cell>
          <cell r="E4929" t="str">
            <v>س2</v>
          </cell>
        </row>
        <row r="4930">
          <cell r="A4930">
            <v>212661</v>
          </cell>
          <cell r="B4930" t="str">
            <v>عهد ابو عياش</v>
          </cell>
          <cell r="C4930" t="str">
            <v>مروان</v>
          </cell>
          <cell r="D4930" t="str">
            <v>قبس</v>
          </cell>
          <cell r="E4930" t="str">
            <v>س2</v>
          </cell>
        </row>
        <row r="4931">
          <cell r="A4931">
            <v>212676</v>
          </cell>
          <cell r="B4931" t="str">
            <v>غياث ويحا</v>
          </cell>
          <cell r="C4931" t="str">
            <v>سمير</v>
          </cell>
          <cell r="D4931" t="str">
            <v>منى</v>
          </cell>
          <cell r="E4931" t="str">
            <v>س2</v>
          </cell>
        </row>
        <row r="4932">
          <cell r="A4932">
            <v>212737</v>
          </cell>
          <cell r="B4932" t="str">
            <v>لانا هاشم</v>
          </cell>
          <cell r="C4932" t="str">
            <v>احمد سمير</v>
          </cell>
          <cell r="D4932" t="str">
            <v>ندى</v>
          </cell>
          <cell r="E4932" t="str">
            <v>س2</v>
          </cell>
        </row>
        <row r="4933">
          <cell r="A4933">
            <v>212820</v>
          </cell>
          <cell r="B4933" t="str">
            <v>محمد جعفر الصوص</v>
          </cell>
          <cell r="C4933" t="str">
            <v>انور</v>
          </cell>
          <cell r="D4933" t="str">
            <v>رفاه</v>
          </cell>
          <cell r="E4933" t="str">
            <v>س2</v>
          </cell>
        </row>
        <row r="4934">
          <cell r="A4934">
            <v>212828</v>
          </cell>
          <cell r="B4934" t="str">
            <v>محمد رامي نخال</v>
          </cell>
          <cell r="C4934" t="str">
            <v>احمد</v>
          </cell>
          <cell r="D4934" t="str">
            <v>عبير</v>
          </cell>
          <cell r="E4934" t="str">
            <v>س2</v>
          </cell>
        </row>
        <row r="4935">
          <cell r="A4935">
            <v>212912</v>
          </cell>
          <cell r="B4935" t="str">
            <v>مهدي فياض</v>
          </cell>
          <cell r="C4935" t="str">
            <v>فؤاد</v>
          </cell>
          <cell r="D4935" t="str">
            <v>سناء</v>
          </cell>
          <cell r="E4935" t="str">
            <v>س2</v>
          </cell>
        </row>
        <row r="4936">
          <cell r="A4936">
            <v>212937</v>
          </cell>
          <cell r="B4936" t="str">
            <v>ميمار علي</v>
          </cell>
          <cell r="C4936" t="str">
            <v>ناصيف</v>
          </cell>
          <cell r="D4936" t="str">
            <v>امال</v>
          </cell>
          <cell r="E4936" t="str">
            <v>س2</v>
          </cell>
        </row>
        <row r="4937">
          <cell r="A4937">
            <v>212989</v>
          </cell>
          <cell r="B4937" t="str">
            <v>نور عقيل</v>
          </cell>
          <cell r="C4937" t="str">
            <v>محمد شوقي</v>
          </cell>
          <cell r="D4937" t="str">
            <v>ميساء</v>
          </cell>
          <cell r="E4937" t="str">
            <v>س2</v>
          </cell>
        </row>
        <row r="4938">
          <cell r="A4938">
            <v>212997</v>
          </cell>
          <cell r="B4938" t="str">
            <v>نورا عجميه</v>
          </cell>
          <cell r="C4938" t="str">
            <v>أحمد</v>
          </cell>
          <cell r="D4938" t="str">
            <v>سناء</v>
          </cell>
          <cell r="E4938" t="str">
            <v>س2</v>
          </cell>
        </row>
        <row r="4939">
          <cell r="A4939">
            <v>213008</v>
          </cell>
          <cell r="B4939" t="str">
            <v>هبة الله حبيب</v>
          </cell>
          <cell r="C4939" t="str">
            <v>طلعت</v>
          </cell>
          <cell r="D4939" t="str">
            <v>زهريه</v>
          </cell>
          <cell r="E4939" t="str">
            <v>س2</v>
          </cell>
        </row>
        <row r="4940">
          <cell r="A4940">
            <v>213039</v>
          </cell>
          <cell r="B4940" t="str">
            <v>همسه البلعوس</v>
          </cell>
          <cell r="C4940" t="str">
            <v>فواز</v>
          </cell>
          <cell r="D4940" t="str">
            <v>ايمان</v>
          </cell>
          <cell r="E4940" t="str">
            <v>س2</v>
          </cell>
        </row>
        <row r="4941">
          <cell r="A4941">
            <v>213096</v>
          </cell>
          <cell r="B4941" t="str">
            <v>يزن الهواري</v>
          </cell>
          <cell r="C4941" t="str">
            <v>محمد كمال</v>
          </cell>
          <cell r="D4941" t="str">
            <v>هنادي</v>
          </cell>
          <cell r="E4941" t="str">
            <v>س2</v>
          </cell>
        </row>
        <row r="4942">
          <cell r="A4942">
            <v>213118</v>
          </cell>
          <cell r="B4942" t="str">
            <v>ابتسام اليوسف</v>
          </cell>
          <cell r="C4942" t="str">
            <v xml:space="preserve">محمد </v>
          </cell>
          <cell r="D4942" t="str">
            <v>ايمان</v>
          </cell>
          <cell r="E4942" t="str">
            <v>س2</v>
          </cell>
        </row>
        <row r="4943">
          <cell r="A4943">
            <v>213145</v>
          </cell>
          <cell r="B4943" t="str">
            <v>احمد برنيه</v>
          </cell>
          <cell r="C4943" t="str">
            <v>محمد مظر</v>
          </cell>
          <cell r="D4943" t="str">
            <v>بوران</v>
          </cell>
          <cell r="E4943" t="str">
            <v>س2</v>
          </cell>
        </row>
        <row r="4944">
          <cell r="A4944">
            <v>213152</v>
          </cell>
          <cell r="B4944" t="str">
            <v>احمد حلاق</v>
          </cell>
          <cell r="C4944" t="str">
            <v>رضوان</v>
          </cell>
          <cell r="D4944" t="str">
            <v>نادره</v>
          </cell>
          <cell r="E4944" t="str">
            <v>س2</v>
          </cell>
        </row>
        <row r="4945">
          <cell r="A4945">
            <v>213170</v>
          </cell>
          <cell r="B4945" t="str">
            <v>اديبه الحلموشي</v>
          </cell>
          <cell r="C4945" t="str">
            <v>غازي</v>
          </cell>
          <cell r="D4945" t="str">
            <v>سهام</v>
          </cell>
          <cell r="E4945" t="str">
            <v>س2</v>
          </cell>
        </row>
        <row r="4946">
          <cell r="A4946">
            <v>213212</v>
          </cell>
          <cell r="B4946" t="str">
            <v>الاء الكور</v>
          </cell>
          <cell r="C4946" t="str">
            <v>فؤاد</v>
          </cell>
          <cell r="D4946" t="str">
            <v>هيفاء</v>
          </cell>
          <cell r="E4946" t="str">
            <v>س2</v>
          </cell>
        </row>
        <row r="4947">
          <cell r="A4947">
            <v>213216</v>
          </cell>
          <cell r="B4947" t="str">
            <v>الاء خليفه</v>
          </cell>
          <cell r="C4947" t="str">
            <v>هشام</v>
          </cell>
          <cell r="D4947" t="str">
            <v>سوسن</v>
          </cell>
          <cell r="E4947" t="str">
            <v>س2</v>
          </cell>
        </row>
        <row r="4948">
          <cell r="A4948">
            <v>213228</v>
          </cell>
          <cell r="B4948" t="str">
            <v>المعتز بالله سكاوي</v>
          </cell>
          <cell r="C4948" t="str">
            <v>سامر</v>
          </cell>
          <cell r="D4948" t="str">
            <v>عائشه</v>
          </cell>
          <cell r="E4948" t="str">
            <v>س2</v>
          </cell>
        </row>
        <row r="4949">
          <cell r="A4949">
            <v>213241</v>
          </cell>
          <cell r="B4949" t="str">
            <v>امان قداح</v>
          </cell>
          <cell r="C4949" t="str">
            <v>نهاد</v>
          </cell>
          <cell r="D4949" t="str">
            <v>وفاء</v>
          </cell>
          <cell r="E4949" t="str">
            <v>س2</v>
          </cell>
        </row>
        <row r="4950">
          <cell r="A4950">
            <v>213247</v>
          </cell>
          <cell r="B4950" t="str">
            <v>اماني عمرو</v>
          </cell>
          <cell r="C4950" t="str">
            <v>محمد</v>
          </cell>
          <cell r="D4950" t="str">
            <v>سهير</v>
          </cell>
          <cell r="E4950" t="str">
            <v>س2</v>
          </cell>
        </row>
        <row r="4951">
          <cell r="A4951">
            <v>213254</v>
          </cell>
          <cell r="B4951" t="str">
            <v>امل سيدو</v>
          </cell>
          <cell r="C4951" t="str">
            <v>سيدو</v>
          </cell>
          <cell r="D4951" t="str">
            <v>ملكه</v>
          </cell>
          <cell r="E4951" t="str">
            <v>س2</v>
          </cell>
        </row>
        <row r="4952">
          <cell r="A4952">
            <v>213256</v>
          </cell>
          <cell r="B4952" t="str">
            <v>امل عبود</v>
          </cell>
          <cell r="C4952" t="str">
            <v>حبيب</v>
          </cell>
          <cell r="D4952" t="str">
            <v>نجاة</v>
          </cell>
          <cell r="E4952" t="str">
            <v>س2</v>
          </cell>
        </row>
        <row r="4953">
          <cell r="A4953">
            <v>213262</v>
          </cell>
          <cell r="B4953" t="str">
            <v>اميمة كويتر ابو سمرة</v>
          </cell>
          <cell r="C4953" t="str">
            <v>هيثم</v>
          </cell>
          <cell r="D4953" t="str">
            <v>اميمة</v>
          </cell>
          <cell r="E4953" t="str">
            <v>س2</v>
          </cell>
        </row>
        <row r="4954">
          <cell r="A4954">
            <v>213263</v>
          </cell>
          <cell r="B4954" t="str">
            <v>انا فلاحه</v>
          </cell>
          <cell r="C4954" t="str">
            <v>سمعان</v>
          </cell>
          <cell r="D4954" t="str">
            <v>راميا</v>
          </cell>
          <cell r="E4954" t="str">
            <v>س2</v>
          </cell>
        </row>
        <row r="4955">
          <cell r="A4955">
            <v>213264</v>
          </cell>
          <cell r="B4955" t="str">
            <v>اناس العربيد</v>
          </cell>
          <cell r="C4955" t="str">
            <v xml:space="preserve">اكرم   </v>
          </cell>
          <cell r="D4955" t="str">
            <v>مياده</v>
          </cell>
          <cell r="E4955" t="str">
            <v>س2</v>
          </cell>
        </row>
        <row r="4956">
          <cell r="A4956">
            <v>213280</v>
          </cell>
          <cell r="B4956" t="str">
            <v>انوار خشيفه</v>
          </cell>
          <cell r="C4956" t="str">
            <v>بيان</v>
          </cell>
          <cell r="D4956" t="str">
            <v>دمعه</v>
          </cell>
          <cell r="E4956" t="str">
            <v>س2</v>
          </cell>
        </row>
        <row r="4957">
          <cell r="A4957">
            <v>213291</v>
          </cell>
          <cell r="B4957" t="str">
            <v>ايمار الموسى</v>
          </cell>
          <cell r="C4957" t="str">
            <v>حمود</v>
          </cell>
          <cell r="D4957" t="str">
            <v>حربه</v>
          </cell>
          <cell r="E4957" t="str">
            <v>س2</v>
          </cell>
        </row>
        <row r="4958">
          <cell r="A4958">
            <v>213328</v>
          </cell>
          <cell r="B4958" t="str">
            <v>بثينه محمد</v>
          </cell>
          <cell r="C4958" t="str">
            <v>محمد</v>
          </cell>
          <cell r="D4958" t="str">
            <v>الهام</v>
          </cell>
          <cell r="E4958" t="str">
            <v>س2</v>
          </cell>
        </row>
        <row r="4959">
          <cell r="A4959">
            <v>213355</v>
          </cell>
          <cell r="B4959" t="str">
            <v>بنان درخباني</v>
          </cell>
          <cell r="C4959" t="str">
            <v>محمد يحيى</v>
          </cell>
          <cell r="D4959" t="str">
            <v>رائده</v>
          </cell>
          <cell r="E4959" t="str">
            <v>س2</v>
          </cell>
        </row>
        <row r="4960">
          <cell r="A4960">
            <v>213358</v>
          </cell>
          <cell r="B4960" t="str">
            <v>بيان الصغير</v>
          </cell>
          <cell r="C4960" t="str">
            <v>عبد الله</v>
          </cell>
          <cell r="D4960" t="str">
            <v>ناريمان</v>
          </cell>
          <cell r="E4960" t="str">
            <v>س2</v>
          </cell>
        </row>
        <row r="4961">
          <cell r="A4961">
            <v>213360</v>
          </cell>
          <cell r="B4961" t="str">
            <v>بيان منور</v>
          </cell>
          <cell r="C4961" t="str">
            <v>عبد الرزاق</v>
          </cell>
          <cell r="D4961" t="str">
            <v>عليا</v>
          </cell>
          <cell r="E4961" t="str">
            <v>س2</v>
          </cell>
        </row>
        <row r="4962">
          <cell r="A4962">
            <v>213370</v>
          </cell>
          <cell r="B4962" t="str">
            <v>تهاني علي</v>
          </cell>
          <cell r="C4962" t="str">
            <v>حسين</v>
          </cell>
          <cell r="D4962" t="str">
            <v>لينا</v>
          </cell>
          <cell r="E4962" t="str">
            <v>س2</v>
          </cell>
        </row>
        <row r="4963">
          <cell r="A4963">
            <v>213386</v>
          </cell>
          <cell r="B4963" t="str">
            <v>جلنار بكار</v>
          </cell>
          <cell r="C4963" t="str">
            <v>نزار</v>
          </cell>
          <cell r="D4963" t="str">
            <v>ايمان</v>
          </cell>
          <cell r="E4963" t="str">
            <v>س2</v>
          </cell>
        </row>
        <row r="4964">
          <cell r="A4964">
            <v>213392</v>
          </cell>
          <cell r="B4964" t="str">
            <v>جود الصالح</v>
          </cell>
          <cell r="C4964" t="str">
            <v>سمير</v>
          </cell>
          <cell r="D4964" t="str">
            <v>باسمه</v>
          </cell>
          <cell r="E4964" t="str">
            <v>س2</v>
          </cell>
        </row>
        <row r="4965">
          <cell r="A4965">
            <v>213400</v>
          </cell>
          <cell r="B4965" t="str">
            <v>جول الاحمد</v>
          </cell>
          <cell r="C4965" t="str">
            <v>نوفل</v>
          </cell>
          <cell r="D4965" t="str">
            <v>افيت</v>
          </cell>
          <cell r="E4965" t="str">
            <v>س2</v>
          </cell>
        </row>
        <row r="4966">
          <cell r="A4966">
            <v>213402</v>
          </cell>
          <cell r="B4966" t="str">
            <v>جوليا تسابحجي</v>
          </cell>
          <cell r="C4966" t="str">
            <v>ابي</v>
          </cell>
          <cell r="D4966" t="str">
            <v>نسرين</v>
          </cell>
          <cell r="E4966" t="str">
            <v>س2</v>
          </cell>
        </row>
        <row r="4967">
          <cell r="A4967">
            <v>213412</v>
          </cell>
          <cell r="B4967" t="str">
            <v>حسام طويله</v>
          </cell>
          <cell r="C4967" t="str">
            <v>بشير</v>
          </cell>
          <cell r="D4967" t="str">
            <v>هيفاء</v>
          </cell>
          <cell r="E4967" t="str">
            <v>س2</v>
          </cell>
        </row>
        <row r="4968">
          <cell r="A4968">
            <v>213422</v>
          </cell>
          <cell r="B4968" t="str">
            <v>حسناء قباني</v>
          </cell>
          <cell r="C4968" t="str">
            <v>مطيع</v>
          </cell>
          <cell r="D4968" t="str">
            <v>فاطمه</v>
          </cell>
          <cell r="E4968" t="str">
            <v>س2</v>
          </cell>
        </row>
        <row r="4969">
          <cell r="A4969">
            <v>213427</v>
          </cell>
          <cell r="B4969" t="str">
            <v>حسين عبد الحق</v>
          </cell>
          <cell r="C4969" t="str">
            <v>ايمن</v>
          </cell>
          <cell r="D4969" t="str">
            <v>رغده</v>
          </cell>
          <cell r="E4969" t="str">
            <v>س2</v>
          </cell>
        </row>
        <row r="4970">
          <cell r="A4970">
            <v>213447</v>
          </cell>
          <cell r="B4970" t="str">
            <v>حنان صالح</v>
          </cell>
          <cell r="C4970" t="str">
            <v>موسى</v>
          </cell>
          <cell r="D4970" t="str">
            <v>وداد</v>
          </cell>
          <cell r="E4970" t="str">
            <v>س2</v>
          </cell>
        </row>
        <row r="4971">
          <cell r="A4971">
            <v>213448</v>
          </cell>
          <cell r="B4971" t="str">
            <v>حنان فياض</v>
          </cell>
          <cell r="C4971" t="str">
            <v>احسان</v>
          </cell>
          <cell r="D4971" t="str">
            <v>عفاف</v>
          </cell>
          <cell r="E4971" t="str">
            <v>س2</v>
          </cell>
        </row>
        <row r="4972">
          <cell r="A4972">
            <v>213462</v>
          </cell>
          <cell r="B4972" t="str">
            <v>خالد ابو قاسم</v>
          </cell>
          <cell r="C4972" t="str">
            <v>حافظ</v>
          </cell>
          <cell r="D4972" t="str">
            <v>خزامه</v>
          </cell>
          <cell r="E4972" t="str">
            <v>س2</v>
          </cell>
        </row>
        <row r="4973">
          <cell r="A4973">
            <v>213468</v>
          </cell>
          <cell r="B4973" t="str">
            <v>خضر ديب</v>
          </cell>
          <cell r="C4973" t="str">
            <v>سهيل</v>
          </cell>
          <cell r="D4973" t="str">
            <v>امل</v>
          </cell>
          <cell r="E4973" t="str">
            <v>س2</v>
          </cell>
        </row>
        <row r="4974">
          <cell r="A4974">
            <v>213486</v>
          </cell>
          <cell r="B4974" t="str">
            <v>دانيا احمد</v>
          </cell>
          <cell r="C4974" t="str">
            <v>علي</v>
          </cell>
          <cell r="D4974" t="str">
            <v>انتصار</v>
          </cell>
          <cell r="E4974" t="str">
            <v>س2</v>
          </cell>
        </row>
        <row r="4975">
          <cell r="A4975">
            <v>213512</v>
          </cell>
          <cell r="B4975" t="str">
            <v>دعد الشعار</v>
          </cell>
          <cell r="C4975" t="str">
            <v>محمد صهيب</v>
          </cell>
          <cell r="D4975" t="str">
            <v>لجين</v>
          </cell>
          <cell r="E4975" t="str">
            <v>س2</v>
          </cell>
        </row>
        <row r="4976">
          <cell r="A4976">
            <v>213514</v>
          </cell>
          <cell r="B4976" t="str">
            <v>ديا غاوي</v>
          </cell>
          <cell r="C4976" t="str">
            <v>احمد</v>
          </cell>
          <cell r="D4976" t="str">
            <v>غادة</v>
          </cell>
          <cell r="E4976" t="str">
            <v>س2</v>
          </cell>
        </row>
        <row r="4977">
          <cell r="A4977">
            <v>213550</v>
          </cell>
          <cell r="B4977" t="str">
            <v>راجحه الحميدي</v>
          </cell>
          <cell r="C4977" t="str">
            <v>صالح</v>
          </cell>
          <cell r="D4977" t="str">
            <v>فطومه</v>
          </cell>
          <cell r="E4977" t="str">
            <v>س2</v>
          </cell>
        </row>
        <row r="4978">
          <cell r="A4978">
            <v>213554</v>
          </cell>
          <cell r="B4978" t="str">
            <v>راما الخياط</v>
          </cell>
          <cell r="C4978" t="str">
            <v>هشام</v>
          </cell>
          <cell r="D4978" t="str">
            <v>سلام</v>
          </cell>
          <cell r="E4978" t="str">
            <v>س2</v>
          </cell>
        </row>
        <row r="4979">
          <cell r="A4979">
            <v>213569</v>
          </cell>
          <cell r="B4979" t="str">
            <v>رامي الجغامي</v>
          </cell>
          <cell r="C4979" t="str">
            <v>ماجد</v>
          </cell>
          <cell r="D4979" t="str">
            <v>هيام</v>
          </cell>
          <cell r="E4979" t="str">
            <v>س2</v>
          </cell>
        </row>
        <row r="4980">
          <cell r="A4980">
            <v>213570</v>
          </cell>
          <cell r="B4980" t="str">
            <v>رامي القباني</v>
          </cell>
          <cell r="C4980" t="str">
            <v>احمد</v>
          </cell>
          <cell r="D4980" t="str">
            <v>سمر</v>
          </cell>
          <cell r="E4980" t="str">
            <v>س2</v>
          </cell>
        </row>
        <row r="4981">
          <cell r="A4981">
            <v>213575</v>
          </cell>
          <cell r="B4981" t="str">
            <v>رانيا بارودي</v>
          </cell>
          <cell r="C4981" t="str">
            <v>زياد</v>
          </cell>
          <cell r="D4981" t="str">
            <v>صفاء</v>
          </cell>
          <cell r="E4981" t="str">
            <v>س2</v>
          </cell>
        </row>
        <row r="4982">
          <cell r="A4982">
            <v>213591</v>
          </cell>
          <cell r="B4982" t="str">
            <v>رزان المرزوقي</v>
          </cell>
          <cell r="C4982" t="str">
            <v>عماد</v>
          </cell>
          <cell r="D4982" t="str">
            <v>فرات</v>
          </cell>
          <cell r="E4982" t="str">
            <v>س2</v>
          </cell>
        </row>
        <row r="4983">
          <cell r="A4983">
            <v>213602</v>
          </cell>
          <cell r="B4983" t="str">
            <v>رشا الحامض</v>
          </cell>
          <cell r="C4983" t="str">
            <v>حسن</v>
          </cell>
          <cell r="D4983" t="str">
            <v>امل</v>
          </cell>
          <cell r="E4983" t="str">
            <v>س2</v>
          </cell>
        </row>
        <row r="4984">
          <cell r="A4984">
            <v>213619</v>
          </cell>
          <cell r="B4984" t="str">
            <v>رقيه سقا اميني</v>
          </cell>
          <cell r="C4984" t="str">
            <v>منار</v>
          </cell>
          <cell r="D4984" t="str">
            <v>اروى</v>
          </cell>
          <cell r="E4984" t="str">
            <v>س2</v>
          </cell>
        </row>
        <row r="4985">
          <cell r="A4985">
            <v>213639</v>
          </cell>
          <cell r="B4985" t="str">
            <v>رهام الزمار</v>
          </cell>
          <cell r="C4985" t="str">
            <v>يوسف</v>
          </cell>
          <cell r="D4985" t="str">
            <v>عبير</v>
          </cell>
          <cell r="E4985" t="str">
            <v>س2</v>
          </cell>
        </row>
        <row r="4986">
          <cell r="A4986">
            <v>213653</v>
          </cell>
          <cell r="B4986" t="str">
            <v>رهف شيخاني</v>
          </cell>
          <cell r="C4986" t="str">
            <v>محمد خالد</v>
          </cell>
          <cell r="D4986" t="str">
            <v>هيفين</v>
          </cell>
          <cell r="E4986" t="str">
            <v>س2</v>
          </cell>
        </row>
        <row r="4987">
          <cell r="A4987">
            <v>213655</v>
          </cell>
          <cell r="B4987" t="str">
            <v>رهف مرسي كناكري</v>
          </cell>
          <cell r="C4987" t="str">
            <v>محمد</v>
          </cell>
          <cell r="D4987" t="str">
            <v>سليمه</v>
          </cell>
          <cell r="E4987" t="str">
            <v>س2</v>
          </cell>
        </row>
        <row r="4988">
          <cell r="A4988">
            <v>213669</v>
          </cell>
          <cell r="B4988" t="str">
            <v>روان كمون</v>
          </cell>
          <cell r="C4988" t="str">
            <v>خالد</v>
          </cell>
          <cell r="D4988" t="str">
            <v>ناديا</v>
          </cell>
          <cell r="E4988" t="str">
            <v>س2</v>
          </cell>
        </row>
        <row r="4989">
          <cell r="A4989">
            <v>213670</v>
          </cell>
          <cell r="B4989" t="str">
            <v>روان ناشوق</v>
          </cell>
          <cell r="C4989" t="str">
            <v>ماجد</v>
          </cell>
          <cell r="D4989" t="str">
            <v>رزان</v>
          </cell>
          <cell r="E4989" t="str">
            <v>س2</v>
          </cell>
        </row>
        <row r="4990">
          <cell r="A4990">
            <v>213695</v>
          </cell>
          <cell r="B4990" t="str">
            <v>ريم شيخاني</v>
          </cell>
          <cell r="C4990" t="str">
            <v>صلاح الدين</v>
          </cell>
          <cell r="D4990" t="str">
            <v>ماجده</v>
          </cell>
          <cell r="E4990" t="str">
            <v>س2</v>
          </cell>
        </row>
        <row r="4991">
          <cell r="A4991">
            <v>213715</v>
          </cell>
          <cell r="B4991" t="str">
            <v>زلوح محمد</v>
          </cell>
          <cell r="C4991" t="str">
            <v>سيدو</v>
          </cell>
          <cell r="D4991" t="str">
            <v>امينه</v>
          </cell>
          <cell r="E4991" t="str">
            <v>س2</v>
          </cell>
        </row>
        <row r="4992">
          <cell r="A4992">
            <v>213722</v>
          </cell>
          <cell r="B4992" t="str">
            <v>زين العابدين السبيعي</v>
          </cell>
          <cell r="C4992" t="str">
            <v>سليمان</v>
          </cell>
          <cell r="D4992" t="str">
            <v>منتهى</v>
          </cell>
          <cell r="E4992" t="str">
            <v>س2</v>
          </cell>
        </row>
        <row r="4993">
          <cell r="A4993">
            <v>213723</v>
          </cell>
          <cell r="B4993" t="str">
            <v>زين العابدين كنعان</v>
          </cell>
          <cell r="C4993" t="str">
            <v>اياد</v>
          </cell>
          <cell r="D4993" t="str">
            <v>حنان</v>
          </cell>
          <cell r="E4993" t="str">
            <v>س2</v>
          </cell>
        </row>
        <row r="4994">
          <cell r="A4994">
            <v>213736</v>
          </cell>
          <cell r="B4994" t="str">
            <v>زينب علي</v>
          </cell>
          <cell r="C4994" t="str">
            <v>محمود</v>
          </cell>
          <cell r="D4994" t="str">
            <v>ريمه</v>
          </cell>
          <cell r="E4994" t="str">
            <v>س2</v>
          </cell>
        </row>
        <row r="4995">
          <cell r="A4995">
            <v>213769</v>
          </cell>
          <cell r="B4995" t="str">
            <v>سجى هلال</v>
          </cell>
          <cell r="C4995" t="str">
            <v>محمد</v>
          </cell>
          <cell r="D4995" t="str">
            <v>سعاد</v>
          </cell>
          <cell r="E4995" t="str">
            <v>س2</v>
          </cell>
        </row>
        <row r="4996">
          <cell r="A4996">
            <v>213772</v>
          </cell>
          <cell r="B4996" t="str">
            <v>سعد الدين الكردي</v>
          </cell>
          <cell r="C4996" t="str">
            <v>محمد علي</v>
          </cell>
          <cell r="D4996" t="str">
            <v>حباه</v>
          </cell>
          <cell r="E4996" t="str">
            <v>س2</v>
          </cell>
        </row>
        <row r="4997">
          <cell r="A4997">
            <v>213779</v>
          </cell>
          <cell r="B4997" t="str">
            <v>سلام رشيد</v>
          </cell>
          <cell r="C4997" t="str">
            <v>عبد الله</v>
          </cell>
          <cell r="D4997" t="str">
            <v>نجاح</v>
          </cell>
          <cell r="E4997" t="str">
            <v>س2</v>
          </cell>
        </row>
        <row r="4998">
          <cell r="A4998">
            <v>213784</v>
          </cell>
          <cell r="B4998" t="str">
            <v>سلفانا الصيوان</v>
          </cell>
          <cell r="C4998" t="str">
            <v>محمد</v>
          </cell>
          <cell r="D4998" t="str">
            <v>صباح</v>
          </cell>
          <cell r="E4998" t="str">
            <v>س2</v>
          </cell>
        </row>
        <row r="4999">
          <cell r="A4999">
            <v>213795</v>
          </cell>
          <cell r="B4999" t="str">
            <v>سمر اللطيف</v>
          </cell>
          <cell r="C4999" t="str">
            <v>عبد العزيز</v>
          </cell>
          <cell r="D4999" t="str">
            <v>صباح</v>
          </cell>
          <cell r="E4999" t="str">
            <v>س2</v>
          </cell>
        </row>
        <row r="5000">
          <cell r="A5000">
            <v>213807</v>
          </cell>
          <cell r="B5000" t="str">
            <v>سوار النجم</v>
          </cell>
          <cell r="C5000" t="str">
            <v>نعيم</v>
          </cell>
          <cell r="D5000" t="str">
            <v>منوه</v>
          </cell>
          <cell r="E5000" t="str">
            <v>س2</v>
          </cell>
        </row>
        <row r="5001">
          <cell r="A5001">
            <v>213809</v>
          </cell>
          <cell r="B5001" t="str">
            <v>سوريه عبد الله</v>
          </cell>
          <cell r="C5001" t="str">
            <v>كاسر</v>
          </cell>
          <cell r="D5001" t="str">
            <v>سكره</v>
          </cell>
          <cell r="E5001" t="str">
            <v>س2</v>
          </cell>
        </row>
        <row r="5002">
          <cell r="A5002">
            <v>213857</v>
          </cell>
          <cell r="B5002" t="str">
            <v>ضحى ابو روميه</v>
          </cell>
          <cell r="C5002" t="str">
            <v>رياض</v>
          </cell>
          <cell r="D5002" t="str">
            <v>نجوى</v>
          </cell>
          <cell r="E5002" t="str">
            <v>س2</v>
          </cell>
        </row>
        <row r="5003">
          <cell r="A5003">
            <v>213868</v>
          </cell>
          <cell r="B5003" t="str">
            <v>عائشة محمد</v>
          </cell>
          <cell r="C5003" t="str">
            <v>يوسف</v>
          </cell>
          <cell r="D5003" t="str">
            <v>حفيظة</v>
          </cell>
          <cell r="E5003" t="str">
            <v>س2</v>
          </cell>
        </row>
        <row r="5004">
          <cell r="A5004">
            <v>213902</v>
          </cell>
          <cell r="B5004" t="str">
            <v>عبير عزام</v>
          </cell>
          <cell r="C5004" t="str">
            <v>خليل</v>
          </cell>
          <cell r="D5004" t="str">
            <v>ملك</v>
          </cell>
          <cell r="E5004" t="str">
            <v>س2</v>
          </cell>
        </row>
        <row r="5005">
          <cell r="A5005">
            <v>213926</v>
          </cell>
          <cell r="B5005" t="str">
            <v>علا السيد المحمود</v>
          </cell>
          <cell r="C5005" t="str">
            <v>محمد</v>
          </cell>
          <cell r="D5005" t="str">
            <v>هيام</v>
          </cell>
          <cell r="E5005" t="str">
            <v>س2</v>
          </cell>
        </row>
        <row r="5006">
          <cell r="A5006">
            <v>213944</v>
          </cell>
          <cell r="B5006" t="str">
            <v>علي الاهلال الابراهيم</v>
          </cell>
          <cell r="C5006" t="str">
            <v>رمضان</v>
          </cell>
          <cell r="D5006" t="str">
            <v>ريا</v>
          </cell>
          <cell r="E5006" t="str">
            <v>س2</v>
          </cell>
        </row>
        <row r="5007">
          <cell r="A5007">
            <v>213953</v>
          </cell>
          <cell r="B5007" t="str">
            <v>علي ضعون</v>
          </cell>
          <cell r="C5007" t="str">
            <v>حسام</v>
          </cell>
          <cell r="D5007" t="str">
            <v>ناهده</v>
          </cell>
          <cell r="E5007" t="str">
            <v>س2</v>
          </cell>
        </row>
        <row r="5008">
          <cell r="A5008">
            <v>213988</v>
          </cell>
          <cell r="B5008" t="str">
            <v>غفران بركات</v>
          </cell>
          <cell r="C5008" t="str">
            <v>ابراهيم</v>
          </cell>
          <cell r="D5008" t="str">
            <v>وفاء</v>
          </cell>
          <cell r="E5008" t="str">
            <v>س2</v>
          </cell>
        </row>
        <row r="5009">
          <cell r="A5009">
            <v>213993</v>
          </cell>
          <cell r="B5009" t="str">
            <v>غنى البردان</v>
          </cell>
          <cell r="C5009" t="str">
            <v>محمد راتب</v>
          </cell>
          <cell r="D5009" t="str">
            <v>روضه</v>
          </cell>
          <cell r="E5009" t="str">
            <v>س2</v>
          </cell>
        </row>
        <row r="5010">
          <cell r="A5010">
            <v>214004</v>
          </cell>
          <cell r="B5010" t="str">
            <v>فادي الناصر</v>
          </cell>
          <cell r="C5010" t="str">
            <v>فؤاد</v>
          </cell>
          <cell r="D5010" t="str">
            <v>انعام</v>
          </cell>
          <cell r="E5010" t="str">
            <v>س2</v>
          </cell>
        </row>
        <row r="5011">
          <cell r="A5011">
            <v>214006</v>
          </cell>
          <cell r="B5011" t="str">
            <v>فاطمه ابو زيد</v>
          </cell>
          <cell r="C5011" t="str">
            <v>احمد</v>
          </cell>
          <cell r="D5011" t="str">
            <v>حليمه</v>
          </cell>
          <cell r="E5011" t="str">
            <v>س2</v>
          </cell>
        </row>
        <row r="5012">
          <cell r="A5012">
            <v>214018</v>
          </cell>
          <cell r="B5012" t="str">
            <v>فاطمه زين</v>
          </cell>
          <cell r="C5012" t="str">
            <v>حسين</v>
          </cell>
          <cell r="D5012" t="str">
            <v>عيشي</v>
          </cell>
          <cell r="E5012" t="str">
            <v>س2</v>
          </cell>
        </row>
        <row r="5013">
          <cell r="A5013">
            <v>214024</v>
          </cell>
          <cell r="B5013" t="str">
            <v>فاطمه ناصيف</v>
          </cell>
          <cell r="C5013" t="str">
            <v>علي</v>
          </cell>
          <cell r="D5013" t="str">
            <v>خديجه</v>
          </cell>
          <cell r="E5013" t="str">
            <v>س2</v>
          </cell>
        </row>
        <row r="5014">
          <cell r="A5014">
            <v>214050</v>
          </cell>
          <cell r="B5014" t="str">
            <v>قيس حسن</v>
          </cell>
          <cell r="C5014" t="str">
            <v>حازم</v>
          </cell>
          <cell r="D5014" t="str">
            <v>ابتسام</v>
          </cell>
          <cell r="E5014" t="str">
            <v>س2</v>
          </cell>
        </row>
        <row r="5015">
          <cell r="A5015">
            <v>214077</v>
          </cell>
          <cell r="B5015" t="str">
            <v>لانا بدر</v>
          </cell>
          <cell r="C5015" t="str">
            <v>عصام</v>
          </cell>
          <cell r="D5015" t="str">
            <v>جرعه</v>
          </cell>
          <cell r="E5015" t="str">
            <v>س2</v>
          </cell>
        </row>
        <row r="5016">
          <cell r="A5016">
            <v>214101</v>
          </cell>
          <cell r="B5016" t="str">
            <v>لمى حسن</v>
          </cell>
          <cell r="C5016" t="str">
            <v>فاتح</v>
          </cell>
          <cell r="D5016" t="str">
            <v>ندرة</v>
          </cell>
          <cell r="E5016" t="str">
            <v>س2</v>
          </cell>
        </row>
        <row r="5017">
          <cell r="A5017">
            <v>214115</v>
          </cell>
          <cell r="B5017" t="str">
            <v>ليتيسيا ميخائيل</v>
          </cell>
          <cell r="C5017" t="str">
            <v>رزق الله</v>
          </cell>
          <cell r="D5017" t="str">
            <v>كفاء</v>
          </cell>
          <cell r="E5017" t="str">
            <v>س2</v>
          </cell>
        </row>
        <row r="5018">
          <cell r="A5018">
            <v>214126</v>
          </cell>
          <cell r="B5018" t="str">
            <v>لين خليل</v>
          </cell>
          <cell r="C5018" t="str">
            <v>علي</v>
          </cell>
          <cell r="D5018" t="str">
            <v>هالا</v>
          </cell>
          <cell r="E5018" t="str">
            <v>س2</v>
          </cell>
        </row>
        <row r="5019">
          <cell r="A5019">
            <v>214128</v>
          </cell>
          <cell r="B5019" t="str">
            <v>لينا احمد</v>
          </cell>
          <cell r="C5019" t="str">
            <v>عبد الحميد</v>
          </cell>
          <cell r="D5019" t="str">
            <v>اميره</v>
          </cell>
          <cell r="E5019" t="str">
            <v>س2</v>
          </cell>
        </row>
        <row r="5020">
          <cell r="A5020">
            <v>214129</v>
          </cell>
          <cell r="B5020" t="str">
            <v>لينا الخنسه</v>
          </cell>
          <cell r="C5020" t="str">
            <v>محمود</v>
          </cell>
          <cell r="D5020" t="str">
            <v>ماجده</v>
          </cell>
          <cell r="E5020" t="str">
            <v>س2</v>
          </cell>
        </row>
        <row r="5021">
          <cell r="A5021">
            <v>214153</v>
          </cell>
          <cell r="B5021" t="str">
            <v>مانيا تقي</v>
          </cell>
          <cell r="C5021" t="str">
            <v>ناظم</v>
          </cell>
          <cell r="D5021" t="str">
            <v>منال</v>
          </cell>
          <cell r="E5021" t="str">
            <v>س2</v>
          </cell>
        </row>
        <row r="5022">
          <cell r="A5022">
            <v>214172</v>
          </cell>
          <cell r="B5022" t="str">
            <v>مجد زيتون</v>
          </cell>
          <cell r="C5022" t="str">
            <v>احمد</v>
          </cell>
          <cell r="D5022" t="str">
            <v>اعتدال</v>
          </cell>
          <cell r="E5022" t="str">
            <v>س2</v>
          </cell>
        </row>
        <row r="5023">
          <cell r="A5023">
            <v>214195</v>
          </cell>
          <cell r="B5023" t="str">
            <v>محمد الطويبي</v>
          </cell>
          <cell r="C5023" t="str">
            <v>محمود</v>
          </cell>
          <cell r="D5023" t="str">
            <v>هبا</v>
          </cell>
          <cell r="E5023" t="str">
            <v>س2</v>
          </cell>
        </row>
        <row r="5024">
          <cell r="A5024">
            <v>214210</v>
          </cell>
          <cell r="B5024" t="str">
            <v>محمد جهاد العوف</v>
          </cell>
          <cell r="C5024" t="str">
            <v>محمد ياسين</v>
          </cell>
          <cell r="D5024" t="str">
            <v>تهاني</v>
          </cell>
          <cell r="E5024" t="str">
            <v>س2</v>
          </cell>
        </row>
        <row r="5025">
          <cell r="A5025">
            <v>214229</v>
          </cell>
          <cell r="B5025" t="str">
            <v>محمد زين العابدين</v>
          </cell>
          <cell r="C5025" t="str">
            <v>بياسين</v>
          </cell>
          <cell r="D5025" t="str">
            <v>منى</v>
          </cell>
          <cell r="E5025" t="str">
            <v>س2</v>
          </cell>
        </row>
        <row r="5026">
          <cell r="A5026">
            <v>214242</v>
          </cell>
          <cell r="B5026" t="str">
            <v>محمد طحان</v>
          </cell>
          <cell r="C5026" t="str">
            <v>ايمن</v>
          </cell>
          <cell r="D5026" t="str">
            <v>مريم</v>
          </cell>
          <cell r="E5026" t="str">
            <v>س2</v>
          </cell>
        </row>
        <row r="5027">
          <cell r="A5027">
            <v>214248</v>
          </cell>
          <cell r="B5027" t="str">
            <v>محمد عثمان</v>
          </cell>
          <cell r="C5027" t="str">
            <v>سمير</v>
          </cell>
          <cell r="D5027" t="str">
            <v>فاطمه</v>
          </cell>
          <cell r="E5027" t="str">
            <v>س2</v>
          </cell>
        </row>
        <row r="5028">
          <cell r="A5028">
            <v>214256</v>
          </cell>
          <cell r="B5028" t="str">
            <v>محمد غيث المهايني</v>
          </cell>
          <cell r="C5028" t="str">
            <v>فريز</v>
          </cell>
          <cell r="D5028" t="str">
            <v>رغده</v>
          </cell>
          <cell r="E5028" t="str">
            <v>س2</v>
          </cell>
        </row>
        <row r="5029">
          <cell r="A5029">
            <v>214257</v>
          </cell>
          <cell r="B5029" t="str">
            <v>محمد فارس قدسي</v>
          </cell>
          <cell r="C5029" t="str">
            <v>محمد عماد</v>
          </cell>
          <cell r="D5029" t="str">
            <v>باسمه</v>
          </cell>
          <cell r="E5029" t="str">
            <v>س2</v>
          </cell>
        </row>
        <row r="5030">
          <cell r="A5030">
            <v>214260</v>
          </cell>
          <cell r="B5030" t="str">
            <v>محمد فهد الحداد</v>
          </cell>
          <cell r="C5030" t="str">
            <v>بسام</v>
          </cell>
          <cell r="D5030" t="str">
            <v>هدى</v>
          </cell>
          <cell r="E5030" t="str">
            <v>س2</v>
          </cell>
        </row>
        <row r="5031">
          <cell r="A5031">
            <v>214279</v>
          </cell>
          <cell r="B5031" t="str">
            <v>محمد هواري</v>
          </cell>
          <cell r="C5031" t="str">
            <v>موفق</v>
          </cell>
          <cell r="D5031" t="str">
            <v>ميساء</v>
          </cell>
          <cell r="E5031" t="str">
            <v>س2</v>
          </cell>
        </row>
        <row r="5032">
          <cell r="A5032">
            <v>214280</v>
          </cell>
          <cell r="B5032" t="str">
            <v>محمد وفا اميري</v>
          </cell>
          <cell r="C5032" t="str">
            <v>محمد معقل</v>
          </cell>
          <cell r="D5032" t="str">
            <v>ريما</v>
          </cell>
          <cell r="E5032" t="str">
            <v>س2</v>
          </cell>
        </row>
        <row r="5033">
          <cell r="A5033">
            <v>214292</v>
          </cell>
          <cell r="B5033" t="str">
            <v>محمود الهوا</v>
          </cell>
          <cell r="C5033" t="str">
            <v>حكم</v>
          </cell>
          <cell r="D5033" t="str">
            <v>لهى</v>
          </cell>
          <cell r="E5033" t="str">
            <v>س2</v>
          </cell>
        </row>
        <row r="5034">
          <cell r="A5034">
            <v>214299</v>
          </cell>
          <cell r="B5034" t="str">
            <v>محي الدين الشربجي</v>
          </cell>
          <cell r="C5034" t="str">
            <v>يحيى</v>
          </cell>
          <cell r="D5034" t="str">
            <v>ثناء</v>
          </cell>
          <cell r="E5034" t="str">
            <v>س2</v>
          </cell>
        </row>
        <row r="5035">
          <cell r="A5035">
            <v>214324</v>
          </cell>
          <cell r="B5035" t="str">
            <v>مروى خضور</v>
          </cell>
          <cell r="C5035" t="str">
            <v>فهد</v>
          </cell>
          <cell r="D5035" t="str">
            <v>نجاح</v>
          </cell>
          <cell r="E5035" t="str">
            <v>س2</v>
          </cell>
        </row>
        <row r="5036">
          <cell r="A5036">
            <v>214331</v>
          </cell>
          <cell r="B5036" t="str">
            <v>مريم زهوة</v>
          </cell>
          <cell r="C5036" t="str">
            <v>احمد</v>
          </cell>
          <cell r="D5036" t="str">
            <v>جميله</v>
          </cell>
          <cell r="E5036" t="str">
            <v>س2</v>
          </cell>
        </row>
        <row r="5037">
          <cell r="A5037">
            <v>214335</v>
          </cell>
          <cell r="B5037" t="str">
            <v>مصطفى الخالد</v>
          </cell>
          <cell r="C5037" t="str">
            <v>عدنان</v>
          </cell>
          <cell r="D5037" t="str">
            <v>فاطمه</v>
          </cell>
          <cell r="E5037" t="str">
            <v>س2</v>
          </cell>
        </row>
        <row r="5038">
          <cell r="A5038">
            <v>214352</v>
          </cell>
          <cell r="B5038" t="str">
            <v>منال مرهج</v>
          </cell>
          <cell r="C5038" t="str">
            <v>نضال</v>
          </cell>
          <cell r="D5038" t="str">
            <v>نايلا</v>
          </cell>
          <cell r="E5038" t="str">
            <v>س2</v>
          </cell>
        </row>
        <row r="5039">
          <cell r="A5039">
            <v>214373</v>
          </cell>
          <cell r="B5039" t="str">
            <v>ميرا كريدلي</v>
          </cell>
          <cell r="C5039" t="str">
            <v>محمد نور الدين</v>
          </cell>
          <cell r="D5039" t="str">
            <v>هدى</v>
          </cell>
          <cell r="E5039" t="str">
            <v>س2</v>
          </cell>
        </row>
        <row r="5040">
          <cell r="A5040">
            <v>214376</v>
          </cell>
          <cell r="B5040" t="str">
            <v>ميري نعمه</v>
          </cell>
          <cell r="C5040" t="str">
            <v>نعيم</v>
          </cell>
          <cell r="D5040" t="str">
            <v>طامار</v>
          </cell>
          <cell r="E5040" t="str">
            <v>س2</v>
          </cell>
        </row>
        <row r="5041">
          <cell r="A5041">
            <v>214377</v>
          </cell>
          <cell r="B5041" t="str">
            <v>ميريانا نداف</v>
          </cell>
          <cell r="C5041" t="str">
            <v>ياسين</v>
          </cell>
          <cell r="D5041" t="str">
            <v>فاتن</v>
          </cell>
          <cell r="E5041" t="str">
            <v>س2</v>
          </cell>
        </row>
        <row r="5042">
          <cell r="A5042">
            <v>214384</v>
          </cell>
          <cell r="B5042" t="str">
            <v>ميسم ضاهر</v>
          </cell>
          <cell r="C5042" t="str">
            <v>بسام</v>
          </cell>
          <cell r="D5042" t="str">
            <v>مريم</v>
          </cell>
          <cell r="E5042" t="str">
            <v>س2</v>
          </cell>
        </row>
        <row r="5043">
          <cell r="A5043">
            <v>214387</v>
          </cell>
          <cell r="B5043" t="str">
            <v>ميسون علي</v>
          </cell>
          <cell r="C5043" t="str">
            <v>كاسر</v>
          </cell>
          <cell r="D5043" t="str">
            <v>اميره</v>
          </cell>
          <cell r="E5043" t="str">
            <v>س2</v>
          </cell>
        </row>
        <row r="5044">
          <cell r="A5044">
            <v>214388</v>
          </cell>
          <cell r="B5044" t="str">
            <v>ميمونه ادريس</v>
          </cell>
          <cell r="C5044" t="str">
            <v>عبدو</v>
          </cell>
          <cell r="D5044" t="str">
            <v>جميلة</v>
          </cell>
          <cell r="E5044" t="str">
            <v>س2</v>
          </cell>
        </row>
        <row r="5045">
          <cell r="A5045">
            <v>214392</v>
          </cell>
          <cell r="B5045" t="str">
            <v>ناردين عجاوي</v>
          </cell>
          <cell r="C5045" t="str">
            <v>محمود</v>
          </cell>
          <cell r="D5045" t="str">
            <v>فاديا</v>
          </cell>
          <cell r="E5045" t="str">
            <v>س2</v>
          </cell>
        </row>
        <row r="5046">
          <cell r="A5046">
            <v>214425</v>
          </cell>
          <cell r="B5046" t="str">
            <v>نغم مخلوف</v>
          </cell>
          <cell r="C5046" t="str">
            <v>محمد</v>
          </cell>
          <cell r="D5046" t="str">
            <v>مياده</v>
          </cell>
          <cell r="E5046" t="str">
            <v>س2</v>
          </cell>
        </row>
        <row r="5047">
          <cell r="A5047">
            <v>214427</v>
          </cell>
          <cell r="B5047" t="str">
            <v>نهاد الجرمقاني</v>
          </cell>
          <cell r="C5047" t="str">
            <v>جميل</v>
          </cell>
          <cell r="D5047" t="str">
            <v>مدلله</v>
          </cell>
          <cell r="E5047" t="str">
            <v>س2</v>
          </cell>
        </row>
        <row r="5048">
          <cell r="A5048">
            <v>214436</v>
          </cell>
          <cell r="B5048" t="str">
            <v>نور ابو الخير</v>
          </cell>
          <cell r="C5048" t="str">
            <v>خطار</v>
          </cell>
          <cell r="D5048" t="str">
            <v>سميرة</v>
          </cell>
          <cell r="E5048" t="str">
            <v>س2</v>
          </cell>
        </row>
        <row r="5049">
          <cell r="A5049">
            <v>214452</v>
          </cell>
          <cell r="B5049" t="str">
            <v>نور الهدى العلان</v>
          </cell>
          <cell r="C5049" t="str">
            <v>محمود</v>
          </cell>
          <cell r="D5049" t="str">
            <v>مريم</v>
          </cell>
          <cell r="E5049" t="str">
            <v>س2</v>
          </cell>
        </row>
        <row r="5050">
          <cell r="A5050">
            <v>214459</v>
          </cell>
          <cell r="B5050" t="str">
            <v>نور جوخدار</v>
          </cell>
          <cell r="C5050" t="str">
            <v>خليل</v>
          </cell>
          <cell r="D5050" t="str">
            <v>فاطمه</v>
          </cell>
          <cell r="E5050" t="str">
            <v>س2</v>
          </cell>
        </row>
        <row r="5051">
          <cell r="A5051">
            <v>214467</v>
          </cell>
          <cell r="B5051" t="str">
            <v>نور زيتون</v>
          </cell>
          <cell r="C5051" t="str">
            <v>زياد</v>
          </cell>
          <cell r="D5051" t="str">
            <v>عائشه</v>
          </cell>
          <cell r="E5051" t="str">
            <v>س2</v>
          </cell>
        </row>
        <row r="5052">
          <cell r="A5052">
            <v>214468</v>
          </cell>
          <cell r="B5052" t="str">
            <v>نور سحلول</v>
          </cell>
          <cell r="C5052" t="str">
            <v>نادر</v>
          </cell>
          <cell r="D5052" t="str">
            <v>ناهد</v>
          </cell>
          <cell r="E5052" t="str">
            <v>س2</v>
          </cell>
        </row>
        <row r="5053">
          <cell r="A5053">
            <v>214472</v>
          </cell>
          <cell r="B5053" t="str">
            <v>نور عبد القادر</v>
          </cell>
          <cell r="C5053" t="str">
            <v>وليد</v>
          </cell>
          <cell r="D5053" t="str">
            <v>ميسر</v>
          </cell>
          <cell r="E5053" t="str">
            <v>س2</v>
          </cell>
        </row>
        <row r="5054">
          <cell r="A5054">
            <v>214473</v>
          </cell>
          <cell r="B5054" t="str">
            <v>نور عزام</v>
          </cell>
          <cell r="C5054" t="str">
            <v>حسام الدين</v>
          </cell>
          <cell r="D5054" t="str">
            <v>ريما</v>
          </cell>
          <cell r="E5054" t="str">
            <v>س2</v>
          </cell>
        </row>
        <row r="5055">
          <cell r="A5055">
            <v>214474</v>
          </cell>
          <cell r="B5055" t="str">
            <v>نور عيد</v>
          </cell>
          <cell r="C5055" t="str">
            <v>وليد</v>
          </cell>
          <cell r="D5055" t="str">
            <v>ربيعه</v>
          </cell>
          <cell r="E5055" t="str">
            <v>س2</v>
          </cell>
        </row>
        <row r="5056">
          <cell r="A5056">
            <v>214477</v>
          </cell>
          <cell r="B5056" t="str">
            <v>نور محمود</v>
          </cell>
          <cell r="C5056" t="str">
            <v>يوسف</v>
          </cell>
          <cell r="D5056" t="str">
            <v>ابتهال</v>
          </cell>
          <cell r="E5056" t="str">
            <v>س2</v>
          </cell>
        </row>
        <row r="5057">
          <cell r="A5057">
            <v>214483</v>
          </cell>
          <cell r="B5057" t="str">
            <v xml:space="preserve">نوفل سلامة </v>
          </cell>
          <cell r="C5057" t="str">
            <v>سمير</v>
          </cell>
          <cell r="D5057" t="str">
            <v>مجيدة</v>
          </cell>
          <cell r="E5057" t="str">
            <v>س2</v>
          </cell>
        </row>
        <row r="5058">
          <cell r="A5058">
            <v>214512</v>
          </cell>
          <cell r="B5058" t="str">
            <v>هبه عساف</v>
          </cell>
          <cell r="C5058" t="str">
            <v>شعبان</v>
          </cell>
          <cell r="D5058" t="str">
            <v>بشيره</v>
          </cell>
          <cell r="E5058" t="str">
            <v>س2</v>
          </cell>
        </row>
        <row r="5059">
          <cell r="A5059">
            <v>214513</v>
          </cell>
          <cell r="B5059" t="str">
            <v>هبه فرحات</v>
          </cell>
          <cell r="C5059" t="str">
            <v>ابراهيم</v>
          </cell>
          <cell r="D5059" t="str">
            <v>سحر</v>
          </cell>
          <cell r="E5059" t="str">
            <v>س2</v>
          </cell>
        </row>
        <row r="5060">
          <cell r="A5060">
            <v>214524</v>
          </cell>
          <cell r="B5060" t="str">
            <v>هديل النمر</v>
          </cell>
          <cell r="C5060" t="str">
            <v>ايمن</v>
          </cell>
          <cell r="D5060" t="str">
            <v>شلبيه</v>
          </cell>
          <cell r="E5060" t="str">
            <v>س2</v>
          </cell>
        </row>
        <row r="5061">
          <cell r="A5061">
            <v>214525</v>
          </cell>
          <cell r="B5061" t="str">
            <v>هديل بيطار</v>
          </cell>
          <cell r="C5061" t="str">
            <v>سليمان</v>
          </cell>
          <cell r="D5061" t="str">
            <v>ابتسام</v>
          </cell>
          <cell r="E5061" t="str">
            <v>س2</v>
          </cell>
        </row>
        <row r="5062">
          <cell r="A5062">
            <v>214531</v>
          </cell>
          <cell r="B5062" t="str">
            <v>هديه عامر</v>
          </cell>
          <cell r="C5062" t="str">
            <v>ناصر</v>
          </cell>
          <cell r="D5062" t="str">
            <v>فاتن</v>
          </cell>
          <cell r="E5062" t="str">
            <v>س2</v>
          </cell>
        </row>
        <row r="5063">
          <cell r="A5063">
            <v>214553</v>
          </cell>
          <cell r="B5063" t="str">
            <v>هيا عيسى</v>
          </cell>
          <cell r="C5063" t="str">
            <v>نورس</v>
          </cell>
          <cell r="D5063" t="str">
            <v>مونا</v>
          </cell>
          <cell r="E5063" t="str">
            <v>س2</v>
          </cell>
        </row>
        <row r="5064">
          <cell r="A5064">
            <v>214566</v>
          </cell>
          <cell r="B5064" t="str">
            <v>وسام شنار</v>
          </cell>
          <cell r="C5064" t="str">
            <v>غسان</v>
          </cell>
          <cell r="D5064" t="str">
            <v>منى</v>
          </cell>
          <cell r="E5064" t="str">
            <v>س2</v>
          </cell>
        </row>
        <row r="5065">
          <cell r="A5065">
            <v>214576</v>
          </cell>
          <cell r="B5065" t="str">
            <v>ولاء اسكافي</v>
          </cell>
          <cell r="C5065" t="str">
            <v>غسان</v>
          </cell>
          <cell r="D5065" t="str">
            <v>علا</v>
          </cell>
          <cell r="E5065" t="str">
            <v>س2</v>
          </cell>
        </row>
        <row r="5066">
          <cell r="A5066">
            <v>214587</v>
          </cell>
          <cell r="B5066" t="str">
            <v>ولاء وهبي المحروس</v>
          </cell>
          <cell r="C5066" t="str">
            <v>محمد صياح</v>
          </cell>
          <cell r="D5066" t="str">
            <v>روضه</v>
          </cell>
          <cell r="E5066" t="str">
            <v>س2</v>
          </cell>
        </row>
        <row r="5067">
          <cell r="A5067">
            <v>214588</v>
          </cell>
          <cell r="B5067" t="str">
            <v>وليد حيبا</v>
          </cell>
          <cell r="C5067" t="str">
            <v>بسام</v>
          </cell>
          <cell r="D5067" t="str">
            <v>ناهد</v>
          </cell>
          <cell r="E5067" t="str">
            <v>س2</v>
          </cell>
        </row>
        <row r="5068">
          <cell r="A5068">
            <v>214596</v>
          </cell>
          <cell r="B5068" t="str">
            <v>يارا القسطنطيني</v>
          </cell>
          <cell r="C5068" t="str">
            <v>محمد بسام</v>
          </cell>
          <cell r="D5068" t="str">
            <v>ندى</v>
          </cell>
          <cell r="E5068" t="str">
            <v>س2</v>
          </cell>
        </row>
        <row r="5069">
          <cell r="A5069">
            <v>214600</v>
          </cell>
          <cell r="B5069" t="str">
            <v>يارا شلدح</v>
          </cell>
          <cell r="C5069" t="str">
            <v>بسام</v>
          </cell>
          <cell r="D5069" t="str">
            <v>سوسن</v>
          </cell>
          <cell r="E5069" t="str">
            <v>س2</v>
          </cell>
        </row>
        <row r="5070">
          <cell r="A5070">
            <v>214634</v>
          </cell>
          <cell r="B5070" t="str">
            <v>يمامه دالاتي</v>
          </cell>
          <cell r="C5070" t="str">
            <v>خلدون</v>
          </cell>
          <cell r="D5070" t="str">
            <v>دعد</v>
          </cell>
          <cell r="E5070" t="str">
            <v>س2</v>
          </cell>
        </row>
        <row r="5071">
          <cell r="A5071">
            <v>209555</v>
          </cell>
          <cell r="B5071" t="str">
            <v>محمد السلو</v>
          </cell>
          <cell r="C5071" t="str">
            <v>زكي</v>
          </cell>
          <cell r="D5071" t="str">
            <v>مريم</v>
          </cell>
          <cell r="E5071" t="str">
            <v>س2ح</v>
          </cell>
        </row>
        <row r="5072">
          <cell r="A5072">
            <v>209706</v>
          </cell>
          <cell r="B5072" t="str">
            <v>ميس محمد</v>
          </cell>
          <cell r="C5072" t="str">
            <v>توفيق</v>
          </cell>
          <cell r="D5072" t="str">
            <v>اميره</v>
          </cell>
          <cell r="E5072" t="str">
            <v>س2ح</v>
          </cell>
        </row>
        <row r="5073">
          <cell r="A5073">
            <v>209899</v>
          </cell>
          <cell r="B5073" t="str">
            <v>شارلي عبود</v>
          </cell>
          <cell r="C5073" t="str">
            <v>ريشار</v>
          </cell>
          <cell r="D5073" t="str">
            <v>مارلين</v>
          </cell>
          <cell r="E5073" t="str">
            <v>س2ح</v>
          </cell>
        </row>
        <row r="5074">
          <cell r="A5074">
            <v>210478</v>
          </cell>
          <cell r="B5074" t="str">
            <v>غفران العلي</v>
          </cell>
          <cell r="C5074" t="str">
            <v>عارف</v>
          </cell>
          <cell r="D5074" t="str">
            <v>حسنه</v>
          </cell>
          <cell r="E5074" t="str">
            <v>س2ح</v>
          </cell>
        </row>
        <row r="5075">
          <cell r="A5075">
            <v>210526</v>
          </cell>
          <cell r="B5075" t="str">
            <v>لوجين بلال</v>
          </cell>
          <cell r="C5075" t="str">
            <v>حسن</v>
          </cell>
          <cell r="D5075" t="str">
            <v>مجدلين</v>
          </cell>
          <cell r="E5075" t="str">
            <v>س2ح</v>
          </cell>
        </row>
        <row r="5076">
          <cell r="A5076">
            <v>210708</v>
          </cell>
          <cell r="B5076" t="str">
            <v>وئام ضاوي</v>
          </cell>
          <cell r="C5076" t="str">
            <v>خالد</v>
          </cell>
          <cell r="D5076" t="str">
            <v>مها</v>
          </cell>
          <cell r="E5076" t="str">
            <v>س2ح</v>
          </cell>
        </row>
        <row r="5077">
          <cell r="A5077">
            <v>211136</v>
          </cell>
          <cell r="B5077" t="str">
            <v>فرح المعاليقي</v>
          </cell>
          <cell r="C5077" t="str">
            <v>ياسر</v>
          </cell>
          <cell r="D5077" t="str">
            <v>رنا</v>
          </cell>
          <cell r="E5077" t="str">
            <v>س2ح</v>
          </cell>
        </row>
        <row r="5078">
          <cell r="A5078">
            <v>211252</v>
          </cell>
          <cell r="B5078" t="str">
            <v>محمد فادي الرفاعي</v>
          </cell>
          <cell r="C5078" t="str">
            <v>محمد بشار</v>
          </cell>
          <cell r="D5078" t="str">
            <v>ناريمان</v>
          </cell>
          <cell r="E5078" t="str">
            <v>س2ح</v>
          </cell>
        </row>
        <row r="5079">
          <cell r="A5079">
            <v>211297</v>
          </cell>
          <cell r="B5079" t="str">
            <v>مروه دبور</v>
          </cell>
          <cell r="C5079" t="str">
            <v>دياب</v>
          </cell>
          <cell r="D5079" t="str">
            <v>عائده</v>
          </cell>
          <cell r="E5079" t="str">
            <v>س2ح</v>
          </cell>
        </row>
        <row r="5080">
          <cell r="A5080">
            <v>211345</v>
          </cell>
          <cell r="B5080" t="str">
            <v>نوال قويدر</v>
          </cell>
          <cell r="C5080" t="str">
            <v>عبد المولي</v>
          </cell>
          <cell r="D5080" t="str">
            <v>لينا</v>
          </cell>
          <cell r="E5080" t="str">
            <v>س2ح</v>
          </cell>
        </row>
        <row r="5081">
          <cell r="A5081">
            <v>211351</v>
          </cell>
          <cell r="B5081" t="str">
            <v>نور الشناعه</v>
          </cell>
          <cell r="C5081" t="str">
            <v>مروان</v>
          </cell>
          <cell r="D5081" t="str">
            <v>تيريز</v>
          </cell>
          <cell r="E5081" t="str">
            <v>س2ح</v>
          </cell>
        </row>
        <row r="5082">
          <cell r="A5082">
            <v>211358</v>
          </cell>
          <cell r="B5082" t="str">
            <v>نور درويش</v>
          </cell>
          <cell r="C5082" t="str">
            <v>هيثم</v>
          </cell>
          <cell r="D5082" t="str">
            <v>سفيره</v>
          </cell>
          <cell r="E5082" t="str">
            <v>س2ح</v>
          </cell>
        </row>
        <row r="5083">
          <cell r="A5083">
            <v>211400</v>
          </cell>
          <cell r="B5083" t="str">
            <v>وسام العلي</v>
          </cell>
          <cell r="C5083" t="str">
            <v>خضر</v>
          </cell>
          <cell r="D5083" t="str">
            <v>ندوه</v>
          </cell>
          <cell r="E5083" t="str">
            <v>س2ح</v>
          </cell>
        </row>
        <row r="5084">
          <cell r="A5084">
            <v>211473</v>
          </cell>
          <cell r="B5084" t="str">
            <v>اسماء الله اللحام</v>
          </cell>
          <cell r="C5084" t="str">
            <v>محمدخير</v>
          </cell>
          <cell r="D5084" t="str">
            <v>منى</v>
          </cell>
          <cell r="E5084" t="str">
            <v>س2ح</v>
          </cell>
        </row>
        <row r="5085">
          <cell r="A5085">
            <v>211492</v>
          </cell>
          <cell r="B5085" t="str">
            <v>اليسار الحجلي</v>
          </cell>
          <cell r="C5085" t="str">
            <v>بشار</v>
          </cell>
          <cell r="D5085" t="str">
            <v>سحر</v>
          </cell>
          <cell r="E5085" t="str">
            <v>س2ح</v>
          </cell>
        </row>
        <row r="5086">
          <cell r="A5086">
            <v>211606</v>
          </cell>
          <cell r="B5086" t="str">
            <v>راضي لطفي</v>
          </cell>
          <cell r="C5086" t="str">
            <v>عيسى</v>
          </cell>
          <cell r="D5086" t="str">
            <v>ورده</v>
          </cell>
          <cell r="E5086" t="str">
            <v>س2ح</v>
          </cell>
        </row>
        <row r="5087">
          <cell r="A5087">
            <v>211708</v>
          </cell>
          <cell r="B5087" t="str">
            <v>ساندرا ناصيف</v>
          </cell>
          <cell r="C5087" t="str">
            <v>محسن</v>
          </cell>
          <cell r="D5087" t="str">
            <v>نجمه</v>
          </cell>
          <cell r="E5087" t="str">
            <v>س2ح</v>
          </cell>
        </row>
        <row r="5088">
          <cell r="A5088">
            <v>211713</v>
          </cell>
          <cell r="B5088" t="str">
            <v>سلام خميس</v>
          </cell>
          <cell r="C5088" t="str">
            <v>محمد</v>
          </cell>
          <cell r="D5088" t="str">
            <v>ايمان</v>
          </cell>
          <cell r="E5088" t="str">
            <v>س2ح</v>
          </cell>
        </row>
        <row r="5089">
          <cell r="A5089">
            <v>211722</v>
          </cell>
          <cell r="B5089" t="str">
            <v>سماح حموي</v>
          </cell>
          <cell r="C5089" t="str">
            <v>محمد حسام الدين</v>
          </cell>
          <cell r="D5089" t="str">
            <v>ايمان</v>
          </cell>
          <cell r="E5089" t="str">
            <v>س2ح</v>
          </cell>
        </row>
        <row r="5090">
          <cell r="A5090">
            <v>212156</v>
          </cell>
          <cell r="B5090" t="str">
            <v>اسراء حسن</v>
          </cell>
          <cell r="C5090" t="str">
            <v>محمد سعيد</v>
          </cell>
          <cell r="D5090" t="str">
            <v>وجدان</v>
          </cell>
          <cell r="E5090" t="str">
            <v>س2ح</v>
          </cell>
        </row>
        <row r="5091">
          <cell r="A5091">
            <v>212186</v>
          </cell>
          <cell r="B5091" t="str">
            <v>الين زينب</v>
          </cell>
          <cell r="C5091" t="str">
            <v>غسان</v>
          </cell>
          <cell r="D5091" t="str">
            <v>فايزة</v>
          </cell>
          <cell r="E5091" t="str">
            <v>س2ح</v>
          </cell>
        </row>
        <row r="5092">
          <cell r="A5092">
            <v>212254</v>
          </cell>
          <cell r="B5092" t="str">
            <v>بديعه ملحم</v>
          </cell>
          <cell r="C5092" t="str">
            <v>حسان</v>
          </cell>
          <cell r="D5092" t="str">
            <v>بشرى</v>
          </cell>
          <cell r="E5092" t="str">
            <v>س2ح</v>
          </cell>
        </row>
        <row r="5093">
          <cell r="A5093">
            <v>212266</v>
          </cell>
          <cell r="B5093" t="str">
            <v>بشرى الصموعه</v>
          </cell>
          <cell r="C5093" t="str">
            <v>علي</v>
          </cell>
          <cell r="D5093" t="str">
            <v>غصن</v>
          </cell>
          <cell r="E5093" t="str">
            <v>س2ح</v>
          </cell>
        </row>
        <row r="5094">
          <cell r="A5094">
            <v>212326</v>
          </cell>
          <cell r="B5094" t="str">
            <v>حنين مكنا</v>
          </cell>
          <cell r="C5094" t="str">
            <v>حسن</v>
          </cell>
          <cell r="D5094" t="str">
            <v>عواطف</v>
          </cell>
          <cell r="E5094" t="str">
            <v>س2ح</v>
          </cell>
        </row>
        <row r="5095">
          <cell r="A5095">
            <v>212346</v>
          </cell>
          <cell r="B5095" t="str">
            <v>دانيه مرتضى</v>
          </cell>
          <cell r="C5095" t="str">
            <v>عماد الدين</v>
          </cell>
          <cell r="D5095" t="str">
            <v>مها</v>
          </cell>
          <cell r="E5095" t="str">
            <v>س2ح</v>
          </cell>
        </row>
        <row r="5096">
          <cell r="A5096">
            <v>212361</v>
          </cell>
          <cell r="B5096" t="str">
            <v>ديانا عجميه</v>
          </cell>
          <cell r="C5096" t="str">
            <v>احمد</v>
          </cell>
          <cell r="D5096" t="str">
            <v>سناء</v>
          </cell>
          <cell r="E5096" t="str">
            <v>س2ح</v>
          </cell>
        </row>
        <row r="5097">
          <cell r="A5097">
            <v>212420</v>
          </cell>
          <cell r="B5097" t="str">
            <v>رنيم حمزه</v>
          </cell>
          <cell r="C5097" t="str">
            <v>ايمن</v>
          </cell>
          <cell r="D5097" t="str">
            <v>رشا</v>
          </cell>
          <cell r="E5097" t="str">
            <v>س2ح</v>
          </cell>
        </row>
        <row r="5098">
          <cell r="A5098">
            <v>212445</v>
          </cell>
          <cell r="B5098" t="str">
            <v>روان المالكي</v>
          </cell>
          <cell r="C5098" t="str">
            <v>محمد نصر</v>
          </cell>
          <cell r="D5098" t="str">
            <v>فاتن</v>
          </cell>
          <cell r="E5098" t="str">
            <v>س2ح</v>
          </cell>
        </row>
        <row r="5099">
          <cell r="A5099">
            <v>212448</v>
          </cell>
          <cell r="B5099" t="str">
            <v>روان غازي</v>
          </cell>
          <cell r="C5099" t="str">
            <v>عبد الحميد</v>
          </cell>
          <cell r="D5099" t="str">
            <v>بشيره</v>
          </cell>
          <cell r="E5099" t="str">
            <v>س2ح</v>
          </cell>
        </row>
        <row r="5100">
          <cell r="A5100">
            <v>212456</v>
          </cell>
          <cell r="B5100" t="str">
            <v>رؤى احسان</v>
          </cell>
          <cell r="C5100" t="str">
            <v>جابر</v>
          </cell>
          <cell r="D5100" t="str">
            <v>اميمه</v>
          </cell>
          <cell r="E5100" t="str">
            <v>س2ح</v>
          </cell>
        </row>
        <row r="5101">
          <cell r="A5101">
            <v>212503</v>
          </cell>
          <cell r="B5101" t="str">
            <v>ساندرا شلش</v>
          </cell>
          <cell r="C5101" t="str">
            <v>جورج</v>
          </cell>
          <cell r="D5101" t="str">
            <v>جانيت</v>
          </cell>
          <cell r="E5101" t="str">
            <v>س2ح</v>
          </cell>
        </row>
        <row r="5102">
          <cell r="A5102">
            <v>212555</v>
          </cell>
          <cell r="B5102" t="str">
            <v>شهد عرنوس</v>
          </cell>
          <cell r="C5102" t="str">
            <v>محمد</v>
          </cell>
          <cell r="D5102" t="str">
            <v>شيرين</v>
          </cell>
          <cell r="E5102" t="str">
            <v>س2ح</v>
          </cell>
        </row>
        <row r="5103">
          <cell r="A5103">
            <v>212626</v>
          </cell>
          <cell r="B5103" t="str">
            <v>عفراء يوسف</v>
          </cell>
          <cell r="C5103" t="str">
            <v>فاتح</v>
          </cell>
          <cell r="D5103" t="str">
            <v>مها</v>
          </cell>
          <cell r="E5103" t="str">
            <v>س2ح</v>
          </cell>
        </row>
        <row r="5104">
          <cell r="A5104">
            <v>212644</v>
          </cell>
          <cell r="B5104" t="str">
            <v>علي ملحم</v>
          </cell>
          <cell r="C5104" t="str">
            <v>امين</v>
          </cell>
          <cell r="D5104" t="str">
            <v>ذوات</v>
          </cell>
          <cell r="E5104" t="str">
            <v>س2ح</v>
          </cell>
        </row>
        <row r="5105">
          <cell r="A5105">
            <v>212645</v>
          </cell>
          <cell r="B5105" t="str">
            <v>علياء ابو الفضل</v>
          </cell>
          <cell r="C5105" t="str">
            <v>نورس</v>
          </cell>
          <cell r="D5105" t="str">
            <v>راغداء</v>
          </cell>
          <cell r="E5105" t="str">
            <v>س2ح</v>
          </cell>
        </row>
        <row r="5106">
          <cell r="A5106">
            <v>212671</v>
          </cell>
          <cell r="B5106" t="str">
            <v>غروب جبور</v>
          </cell>
          <cell r="C5106" t="str">
            <v>نبيل</v>
          </cell>
          <cell r="D5106" t="str">
            <v>بديعه</v>
          </cell>
          <cell r="E5106" t="str">
            <v>س2ح</v>
          </cell>
        </row>
        <row r="5107">
          <cell r="A5107">
            <v>212710</v>
          </cell>
          <cell r="B5107" t="str">
            <v>فهد داود</v>
          </cell>
          <cell r="C5107" t="str">
            <v>فادي</v>
          </cell>
          <cell r="D5107" t="str">
            <v>ريما</v>
          </cell>
          <cell r="E5107" t="str">
            <v>س2ح</v>
          </cell>
        </row>
        <row r="5108">
          <cell r="A5108">
            <v>212835</v>
          </cell>
          <cell r="B5108" t="str">
            <v>محمد طالب الداغستاني</v>
          </cell>
          <cell r="C5108" t="str">
            <v>باسل</v>
          </cell>
          <cell r="D5108" t="str">
            <v>خديجه</v>
          </cell>
          <cell r="E5108" t="str">
            <v>س2ح</v>
          </cell>
        </row>
        <row r="5109">
          <cell r="A5109">
            <v>212908</v>
          </cell>
          <cell r="B5109" t="str">
            <v>مها الدبس</v>
          </cell>
          <cell r="C5109" t="str">
            <v>سليم</v>
          </cell>
          <cell r="D5109" t="str">
            <v>فهميه</v>
          </cell>
          <cell r="E5109" t="str">
            <v>س2ح</v>
          </cell>
        </row>
        <row r="5110">
          <cell r="A5110">
            <v>212931</v>
          </cell>
          <cell r="B5110" t="str">
            <v>ميس أبو خير</v>
          </cell>
          <cell r="C5110" t="str">
            <v>صقر</v>
          </cell>
          <cell r="D5110" t="str">
            <v>اميره</v>
          </cell>
          <cell r="E5110" t="str">
            <v>س2ح</v>
          </cell>
        </row>
        <row r="5111">
          <cell r="A5111">
            <v>212934</v>
          </cell>
          <cell r="B5111" t="str">
            <v>ميسم النقار</v>
          </cell>
          <cell r="C5111" t="str">
            <v>مهيب</v>
          </cell>
          <cell r="D5111" t="str">
            <v>ميرفق</v>
          </cell>
          <cell r="E5111" t="str">
            <v>س2ح</v>
          </cell>
        </row>
        <row r="5112">
          <cell r="A5112">
            <v>213097</v>
          </cell>
          <cell r="B5112" t="str">
            <v>يزن ضو</v>
          </cell>
          <cell r="C5112" t="str">
            <v>لؤي</v>
          </cell>
          <cell r="D5112" t="str">
            <v>ميسون</v>
          </cell>
          <cell r="E5112" t="str">
            <v>س2ح</v>
          </cell>
        </row>
        <row r="5113">
          <cell r="A5113">
            <v>213098</v>
          </cell>
          <cell r="B5113" t="str">
            <v>يزن قره جولي الكردي</v>
          </cell>
          <cell r="C5113" t="str">
            <v>محمد علي</v>
          </cell>
          <cell r="D5113" t="str">
            <v>هزار</v>
          </cell>
          <cell r="E5113" t="str">
            <v>س2ح</v>
          </cell>
        </row>
        <row r="5114">
          <cell r="A5114">
            <v>213211</v>
          </cell>
          <cell r="B5114" t="str">
            <v>الاء القيق</v>
          </cell>
          <cell r="C5114" t="str">
            <v>احمد</v>
          </cell>
          <cell r="D5114" t="str">
            <v>نهوه</v>
          </cell>
          <cell r="E5114" t="str">
            <v>س2ح</v>
          </cell>
        </row>
        <row r="5115">
          <cell r="A5115">
            <v>213236</v>
          </cell>
          <cell r="B5115" t="str">
            <v>اليسار سالوخه</v>
          </cell>
          <cell r="C5115" t="str">
            <v>صديق</v>
          </cell>
          <cell r="D5115" t="str">
            <v>عبير</v>
          </cell>
          <cell r="E5115" t="str">
            <v>س2ح</v>
          </cell>
        </row>
        <row r="5116">
          <cell r="A5116">
            <v>213252</v>
          </cell>
          <cell r="B5116" t="str">
            <v>امل الخليل</v>
          </cell>
          <cell r="C5116" t="str">
            <v>احمد</v>
          </cell>
          <cell r="D5116" t="str">
            <v>سعاد</v>
          </cell>
          <cell r="E5116" t="str">
            <v>س2ح</v>
          </cell>
        </row>
        <row r="5117">
          <cell r="A5117">
            <v>213259</v>
          </cell>
          <cell r="B5117" t="str">
            <v>اميره الحميد</v>
          </cell>
          <cell r="C5117" t="str">
            <v>خالد</v>
          </cell>
          <cell r="D5117" t="str">
            <v>سامية</v>
          </cell>
          <cell r="E5117" t="str">
            <v>س2ح</v>
          </cell>
        </row>
        <row r="5118">
          <cell r="A5118">
            <v>213277</v>
          </cell>
          <cell r="B5118" t="str">
            <v>انعام ملص</v>
          </cell>
          <cell r="C5118" t="str">
            <v>سمير</v>
          </cell>
          <cell r="D5118" t="str">
            <v>زينب</v>
          </cell>
          <cell r="E5118" t="str">
            <v>س2ح</v>
          </cell>
        </row>
        <row r="5119">
          <cell r="A5119">
            <v>213287</v>
          </cell>
          <cell r="B5119" t="str">
            <v>ايلاف الجنيد</v>
          </cell>
          <cell r="C5119" t="str">
            <v>عبد الكريم</v>
          </cell>
          <cell r="D5119" t="str">
            <v>فاتن</v>
          </cell>
          <cell r="E5119" t="str">
            <v>س2ح</v>
          </cell>
        </row>
        <row r="5120">
          <cell r="A5120">
            <v>213307</v>
          </cell>
          <cell r="B5120" t="str">
            <v>ايه المقت</v>
          </cell>
          <cell r="C5120" t="str">
            <v>منصور</v>
          </cell>
          <cell r="D5120" t="str">
            <v>شهيره</v>
          </cell>
          <cell r="E5120" t="str">
            <v>س2ح</v>
          </cell>
        </row>
        <row r="5121">
          <cell r="A5121">
            <v>213314</v>
          </cell>
          <cell r="B5121" t="str">
            <v>ايهم حسنو</v>
          </cell>
          <cell r="C5121" t="str">
            <v>محمد</v>
          </cell>
          <cell r="D5121" t="str">
            <v>هيام</v>
          </cell>
          <cell r="E5121" t="str">
            <v>س2ح</v>
          </cell>
        </row>
        <row r="5122">
          <cell r="A5122">
            <v>213327</v>
          </cell>
          <cell r="B5122" t="str">
            <v>بتول محمد</v>
          </cell>
          <cell r="C5122" t="str">
            <v>علي</v>
          </cell>
          <cell r="D5122" t="str">
            <v>بشرى</v>
          </cell>
          <cell r="E5122" t="str">
            <v>س2ح</v>
          </cell>
        </row>
        <row r="5123">
          <cell r="A5123">
            <v>213335</v>
          </cell>
          <cell r="B5123" t="str">
            <v>بسام الحمادي</v>
          </cell>
          <cell r="C5123" t="str">
            <v>حيدر</v>
          </cell>
          <cell r="D5123" t="str">
            <v>هناء</v>
          </cell>
          <cell r="E5123" t="str">
            <v>س2ح</v>
          </cell>
        </row>
        <row r="5124">
          <cell r="A5124">
            <v>213336</v>
          </cell>
          <cell r="B5124" t="str">
            <v>بسام عمرو</v>
          </cell>
          <cell r="C5124" t="str">
            <v>علاء الدين</v>
          </cell>
          <cell r="D5124" t="str">
            <v>جنان</v>
          </cell>
          <cell r="E5124" t="str">
            <v>س2ح</v>
          </cell>
        </row>
        <row r="5125">
          <cell r="A5125">
            <v>213338</v>
          </cell>
          <cell r="B5125" t="str">
            <v>بشار الهيمد</v>
          </cell>
          <cell r="C5125" t="str">
            <v>غالب</v>
          </cell>
          <cell r="D5125" t="str">
            <v>مريم</v>
          </cell>
          <cell r="E5125" t="str">
            <v>س2ح</v>
          </cell>
        </row>
        <row r="5126">
          <cell r="A5126">
            <v>213389</v>
          </cell>
          <cell r="B5126" t="str">
            <v>جمانه حافظ</v>
          </cell>
          <cell r="C5126" t="str">
            <v>محمد ياسين</v>
          </cell>
          <cell r="D5126" t="str">
            <v>مها</v>
          </cell>
          <cell r="E5126" t="str">
            <v>س2ح</v>
          </cell>
        </row>
        <row r="5127">
          <cell r="A5127">
            <v>213398</v>
          </cell>
          <cell r="B5127" t="str">
            <v>جورج نيقولا</v>
          </cell>
          <cell r="C5127" t="str">
            <v>سلمان</v>
          </cell>
          <cell r="D5127" t="str">
            <v>هالا</v>
          </cell>
          <cell r="E5127" t="str">
            <v>س2ح</v>
          </cell>
        </row>
        <row r="5128">
          <cell r="A5128">
            <v>213406</v>
          </cell>
          <cell r="B5128" t="str">
            <v>جيلان جمال</v>
          </cell>
          <cell r="C5128" t="str">
            <v>محمد</v>
          </cell>
          <cell r="D5128" t="str">
            <v>فاطمه</v>
          </cell>
          <cell r="E5128" t="str">
            <v>س2ح</v>
          </cell>
        </row>
        <row r="5129">
          <cell r="A5129">
            <v>213411</v>
          </cell>
          <cell r="B5129" t="str">
            <v>حسام جهجاه</v>
          </cell>
          <cell r="C5129" t="str">
            <v>كمال</v>
          </cell>
          <cell r="D5129" t="str">
            <v>نوال</v>
          </cell>
          <cell r="E5129" t="str">
            <v>س2ح</v>
          </cell>
        </row>
        <row r="5130">
          <cell r="A5130">
            <v>213421</v>
          </cell>
          <cell r="B5130" t="str">
            <v>حسن المحمد</v>
          </cell>
          <cell r="C5130" t="str">
            <v>محمود</v>
          </cell>
          <cell r="D5130" t="str">
            <v>مريم</v>
          </cell>
          <cell r="E5130" t="str">
            <v>س2ح</v>
          </cell>
        </row>
        <row r="5131">
          <cell r="A5131">
            <v>213428</v>
          </cell>
          <cell r="B5131" t="str">
            <v>حسين كويدر</v>
          </cell>
          <cell r="C5131" t="str">
            <v>مامون</v>
          </cell>
          <cell r="D5131" t="str">
            <v>سعاد</v>
          </cell>
          <cell r="E5131" t="str">
            <v>س2ح</v>
          </cell>
        </row>
        <row r="5132">
          <cell r="A5132">
            <v>213460</v>
          </cell>
          <cell r="B5132" t="str">
            <v>حيدر منصوره</v>
          </cell>
          <cell r="C5132" t="str">
            <v>موفق</v>
          </cell>
          <cell r="D5132" t="str">
            <v>رحاب</v>
          </cell>
          <cell r="E5132" t="str">
            <v>س2ح</v>
          </cell>
        </row>
        <row r="5133">
          <cell r="A5133">
            <v>213465</v>
          </cell>
          <cell r="B5133" t="str">
            <v>ختام الحويله</v>
          </cell>
          <cell r="C5133" t="str">
            <v>احمد</v>
          </cell>
          <cell r="D5133" t="str">
            <v>فطيم</v>
          </cell>
          <cell r="E5133" t="str">
            <v>س2ح</v>
          </cell>
        </row>
        <row r="5134">
          <cell r="A5134">
            <v>213487</v>
          </cell>
          <cell r="B5134" t="str">
            <v>دانيا الخطيب</v>
          </cell>
          <cell r="C5134" t="str">
            <v>بسام</v>
          </cell>
          <cell r="D5134" t="str">
            <v>هاله</v>
          </cell>
          <cell r="E5134" t="str">
            <v>س2ح</v>
          </cell>
        </row>
        <row r="5135">
          <cell r="A5135">
            <v>213503</v>
          </cell>
          <cell r="B5135" t="str">
            <v>دعاء المشعان</v>
          </cell>
          <cell r="C5135" t="str">
            <v>عبد الحكيم</v>
          </cell>
          <cell r="D5135" t="str">
            <v>بشرى</v>
          </cell>
          <cell r="E5135" t="str">
            <v>س2ح</v>
          </cell>
        </row>
        <row r="5136">
          <cell r="A5136">
            <v>213535</v>
          </cell>
          <cell r="B5136" t="str">
            <v>دينا بكراوي</v>
          </cell>
          <cell r="C5136" t="str">
            <v>محمد</v>
          </cell>
          <cell r="D5136" t="str">
            <v>دلال</v>
          </cell>
          <cell r="E5136" t="str">
            <v>س2ح</v>
          </cell>
        </row>
        <row r="5137">
          <cell r="A5137">
            <v>213544</v>
          </cell>
          <cell r="B5137" t="str">
            <v>رؤى صليبي</v>
          </cell>
          <cell r="C5137" t="str">
            <v>محمد</v>
          </cell>
          <cell r="D5137" t="str">
            <v>فاتن</v>
          </cell>
          <cell r="E5137" t="str">
            <v>س2ح</v>
          </cell>
        </row>
        <row r="5138">
          <cell r="A5138">
            <v>213561</v>
          </cell>
          <cell r="B5138" t="str">
            <v>راما ضميريه</v>
          </cell>
          <cell r="C5138" t="str">
            <v>محمد</v>
          </cell>
          <cell r="D5138" t="str">
            <v>رجاء</v>
          </cell>
          <cell r="E5138" t="str">
            <v>س2ح</v>
          </cell>
        </row>
        <row r="5139">
          <cell r="A5139">
            <v>213576</v>
          </cell>
          <cell r="B5139" t="str">
            <v>رانيا برقوقي</v>
          </cell>
          <cell r="C5139" t="str">
            <v>ايمن</v>
          </cell>
          <cell r="D5139" t="str">
            <v>هدا</v>
          </cell>
          <cell r="E5139" t="str">
            <v>س2ح</v>
          </cell>
        </row>
        <row r="5140">
          <cell r="A5140">
            <v>213581</v>
          </cell>
          <cell r="B5140" t="str">
            <v>ربا طيفور</v>
          </cell>
          <cell r="C5140" t="str">
            <v>محمد جلال</v>
          </cell>
          <cell r="D5140" t="str">
            <v>سهير</v>
          </cell>
          <cell r="E5140" t="str">
            <v>س2ح</v>
          </cell>
        </row>
        <row r="5141">
          <cell r="A5141">
            <v>213583</v>
          </cell>
          <cell r="B5141" t="str">
            <v>ربى رقيه</v>
          </cell>
          <cell r="C5141" t="str">
            <v>طلال</v>
          </cell>
          <cell r="D5141" t="str">
            <v>قمره</v>
          </cell>
          <cell r="E5141" t="str">
            <v>س2ح</v>
          </cell>
        </row>
        <row r="5142">
          <cell r="A5142">
            <v>213596</v>
          </cell>
          <cell r="B5142" t="str">
            <v>رزان نزيهه</v>
          </cell>
          <cell r="C5142" t="str">
            <v>علي</v>
          </cell>
          <cell r="D5142" t="str">
            <v>سميره</v>
          </cell>
          <cell r="E5142" t="str">
            <v>س2ح</v>
          </cell>
        </row>
        <row r="5143">
          <cell r="A5143">
            <v>213597</v>
          </cell>
          <cell r="B5143" t="str">
            <v>رزان نصر</v>
          </cell>
          <cell r="C5143" t="str">
            <v>اكرم اسعد</v>
          </cell>
          <cell r="D5143" t="str">
            <v>وفاء</v>
          </cell>
          <cell r="E5143" t="str">
            <v>س2ح</v>
          </cell>
        </row>
        <row r="5144">
          <cell r="A5144">
            <v>213599</v>
          </cell>
          <cell r="B5144" t="str">
            <v>رزان ورده</v>
          </cell>
          <cell r="C5144" t="str">
            <v>شهم</v>
          </cell>
          <cell r="D5144" t="str">
            <v>حنان</v>
          </cell>
          <cell r="E5144" t="str">
            <v>س2ح</v>
          </cell>
        </row>
        <row r="5145">
          <cell r="A5145">
            <v>213601</v>
          </cell>
          <cell r="B5145" t="str">
            <v>رشا ابراهيم</v>
          </cell>
          <cell r="C5145" t="str">
            <v>عبد الرزاق</v>
          </cell>
          <cell r="D5145" t="str">
            <v>فريال</v>
          </cell>
          <cell r="E5145" t="str">
            <v>س2ح</v>
          </cell>
        </row>
        <row r="5146">
          <cell r="A5146">
            <v>213620</v>
          </cell>
          <cell r="B5146" t="str">
            <v>رقيه مبروكه</v>
          </cell>
          <cell r="C5146" t="str">
            <v>عبد الحميد</v>
          </cell>
          <cell r="D5146" t="str">
            <v>نازك</v>
          </cell>
          <cell r="E5146" t="str">
            <v>س2ح</v>
          </cell>
        </row>
        <row r="5147">
          <cell r="A5147">
            <v>213626</v>
          </cell>
          <cell r="B5147" t="str">
            <v>رنا صعب</v>
          </cell>
          <cell r="C5147" t="str">
            <v>راني</v>
          </cell>
          <cell r="D5147" t="str">
            <v>غاده</v>
          </cell>
          <cell r="E5147" t="str">
            <v>س2ح</v>
          </cell>
        </row>
        <row r="5148">
          <cell r="A5148">
            <v>213654</v>
          </cell>
          <cell r="B5148" t="str">
            <v>رهف قبيطري</v>
          </cell>
          <cell r="C5148" t="str">
            <v>ايمن</v>
          </cell>
          <cell r="D5148" t="str">
            <v>ابتسام</v>
          </cell>
          <cell r="E5148" t="str">
            <v>س2ح</v>
          </cell>
        </row>
        <row r="5149">
          <cell r="A5149">
            <v>213659</v>
          </cell>
          <cell r="B5149" t="str">
            <v>روان الصغير</v>
          </cell>
          <cell r="C5149" t="str">
            <v>محمد بسام</v>
          </cell>
          <cell r="D5149" t="str">
            <v>ميساء</v>
          </cell>
          <cell r="E5149" t="str">
            <v>س2ح</v>
          </cell>
        </row>
        <row r="5150">
          <cell r="A5150">
            <v>213683</v>
          </cell>
          <cell r="B5150" t="str">
            <v>ريتا حسن</v>
          </cell>
          <cell r="C5150" t="str">
            <v>حسن</v>
          </cell>
          <cell r="D5150" t="str">
            <v>ميساء</v>
          </cell>
          <cell r="E5150" t="str">
            <v>س2ح</v>
          </cell>
        </row>
        <row r="5151">
          <cell r="A5151">
            <v>213726</v>
          </cell>
          <cell r="B5151" t="str">
            <v>زينب الحسين</v>
          </cell>
          <cell r="C5151" t="str">
            <v>هشام</v>
          </cell>
          <cell r="D5151" t="str">
            <v>منال</v>
          </cell>
          <cell r="E5151" t="str">
            <v>س2ح</v>
          </cell>
        </row>
        <row r="5152">
          <cell r="A5152">
            <v>213729</v>
          </cell>
          <cell r="B5152" t="str">
            <v>زينب جعفر</v>
          </cell>
          <cell r="C5152" t="str">
            <v>حسن</v>
          </cell>
          <cell r="D5152" t="str">
            <v>طوران</v>
          </cell>
          <cell r="E5152" t="str">
            <v>س2ح</v>
          </cell>
        </row>
        <row r="5153">
          <cell r="A5153">
            <v>213733</v>
          </cell>
          <cell r="B5153" t="str">
            <v>زينب سليمان</v>
          </cell>
          <cell r="C5153" t="str">
            <v>احمد</v>
          </cell>
          <cell r="D5153" t="str">
            <v>فاتن</v>
          </cell>
          <cell r="E5153" t="str">
            <v>س2ح</v>
          </cell>
        </row>
        <row r="5154">
          <cell r="A5154">
            <v>213735</v>
          </cell>
          <cell r="B5154" t="str">
            <v>زينب عطفه</v>
          </cell>
          <cell r="C5154" t="str">
            <v>انور</v>
          </cell>
          <cell r="D5154" t="str">
            <v>احلام</v>
          </cell>
          <cell r="E5154" t="str">
            <v>س2ح</v>
          </cell>
        </row>
        <row r="5155">
          <cell r="A5155">
            <v>213745</v>
          </cell>
          <cell r="B5155" t="str">
            <v>ساجده البرو</v>
          </cell>
          <cell r="C5155" t="str">
            <v>محمد</v>
          </cell>
          <cell r="D5155" t="str">
            <v>امينه</v>
          </cell>
          <cell r="E5155" t="str">
            <v>س2ح</v>
          </cell>
        </row>
        <row r="5156">
          <cell r="A5156">
            <v>213777</v>
          </cell>
          <cell r="B5156" t="str">
            <v>سكارلت باظه</v>
          </cell>
          <cell r="C5156" t="str">
            <v>حافظ</v>
          </cell>
          <cell r="D5156" t="str">
            <v>فادية</v>
          </cell>
          <cell r="E5156" t="str">
            <v>س2ح</v>
          </cell>
        </row>
        <row r="5157">
          <cell r="A5157">
            <v>213780</v>
          </cell>
          <cell r="B5157" t="str">
            <v>سلام عبودي</v>
          </cell>
          <cell r="C5157" t="str">
            <v>محمد</v>
          </cell>
          <cell r="D5157" t="str">
            <v>الهام</v>
          </cell>
          <cell r="E5157" t="str">
            <v>س2ح</v>
          </cell>
        </row>
        <row r="5158">
          <cell r="A5158">
            <v>213787</v>
          </cell>
          <cell r="B5158" t="str">
            <v>سليمان عبيدي</v>
          </cell>
          <cell r="C5158" t="str">
            <v>خالد</v>
          </cell>
          <cell r="D5158" t="str">
            <v>عفيفة</v>
          </cell>
          <cell r="E5158" t="str">
            <v>س2ح</v>
          </cell>
        </row>
        <row r="5159">
          <cell r="A5159">
            <v>213797</v>
          </cell>
          <cell r="B5159" t="str">
            <v>سمه رجب تباب</v>
          </cell>
          <cell r="C5159" t="str">
            <v>عمر</v>
          </cell>
          <cell r="D5159" t="str">
            <v>لميس</v>
          </cell>
          <cell r="E5159" t="str">
            <v>س2ح</v>
          </cell>
        </row>
        <row r="5160">
          <cell r="A5160">
            <v>213816</v>
          </cell>
          <cell r="B5160" t="str">
            <v>سونيا المؤيد</v>
          </cell>
          <cell r="C5160" t="str">
            <v>سلام</v>
          </cell>
          <cell r="D5160" t="str">
            <v>امال</v>
          </cell>
          <cell r="E5160" t="str">
            <v>س2ح</v>
          </cell>
        </row>
        <row r="5161">
          <cell r="A5161">
            <v>213821</v>
          </cell>
          <cell r="B5161" t="str">
            <v>سيلفا اللابد</v>
          </cell>
          <cell r="C5161" t="str">
            <v>انور</v>
          </cell>
          <cell r="D5161" t="str">
            <v>الين</v>
          </cell>
          <cell r="E5161" t="str">
            <v>س2ح</v>
          </cell>
        </row>
        <row r="5162">
          <cell r="A5162">
            <v>213826</v>
          </cell>
          <cell r="B5162" t="str">
            <v>شذى الزاقوت</v>
          </cell>
          <cell r="C5162" t="str">
            <v>مجدي</v>
          </cell>
          <cell r="D5162" t="str">
            <v>رئيفه</v>
          </cell>
          <cell r="E5162" t="str">
            <v>س2ح</v>
          </cell>
        </row>
        <row r="5163">
          <cell r="A5163">
            <v>213834</v>
          </cell>
          <cell r="B5163" t="str">
            <v>شروق كليه</v>
          </cell>
          <cell r="C5163" t="str">
            <v>راتب</v>
          </cell>
          <cell r="D5163" t="str">
            <v>سلوى</v>
          </cell>
          <cell r="E5163" t="str">
            <v>س2ح</v>
          </cell>
        </row>
        <row r="5164">
          <cell r="A5164">
            <v>213835</v>
          </cell>
          <cell r="B5164" t="str">
            <v>شريف القباني</v>
          </cell>
          <cell r="C5164" t="str">
            <v>غسان</v>
          </cell>
          <cell r="D5164" t="str">
            <v>هدى</v>
          </cell>
          <cell r="E5164" t="str">
            <v>س2ح</v>
          </cell>
        </row>
        <row r="5165">
          <cell r="A5165">
            <v>213852</v>
          </cell>
          <cell r="B5165" t="str">
            <v>صفاء ابو جره</v>
          </cell>
          <cell r="C5165" t="str">
            <v>مصطفى</v>
          </cell>
          <cell r="D5165" t="str">
            <v>امنة</v>
          </cell>
          <cell r="E5165" t="str">
            <v>س2ح</v>
          </cell>
        </row>
        <row r="5166">
          <cell r="A5166">
            <v>213858</v>
          </cell>
          <cell r="B5166" t="str">
            <v>ضحى اشرفي</v>
          </cell>
          <cell r="C5166" t="str">
            <v>محمد مأمون</v>
          </cell>
          <cell r="D5166" t="str">
            <v>فوزيه</v>
          </cell>
          <cell r="E5166" t="str">
            <v>س2ح</v>
          </cell>
        </row>
        <row r="5167">
          <cell r="A5167">
            <v>213859</v>
          </cell>
          <cell r="B5167" t="str">
            <v>ضحى الجبر</v>
          </cell>
          <cell r="C5167" t="str">
            <v>صالح</v>
          </cell>
          <cell r="D5167" t="str">
            <v>هديه</v>
          </cell>
          <cell r="E5167" t="str">
            <v>س2ح</v>
          </cell>
        </row>
        <row r="5168">
          <cell r="A5168">
            <v>213862</v>
          </cell>
          <cell r="B5168" t="str">
            <v>ضياء ابو اللبن</v>
          </cell>
          <cell r="C5168" t="str">
            <v>نبيل</v>
          </cell>
          <cell r="D5168" t="str">
            <v>فطوم</v>
          </cell>
          <cell r="E5168" t="str">
            <v>س2ح</v>
          </cell>
        </row>
        <row r="5169">
          <cell r="A5169">
            <v>213876</v>
          </cell>
          <cell r="B5169" t="str">
            <v>عبد الباسط محمد</v>
          </cell>
          <cell r="C5169" t="str">
            <v>احمد</v>
          </cell>
          <cell r="D5169" t="str">
            <v>امونه</v>
          </cell>
          <cell r="E5169" t="str">
            <v>س2ح</v>
          </cell>
        </row>
        <row r="5170">
          <cell r="A5170">
            <v>213909</v>
          </cell>
          <cell r="B5170" t="str">
            <v>عدي العر</v>
          </cell>
          <cell r="C5170" t="str">
            <v>قاسم</v>
          </cell>
          <cell r="D5170" t="str">
            <v>نده</v>
          </cell>
          <cell r="E5170" t="str">
            <v>س2ح</v>
          </cell>
        </row>
        <row r="5171">
          <cell r="A5171">
            <v>213919</v>
          </cell>
          <cell r="B5171" t="str">
            <v>عصماء الطويل</v>
          </cell>
          <cell r="C5171" t="str">
            <v>سميح</v>
          </cell>
          <cell r="D5171" t="str">
            <v>نجلاء</v>
          </cell>
          <cell r="E5171" t="str">
            <v>س2ح</v>
          </cell>
        </row>
        <row r="5172">
          <cell r="A5172">
            <v>213952</v>
          </cell>
          <cell r="B5172" t="str">
            <v>علي شباني</v>
          </cell>
          <cell r="C5172" t="str">
            <v>عز الدين</v>
          </cell>
          <cell r="D5172" t="str">
            <v>رحاب</v>
          </cell>
          <cell r="E5172" t="str">
            <v>س2ح</v>
          </cell>
        </row>
        <row r="5173">
          <cell r="A5173">
            <v>213963</v>
          </cell>
          <cell r="B5173" t="str">
            <v>عمار قدور</v>
          </cell>
          <cell r="C5173" t="str">
            <v>واصف</v>
          </cell>
          <cell r="D5173" t="str">
            <v>خالديه</v>
          </cell>
          <cell r="E5173" t="str">
            <v>س2ح</v>
          </cell>
        </row>
        <row r="5174">
          <cell r="A5174">
            <v>213978</v>
          </cell>
          <cell r="B5174" t="str">
            <v>غرام صالح</v>
          </cell>
          <cell r="C5174" t="str">
            <v>مهدي</v>
          </cell>
          <cell r="D5174" t="str">
            <v>اليندا</v>
          </cell>
          <cell r="E5174" t="str">
            <v>س2ح</v>
          </cell>
        </row>
        <row r="5175">
          <cell r="A5175">
            <v>213983</v>
          </cell>
          <cell r="B5175" t="str">
            <v>غسان حمدان</v>
          </cell>
          <cell r="C5175" t="str">
            <v>محمد</v>
          </cell>
          <cell r="D5175" t="str">
            <v>حياة</v>
          </cell>
          <cell r="E5175" t="str">
            <v>س2ح</v>
          </cell>
        </row>
        <row r="5176">
          <cell r="A5176">
            <v>213995</v>
          </cell>
          <cell r="B5176" t="str">
            <v>غنى كريشاتي</v>
          </cell>
          <cell r="C5176" t="str">
            <v>احمد</v>
          </cell>
          <cell r="D5176" t="str">
            <v>خولة</v>
          </cell>
          <cell r="E5176" t="str">
            <v>س2ح</v>
          </cell>
        </row>
        <row r="5177">
          <cell r="A5177">
            <v>214042</v>
          </cell>
          <cell r="B5177" t="str">
            <v>فينوس خضير</v>
          </cell>
          <cell r="C5177" t="str">
            <v>جهاد</v>
          </cell>
          <cell r="D5177" t="str">
            <v>عبير</v>
          </cell>
          <cell r="E5177" t="str">
            <v>س2ح</v>
          </cell>
        </row>
        <row r="5178">
          <cell r="A5178">
            <v>214048</v>
          </cell>
          <cell r="B5178" t="str">
            <v>قطف الشيخه</v>
          </cell>
          <cell r="C5178" t="str">
            <v>احمد</v>
          </cell>
          <cell r="D5178" t="str">
            <v>هدى</v>
          </cell>
          <cell r="E5178" t="str">
            <v>س2ح</v>
          </cell>
        </row>
        <row r="5179">
          <cell r="A5179">
            <v>214071</v>
          </cell>
          <cell r="B5179" t="str">
            <v>لارا قسطي</v>
          </cell>
          <cell r="C5179" t="str">
            <v>مروان</v>
          </cell>
          <cell r="D5179" t="str">
            <v>هدى</v>
          </cell>
          <cell r="E5179" t="str">
            <v>س2ح</v>
          </cell>
        </row>
        <row r="5180">
          <cell r="A5180">
            <v>214090</v>
          </cell>
          <cell r="B5180" t="str">
            <v>لجين النجار</v>
          </cell>
          <cell r="C5180" t="str">
            <v>سهيل</v>
          </cell>
          <cell r="D5180" t="str">
            <v>ناديا</v>
          </cell>
          <cell r="E5180" t="str">
            <v>س2ح</v>
          </cell>
        </row>
        <row r="5181">
          <cell r="A5181">
            <v>214141</v>
          </cell>
          <cell r="B5181" t="str">
            <v>مادلين الحنا</v>
          </cell>
          <cell r="C5181" t="str">
            <v>سامي</v>
          </cell>
          <cell r="D5181" t="str">
            <v>ابتسام</v>
          </cell>
          <cell r="E5181" t="str">
            <v>س2ح</v>
          </cell>
        </row>
        <row r="5182">
          <cell r="A5182">
            <v>214155</v>
          </cell>
          <cell r="B5182" t="str">
            <v>ماهر ديوب</v>
          </cell>
          <cell r="C5182" t="str">
            <v>عماد</v>
          </cell>
          <cell r="D5182" t="str">
            <v>عزيزه</v>
          </cell>
          <cell r="E5182" t="str">
            <v>س2ح</v>
          </cell>
        </row>
        <row r="5183">
          <cell r="A5183">
            <v>214243</v>
          </cell>
          <cell r="B5183" t="str">
            <v>محمد عبادة منصور</v>
          </cell>
          <cell r="C5183" t="str">
            <v>منصور</v>
          </cell>
          <cell r="D5183" t="str">
            <v>فاطمه</v>
          </cell>
          <cell r="E5183" t="str">
            <v>س2ح</v>
          </cell>
        </row>
        <row r="5184">
          <cell r="A5184">
            <v>214308</v>
          </cell>
          <cell r="B5184" t="str">
            <v>مرح سلامي</v>
          </cell>
          <cell r="C5184" t="str">
            <v>موفق</v>
          </cell>
          <cell r="D5184" t="str">
            <v>ميساء</v>
          </cell>
          <cell r="E5184" t="str">
            <v>س2ح</v>
          </cell>
        </row>
        <row r="5185">
          <cell r="A5185">
            <v>214312</v>
          </cell>
          <cell r="B5185" t="str">
            <v>مرح علي المصري</v>
          </cell>
          <cell r="C5185" t="str">
            <v>علي</v>
          </cell>
          <cell r="D5185" t="str">
            <v>وسام</v>
          </cell>
          <cell r="E5185" t="str">
            <v>س2ح</v>
          </cell>
        </row>
        <row r="5186">
          <cell r="A5186">
            <v>214317</v>
          </cell>
          <cell r="B5186" t="str">
            <v>مروة عبلا</v>
          </cell>
          <cell r="C5186" t="str">
            <v>محمد بركات</v>
          </cell>
          <cell r="D5186" t="str">
            <v>راغده</v>
          </cell>
          <cell r="E5186" t="str">
            <v>س2ح</v>
          </cell>
        </row>
        <row r="5187">
          <cell r="A5187">
            <v>214325</v>
          </cell>
          <cell r="B5187" t="str">
            <v>مروى كريزان</v>
          </cell>
          <cell r="C5187" t="str">
            <v>زهير</v>
          </cell>
          <cell r="D5187" t="str">
            <v>خديجه</v>
          </cell>
          <cell r="E5187" t="str">
            <v>س2ح</v>
          </cell>
        </row>
        <row r="5188">
          <cell r="A5188">
            <v>214337</v>
          </cell>
          <cell r="B5188" t="str">
            <v>مصطفى رمو</v>
          </cell>
          <cell r="C5188" t="str">
            <v>محمد</v>
          </cell>
          <cell r="D5188" t="str">
            <v>هزار</v>
          </cell>
          <cell r="E5188" t="str">
            <v>س2ح</v>
          </cell>
        </row>
        <row r="5189">
          <cell r="A5189">
            <v>214351</v>
          </cell>
          <cell r="B5189" t="str">
            <v>منال فاكهاني</v>
          </cell>
          <cell r="C5189" t="str">
            <v>محمد اكرم</v>
          </cell>
          <cell r="D5189" t="str">
            <v>هند</v>
          </cell>
          <cell r="E5189" t="str">
            <v>س2ح</v>
          </cell>
        </row>
        <row r="5190">
          <cell r="A5190">
            <v>214374</v>
          </cell>
          <cell r="B5190" t="str">
            <v>ميرنا حميدان</v>
          </cell>
          <cell r="C5190" t="str">
            <v>جمال</v>
          </cell>
          <cell r="D5190" t="str">
            <v>الهام</v>
          </cell>
          <cell r="E5190" t="str">
            <v>س2ح</v>
          </cell>
        </row>
        <row r="5191">
          <cell r="A5191">
            <v>214397</v>
          </cell>
          <cell r="B5191" t="str">
            <v>نانسي نابلسي</v>
          </cell>
          <cell r="C5191" t="str">
            <v>فايز</v>
          </cell>
          <cell r="D5191" t="str">
            <v>مارلين</v>
          </cell>
          <cell r="E5191" t="str">
            <v>س2ح</v>
          </cell>
        </row>
        <row r="5192">
          <cell r="A5192">
            <v>214398</v>
          </cell>
          <cell r="B5192" t="str">
            <v>ناهده مبارك</v>
          </cell>
          <cell r="C5192" t="str">
            <v>محمد</v>
          </cell>
          <cell r="D5192" t="str">
            <v>رلى</v>
          </cell>
          <cell r="E5192" t="str">
            <v>س2ح</v>
          </cell>
        </row>
        <row r="5193">
          <cell r="A5193">
            <v>214401</v>
          </cell>
          <cell r="B5193" t="str">
            <v>نبوغ البلخي</v>
          </cell>
          <cell r="C5193" t="str">
            <v>محسن</v>
          </cell>
          <cell r="D5193" t="str">
            <v>جميله</v>
          </cell>
          <cell r="E5193" t="str">
            <v>س2ح</v>
          </cell>
        </row>
        <row r="5194">
          <cell r="A5194">
            <v>214407</v>
          </cell>
          <cell r="B5194" t="str">
            <v>ندى علي</v>
          </cell>
          <cell r="C5194" t="str">
            <v>هيثم</v>
          </cell>
          <cell r="D5194" t="str">
            <v>انتصار</v>
          </cell>
          <cell r="E5194" t="str">
            <v>س2ح</v>
          </cell>
        </row>
        <row r="5195">
          <cell r="A5195">
            <v>214408</v>
          </cell>
          <cell r="B5195" t="str">
            <v>نديم خوري</v>
          </cell>
          <cell r="C5195" t="str">
            <v>زياد</v>
          </cell>
          <cell r="D5195" t="str">
            <v>هيام</v>
          </cell>
          <cell r="E5195" t="str">
            <v>س2ح</v>
          </cell>
        </row>
        <row r="5196">
          <cell r="A5196">
            <v>214453</v>
          </cell>
          <cell r="B5196" t="str">
            <v>نور الهدى المزاوي</v>
          </cell>
          <cell r="C5196" t="str">
            <v>ماجد</v>
          </cell>
          <cell r="D5196" t="str">
            <v>رغده</v>
          </cell>
          <cell r="E5196" t="str">
            <v>س2ح</v>
          </cell>
        </row>
        <row r="5197">
          <cell r="A5197">
            <v>214497</v>
          </cell>
          <cell r="B5197" t="str">
            <v>هاله الراغب</v>
          </cell>
          <cell r="C5197" t="str">
            <v>عبد اللطيف</v>
          </cell>
          <cell r="D5197" t="str">
            <v>هناء</v>
          </cell>
          <cell r="E5197" t="str">
            <v>س2ح</v>
          </cell>
        </row>
        <row r="5198">
          <cell r="A5198">
            <v>214506</v>
          </cell>
          <cell r="B5198" t="str">
            <v>هبه الله الرفاعي</v>
          </cell>
          <cell r="C5198" t="str">
            <v>ايمن</v>
          </cell>
          <cell r="D5198" t="str">
            <v>هدى</v>
          </cell>
          <cell r="E5198" t="str">
            <v>س2ح</v>
          </cell>
        </row>
        <row r="5199">
          <cell r="A5199">
            <v>214511</v>
          </cell>
          <cell r="B5199" t="str">
            <v>هبه زين</v>
          </cell>
          <cell r="C5199" t="str">
            <v>نسيم</v>
          </cell>
          <cell r="D5199" t="str">
            <v>هدى</v>
          </cell>
          <cell r="E5199" t="str">
            <v>س2ح</v>
          </cell>
        </row>
        <row r="5200">
          <cell r="A5200">
            <v>214517</v>
          </cell>
          <cell r="B5200" t="str">
            <v>هدى حسين</v>
          </cell>
          <cell r="C5200" t="str">
            <v>شوكت</v>
          </cell>
          <cell r="D5200" t="str">
            <v>اديبه</v>
          </cell>
          <cell r="E5200" t="str">
            <v>س2ح</v>
          </cell>
        </row>
        <row r="5201">
          <cell r="A5201">
            <v>214518</v>
          </cell>
          <cell r="B5201" t="str">
            <v>هدى عواد</v>
          </cell>
          <cell r="C5201" t="str">
            <v>محمد</v>
          </cell>
          <cell r="D5201" t="str">
            <v>دعد</v>
          </cell>
          <cell r="E5201" t="str">
            <v>س2ح</v>
          </cell>
        </row>
        <row r="5202">
          <cell r="A5202">
            <v>214519</v>
          </cell>
          <cell r="B5202" t="str">
            <v>هدى قدوره</v>
          </cell>
          <cell r="C5202" t="str">
            <v>صالح</v>
          </cell>
          <cell r="D5202" t="str">
            <v>امينه</v>
          </cell>
          <cell r="E5202" t="str">
            <v>س2ح</v>
          </cell>
        </row>
        <row r="5203">
          <cell r="A5203">
            <v>214562</v>
          </cell>
          <cell r="B5203" t="str">
            <v>وديع الكندرجي</v>
          </cell>
          <cell r="C5203" t="str">
            <v>غسان</v>
          </cell>
          <cell r="D5203" t="str">
            <v>سمر</v>
          </cell>
          <cell r="E5203" t="str">
            <v>س2ح</v>
          </cell>
        </row>
        <row r="5204">
          <cell r="A5204">
            <v>214563</v>
          </cell>
          <cell r="B5204" t="str">
            <v>وسام المهايني</v>
          </cell>
          <cell r="C5204" t="str">
            <v>محمد غياث</v>
          </cell>
          <cell r="D5204" t="str">
            <v>خلود</v>
          </cell>
          <cell r="E5204" t="str">
            <v>س2ح</v>
          </cell>
        </row>
        <row r="5205">
          <cell r="A5205">
            <v>214593</v>
          </cell>
          <cell r="B5205" t="str">
            <v>يارا الحلبي</v>
          </cell>
          <cell r="C5205" t="str">
            <v>مروان</v>
          </cell>
          <cell r="D5205" t="str">
            <v>راميا</v>
          </cell>
          <cell r="E5205" t="str">
            <v>س2ح</v>
          </cell>
        </row>
        <row r="5206">
          <cell r="A5206">
            <v>214640</v>
          </cell>
          <cell r="B5206" t="str">
            <v>عائشة الزعبي</v>
          </cell>
          <cell r="C5206" t="str">
            <v>خالد</v>
          </cell>
          <cell r="D5206" t="str">
            <v>زينة</v>
          </cell>
          <cell r="E5206" t="str">
            <v>س2ح</v>
          </cell>
        </row>
        <row r="5207">
          <cell r="A5207">
            <v>214646</v>
          </cell>
          <cell r="B5207" t="str">
            <v>مي زربا</v>
          </cell>
          <cell r="C5207" t="str">
            <v>محمد</v>
          </cell>
          <cell r="D5207" t="str">
            <v>شروف</v>
          </cell>
          <cell r="E5207" t="str">
            <v>س2ح</v>
          </cell>
        </row>
        <row r="5208">
          <cell r="A5208">
            <v>214647</v>
          </cell>
          <cell r="B5208" t="str">
            <v xml:space="preserve">مجد رنجوس </v>
          </cell>
          <cell r="C5208" t="str">
            <v xml:space="preserve">محمد </v>
          </cell>
          <cell r="D5208" t="str">
            <v>فاطمة</v>
          </cell>
          <cell r="E5208" t="str">
            <v>س2ح</v>
          </cell>
        </row>
        <row r="5209">
          <cell r="A5209">
            <v>214655</v>
          </cell>
          <cell r="B5209" t="str">
            <v>احمد السح</v>
          </cell>
          <cell r="C5209" t="str">
            <v>محمد</v>
          </cell>
          <cell r="D5209" t="str">
            <v>لميه</v>
          </cell>
          <cell r="E5209" t="str">
            <v>س2ح</v>
          </cell>
        </row>
        <row r="5210">
          <cell r="A5210">
            <v>214661</v>
          </cell>
          <cell r="B5210" t="str">
            <v>احمد خاشوق</v>
          </cell>
          <cell r="C5210" t="str">
            <v xml:space="preserve">محمد نبيل </v>
          </cell>
          <cell r="D5210" t="str">
            <v xml:space="preserve">عبير </v>
          </cell>
          <cell r="E5210" t="str">
            <v>س2ح</v>
          </cell>
        </row>
        <row r="5211">
          <cell r="A5211">
            <v>214667</v>
          </cell>
          <cell r="B5211" t="str">
            <v>احمد عمر</v>
          </cell>
          <cell r="C5211" t="str">
            <v>حسين</v>
          </cell>
          <cell r="D5211" t="str">
            <v>زكيه</v>
          </cell>
          <cell r="E5211" t="str">
            <v>س2ح</v>
          </cell>
        </row>
        <row r="5212">
          <cell r="A5212">
            <v>214689</v>
          </cell>
          <cell r="B5212" t="str">
            <v>الاء البيته</v>
          </cell>
          <cell r="C5212" t="str">
            <v>ياسين</v>
          </cell>
          <cell r="D5212" t="str">
            <v>ليلى</v>
          </cell>
          <cell r="E5212" t="str">
            <v>س2ح</v>
          </cell>
        </row>
        <row r="5213">
          <cell r="A5213">
            <v>214692</v>
          </cell>
          <cell r="B5213" t="str">
            <v>الاء شاهين</v>
          </cell>
          <cell r="C5213" t="str">
            <v>محمد نادر</v>
          </cell>
          <cell r="D5213" t="str">
            <v>باسمه</v>
          </cell>
          <cell r="E5213" t="str">
            <v>س2ح</v>
          </cell>
        </row>
        <row r="5214">
          <cell r="A5214">
            <v>214693</v>
          </cell>
          <cell r="B5214" t="str">
            <v>الاء شله</v>
          </cell>
          <cell r="C5214" t="str">
            <v>محمد سعيد</v>
          </cell>
          <cell r="D5214" t="str">
            <v>ربيعه</v>
          </cell>
          <cell r="E5214" t="str">
            <v>س2ح</v>
          </cell>
        </row>
        <row r="5215">
          <cell r="A5215">
            <v>214694</v>
          </cell>
          <cell r="B5215" t="str">
            <v>الاء عبد الله</v>
          </cell>
          <cell r="C5215" t="str">
            <v>عبد الله</v>
          </cell>
          <cell r="D5215" t="str">
            <v>خضره</v>
          </cell>
          <cell r="E5215" t="str">
            <v>س2ح</v>
          </cell>
        </row>
        <row r="5216">
          <cell r="A5216">
            <v>214697</v>
          </cell>
          <cell r="B5216" t="str">
            <v>الاء محمود</v>
          </cell>
          <cell r="C5216" t="str">
            <v>محمد</v>
          </cell>
          <cell r="D5216" t="str">
            <v>امل</v>
          </cell>
          <cell r="E5216" t="str">
            <v>س2ح</v>
          </cell>
        </row>
        <row r="5217">
          <cell r="A5217">
            <v>214699</v>
          </cell>
          <cell r="B5217" t="str">
            <v>الزهراء دادش</v>
          </cell>
          <cell r="C5217" t="str">
            <v>فائز</v>
          </cell>
          <cell r="D5217" t="str">
            <v>زينب</v>
          </cell>
          <cell r="E5217" t="str">
            <v>س2ح</v>
          </cell>
        </row>
        <row r="5218">
          <cell r="A5218">
            <v>214702</v>
          </cell>
          <cell r="B5218" t="str">
            <v>الهه الجمال قنص</v>
          </cell>
          <cell r="C5218" t="str">
            <v>حسين</v>
          </cell>
          <cell r="D5218" t="str">
            <v>حياه</v>
          </cell>
          <cell r="E5218" t="str">
            <v>س2ح</v>
          </cell>
        </row>
        <row r="5219">
          <cell r="A5219">
            <v>214707</v>
          </cell>
          <cell r="B5219" t="str">
            <v>امل الحاصباني</v>
          </cell>
          <cell r="C5219" t="str">
            <v>حسن</v>
          </cell>
          <cell r="D5219" t="str">
            <v>فوزيه</v>
          </cell>
          <cell r="E5219" t="str">
            <v>س2ح</v>
          </cell>
        </row>
        <row r="5220">
          <cell r="A5220">
            <v>214711</v>
          </cell>
          <cell r="B5220" t="str">
            <v>امينة عوض</v>
          </cell>
          <cell r="C5220" t="str">
            <v>عبدالمجيد</v>
          </cell>
          <cell r="D5220" t="str">
            <v>منى</v>
          </cell>
          <cell r="E5220" t="str">
            <v>س2ح</v>
          </cell>
        </row>
        <row r="5221">
          <cell r="A5221">
            <v>214712</v>
          </cell>
          <cell r="B5221" t="str">
            <v>امينه مرشد</v>
          </cell>
          <cell r="C5221" t="str">
            <v>فايز</v>
          </cell>
          <cell r="D5221" t="str">
            <v>ياسمين</v>
          </cell>
          <cell r="E5221" t="str">
            <v>س2ح</v>
          </cell>
        </row>
        <row r="5222">
          <cell r="A5222">
            <v>214716</v>
          </cell>
          <cell r="B5222" t="str">
            <v>انوار السقال</v>
          </cell>
          <cell r="C5222" t="str">
            <v>عماد</v>
          </cell>
          <cell r="D5222" t="str">
            <v>تهاني</v>
          </cell>
          <cell r="E5222" t="str">
            <v>س2ح</v>
          </cell>
        </row>
        <row r="5223">
          <cell r="A5223">
            <v>214722</v>
          </cell>
          <cell r="B5223" t="str">
            <v>ايمان الارفلي</v>
          </cell>
          <cell r="C5223" t="str">
            <v>مروان</v>
          </cell>
          <cell r="D5223" t="str">
            <v>غاده</v>
          </cell>
          <cell r="E5223" t="str">
            <v>س2ح</v>
          </cell>
        </row>
        <row r="5224">
          <cell r="A5224">
            <v>214723</v>
          </cell>
          <cell r="B5224" t="str">
            <v>ايمان بغدادي</v>
          </cell>
          <cell r="C5224" t="str">
            <v>عبدالرؤوف</v>
          </cell>
          <cell r="D5224" t="str">
            <v>حنان</v>
          </cell>
          <cell r="E5224" t="str">
            <v>س2ح</v>
          </cell>
        </row>
        <row r="5225">
          <cell r="A5225">
            <v>214725</v>
          </cell>
          <cell r="B5225" t="str">
            <v>ايمان شعيريه</v>
          </cell>
          <cell r="C5225" t="str">
            <v>احمد</v>
          </cell>
          <cell r="D5225" t="str">
            <v>هدى</v>
          </cell>
          <cell r="E5225" t="str">
            <v>س2ح</v>
          </cell>
        </row>
        <row r="5226">
          <cell r="A5226">
            <v>214731</v>
          </cell>
          <cell r="B5226" t="str">
            <v>ايه دلعو</v>
          </cell>
          <cell r="C5226" t="str">
            <v>ايمن</v>
          </cell>
          <cell r="D5226" t="str">
            <v>غاليه</v>
          </cell>
          <cell r="E5226" t="str">
            <v>س2ح</v>
          </cell>
        </row>
        <row r="5227">
          <cell r="A5227">
            <v>214738</v>
          </cell>
          <cell r="B5227" t="str">
            <v>باسل محرز</v>
          </cell>
          <cell r="C5227" t="str">
            <v>توفيق</v>
          </cell>
          <cell r="D5227" t="str">
            <v>عزيزه</v>
          </cell>
          <cell r="E5227" t="str">
            <v>س2ح</v>
          </cell>
        </row>
        <row r="5228">
          <cell r="A5228">
            <v>214741</v>
          </cell>
          <cell r="B5228" t="str">
            <v>بتول الجاسم</v>
          </cell>
          <cell r="C5228" t="str">
            <v>عبدالحكيم</v>
          </cell>
          <cell r="D5228" t="str">
            <v>بثينة</v>
          </cell>
          <cell r="E5228" t="str">
            <v>س2ح</v>
          </cell>
        </row>
        <row r="5229">
          <cell r="A5229">
            <v>214742</v>
          </cell>
          <cell r="B5229" t="str">
            <v>بتول الحريري</v>
          </cell>
          <cell r="C5229" t="str">
            <v>ابراهيم</v>
          </cell>
          <cell r="D5229" t="str">
            <v>منى</v>
          </cell>
          <cell r="E5229" t="str">
            <v>س2ح</v>
          </cell>
        </row>
        <row r="5230">
          <cell r="A5230">
            <v>214744</v>
          </cell>
          <cell r="B5230" t="str">
            <v>بتول مصطفى</v>
          </cell>
          <cell r="C5230" t="str">
            <v>علي</v>
          </cell>
          <cell r="D5230" t="str">
            <v>جهينه</v>
          </cell>
          <cell r="E5230" t="str">
            <v>س2ح</v>
          </cell>
        </row>
        <row r="5231">
          <cell r="A5231">
            <v>214745</v>
          </cell>
          <cell r="B5231" t="str">
            <v>بثينه نظامي</v>
          </cell>
          <cell r="C5231" t="str">
            <v>خالد</v>
          </cell>
          <cell r="D5231" t="str">
            <v>فايزه</v>
          </cell>
          <cell r="E5231" t="str">
            <v>س2ح</v>
          </cell>
        </row>
        <row r="5232">
          <cell r="A5232">
            <v>214746</v>
          </cell>
          <cell r="B5232" t="str">
            <v>بدريه دياب</v>
          </cell>
          <cell r="C5232" t="str">
            <v>عماد</v>
          </cell>
          <cell r="D5232" t="str">
            <v>هاله</v>
          </cell>
          <cell r="E5232" t="str">
            <v>س2ح</v>
          </cell>
        </row>
        <row r="5233">
          <cell r="A5233">
            <v>214748</v>
          </cell>
          <cell r="B5233" t="str">
            <v>براءه المنقل</v>
          </cell>
          <cell r="C5233" t="str">
            <v>خالد</v>
          </cell>
          <cell r="D5233" t="str">
            <v>زهره</v>
          </cell>
          <cell r="E5233" t="str">
            <v>س2ح</v>
          </cell>
        </row>
        <row r="5234">
          <cell r="A5234">
            <v>214751</v>
          </cell>
          <cell r="B5234" t="str">
            <v>بشرى ابراهيم</v>
          </cell>
          <cell r="C5234" t="str">
            <v>نورس</v>
          </cell>
          <cell r="D5234" t="str">
            <v>ميادة</v>
          </cell>
          <cell r="E5234" t="str">
            <v>س2ح</v>
          </cell>
        </row>
        <row r="5235">
          <cell r="A5235">
            <v>214752</v>
          </cell>
          <cell r="B5235" t="str">
            <v>بشرى العاني</v>
          </cell>
          <cell r="C5235" t="str">
            <v>احمد</v>
          </cell>
          <cell r="D5235" t="str">
            <v>رقده</v>
          </cell>
          <cell r="E5235" t="str">
            <v>س2ح</v>
          </cell>
        </row>
        <row r="5236">
          <cell r="A5236">
            <v>214753</v>
          </cell>
          <cell r="B5236" t="str">
            <v>بشرى ايوبي</v>
          </cell>
          <cell r="C5236" t="str">
            <v>عمر</v>
          </cell>
          <cell r="D5236" t="str">
            <v>مياده</v>
          </cell>
          <cell r="E5236" t="str">
            <v>س2ح</v>
          </cell>
        </row>
        <row r="5237">
          <cell r="A5237">
            <v>214766</v>
          </cell>
          <cell r="B5237" t="str">
            <v>ثراء  السمان</v>
          </cell>
          <cell r="C5237" t="str">
            <v>احمد</v>
          </cell>
          <cell r="D5237" t="str">
            <v xml:space="preserve">يسرى </v>
          </cell>
          <cell r="E5237" t="str">
            <v>س2ح</v>
          </cell>
        </row>
        <row r="5238">
          <cell r="A5238">
            <v>214768</v>
          </cell>
          <cell r="B5238" t="str">
            <v>جريس السحاق</v>
          </cell>
          <cell r="C5238" t="str">
            <v>رامز</v>
          </cell>
          <cell r="D5238" t="str">
            <v>ميراي</v>
          </cell>
          <cell r="E5238" t="str">
            <v>س2ح</v>
          </cell>
        </row>
        <row r="5239">
          <cell r="A5239">
            <v>214775</v>
          </cell>
          <cell r="B5239" t="str">
            <v>جهاد الميخان</v>
          </cell>
          <cell r="C5239" t="str">
            <v>حسين</v>
          </cell>
          <cell r="D5239" t="str">
            <v>خزنه</v>
          </cell>
          <cell r="E5239" t="str">
            <v>س2ح</v>
          </cell>
        </row>
        <row r="5240">
          <cell r="A5240">
            <v>214778</v>
          </cell>
          <cell r="B5240" t="str">
            <v>جورج تلبه</v>
          </cell>
          <cell r="C5240" t="str">
            <v>بولس</v>
          </cell>
          <cell r="D5240" t="str">
            <v>ميرنا</v>
          </cell>
          <cell r="E5240" t="str">
            <v>س2ح</v>
          </cell>
        </row>
        <row r="5241">
          <cell r="A5241">
            <v>214779</v>
          </cell>
          <cell r="B5241" t="str">
            <v>جولي  السليمان</v>
          </cell>
          <cell r="C5241" t="str">
            <v>جهاد</v>
          </cell>
          <cell r="D5241" t="str">
            <v>تريز</v>
          </cell>
          <cell r="E5241" t="str">
            <v>س2ح</v>
          </cell>
        </row>
        <row r="5242">
          <cell r="A5242">
            <v>214782</v>
          </cell>
          <cell r="B5242" t="str">
            <v>جويل ميدع</v>
          </cell>
          <cell r="C5242" t="str">
            <v>الياس</v>
          </cell>
          <cell r="D5242" t="str">
            <v>غادة</v>
          </cell>
          <cell r="E5242" t="str">
            <v>س2ح</v>
          </cell>
        </row>
        <row r="5243">
          <cell r="A5243">
            <v>214786</v>
          </cell>
          <cell r="B5243" t="str">
            <v>حسام اسعد</v>
          </cell>
          <cell r="C5243" t="str">
            <v>فالح</v>
          </cell>
          <cell r="D5243" t="str">
            <v>عليا</v>
          </cell>
          <cell r="E5243" t="str">
            <v>س2ح</v>
          </cell>
        </row>
        <row r="5244">
          <cell r="A5244">
            <v>214788</v>
          </cell>
          <cell r="B5244" t="str">
            <v>حسام رستم</v>
          </cell>
          <cell r="C5244" t="str">
            <v>مأمون</v>
          </cell>
          <cell r="D5244" t="str">
            <v>ثناء</v>
          </cell>
          <cell r="E5244" t="str">
            <v>س2ح</v>
          </cell>
        </row>
        <row r="5245">
          <cell r="A5245">
            <v>214800</v>
          </cell>
          <cell r="B5245" t="str">
            <v>حلا صارم</v>
          </cell>
          <cell r="C5245" t="str">
            <v>غياث</v>
          </cell>
          <cell r="D5245" t="str">
            <v>عبير</v>
          </cell>
          <cell r="E5245" t="str">
            <v>س2ح</v>
          </cell>
        </row>
        <row r="5246">
          <cell r="A5246">
            <v>214805</v>
          </cell>
          <cell r="B5246" t="str">
            <v>حنان سوكاني</v>
          </cell>
          <cell r="C5246" t="str">
            <v>خالد</v>
          </cell>
          <cell r="D5246" t="str">
            <v>صبحيه</v>
          </cell>
          <cell r="E5246" t="str">
            <v>س2ح</v>
          </cell>
        </row>
        <row r="5247">
          <cell r="A5247">
            <v>214808</v>
          </cell>
          <cell r="B5247" t="str">
            <v>حنين ساعور</v>
          </cell>
          <cell r="C5247" t="str">
            <v>أمين</v>
          </cell>
          <cell r="D5247" t="str">
            <v xml:space="preserve">دلال </v>
          </cell>
          <cell r="E5247" t="str">
            <v>س2ح</v>
          </cell>
        </row>
        <row r="5248">
          <cell r="A5248">
            <v>214809</v>
          </cell>
          <cell r="B5248" t="str">
            <v>حنين سجاع</v>
          </cell>
          <cell r="C5248" t="str">
            <v>علم الدين</v>
          </cell>
          <cell r="D5248" t="str">
            <v>ناديه</v>
          </cell>
          <cell r="E5248" t="str">
            <v>س2ح</v>
          </cell>
        </row>
        <row r="5249">
          <cell r="A5249">
            <v>214816</v>
          </cell>
          <cell r="B5249" t="str">
            <v>خانم  يوسف</v>
          </cell>
          <cell r="C5249" t="str">
            <v>عثمان</v>
          </cell>
          <cell r="D5249" t="str">
            <v xml:space="preserve">صالحه </v>
          </cell>
          <cell r="E5249" t="str">
            <v>س2ح</v>
          </cell>
        </row>
        <row r="5250">
          <cell r="A5250">
            <v>214824</v>
          </cell>
          <cell r="B5250" t="str">
            <v>داليا درباس</v>
          </cell>
          <cell r="C5250" t="str">
            <v>اسماعيل</v>
          </cell>
          <cell r="D5250" t="str">
            <v>ردينه</v>
          </cell>
          <cell r="E5250" t="str">
            <v>س2ح</v>
          </cell>
        </row>
        <row r="5251">
          <cell r="A5251">
            <v>214828</v>
          </cell>
          <cell r="B5251" t="str">
            <v>داني كردوس</v>
          </cell>
          <cell r="C5251" t="str">
            <v>كبريل</v>
          </cell>
          <cell r="D5251" t="str">
            <v>منى</v>
          </cell>
          <cell r="E5251" t="str">
            <v>س2ح</v>
          </cell>
        </row>
        <row r="5252">
          <cell r="A5252">
            <v>214829</v>
          </cell>
          <cell r="B5252" t="str">
            <v>دانيا ابورميح</v>
          </cell>
          <cell r="C5252" t="str">
            <v>رضوان</v>
          </cell>
          <cell r="D5252" t="str">
            <v>ناهد</v>
          </cell>
          <cell r="E5252" t="str">
            <v>س2ح</v>
          </cell>
        </row>
        <row r="5253">
          <cell r="A5253">
            <v>214834</v>
          </cell>
          <cell r="B5253" t="str">
            <v>دعاء الحاصباني</v>
          </cell>
          <cell r="C5253" t="str">
            <v>عبدالوهاب</v>
          </cell>
          <cell r="D5253" t="str">
            <v>رنده</v>
          </cell>
          <cell r="E5253" t="str">
            <v>س2ح</v>
          </cell>
        </row>
        <row r="5254">
          <cell r="A5254">
            <v>214835</v>
          </cell>
          <cell r="B5254" t="str">
            <v>دعاء السهلي</v>
          </cell>
          <cell r="C5254" t="str">
            <v>غسان</v>
          </cell>
          <cell r="D5254" t="str">
            <v>عائشة</v>
          </cell>
          <cell r="E5254" t="str">
            <v>س2ح</v>
          </cell>
        </row>
        <row r="5255">
          <cell r="A5255">
            <v>214836</v>
          </cell>
          <cell r="B5255" t="str">
            <v>دعاء القنطار</v>
          </cell>
          <cell r="C5255" t="str">
            <v>ايمن</v>
          </cell>
          <cell r="D5255" t="str">
            <v>فيزه</v>
          </cell>
          <cell r="E5255" t="str">
            <v>س2ح</v>
          </cell>
        </row>
        <row r="5256">
          <cell r="A5256">
            <v>214844</v>
          </cell>
          <cell r="B5256" t="str">
            <v>ديانا الاغبر</v>
          </cell>
          <cell r="C5256" t="str">
            <v>مازن</v>
          </cell>
          <cell r="D5256" t="str">
            <v>وديعه</v>
          </cell>
          <cell r="E5256" t="str">
            <v>س2ح</v>
          </cell>
        </row>
        <row r="5257">
          <cell r="A5257">
            <v>214854</v>
          </cell>
          <cell r="B5257" t="str">
            <v>ديما حسن</v>
          </cell>
          <cell r="C5257" t="str">
            <v>مفيد</v>
          </cell>
          <cell r="D5257" t="str">
            <v>روز</v>
          </cell>
          <cell r="E5257" t="str">
            <v>س2ح</v>
          </cell>
        </row>
        <row r="5258">
          <cell r="A5258">
            <v>214855</v>
          </cell>
          <cell r="B5258" t="str">
            <v>ديما خليل</v>
          </cell>
          <cell r="C5258" t="str">
            <v>علي</v>
          </cell>
          <cell r="D5258" t="str">
            <v>سميره</v>
          </cell>
          <cell r="E5258" t="str">
            <v>س2ح</v>
          </cell>
        </row>
        <row r="5259">
          <cell r="A5259">
            <v>214856</v>
          </cell>
          <cell r="B5259" t="str">
            <v>ديمة احمد شيخ ويس</v>
          </cell>
          <cell r="C5259" t="str">
            <v>احمدصائب</v>
          </cell>
          <cell r="D5259" t="str">
            <v>ناديا</v>
          </cell>
          <cell r="E5259" t="str">
            <v>س2ح</v>
          </cell>
        </row>
        <row r="5260">
          <cell r="A5260">
            <v>214859</v>
          </cell>
          <cell r="B5260" t="str">
            <v>دينا عساف</v>
          </cell>
          <cell r="C5260" t="str">
            <v>ميشال</v>
          </cell>
          <cell r="D5260" t="str">
            <v>فاديا</v>
          </cell>
          <cell r="E5260" t="str">
            <v>س2ح</v>
          </cell>
        </row>
        <row r="5261">
          <cell r="A5261">
            <v>214860</v>
          </cell>
          <cell r="B5261" t="str">
            <v>ذكاء معروف</v>
          </cell>
          <cell r="C5261" t="str">
            <v>محمود</v>
          </cell>
          <cell r="D5261" t="str">
            <v>غاده</v>
          </cell>
          <cell r="E5261" t="str">
            <v>س2ح</v>
          </cell>
        </row>
        <row r="5262">
          <cell r="A5262">
            <v>214869</v>
          </cell>
          <cell r="B5262" t="str">
            <v xml:space="preserve">راما  شعبان </v>
          </cell>
          <cell r="C5262" t="str">
            <v>صلاح</v>
          </cell>
          <cell r="D5262" t="str">
            <v>سناء</v>
          </cell>
          <cell r="E5262" t="str">
            <v>س2ح</v>
          </cell>
        </row>
        <row r="5263">
          <cell r="A5263">
            <v>214871</v>
          </cell>
          <cell r="B5263" t="str">
            <v>راما جحا</v>
          </cell>
          <cell r="C5263" t="str">
            <v>سمير</v>
          </cell>
          <cell r="D5263" t="str">
            <v>شادية</v>
          </cell>
          <cell r="E5263" t="str">
            <v>س2ح</v>
          </cell>
        </row>
        <row r="5264">
          <cell r="A5264">
            <v>214873</v>
          </cell>
          <cell r="B5264" t="str">
            <v>راما مبيض</v>
          </cell>
          <cell r="C5264" t="str">
            <v>موفق</v>
          </cell>
          <cell r="D5264" t="str">
            <v xml:space="preserve">هيام </v>
          </cell>
          <cell r="E5264" t="str">
            <v>س2ح</v>
          </cell>
        </row>
        <row r="5265">
          <cell r="A5265">
            <v>214874</v>
          </cell>
          <cell r="B5265" t="str">
            <v>رامي حماده</v>
          </cell>
          <cell r="C5265" t="str">
            <v>عمر</v>
          </cell>
          <cell r="D5265" t="str">
            <v>هالة</v>
          </cell>
          <cell r="E5265" t="str">
            <v>س2ح</v>
          </cell>
        </row>
        <row r="5266">
          <cell r="A5266">
            <v>214877</v>
          </cell>
          <cell r="B5266" t="str">
            <v>رامي مراد</v>
          </cell>
          <cell r="C5266" t="str">
            <v>رياض</v>
          </cell>
          <cell r="D5266" t="str">
            <v>نوال</v>
          </cell>
          <cell r="E5266" t="str">
            <v>س2ح</v>
          </cell>
        </row>
        <row r="5267">
          <cell r="A5267">
            <v>214880</v>
          </cell>
          <cell r="B5267" t="str">
            <v>ربا البويضاني</v>
          </cell>
          <cell r="C5267" t="str">
            <v>محمد</v>
          </cell>
          <cell r="D5267" t="str">
            <v>مطيعه</v>
          </cell>
          <cell r="E5267" t="str">
            <v>س2ح</v>
          </cell>
        </row>
        <row r="5268">
          <cell r="A5268">
            <v>214888</v>
          </cell>
          <cell r="B5268" t="str">
            <v>ردينه جمال الدين</v>
          </cell>
          <cell r="C5268" t="str">
            <v>محمد</v>
          </cell>
          <cell r="D5268" t="str">
            <v>ليلى</v>
          </cell>
          <cell r="E5268" t="str">
            <v>س2ح</v>
          </cell>
        </row>
        <row r="5269">
          <cell r="A5269">
            <v>214891</v>
          </cell>
          <cell r="B5269" t="str">
            <v>رزان غصن</v>
          </cell>
          <cell r="C5269" t="str">
            <v>عبد الله</v>
          </cell>
          <cell r="D5269" t="str">
            <v>جوزفين</v>
          </cell>
          <cell r="E5269" t="str">
            <v>س2ح</v>
          </cell>
        </row>
        <row r="5270">
          <cell r="A5270">
            <v>214893</v>
          </cell>
          <cell r="B5270" t="str">
            <v>رشا ابراهيم</v>
          </cell>
          <cell r="C5270" t="str">
            <v>بركات</v>
          </cell>
          <cell r="D5270" t="str">
            <v>انعام</v>
          </cell>
          <cell r="E5270" t="str">
            <v>س2ح</v>
          </cell>
        </row>
        <row r="5271">
          <cell r="A5271">
            <v>214897</v>
          </cell>
          <cell r="B5271" t="str">
            <v>رشا سليمان</v>
          </cell>
          <cell r="C5271" t="str">
            <v>علي</v>
          </cell>
          <cell r="D5271" t="str">
            <v>ميا</v>
          </cell>
          <cell r="E5271" t="str">
            <v>س2ح</v>
          </cell>
        </row>
        <row r="5272">
          <cell r="A5272">
            <v>214900</v>
          </cell>
          <cell r="B5272" t="str">
            <v>رغد عثمان</v>
          </cell>
          <cell r="C5272" t="str">
            <v>عبدالكريم</v>
          </cell>
          <cell r="D5272" t="str">
            <v>نهاد</v>
          </cell>
          <cell r="E5272" t="str">
            <v>س2ح</v>
          </cell>
        </row>
        <row r="5273">
          <cell r="A5273">
            <v>214902</v>
          </cell>
          <cell r="B5273" t="str">
            <v>رغده ابوعزالدين</v>
          </cell>
          <cell r="C5273" t="str">
            <v>عزالدين</v>
          </cell>
          <cell r="D5273" t="str">
            <v>خلود</v>
          </cell>
          <cell r="E5273" t="str">
            <v>س2ح</v>
          </cell>
        </row>
        <row r="5274">
          <cell r="A5274">
            <v>214905</v>
          </cell>
          <cell r="B5274" t="str">
            <v>رنا بلان</v>
          </cell>
          <cell r="C5274" t="str">
            <v>كنج</v>
          </cell>
          <cell r="D5274" t="str">
            <v>ساميا</v>
          </cell>
          <cell r="E5274" t="str">
            <v>س2ح</v>
          </cell>
        </row>
        <row r="5275">
          <cell r="A5275">
            <v>214907</v>
          </cell>
          <cell r="B5275" t="str">
            <v>رند الريس</v>
          </cell>
          <cell r="C5275" t="str">
            <v>محمد ابراهيم</v>
          </cell>
          <cell r="D5275" t="str">
            <v>نجوى</v>
          </cell>
          <cell r="E5275" t="str">
            <v>س2ح</v>
          </cell>
        </row>
        <row r="5276">
          <cell r="A5276">
            <v>214910</v>
          </cell>
          <cell r="B5276" t="str">
            <v>رنده علي ديب</v>
          </cell>
          <cell r="C5276" t="str">
            <v xml:space="preserve">محمد نعيم </v>
          </cell>
          <cell r="D5276" t="str">
            <v>منى</v>
          </cell>
          <cell r="E5276" t="str">
            <v>س2ح</v>
          </cell>
        </row>
        <row r="5277">
          <cell r="A5277">
            <v>214912</v>
          </cell>
          <cell r="B5277" t="str">
            <v>رنيم ابو ترابي</v>
          </cell>
          <cell r="C5277" t="str">
            <v>عماد</v>
          </cell>
          <cell r="D5277" t="str">
            <v>فريده</v>
          </cell>
          <cell r="E5277" t="str">
            <v>س2ح</v>
          </cell>
        </row>
        <row r="5278">
          <cell r="A5278">
            <v>214915</v>
          </cell>
          <cell r="B5278" t="str">
            <v>رنيم قطان</v>
          </cell>
          <cell r="C5278" t="str">
            <v>محمود</v>
          </cell>
          <cell r="D5278" t="str">
            <v>منار</v>
          </cell>
          <cell r="E5278" t="str">
            <v>س2ح</v>
          </cell>
        </row>
        <row r="5279">
          <cell r="A5279">
            <v>214916</v>
          </cell>
          <cell r="B5279" t="str">
            <v>رنين نجم</v>
          </cell>
          <cell r="C5279" t="str">
            <v>بدر</v>
          </cell>
          <cell r="D5279" t="str">
            <v>منار</v>
          </cell>
          <cell r="E5279" t="str">
            <v>س2ح</v>
          </cell>
        </row>
        <row r="5280">
          <cell r="A5280">
            <v>214917</v>
          </cell>
          <cell r="B5280" t="str">
            <v>رهام ديوب</v>
          </cell>
          <cell r="C5280" t="str">
            <v>يونس</v>
          </cell>
          <cell r="D5280" t="str">
            <v>نعيمه</v>
          </cell>
          <cell r="E5280" t="str">
            <v>س2ح</v>
          </cell>
        </row>
        <row r="5281">
          <cell r="A5281">
            <v>214919</v>
          </cell>
          <cell r="B5281" t="str">
            <v>رهام شرتوح</v>
          </cell>
          <cell r="C5281" t="str">
            <v>محمد</v>
          </cell>
          <cell r="D5281" t="str">
            <v>حسنه</v>
          </cell>
          <cell r="E5281" t="str">
            <v>س2ح</v>
          </cell>
        </row>
        <row r="5282">
          <cell r="A5282">
            <v>214923</v>
          </cell>
          <cell r="B5282" t="str">
            <v>رهام هلال</v>
          </cell>
          <cell r="C5282" t="str">
            <v>علي</v>
          </cell>
          <cell r="D5282" t="str">
            <v>فايزة</v>
          </cell>
          <cell r="E5282" t="str">
            <v>س2ح</v>
          </cell>
        </row>
        <row r="5283">
          <cell r="A5283">
            <v>214929</v>
          </cell>
          <cell r="B5283" t="str">
            <v>رهف العماطوري</v>
          </cell>
          <cell r="C5283" t="str">
            <v>تيسير</v>
          </cell>
          <cell r="D5283" t="str">
            <v>جمال</v>
          </cell>
          <cell r="E5283" t="str">
            <v>س2ح</v>
          </cell>
        </row>
        <row r="5284">
          <cell r="A5284">
            <v>214931</v>
          </cell>
          <cell r="B5284" t="str">
            <v>رهف حاج عساف</v>
          </cell>
          <cell r="C5284" t="str">
            <v>يوسف</v>
          </cell>
          <cell r="D5284" t="str">
            <v>اميه</v>
          </cell>
          <cell r="E5284" t="str">
            <v>س2ح</v>
          </cell>
        </row>
        <row r="5285">
          <cell r="A5285">
            <v>214935</v>
          </cell>
          <cell r="B5285" t="str">
            <v>رهف شنان</v>
          </cell>
          <cell r="C5285" t="str">
            <v>سلام</v>
          </cell>
          <cell r="D5285" t="str">
            <v>سهام</v>
          </cell>
          <cell r="E5285" t="str">
            <v>س2ح</v>
          </cell>
        </row>
        <row r="5286">
          <cell r="A5286">
            <v>214943</v>
          </cell>
          <cell r="B5286" t="str">
            <v>روزان خميس</v>
          </cell>
          <cell r="C5286" t="str">
            <v>رجا</v>
          </cell>
          <cell r="D5286" t="str">
            <v>نصرة فزع</v>
          </cell>
          <cell r="E5286" t="str">
            <v>س2ح</v>
          </cell>
        </row>
        <row r="5287">
          <cell r="A5287">
            <v>214946</v>
          </cell>
          <cell r="B5287" t="str">
            <v>ريم الحريري</v>
          </cell>
          <cell r="C5287" t="str">
            <v>وليد</v>
          </cell>
          <cell r="D5287" t="str">
            <v>آمال</v>
          </cell>
          <cell r="E5287" t="str">
            <v>س2ح</v>
          </cell>
        </row>
        <row r="5288">
          <cell r="A5288">
            <v>214947</v>
          </cell>
          <cell r="B5288" t="str">
            <v>ريم الراشد</v>
          </cell>
          <cell r="C5288" t="str">
            <v>علي</v>
          </cell>
          <cell r="D5288" t="str">
            <v>حسنه</v>
          </cell>
          <cell r="E5288" t="str">
            <v>س2ح</v>
          </cell>
        </row>
        <row r="5289">
          <cell r="A5289">
            <v>214955</v>
          </cell>
          <cell r="B5289" t="str">
            <v>ريهام عثمان</v>
          </cell>
          <cell r="C5289" t="str">
            <v>مأمون</v>
          </cell>
          <cell r="D5289" t="str">
            <v>نجاح</v>
          </cell>
          <cell r="E5289" t="str">
            <v>س2ح</v>
          </cell>
        </row>
        <row r="5290">
          <cell r="A5290">
            <v>214958</v>
          </cell>
          <cell r="B5290" t="str">
            <v>زهور زعيتر</v>
          </cell>
          <cell r="C5290" t="str">
            <v>جمال عبدالناصر</v>
          </cell>
          <cell r="D5290" t="str">
            <v>سعاد</v>
          </cell>
          <cell r="E5290" t="str">
            <v>س2ح</v>
          </cell>
        </row>
        <row r="5291">
          <cell r="A5291">
            <v>214960</v>
          </cell>
          <cell r="B5291" t="str">
            <v>زين العابدين ديوب</v>
          </cell>
          <cell r="C5291" t="str">
            <v>حسام</v>
          </cell>
          <cell r="D5291" t="str">
            <v>نوريس</v>
          </cell>
          <cell r="E5291" t="str">
            <v>س2ح</v>
          </cell>
        </row>
        <row r="5292">
          <cell r="A5292">
            <v>214961</v>
          </cell>
          <cell r="B5292" t="str">
            <v>زين محمود</v>
          </cell>
          <cell r="C5292" t="str">
            <v>علي</v>
          </cell>
          <cell r="D5292" t="str">
            <v>جميلة</v>
          </cell>
          <cell r="E5292" t="str">
            <v>س2ح</v>
          </cell>
        </row>
        <row r="5293">
          <cell r="A5293">
            <v>214962</v>
          </cell>
          <cell r="B5293" t="str">
            <v>زين موسى</v>
          </cell>
          <cell r="C5293" t="str">
            <v>رفيق</v>
          </cell>
          <cell r="D5293" t="str">
            <v>غيثاء</v>
          </cell>
          <cell r="E5293" t="str">
            <v>س2ح</v>
          </cell>
        </row>
        <row r="5294">
          <cell r="A5294">
            <v>214965</v>
          </cell>
          <cell r="B5294" t="str">
            <v>زينب بقاعي</v>
          </cell>
          <cell r="C5294" t="str">
            <v>محمداسماعيل</v>
          </cell>
          <cell r="D5294" t="str">
            <v>صفيه</v>
          </cell>
          <cell r="E5294" t="str">
            <v>س2ح</v>
          </cell>
        </row>
        <row r="5295">
          <cell r="A5295">
            <v>214966</v>
          </cell>
          <cell r="B5295" t="str">
            <v>زينب حداد</v>
          </cell>
          <cell r="C5295" t="str">
            <v>مفيد</v>
          </cell>
          <cell r="D5295" t="str">
            <v>فريال</v>
          </cell>
          <cell r="E5295" t="str">
            <v>س2ح</v>
          </cell>
        </row>
        <row r="5296">
          <cell r="A5296">
            <v>214971</v>
          </cell>
          <cell r="B5296" t="str">
            <v>ساره البعيني</v>
          </cell>
          <cell r="C5296" t="str">
            <v>سامر</v>
          </cell>
          <cell r="D5296" t="str">
            <v>هدى</v>
          </cell>
          <cell r="E5296" t="str">
            <v>س2ح</v>
          </cell>
        </row>
        <row r="5297">
          <cell r="A5297">
            <v>214978</v>
          </cell>
          <cell r="B5297" t="str">
            <v>ساندي علي</v>
          </cell>
          <cell r="C5297" t="str">
            <v>عماد</v>
          </cell>
          <cell r="D5297" t="str">
            <v>ظريفه</v>
          </cell>
          <cell r="E5297" t="str">
            <v>س2ح</v>
          </cell>
        </row>
        <row r="5298">
          <cell r="A5298">
            <v>214979</v>
          </cell>
          <cell r="B5298" t="str">
            <v>ساندي كوجر</v>
          </cell>
          <cell r="C5298" t="str">
            <v>محمد</v>
          </cell>
          <cell r="D5298" t="str">
            <v>هدى</v>
          </cell>
          <cell r="E5298" t="str">
            <v>س2ح</v>
          </cell>
        </row>
        <row r="5299">
          <cell r="A5299">
            <v>214983</v>
          </cell>
          <cell r="B5299" t="str">
            <v>سدره الفرواتي</v>
          </cell>
          <cell r="C5299" t="str">
            <v>محمدياسر</v>
          </cell>
          <cell r="D5299" t="str">
            <v>صفاء</v>
          </cell>
          <cell r="E5299" t="str">
            <v>س2ح</v>
          </cell>
        </row>
        <row r="5300">
          <cell r="A5300">
            <v>214989</v>
          </cell>
          <cell r="B5300" t="str">
            <v>سماح  الجمال</v>
          </cell>
          <cell r="C5300" t="str">
            <v>طارق</v>
          </cell>
          <cell r="D5300" t="str">
            <v xml:space="preserve">نعامه </v>
          </cell>
          <cell r="E5300" t="str">
            <v>س2ح</v>
          </cell>
        </row>
        <row r="5301">
          <cell r="A5301">
            <v>214991</v>
          </cell>
          <cell r="B5301" t="str">
            <v>سناء الديوب</v>
          </cell>
          <cell r="C5301" t="str">
            <v>هواش</v>
          </cell>
          <cell r="D5301" t="str">
            <v>خديجه</v>
          </cell>
          <cell r="E5301" t="str">
            <v>س2ح</v>
          </cell>
        </row>
        <row r="5302">
          <cell r="A5302">
            <v>214994</v>
          </cell>
          <cell r="B5302" t="str">
            <v>سوزان الطن</v>
          </cell>
          <cell r="C5302" t="str">
            <v>شاكر</v>
          </cell>
          <cell r="D5302" t="str">
            <v>فايزه</v>
          </cell>
          <cell r="E5302" t="str">
            <v>س2ح</v>
          </cell>
        </row>
        <row r="5303">
          <cell r="A5303">
            <v>214999</v>
          </cell>
          <cell r="B5303" t="str">
            <v>شذا حافظ</v>
          </cell>
          <cell r="C5303" t="str">
            <v xml:space="preserve"> محمد اسامة</v>
          </cell>
          <cell r="D5303" t="str">
            <v>اكرام</v>
          </cell>
          <cell r="E5303" t="str">
            <v>س2ح</v>
          </cell>
        </row>
        <row r="5304">
          <cell r="A5304">
            <v>215004</v>
          </cell>
          <cell r="B5304" t="str">
            <v>شيرين الخضور</v>
          </cell>
          <cell r="C5304" t="str">
            <v>يوسف</v>
          </cell>
          <cell r="D5304" t="str">
            <v>حياة</v>
          </cell>
          <cell r="E5304" t="str">
            <v>س2ح</v>
          </cell>
        </row>
        <row r="5305">
          <cell r="A5305">
            <v>215010</v>
          </cell>
          <cell r="B5305" t="str">
            <v>صفاء المرعي</v>
          </cell>
          <cell r="C5305" t="str">
            <v>يحيى</v>
          </cell>
          <cell r="D5305" t="str">
            <v xml:space="preserve">تغريب </v>
          </cell>
          <cell r="E5305" t="str">
            <v>س2ح</v>
          </cell>
        </row>
        <row r="5306">
          <cell r="A5306">
            <v>215012</v>
          </cell>
          <cell r="B5306" t="str">
            <v>صفاء ناصيف</v>
          </cell>
          <cell r="C5306" t="str">
            <v>عبد الرحيم</v>
          </cell>
          <cell r="D5306" t="str">
            <v>فاديا</v>
          </cell>
          <cell r="E5306" t="str">
            <v>س2ح</v>
          </cell>
        </row>
        <row r="5307">
          <cell r="A5307">
            <v>215016</v>
          </cell>
          <cell r="B5307" t="str">
            <v>ضحى الحميدي</v>
          </cell>
          <cell r="C5307" t="str">
            <v>محمد</v>
          </cell>
          <cell r="D5307" t="str">
            <v>منى</v>
          </cell>
          <cell r="E5307" t="str">
            <v>س2ح</v>
          </cell>
        </row>
        <row r="5308">
          <cell r="A5308">
            <v>215018</v>
          </cell>
          <cell r="B5308" t="str">
            <v>ضياء عون</v>
          </cell>
          <cell r="C5308" t="str">
            <v>محمد</v>
          </cell>
          <cell r="D5308" t="str">
            <v>دلال</v>
          </cell>
          <cell r="E5308" t="str">
            <v>س2ح</v>
          </cell>
        </row>
        <row r="5309">
          <cell r="A5309">
            <v>215024</v>
          </cell>
          <cell r="B5309" t="str">
            <v>عائشه عبود الشهير بنعمان</v>
          </cell>
          <cell r="C5309" t="str">
            <v>بشير</v>
          </cell>
          <cell r="D5309" t="str">
            <v>صانيه</v>
          </cell>
          <cell r="E5309" t="str">
            <v>س2ح</v>
          </cell>
        </row>
        <row r="5310">
          <cell r="A5310">
            <v>215026</v>
          </cell>
          <cell r="B5310" t="str">
            <v>عبد الباسط ابو نبوت</v>
          </cell>
          <cell r="C5310" t="str">
            <v>يوسف</v>
          </cell>
          <cell r="D5310" t="str">
            <v>ميسون</v>
          </cell>
          <cell r="E5310" t="str">
            <v>س2ح</v>
          </cell>
        </row>
        <row r="5311">
          <cell r="A5311">
            <v>215045</v>
          </cell>
          <cell r="B5311" t="str">
            <v>عبير كركر</v>
          </cell>
          <cell r="C5311" t="str">
            <v>بشير</v>
          </cell>
          <cell r="D5311" t="str">
            <v>فلك</v>
          </cell>
          <cell r="E5311" t="str">
            <v>س2ح</v>
          </cell>
        </row>
        <row r="5312">
          <cell r="A5312">
            <v>215049</v>
          </cell>
          <cell r="B5312" t="str">
            <v>عزو طحيشان</v>
          </cell>
          <cell r="C5312" t="str">
            <v>مصطفى</v>
          </cell>
          <cell r="D5312" t="str">
            <v>سلام</v>
          </cell>
          <cell r="E5312" t="str">
            <v>س2ح</v>
          </cell>
        </row>
        <row r="5313">
          <cell r="A5313">
            <v>215052</v>
          </cell>
          <cell r="B5313" t="str">
            <v>عفراء دريوس</v>
          </cell>
          <cell r="C5313" t="str">
            <v>صفوان</v>
          </cell>
          <cell r="D5313" t="str">
            <v>رائده</v>
          </cell>
          <cell r="E5313" t="str">
            <v>س2ح</v>
          </cell>
        </row>
        <row r="5314">
          <cell r="A5314">
            <v>215058</v>
          </cell>
          <cell r="B5314" t="str">
            <v>علا الحسن</v>
          </cell>
          <cell r="C5314" t="str">
            <v>محمد</v>
          </cell>
          <cell r="D5314" t="str">
            <v>مريم</v>
          </cell>
          <cell r="E5314" t="str">
            <v>س2ح</v>
          </cell>
        </row>
        <row r="5315">
          <cell r="A5315">
            <v>215067</v>
          </cell>
          <cell r="B5315" t="str">
            <v>علاء الحراكي</v>
          </cell>
          <cell r="C5315" t="str">
            <v>رضوان</v>
          </cell>
          <cell r="D5315" t="str">
            <v>وداد</v>
          </cell>
          <cell r="E5315" t="str">
            <v>س2ح</v>
          </cell>
        </row>
        <row r="5316">
          <cell r="A5316">
            <v>215068</v>
          </cell>
          <cell r="B5316" t="str">
            <v>علاء الدين موسى</v>
          </cell>
          <cell r="C5316" t="str">
            <v>عمر</v>
          </cell>
          <cell r="D5316" t="str">
            <v>نهال</v>
          </cell>
          <cell r="E5316" t="str">
            <v>س2ح</v>
          </cell>
        </row>
        <row r="5317">
          <cell r="A5317">
            <v>215070</v>
          </cell>
          <cell r="B5317" t="str">
            <v>علاء سماك</v>
          </cell>
          <cell r="C5317" t="str">
            <v>راضي</v>
          </cell>
          <cell r="D5317" t="str">
            <v>رباح</v>
          </cell>
          <cell r="E5317" t="str">
            <v>س2ح</v>
          </cell>
        </row>
        <row r="5318">
          <cell r="A5318">
            <v>215071</v>
          </cell>
          <cell r="B5318" t="str">
            <v>علاء علي</v>
          </cell>
          <cell r="C5318" t="str">
            <v>محسن</v>
          </cell>
          <cell r="D5318" t="str">
            <v>فاديا</v>
          </cell>
          <cell r="E5318" t="str">
            <v>س2ح</v>
          </cell>
        </row>
        <row r="5319">
          <cell r="A5319">
            <v>215076</v>
          </cell>
          <cell r="B5319" t="str">
            <v>علي دالي</v>
          </cell>
          <cell r="C5319" t="str">
            <v>إياد</v>
          </cell>
          <cell r="D5319" t="str">
            <v>نبيهه</v>
          </cell>
          <cell r="E5319" t="str">
            <v>س2ح</v>
          </cell>
        </row>
        <row r="5320">
          <cell r="A5320">
            <v>215083</v>
          </cell>
          <cell r="B5320" t="str">
            <v>علياء زكريا</v>
          </cell>
          <cell r="C5320" t="str">
            <v>حسن</v>
          </cell>
          <cell r="D5320" t="str">
            <v>زهور</v>
          </cell>
          <cell r="E5320" t="str">
            <v>س2ح</v>
          </cell>
        </row>
        <row r="5321">
          <cell r="A5321">
            <v>215096</v>
          </cell>
          <cell r="B5321" t="str">
            <v>عهد اليونس</v>
          </cell>
          <cell r="C5321" t="str">
            <v>معين</v>
          </cell>
          <cell r="D5321" t="str">
            <v>نسيم</v>
          </cell>
          <cell r="E5321" t="str">
            <v>س2ح</v>
          </cell>
        </row>
        <row r="5322">
          <cell r="A5322">
            <v>215101</v>
          </cell>
          <cell r="B5322" t="str">
            <v>غدير القابقلي</v>
          </cell>
          <cell r="C5322" t="str">
            <v>محمد</v>
          </cell>
          <cell r="D5322" t="str">
            <v>نهيله</v>
          </cell>
          <cell r="E5322" t="str">
            <v>س2ح</v>
          </cell>
        </row>
        <row r="5323">
          <cell r="A5323">
            <v>215102</v>
          </cell>
          <cell r="B5323" t="str">
            <v>غدير سليمان</v>
          </cell>
          <cell r="C5323" t="str">
            <v>محمد</v>
          </cell>
          <cell r="D5323" t="str">
            <v>انتباه</v>
          </cell>
          <cell r="E5323" t="str">
            <v>س2ح</v>
          </cell>
        </row>
        <row r="5324">
          <cell r="A5324">
            <v>215105</v>
          </cell>
          <cell r="B5324" t="str">
            <v>غزاله صقر</v>
          </cell>
          <cell r="C5324" t="str">
            <v>شبلي</v>
          </cell>
          <cell r="D5324" t="str">
            <v>قرنفلة</v>
          </cell>
          <cell r="E5324" t="str">
            <v>س2ح</v>
          </cell>
        </row>
        <row r="5325">
          <cell r="A5325">
            <v>215106</v>
          </cell>
          <cell r="B5325" t="str">
            <v>غزل الحداد</v>
          </cell>
          <cell r="C5325" t="str">
            <v>عماد</v>
          </cell>
          <cell r="D5325" t="str">
            <v>سحر</v>
          </cell>
          <cell r="E5325" t="str">
            <v>س2ح</v>
          </cell>
        </row>
        <row r="5326">
          <cell r="A5326">
            <v>215110</v>
          </cell>
          <cell r="B5326" t="str">
            <v>غفران عزام</v>
          </cell>
          <cell r="C5326" t="str">
            <v>اسامه</v>
          </cell>
          <cell r="D5326" t="str">
            <v>منال</v>
          </cell>
          <cell r="E5326" t="str">
            <v>س2ح</v>
          </cell>
        </row>
        <row r="5327">
          <cell r="A5327">
            <v>215111</v>
          </cell>
          <cell r="B5327" t="str">
            <v>غنوه ناصيف اسعد</v>
          </cell>
          <cell r="C5327" t="str">
            <v>ثابت</v>
          </cell>
          <cell r="D5327" t="str">
            <v>فيضه</v>
          </cell>
          <cell r="E5327" t="str">
            <v>س2ح</v>
          </cell>
        </row>
        <row r="5328">
          <cell r="A5328">
            <v>215113</v>
          </cell>
          <cell r="B5328" t="str">
            <v>غيداء سلامه</v>
          </cell>
          <cell r="C5328" t="str">
            <v>علي</v>
          </cell>
          <cell r="D5328" t="str">
            <v>رانيه</v>
          </cell>
          <cell r="E5328" t="str">
            <v>س2ح</v>
          </cell>
        </row>
        <row r="5329">
          <cell r="A5329">
            <v>215115</v>
          </cell>
          <cell r="B5329" t="str">
            <v>فاتن الجاعوني</v>
          </cell>
          <cell r="C5329" t="str">
            <v>خليل</v>
          </cell>
          <cell r="D5329" t="str">
            <v>حفيظه</v>
          </cell>
          <cell r="E5329" t="str">
            <v>س2ح</v>
          </cell>
        </row>
        <row r="5330">
          <cell r="A5330">
            <v>215118</v>
          </cell>
          <cell r="B5330" t="str">
            <v>فادي البطرس</v>
          </cell>
          <cell r="C5330" t="str">
            <v>جريس</v>
          </cell>
          <cell r="D5330" t="str">
            <v>تغريد</v>
          </cell>
          <cell r="E5330" t="str">
            <v>س2ح</v>
          </cell>
        </row>
        <row r="5331">
          <cell r="A5331">
            <v>215142</v>
          </cell>
          <cell r="B5331" t="str">
            <v>فوزية عامر</v>
          </cell>
          <cell r="C5331" t="str">
            <v>عبدالحكيم</v>
          </cell>
          <cell r="D5331" t="str">
            <v>صباح</v>
          </cell>
          <cell r="E5331" t="str">
            <v>س2ح</v>
          </cell>
        </row>
        <row r="5332">
          <cell r="A5332">
            <v>215143</v>
          </cell>
          <cell r="B5332" t="str">
            <v>فيحاء عاصي</v>
          </cell>
          <cell r="C5332" t="str">
            <v>نعيم</v>
          </cell>
          <cell r="D5332" t="str">
            <v>رويده</v>
          </cell>
          <cell r="E5332" t="str">
            <v>س2ح</v>
          </cell>
        </row>
        <row r="5333">
          <cell r="A5333">
            <v>215144</v>
          </cell>
          <cell r="B5333" t="str">
            <v>فيروز مرعي</v>
          </cell>
          <cell r="C5333" t="str">
            <v>أحمد</v>
          </cell>
          <cell r="D5333" t="str">
            <v>انصاف</v>
          </cell>
          <cell r="E5333" t="str">
            <v>س2ح</v>
          </cell>
        </row>
        <row r="5334">
          <cell r="A5334">
            <v>215150</v>
          </cell>
          <cell r="B5334" t="str">
            <v>قمر علي العباس</v>
          </cell>
          <cell r="C5334" t="str">
            <v>غنام</v>
          </cell>
          <cell r="D5334" t="str">
            <v>منى</v>
          </cell>
          <cell r="E5334" t="str">
            <v>س2ح</v>
          </cell>
        </row>
        <row r="5335">
          <cell r="A5335">
            <v>215152</v>
          </cell>
          <cell r="B5335" t="str">
            <v>كاتيا الحداد</v>
          </cell>
          <cell r="C5335" t="str">
            <v>معتز</v>
          </cell>
          <cell r="D5335" t="str">
            <v>ثريا</v>
          </cell>
          <cell r="E5335" t="str">
            <v>س2ح</v>
          </cell>
        </row>
        <row r="5336">
          <cell r="A5336">
            <v>215157</v>
          </cell>
          <cell r="B5336" t="str">
            <v>كينده فارس</v>
          </cell>
          <cell r="C5336" t="str">
            <v>محمد سالم</v>
          </cell>
          <cell r="D5336" t="str">
            <v>نوال</v>
          </cell>
          <cell r="E5336" t="str">
            <v>س2ح</v>
          </cell>
        </row>
        <row r="5337">
          <cell r="A5337">
            <v>215159</v>
          </cell>
          <cell r="B5337" t="str">
            <v>لافا ياسين</v>
          </cell>
          <cell r="C5337" t="str">
            <v>احمد</v>
          </cell>
          <cell r="D5337" t="str">
            <v>خالصه</v>
          </cell>
          <cell r="E5337" t="str">
            <v>س2ح</v>
          </cell>
        </row>
        <row r="5338">
          <cell r="A5338">
            <v>215165</v>
          </cell>
          <cell r="B5338" t="str">
            <v>لبنى عمر</v>
          </cell>
          <cell r="C5338" t="str">
            <v>عبد السلام</v>
          </cell>
          <cell r="D5338" t="str">
            <v xml:space="preserve">خديجة </v>
          </cell>
          <cell r="E5338" t="str">
            <v>س2ح</v>
          </cell>
        </row>
        <row r="5339">
          <cell r="A5339">
            <v>215168</v>
          </cell>
          <cell r="B5339" t="str">
            <v>لجين حمود</v>
          </cell>
          <cell r="C5339" t="str">
            <v>محمد</v>
          </cell>
          <cell r="D5339" t="str">
            <v>فيروز</v>
          </cell>
          <cell r="E5339" t="str">
            <v>س1</v>
          </cell>
        </row>
        <row r="5340">
          <cell r="A5340">
            <v>215171</v>
          </cell>
          <cell r="B5340" t="str">
            <v>لجين عجايا</v>
          </cell>
          <cell r="C5340" t="str">
            <v>احمد</v>
          </cell>
          <cell r="D5340" t="str">
            <v xml:space="preserve">امل </v>
          </cell>
          <cell r="E5340" t="str">
            <v>س2ح</v>
          </cell>
        </row>
        <row r="5341">
          <cell r="A5341">
            <v>215172</v>
          </cell>
          <cell r="B5341" t="str">
            <v>لجين عساف</v>
          </cell>
          <cell r="C5341" t="str">
            <v>قصي</v>
          </cell>
          <cell r="D5341" t="str">
            <v>سلمى</v>
          </cell>
          <cell r="E5341" t="str">
            <v>س2ح</v>
          </cell>
        </row>
        <row r="5342">
          <cell r="A5342">
            <v>215173</v>
          </cell>
          <cell r="B5342" t="str">
            <v>لجينة جمعة</v>
          </cell>
          <cell r="C5342" t="str">
            <v>ملحم</v>
          </cell>
          <cell r="D5342" t="str">
            <v>عصمت</v>
          </cell>
          <cell r="E5342" t="str">
            <v>س2ح</v>
          </cell>
        </row>
        <row r="5343">
          <cell r="A5343">
            <v>215175</v>
          </cell>
          <cell r="B5343" t="str">
            <v>لمى بدران</v>
          </cell>
          <cell r="C5343" t="str">
            <v>ظافر</v>
          </cell>
          <cell r="D5343" t="str">
            <v>لمعه</v>
          </cell>
          <cell r="E5343" t="str">
            <v>س2ح</v>
          </cell>
        </row>
        <row r="5344">
          <cell r="A5344">
            <v>215183</v>
          </cell>
          <cell r="B5344" t="str">
            <v>ليلان علي</v>
          </cell>
          <cell r="C5344" t="str">
            <v>محسن</v>
          </cell>
          <cell r="D5344" t="str">
            <v>انتصار</v>
          </cell>
          <cell r="E5344" t="str">
            <v>س2ح</v>
          </cell>
        </row>
        <row r="5345">
          <cell r="A5345">
            <v>215190</v>
          </cell>
          <cell r="B5345" t="str">
            <v>مؤمنه العلي</v>
          </cell>
          <cell r="C5345" t="str">
            <v>سليمان</v>
          </cell>
          <cell r="D5345" t="str">
            <v>منى</v>
          </cell>
          <cell r="E5345" t="str">
            <v>س2ح</v>
          </cell>
        </row>
        <row r="5346">
          <cell r="A5346">
            <v>215193</v>
          </cell>
          <cell r="B5346" t="str">
            <v>مادلين مقلد</v>
          </cell>
          <cell r="C5346" t="str">
            <v>حكمت</v>
          </cell>
          <cell r="D5346" t="str">
            <v>عائده</v>
          </cell>
          <cell r="E5346" t="str">
            <v>س2ح</v>
          </cell>
        </row>
        <row r="5347">
          <cell r="A5347">
            <v>215195</v>
          </cell>
          <cell r="B5347" t="str">
            <v>ماريا حسين</v>
          </cell>
          <cell r="C5347" t="str">
            <v>قصي</v>
          </cell>
          <cell r="D5347" t="str">
            <v>ماجده</v>
          </cell>
          <cell r="E5347" t="str">
            <v>س2ح</v>
          </cell>
        </row>
        <row r="5348">
          <cell r="A5348">
            <v>215206</v>
          </cell>
          <cell r="B5348" t="str">
            <v>مايا  العوف</v>
          </cell>
          <cell r="C5348" t="str">
            <v>عبد المعين</v>
          </cell>
          <cell r="D5348" t="str">
            <v>عفاف</v>
          </cell>
          <cell r="E5348" t="str">
            <v>س2ح</v>
          </cell>
        </row>
        <row r="5349">
          <cell r="A5349">
            <v>215210</v>
          </cell>
          <cell r="B5349" t="str">
            <v>مجد الكوسى</v>
          </cell>
          <cell r="C5349" t="str">
            <v>عيسى</v>
          </cell>
          <cell r="D5349" t="str">
            <v>رفيدة</v>
          </cell>
          <cell r="E5349" t="str">
            <v>س2ح</v>
          </cell>
        </row>
        <row r="5350">
          <cell r="A5350">
            <v>215215</v>
          </cell>
          <cell r="B5350" t="str">
            <v>مجدولين العلي الكاطع</v>
          </cell>
          <cell r="C5350" t="str">
            <v>ماجد</v>
          </cell>
          <cell r="D5350" t="str">
            <v>عطيه</v>
          </cell>
          <cell r="E5350" t="str">
            <v>س2ح</v>
          </cell>
        </row>
        <row r="5351">
          <cell r="A5351">
            <v>215218</v>
          </cell>
          <cell r="B5351" t="str">
            <v>محسن خضر</v>
          </cell>
          <cell r="C5351" t="str">
            <v>أحمد</v>
          </cell>
          <cell r="D5351" t="str">
            <v>هيام</v>
          </cell>
          <cell r="E5351" t="str">
            <v>س2ح</v>
          </cell>
        </row>
        <row r="5352">
          <cell r="A5352">
            <v>215222</v>
          </cell>
          <cell r="B5352" t="str">
            <v>محمد اديب القضماني</v>
          </cell>
          <cell r="C5352" t="str">
            <v>صالح</v>
          </cell>
          <cell r="D5352" t="str">
            <v>نهال</v>
          </cell>
          <cell r="E5352" t="str">
            <v>س2ح</v>
          </cell>
        </row>
        <row r="5353">
          <cell r="A5353">
            <v>215229</v>
          </cell>
          <cell r="B5353" t="str">
            <v>محمد الخطيب</v>
          </cell>
          <cell r="C5353" t="str">
            <v>ديب</v>
          </cell>
          <cell r="D5353" t="str">
            <v>مريم</v>
          </cell>
          <cell r="E5353" t="str">
            <v>س2ح</v>
          </cell>
        </row>
        <row r="5354">
          <cell r="A5354">
            <v>215243</v>
          </cell>
          <cell r="B5354" t="str">
            <v>محمد اياس عثمان</v>
          </cell>
          <cell r="C5354" t="str">
            <v>معاذ</v>
          </cell>
          <cell r="D5354" t="str">
            <v>اسمناز</v>
          </cell>
          <cell r="E5354" t="str">
            <v>س2ح</v>
          </cell>
        </row>
        <row r="5355">
          <cell r="A5355">
            <v>215253</v>
          </cell>
          <cell r="B5355" t="str">
            <v>محمد دركوش</v>
          </cell>
          <cell r="C5355" t="str">
            <v>عدنان</v>
          </cell>
          <cell r="D5355" t="str">
            <v>صفاء</v>
          </cell>
          <cell r="E5355" t="str">
            <v>س2ح</v>
          </cell>
        </row>
        <row r="5356">
          <cell r="A5356">
            <v>215254</v>
          </cell>
          <cell r="B5356" t="str">
            <v>محمد ديبي</v>
          </cell>
          <cell r="C5356" t="str">
            <v>نور الدين</v>
          </cell>
          <cell r="D5356" t="str">
            <v>هيام</v>
          </cell>
          <cell r="E5356" t="str">
            <v>س2ح</v>
          </cell>
        </row>
        <row r="5357">
          <cell r="A5357">
            <v>215257</v>
          </cell>
          <cell r="B5357" t="str">
            <v>محمد صقر</v>
          </cell>
          <cell r="C5357" t="str">
            <v>سمير</v>
          </cell>
          <cell r="D5357" t="str">
            <v>كوكب</v>
          </cell>
          <cell r="E5357" t="str">
            <v>س2ح</v>
          </cell>
        </row>
        <row r="5358">
          <cell r="A5358">
            <v>215270</v>
          </cell>
          <cell r="B5358" t="str">
            <v>محمد ملهم حموي</v>
          </cell>
          <cell r="C5358" t="str">
            <v>محمد علي</v>
          </cell>
          <cell r="D5358" t="str">
            <v>منى</v>
          </cell>
          <cell r="E5358" t="str">
            <v>س2ح</v>
          </cell>
        </row>
        <row r="5359">
          <cell r="A5359">
            <v>215271</v>
          </cell>
          <cell r="B5359" t="str">
            <v>محمد نبيه المحمد المحمود</v>
          </cell>
          <cell r="C5359" t="str">
            <v>ابنيه</v>
          </cell>
          <cell r="D5359" t="str">
            <v>بشرى</v>
          </cell>
          <cell r="E5359" t="str">
            <v>س2ح</v>
          </cell>
        </row>
        <row r="5360">
          <cell r="A5360">
            <v>215272</v>
          </cell>
          <cell r="B5360" t="str">
            <v>محمد نصر</v>
          </cell>
          <cell r="C5360" t="str">
            <v>فؤاد</v>
          </cell>
          <cell r="D5360" t="str">
            <v>فوزيه</v>
          </cell>
          <cell r="E5360" t="str">
            <v>س2ح</v>
          </cell>
        </row>
        <row r="5361">
          <cell r="A5361">
            <v>215274</v>
          </cell>
          <cell r="B5361" t="str">
            <v>محمد وسيم حسين</v>
          </cell>
          <cell r="C5361" t="str">
            <v>عمر</v>
          </cell>
          <cell r="D5361" t="str">
            <v>سهام</v>
          </cell>
          <cell r="E5361" t="str">
            <v>س2ح</v>
          </cell>
        </row>
        <row r="5362">
          <cell r="A5362">
            <v>215282</v>
          </cell>
          <cell r="B5362" t="str">
            <v>محمود دغمان</v>
          </cell>
          <cell r="C5362" t="str">
            <v>جهاد</v>
          </cell>
          <cell r="D5362" t="str">
            <v>سميرة</v>
          </cell>
          <cell r="E5362" t="str">
            <v>س2ح</v>
          </cell>
        </row>
        <row r="5363">
          <cell r="A5363">
            <v>215283</v>
          </cell>
          <cell r="B5363" t="str">
            <v>محمود سلامه بطحيش</v>
          </cell>
          <cell r="C5363" t="str">
            <v>فهد</v>
          </cell>
          <cell r="D5363" t="str">
            <v>حليمه</v>
          </cell>
          <cell r="E5363" t="str">
            <v>س2ح</v>
          </cell>
        </row>
        <row r="5364">
          <cell r="A5364">
            <v>215284</v>
          </cell>
          <cell r="B5364" t="str">
            <v>محمود عثمان</v>
          </cell>
          <cell r="C5364" t="str">
            <v>محمد</v>
          </cell>
          <cell r="D5364" t="str">
            <v>تفاحه</v>
          </cell>
          <cell r="E5364" t="str">
            <v>س2ح</v>
          </cell>
        </row>
        <row r="5365">
          <cell r="A5365">
            <v>215290</v>
          </cell>
          <cell r="B5365" t="str">
            <v>مرح الحصني</v>
          </cell>
          <cell r="C5365" t="str">
            <v>زياد</v>
          </cell>
          <cell r="D5365" t="str">
            <v>رنا</v>
          </cell>
          <cell r="E5365" t="str">
            <v>س2ح</v>
          </cell>
        </row>
        <row r="5366">
          <cell r="A5366">
            <v>215294</v>
          </cell>
          <cell r="B5366" t="str">
            <v>مرح موسى</v>
          </cell>
          <cell r="C5366" t="str">
            <v>محمد</v>
          </cell>
          <cell r="D5366" t="str">
            <v>سحاب</v>
          </cell>
          <cell r="E5366" t="str">
            <v>س2ح</v>
          </cell>
        </row>
        <row r="5367">
          <cell r="A5367">
            <v>215295</v>
          </cell>
          <cell r="B5367" t="str">
            <v>مرفت عمورة</v>
          </cell>
          <cell r="C5367" t="str">
            <v>محمود</v>
          </cell>
          <cell r="D5367" t="str">
            <v>علية</v>
          </cell>
          <cell r="E5367" t="str">
            <v>س2ح</v>
          </cell>
        </row>
        <row r="5368">
          <cell r="A5368">
            <v>215297</v>
          </cell>
          <cell r="B5368" t="str">
            <v>مروه كبول</v>
          </cell>
          <cell r="C5368" t="str">
            <v>محمد</v>
          </cell>
          <cell r="D5368" t="str">
            <v>حسن</v>
          </cell>
          <cell r="E5368" t="str">
            <v>س2ح</v>
          </cell>
        </row>
        <row r="5369">
          <cell r="A5369">
            <v>215298</v>
          </cell>
          <cell r="B5369" t="str">
            <v>مروه يوسف</v>
          </cell>
          <cell r="C5369" t="str">
            <v>علي</v>
          </cell>
          <cell r="D5369" t="str">
            <v>نزهه</v>
          </cell>
          <cell r="E5369" t="str">
            <v>س2ح</v>
          </cell>
        </row>
        <row r="5370">
          <cell r="A5370">
            <v>215302</v>
          </cell>
          <cell r="B5370" t="str">
            <v>مريانه ابراهيم</v>
          </cell>
          <cell r="C5370" t="str">
            <v>يوسف</v>
          </cell>
          <cell r="D5370" t="str">
            <v>ميليا</v>
          </cell>
          <cell r="E5370" t="str">
            <v>س2ح</v>
          </cell>
        </row>
        <row r="5371">
          <cell r="A5371">
            <v>215303</v>
          </cell>
          <cell r="B5371" t="str">
            <v>مريم الحايك</v>
          </cell>
          <cell r="C5371" t="str">
            <v>بديع</v>
          </cell>
          <cell r="D5371" t="str">
            <v>زينه</v>
          </cell>
          <cell r="E5371" t="str">
            <v>س2ح</v>
          </cell>
        </row>
        <row r="5372">
          <cell r="A5372">
            <v>215304</v>
          </cell>
          <cell r="B5372" t="str">
            <v>مريم مهدي العريبي</v>
          </cell>
          <cell r="C5372" t="str">
            <v>عباس</v>
          </cell>
          <cell r="D5372" t="str">
            <v>شاديه</v>
          </cell>
          <cell r="E5372" t="str">
            <v>س2ح</v>
          </cell>
        </row>
        <row r="5373">
          <cell r="A5373">
            <v>215305</v>
          </cell>
          <cell r="B5373" t="str">
            <v>مريم وسوف</v>
          </cell>
          <cell r="C5373" t="str">
            <v>عطيه</v>
          </cell>
          <cell r="D5373" t="str">
            <v>معاني</v>
          </cell>
          <cell r="E5373" t="str">
            <v>س2ح</v>
          </cell>
        </row>
        <row r="5374">
          <cell r="A5374">
            <v>215313</v>
          </cell>
          <cell r="B5374" t="str">
            <v>معاذ سقر</v>
          </cell>
          <cell r="C5374" t="str">
            <v>عبدالحميد</v>
          </cell>
          <cell r="D5374" t="str">
            <v>كوثر</v>
          </cell>
          <cell r="E5374" t="str">
            <v>س2ح</v>
          </cell>
        </row>
        <row r="5375">
          <cell r="A5375">
            <v>215317</v>
          </cell>
          <cell r="B5375" t="str">
            <v>منار الحجار</v>
          </cell>
          <cell r="C5375" t="str">
            <v>وجدي</v>
          </cell>
          <cell r="D5375" t="str">
            <v>امل</v>
          </cell>
          <cell r="E5375" t="str">
            <v>س2ح</v>
          </cell>
        </row>
        <row r="5376">
          <cell r="A5376">
            <v>215318</v>
          </cell>
          <cell r="B5376" t="str">
            <v>منار الرحيل</v>
          </cell>
          <cell r="C5376" t="str">
            <v>زياد</v>
          </cell>
          <cell r="D5376" t="str">
            <v>نجود</v>
          </cell>
          <cell r="E5376" t="str">
            <v>س2ح</v>
          </cell>
        </row>
        <row r="5377">
          <cell r="A5377">
            <v>215322</v>
          </cell>
          <cell r="B5377" t="str">
            <v>منار مسعود</v>
          </cell>
          <cell r="C5377" t="str">
            <v>كامل</v>
          </cell>
          <cell r="D5377" t="str">
            <v>هديل</v>
          </cell>
          <cell r="E5377" t="str">
            <v>س2ح</v>
          </cell>
        </row>
        <row r="5378">
          <cell r="A5378">
            <v>215324</v>
          </cell>
          <cell r="B5378" t="str">
            <v>منى الحلاق</v>
          </cell>
          <cell r="C5378" t="str">
            <v>شفيق</v>
          </cell>
          <cell r="D5378" t="str">
            <v>الهام</v>
          </cell>
          <cell r="E5378" t="str">
            <v>س2ح</v>
          </cell>
        </row>
        <row r="5379">
          <cell r="A5379">
            <v>215326</v>
          </cell>
          <cell r="B5379" t="str">
            <v>منى صبح</v>
          </cell>
          <cell r="C5379" t="str">
            <v>محمود</v>
          </cell>
          <cell r="D5379" t="str">
            <v>عائشة</v>
          </cell>
          <cell r="E5379" t="str">
            <v>س2ح</v>
          </cell>
        </row>
        <row r="5380">
          <cell r="A5380">
            <v>215327</v>
          </cell>
          <cell r="B5380" t="str">
            <v>منى يونس</v>
          </cell>
          <cell r="C5380" t="str">
            <v>احمد</v>
          </cell>
          <cell r="D5380" t="str">
            <v>اميره</v>
          </cell>
          <cell r="E5380" t="str">
            <v>س2ح</v>
          </cell>
        </row>
        <row r="5381">
          <cell r="A5381">
            <v>215330</v>
          </cell>
          <cell r="B5381" t="str">
            <v>مها عاصي</v>
          </cell>
          <cell r="C5381" t="str">
            <v>عبداللطيف</v>
          </cell>
          <cell r="D5381" t="str">
            <v>ليلى</v>
          </cell>
          <cell r="E5381" t="str">
            <v>س2ح</v>
          </cell>
        </row>
        <row r="5382">
          <cell r="A5382">
            <v>215334</v>
          </cell>
          <cell r="B5382" t="str">
            <v>مهند ميهوب</v>
          </cell>
          <cell r="C5382" t="str">
            <v>حسن</v>
          </cell>
          <cell r="D5382" t="str">
            <v>سميره</v>
          </cell>
          <cell r="E5382" t="str">
            <v>س2ح</v>
          </cell>
        </row>
        <row r="5383">
          <cell r="A5383">
            <v>215335</v>
          </cell>
          <cell r="B5383" t="str">
            <v>موسى المحاميد</v>
          </cell>
          <cell r="C5383" t="str">
            <v>ثروت</v>
          </cell>
          <cell r="D5383" t="str">
            <v>فاديه</v>
          </cell>
          <cell r="E5383" t="str">
            <v>س2ح</v>
          </cell>
        </row>
        <row r="5384">
          <cell r="A5384">
            <v>215338</v>
          </cell>
          <cell r="B5384" t="str">
            <v>مياده سلوم</v>
          </cell>
          <cell r="C5384" t="str">
            <v>زهير</v>
          </cell>
          <cell r="D5384" t="str">
            <v>باسمه</v>
          </cell>
          <cell r="E5384" t="str">
            <v>س2ح</v>
          </cell>
        </row>
        <row r="5385">
          <cell r="A5385">
            <v>215339</v>
          </cell>
          <cell r="B5385" t="str">
            <v>مياس الاغا</v>
          </cell>
          <cell r="C5385" t="str">
            <v>نايف</v>
          </cell>
          <cell r="D5385" t="str">
            <v>هالا</v>
          </cell>
          <cell r="E5385" t="str">
            <v>س2ح</v>
          </cell>
        </row>
        <row r="5386">
          <cell r="A5386">
            <v>215347</v>
          </cell>
          <cell r="B5386" t="str">
            <v>ميسون الحاج</v>
          </cell>
          <cell r="C5386" t="str">
            <v>جمال الدين</v>
          </cell>
          <cell r="D5386" t="str">
            <v>جميله</v>
          </cell>
          <cell r="E5386" t="str">
            <v>س2ح</v>
          </cell>
        </row>
        <row r="5387">
          <cell r="A5387">
            <v>215350</v>
          </cell>
          <cell r="B5387" t="str">
            <v>نادين مقصود</v>
          </cell>
          <cell r="C5387" t="str">
            <v>حلو</v>
          </cell>
          <cell r="D5387" t="str">
            <v>نميله</v>
          </cell>
          <cell r="E5387" t="str">
            <v>س2ح</v>
          </cell>
        </row>
        <row r="5388">
          <cell r="A5388">
            <v>215351</v>
          </cell>
          <cell r="B5388" t="str">
            <v>ناره محمد</v>
          </cell>
          <cell r="C5388" t="str">
            <v>انيس</v>
          </cell>
          <cell r="D5388" t="str">
            <v>جميله</v>
          </cell>
          <cell r="E5388" t="str">
            <v>س2ح</v>
          </cell>
        </row>
        <row r="5389">
          <cell r="A5389">
            <v>215353</v>
          </cell>
          <cell r="B5389" t="str">
            <v>ناريمان زيتون</v>
          </cell>
          <cell r="C5389" t="str">
            <v>غالب</v>
          </cell>
          <cell r="D5389" t="str">
            <v>هناء</v>
          </cell>
          <cell r="E5389" t="str">
            <v>س2ح</v>
          </cell>
        </row>
        <row r="5390">
          <cell r="A5390">
            <v>215354</v>
          </cell>
          <cell r="B5390" t="str">
            <v>ناهيه الفي</v>
          </cell>
          <cell r="C5390" t="str">
            <v>نبيل</v>
          </cell>
          <cell r="D5390" t="str">
            <v>مفتخر</v>
          </cell>
          <cell r="E5390" t="str">
            <v>س2ح</v>
          </cell>
        </row>
        <row r="5391">
          <cell r="A5391">
            <v>215360</v>
          </cell>
          <cell r="B5391" t="str">
            <v>ندى الحسين</v>
          </cell>
          <cell r="C5391" t="str">
            <v>علي</v>
          </cell>
          <cell r="D5391" t="str">
            <v>هدا</v>
          </cell>
          <cell r="E5391" t="str">
            <v>س2ح</v>
          </cell>
        </row>
        <row r="5392">
          <cell r="A5392">
            <v>215362</v>
          </cell>
          <cell r="B5392" t="str">
            <v>ندى الظاهر نصر</v>
          </cell>
          <cell r="C5392" t="str">
            <v>ناظم</v>
          </cell>
          <cell r="D5392" t="str">
            <v>سلوى</v>
          </cell>
          <cell r="E5392" t="str">
            <v>س2ح</v>
          </cell>
        </row>
        <row r="5393">
          <cell r="A5393">
            <v>215364</v>
          </cell>
          <cell r="B5393" t="str">
            <v>ندى سليطين</v>
          </cell>
          <cell r="C5393" t="str">
            <v>صافي</v>
          </cell>
          <cell r="D5393" t="str">
            <v>اميرة</v>
          </cell>
          <cell r="E5393" t="str">
            <v>س2ح</v>
          </cell>
        </row>
        <row r="5394">
          <cell r="A5394">
            <v>215365</v>
          </cell>
          <cell r="B5394" t="str">
            <v>ندى صيبعه</v>
          </cell>
          <cell r="C5394" t="str">
            <v>مروان</v>
          </cell>
          <cell r="D5394" t="str">
            <v>نوفه</v>
          </cell>
          <cell r="E5394" t="str">
            <v>س2ح</v>
          </cell>
        </row>
        <row r="5395">
          <cell r="A5395">
            <v>215366</v>
          </cell>
          <cell r="B5395" t="str">
            <v>نذيره الضرير</v>
          </cell>
          <cell r="C5395" t="str">
            <v>أحمد</v>
          </cell>
          <cell r="D5395" t="str">
            <v>رفيا</v>
          </cell>
          <cell r="E5395" t="str">
            <v>س2ح</v>
          </cell>
        </row>
        <row r="5396">
          <cell r="A5396">
            <v>215369</v>
          </cell>
          <cell r="B5396" t="str">
            <v>نسيبه صعب</v>
          </cell>
          <cell r="C5396" t="str">
            <v>فوزات</v>
          </cell>
          <cell r="D5396" t="str">
            <v>دنيا</v>
          </cell>
          <cell r="E5396" t="str">
            <v>س2ح</v>
          </cell>
        </row>
        <row r="5397">
          <cell r="A5397">
            <v>215374</v>
          </cell>
          <cell r="B5397" t="str">
            <v>نغم ملاك</v>
          </cell>
          <cell r="C5397" t="str">
            <v>عماد</v>
          </cell>
          <cell r="D5397" t="str">
            <v>فيروز</v>
          </cell>
          <cell r="E5397" t="str">
            <v>س2ح</v>
          </cell>
        </row>
        <row r="5398">
          <cell r="A5398">
            <v>215376</v>
          </cell>
          <cell r="B5398" t="str">
            <v>نور  رقوقي</v>
          </cell>
          <cell r="C5398" t="str">
            <v>بدر الدين</v>
          </cell>
          <cell r="D5398" t="str">
            <v xml:space="preserve">رانيا </v>
          </cell>
          <cell r="E5398" t="str">
            <v>س2ح</v>
          </cell>
        </row>
        <row r="5399">
          <cell r="A5399">
            <v>215378</v>
          </cell>
          <cell r="B5399" t="str">
            <v>نور الجابي</v>
          </cell>
          <cell r="C5399" t="str">
            <v>هاني</v>
          </cell>
          <cell r="D5399" t="str">
            <v>نادره</v>
          </cell>
          <cell r="E5399" t="str">
            <v>س2ح</v>
          </cell>
        </row>
        <row r="5400">
          <cell r="A5400">
            <v>215383</v>
          </cell>
          <cell r="B5400" t="str">
            <v>نور النجار</v>
          </cell>
          <cell r="C5400" t="str">
            <v>وليد</v>
          </cell>
          <cell r="D5400" t="str">
            <v>فاتن</v>
          </cell>
          <cell r="E5400" t="str">
            <v>س2ح</v>
          </cell>
        </row>
        <row r="5401">
          <cell r="A5401">
            <v>215384</v>
          </cell>
          <cell r="B5401" t="str">
            <v>نور الهدى نعانسه</v>
          </cell>
          <cell r="C5401" t="str">
            <v>فوزي</v>
          </cell>
          <cell r="D5401" t="str">
            <v>سمر</v>
          </cell>
          <cell r="E5401" t="str">
            <v>س2ح</v>
          </cell>
        </row>
        <row r="5402">
          <cell r="A5402">
            <v>215385</v>
          </cell>
          <cell r="B5402" t="str">
            <v>نور بغجاتي</v>
          </cell>
          <cell r="C5402" t="str">
            <v>لؤي</v>
          </cell>
          <cell r="D5402" t="str">
            <v>خوله</v>
          </cell>
          <cell r="E5402" t="str">
            <v>س2ح</v>
          </cell>
        </row>
        <row r="5403">
          <cell r="A5403">
            <v>215393</v>
          </cell>
          <cell r="B5403" t="str">
            <v>نور صبيحه</v>
          </cell>
          <cell r="C5403" t="str">
            <v>سامي</v>
          </cell>
          <cell r="D5403" t="str">
            <v>صباح</v>
          </cell>
          <cell r="E5403" t="str">
            <v>س2ح</v>
          </cell>
        </row>
        <row r="5404">
          <cell r="A5404">
            <v>215395</v>
          </cell>
          <cell r="B5404" t="str">
            <v>نور عيسى</v>
          </cell>
          <cell r="C5404" t="str">
            <v>محمود</v>
          </cell>
          <cell r="D5404" t="str">
            <v>أمل</v>
          </cell>
          <cell r="E5404" t="str">
            <v>س2ح</v>
          </cell>
        </row>
        <row r="5405">
          <cell r="A5405">
            <v>215399</v>
          </cell>
          <cell r="B5405" t="str">
            <v>نورا حسن</v>
          </cell>
          <cell r="C5405" t="str">
            <v>سلمان</v>
          </cell>
          <cell r="D5405" t="str">
            <v>حلوه</v>
          </cell>
          <cell r="E5405" t="str">
            <v>س2ح</v>
          </cell>
        </row>
        <row r="5406">
          <cell r="A5406">
            <v>215404</v>
          </cell>
          <cell r="B5406" t="str">
            <v>نيرمين الجندلي</v>
          </cell>
          <cell r="C5406" t="str">
            <v>علمت</v>
          </cell>
          <cell r="D5406" t="str">
            <v>اسيمه</v>
          </cell>
          <cell r="E5406" t="str">
            <v>س2ح</v>
          </cell>
        </row>
        <row r="5407">
          <cell r="A5407">
            <v>215406</v>
          </cell>
          <cell r="B5407" t="str">
            <v>نيرمين لحام</v>
          </cell>
          <cell r="C5407" t="str">
            <v>جورج</v>
          </cell>
          <cell r="D5407" t="str">
            <v>جورجيت</v>
          </cell>
          <cell r="E5407" t="str">
            <v>س2ح</v>
          </cell>
        </row>
        <row r="5408">
          <cell r="A5408">
            <v>215426</v>
          </cell>
          <cell r="B5408" t="str">
            <v>هتون علي</v>
          </cell>
          <cell r="C5408" t="str">
            <v>يوسف</v>
          </cell>
          <cell r="D5408" t="str">
            <v>سحاب</v>
          </cell>
          <cell r="E5408" t="str">
            <v>س2ح</v>
          </cell>
        </row>
        <row r="5409">
          <cell r="A5409">
            <v>215427</v>
          </cell>
          <cell r="B5409" t="str">
            <v>هدى الجنيد السليمان</v>
          </cell>
          <cell r="C5409" t="str">
            <v>جنيد</v>
          </cell>
          <cell r="D5409" t="str">
            <v>يسيره</v>
          </cell>
          <cell r="E5409" t="str">
            <v>س2ح</v>
          </cell>
        </row>
        <row r="5410">
          <cell r="A5410">
            <v>215430</v>
          </cell>
          <cell r="B5410" t="str">
            <v>هديل جريدي</v>
          </cell>
          <cell r="C5410" t="str">
            <v>رياض</v>
          </cell>
          <cell r="D5410" t="str">
            <v>هيام</v>
          </cell>
          <cell r="E5410" t="str">
            <v>س2ح</v>
          </cell>
        </row>
        <row r="5411">
          <cell r="A5411">
            <v>215432</v>
          </cell>
          <cell r="B5411" t="str">
            <v>هديل صبحه</v>
          </cell>
          <cell r="C5411" t="str">
            <v>زياد</v>
          </cell>
          <cell r="D5411" t="str">
            <v>ريمه</v>
          </cell>
          <cell r="E5411" t="str">
            <v>س2ح</v>
          </cell>
        </row>
        <row r="5412">
          <cell r="A5412">
            <v>215437</v>
          </cell>
          <cell r="B5412" t="str">
            <v>هلا يوسف</v>
          </cell>
          <cell r="C5412" t="str">
            <v>عبد الكريم</v>
          </cell>
          <cell r="D5412" t="str">
            <v>نهله</v>
          </cell>
          <cell r="E5412" t="str">
            <v>س2ح</v>
          </cell>
        </row>
        <row r="5413">
          <cell r="A5413">
            <v>215439</v>
          </cell>
          <cell r="B5413" t="str">
            <v>هناء الاحمد</v>
          </cell>
          <cell r="C5413" t="str">
            <v>محمد</v>
          </cell>
          <cell r="D5413" t="str">
            <v xml:space="preserve">مريم </v>
          </cell>
          <cell r="E5413" t="str">
            <v>س2ح</v>
          </cell>
        </row>
        <row r="5414">
          <cell r="A5414">
            <v>215440</v>
          </cell>
          <cell r="B5414" t="str">
            <v>هناء حيدر</v>
          </cell>
          <cell r="C5414" t="str">
            <v>موفق</v>
          </cell>
          <cell r="D5414" t="str">
            <v>هديه</v>
          </cell>
          <cell r="E5414" t="str">
            <v>س2ح</v>
          </cell>
        </row>
        <row r="5415">
          <cell r="A5415">
            <v>215441</v>
          </cell>
          <cell r="B5415" t="str">
            <v>هنادي الشحمه</v>
          </cell>
          <cell r="C5415" t="str">
            <v xml:space="preserve">عبد الله </v>
          </cell>
          <cell r="D5415" t="str">
            <v xml:space="preserve">فتحيه </v>
          </cell>
          <cell r="E5415" t="str">
            <v>س2ح</v>
          </cell>
        </row>
        <row r="5416">
          <cell r="A5416">
            <v>215443</v>
          </cell>
          <cell r="B5416" t="str">
            <v>هيا الرزق</v>
          </cell>
          <cell r="C5416" t="str">
            <v>سامي</v>
          </cell>
          <cell r="D5416" t="str">
            <v>منى</v>
          </cell>
          <cell r="E5416" t="str">
            <v>س2ح</v>
          </cell>
        </row>
        <row r="5417">
          <cell r="A5417">
            <v>215448</v>
          </cell>
          <cell r="B5417" t="str">
            <v>هيا معي</v>
          </cell>
          <cell r="C5417" t="str">
            <v>محمود</v>
          </cell>
          <cell r="D5417" t="str">
            <v>هنادي</v>
          </cell>
          <cell r="E5417" t="str">
            <v>س2ح</v>
          </cell>
        </row>
        <row r="5418">
          <cell r="A5418">
            <v>215453</v>
          </cell>
          <cell r="B5418" t="str">
            <v>وئام الحجازي</v>
          </cell>
          <cell r="C5418" t="str">
            <v>محمد بسام</v>
          </cell>
          <cell r="D5418" t="str">
            <v xml:space="preserve">وفاء </v>
          </cell>
          <cell r="E5418" t="str">
            <v>س2ح</v>
          </cell>
        </row>
        <row r="5419">
          <cell r="A5419">
            <v>215464</v>
          </cell>
          <cell r="B5419" t="str">
            <v>ولاء اسماعيل</v>
          </cell>
          <cell r="C5419" t="str">
            <v>حسن</v>
          </cell>
          <cell r="D5419" t="str">
            <v>حياة</v>
          </cell>
          <cell r="E5419" t="str">
            <v>س2ح</v>
          </cell>
        </row>
        <row r="5420">
          <cell r="A5420">
            <v>215469</v>
          </cell>
          <cell r="B5420" t="str">
            <v>ولاء دياب</v>
          </cell>
          <cell r="C5420" t="str">
            <v>عبدالرزاق</v>
          </cell>
          <cell r="D5420" t="str">
            <v>فضية</v>
          </cell>
          <cell r="E5420" t="str">
            <v>س2ح</v>
          </cell>
        </row>
        <row r="5421">
          <cell r="A5421">
            <v>215470</v>
          </cell>
          <cell r="B5421" t="str">
            <v>ولاء زليط</v>
          </cell>
          <cell r="C5421" t="str">
            <v>مالك</v>
          </cell>
          <cell r="D5421" t="str">
            <v>وفاء</v>
          </cell>
          <cell r="E5421" t="str">
            <v>س2ح</v>
          </cell>
        </row>
        <row r="5422">
          <cell r="A5422">
            <v>215472</v>
          </cell>
          <cell r="B5422" t="str">
            <v>ولاء طبنج</v>
          </cell>
          <cell r="C5422" t="str">
            <v>عبدالقادر</v>
          </cell>
          <cell r="D5422" t="str">
            <v>ضحى</v>
          </cell>
          <cell r="E5422" t="str">
            <v>س2ح</v>
          </cell>
        </row>
        <row r="5423">
          <cell r="A5423">
            <v>215473</v>
          </cell>
          <cell r="B5423" t="str">
            <v>وليد حوريه</v>
          </cell>
          <cell r="C5423" t="str">
            <v>خالد</v>
          </cell>
          <cell r="D5423" t="str">
            <v>مطيعه</v>
          </cell>
          <cell r="E5423" t="str">
            <v>س2ح</v>
          </cell>
        </row>
        <row r="5424">
          <cell r="A5424">
            <v>215477</v>
          </cell>
          <cell r="B5424" t="str">
            <v>يارا درغام</v>
          </cell>
          <cell r="C5424" t="str">
            <v>علي</v>
          </cell>
          <cell r="D5424" t="str">
            <v>يسرى</v>
          </cell>
          <cell r="E5424" t="str">
            <v>س2ح</v>
          </cell>
        </row>
        <row r="5425">
          <cell r="A5425">
            <v>215482</v>
          </cell>
          <cell r="B5425" t="str">
            <v>يارا عمران</v>
          </cell>
          <cell r="C5425" t="str">
            <v>ميسم</v>
          </cell>
          <cell r="D5425" t="str">
            <v>لينا</v>
          </cell>
          <cell r="E5425" t="str">
            <v>س2ح</v>
          </cell>
        </row>
        <row r="5426">
          <cell r="A5426">
            <v>215485</v>
          </cell>
          <cell r="B5426" t="str">
            <v>ياسمين عبد الله</v>
          </cell>
          <cell r="C5426" t="str">
            <v>محمد</v>
          </cell>
          <cell r="D5426" t="str">
            <v>صباح</v>
          </cell>
          <cell r="E5426" t="str">
            <v>س2ح</v>
          </cell>
        </row>
        <row r="5427">
          <cell r="A5427">
            <v>215486</v>
          </cell>
          <cell r="B5427" t="str">
            <v>ياسين ابو خروب</v>
          </cell>
          <cell r="C5427" t="str">
            <v>نضال</v>
          </cell>
          <cell r="D5427" t="str">
            <v>نعمه</v>
          </cell>
          <cell r="E5427" t="str">
            <v>س2ح</v>
          </cell>
        </row>
        <row r="5428">
          <cell r="A5428">
            <v>215487</v>
          </cell>
          <cell r="B5428" t="str">
            <v>يحيى الدهنه</v>
          </cell>
          <cell r="C5428" t="str">
            <v>معتز</v>
          </cell>
          <cell r="D5428" t="str">
            <v xml:space="preserve">تهاني </v>
          </cell>
          <cell r="E5428" t="str">
            <v>س2ح</v>
          </cell>
        </row>
        <row r="5429">
          <cell r="A5429">
            <v>215488</v>
          </cell>
          <cell r="B5429" t="str">
            <v>يزن ابوسمره</v>
          </cell>
          <cell r="C5429" t="str">
            <v>فايز</v>
          </cell>
          <cell r="D5429" t="str">
            <v>منى</v>
          </cell>
          <cell r="E5429" t="str">
            <v>س2ح</v>
          </cell>
        </row>
        <row r="5430">
          <cell r="A5430">
            <v>215491</v>
          </cell>
          <cell r="B5430" t="str">
            <v>يزن منصور</v>
          </cell>
          <cell r="C5430" t="str">
            <v>احمد</v>
          </cell>
          <cell r="D5430" t="str">
            <v>سميره</v>
          </cell>
          <cell r="E5430" t="str">
            <v>س2ح</v>
          </cell>
        </row>
        <row r="5431">
          <cell r="A5431">
            <v>215499</v>
          </cell>
          <cell r="B5431" t="str">
            <v xml:space="preserve">يولا سرحيل  </v>
          </cell>
          <cell r="C5431" t="str">
            <v xml:space="preserve">زاهي </v>
          </cell>
          <cell r="D5431" t="str">
            <v>سميره</v>
          </cell>
          <cell r="E5431" t="str">
            <v>س2ح</v>
          </cell>
        </row>
        <row r="5432">
          <cell r="A5432">
            <v>215500</v>
          </cell>
          <cell r="B5432" t="str">
            <v>يولا سلوم</v>
          </cell>
          <cell r="C5432" t="str">
            <v>عيسى</v>
          </cell>
          <cell r="D5432" t="str">
            <v>ماريه</v>
          </cell>
          <cell r="E5432" t="str">
            <v>س2ح</v>
          </cell>
        </row>
        <row r="5433">
          <cell r="A5433">
            <v>215510</v>
          </cell>
          <cell r="B5433" t="str">
            <v>ساره سويد</v>
          </cell>
          <cell r="C5433" t="str">
            <v>محمد اياد</v>
          </cell>
          <cell r="D5433" t="str">
            <v>ريم</v>
          </cell>
          <cell r="E5433" t="str">
            <v>س2ح</v>
          </cell>
        </row>
        <row r="5434">
          <cell r="A5434">
            <v>215512</v>
          </cell>
          <cell r="B5434" t="str">
            <v>وائل سلمى</v>
          </cell>
          <cell r="C5434" t="str">
            <v>جمعه</v>
          </cell>
          <cell r="D5434" t="str">
            <v>اميره</v>
          </cell>
          <cell r="E5434" t="str">
            <v>س2ح</v>
          </cell>
        </row>
        <row r="5435">
          <cell r="A5435">
            <v>215517</v>
          </cell>
          <cell r="B5435" t="str">
            <v>فادي سليم</v>
          </cell>
          <cell r="C5435" t="str">
            <v>فوزي</v>
          </cell>
          <cell r="D5435" t="str">
            <v>ابتهاج</v>
          </cell>
          <cell r="E5435" t="str">
            <v>س2ح</v>
          </cell>
        </row>
        <row r="5436">
          <cell r="A5436">
            <v>215518</v>
          </cell>
          <cell r="B5436" t="str">
            <v xml:space="preserve">نائل شرف الدين </v>
          </cell>
          <cell r="C5436" t="str">
            <v>جهاد</v>
          </cell>
          <cell r="D5436" t="str">
            <v>حياه</v>
          </cell>
          <cell r="E5436" t="str">
            <v>س2ح</v>
          </cell>
        </row>
        <row r="5437">
          <cell r="A5437">
            <v>200461</v>
          </cell>
          <cell r="B5437" t="str">
            <v>خلدون القاعد</v>
          </cell>
          <cell r="C5437" t="str">
            <v>محمد حسن</v>
          </cell>
          <cell r="D5437" t="str">
            <v>عائشة</v>
          </cell>
          <cell r="E5437" t="str">
            <v>س3</v>
          </cell>
        </row>
        <row r="5438">
          <cell r="A5438">
            <v>200496</v>
          </cell>
          <cell r="B5438" t="str">
            <v>راوية حجازي</v>
          </cell>
          <cell r="C5438" t="str">
            <v>بشير</v>
          </cell>
          <cell r="D5438" t="str">
            <v>حليمة</v>
          </cell>
          <cell r="E5438" t="str">
            <v>س3</v>
          </cell>
        </row>
        <row r="5439">
          <cell r="A5439">
            <v>200521</v>
          </cell>
          <cell r="B5439" t="str">
            <v>رنا حياتلة</v>
          </cell>
          <cell r="C5439" t="str">
            <v>محمود</v>
          </cell>
          <cell r="D5439" t="str">
            <v>امنة</v>
          </cell>
          <cell r="E5439" t="str">
            <v>س3</v>
          </cell>
        </row>
        <row r="5440">
          <cell r="A5440">
            <v>200947</v>
          </cell>
          <cell r="B5440" t="str">
            <v>احمد الحجي</v>
          </cell>
          <cell r="C5440" t="str">
            <v>رشيد</v>
          </cell>
          <cell r="D5440" t="str">
            <v>وصال</v>
          </cell>
          <cell r="E5440" t="str">
            <v>س3</v>
          </cell>
        </row>
        <row r="5441">
          <cell r="A5441">
            <v>200965</v>
          </cell>
          <cell r="B5441" t="str">
            <v>احمد صوان</v>
          </cell>
          <cell r="C5441" t="str">
            <v>محي الدين</v>
          </cell>
          <cell r="D5441" t="str">
            <v>مقبولة</v>
          </cell>
          <cell r="E5441" t="str">
            <v>س3</v>
          </cell>
        </row>
        <row r="5442">
          <cell r="A5442">
            <v>200975</v>
          </cell>
          <cell r="B5442" t="str">
            <v>احمد معروف</v>
          </cell>
          <cell r="C5442" t="str">
            <v>علي</v>
          </cell>
          <cell r="D5442" t="str">
            <v>تمرة</v>
          </cell>
          <cell r="E5442" t="str">
            <v>س3</v>
          </cell>
        </row>
        <row r="5443">
          <cell r="A5443">
            <v>201046</v>
          </cell>
          <cell r="B5443" t="str">
            <v>انس شيخ محمد</v>
          </cell>
          <cell r="C5443" t="str">
            <v>علي</v>
          </cell>
          <cell r="D5443" t="str">
            <v>اسومة</v>
          </cell>
          <cell r="E5443" t="str">
            <v>س3</v>
          </cell>
        </row>
        <row r="5444">
          <cell r="A5444">
            <v>201051</v>
          </cell>
          <cell r="B5444" t="str">
            <v>انور مصطفى</v>
          </cell>
          <cell r="C5444" t="str">
            <v>يحيى</v>
          </cell>
          <cell r="D5444" t="str">
            <v>مريم</v>
          </cell>
          <cell r="E5444" t="str">
            <v>س3</v>
          </cell>
        </row>
        <row r="5445">
          <cell r="A5445">
            <v>201054</v>
          </cell>
          <cell r="B5445" t="str">
            <v>اياد عجاج</v>
          </cell>
          <cell r="C5445" t="str">
            <v>مروان</v>
          </cell>
          <cell r="D5445" t="str">
            <v>غادة</v>
          </cell>
          <cell r="E5445" t="str">
            <v>س3</v>
          </cell>
        </row>
        <row r="5446">
          <cell r="A5446">
            <v>201062</v>
          </cell>
          <cell r="B5446" t="str">
            <v>ايلا نصر الله</v>
          </cell>
          <cell r="C5446" t="str">
            <v>رياض</v>
          </cell>
          <cell r="D5446" t="str">
            <v>سميرة</v>
          </cell>
          <cell r="E5446" t="str">
            <v>س3</v>
          </cell>
        </row>
        <row r="5447">
          <cell r="A5447">
            <v>201098</v>
          </cell>
          <cell r="B5447" t="str">
            <v>بثينة الاشقر</v>
          </cell>
          <cell r="C5447" t="str">
            <v>خير الله</v>
          </cell>
          <cell r="D5447" t="str">
            <v>فاطمة</v>
          </cell>
          <cell r="E5447" t="str">
            <v>س3</v>
          </cell>
        </row>
        <row r="5448">
          <cell r="A5448">
            <v>201108</v>
          </cell>
          <cell r="B5448" t="str">
            <v>بسام العودات</v>
          </cell>
          <cell r="C5448" t="str">
            <v>محمد</v>
          </cell>
          <cell r="D5448" t="str">
            <v>نجمة</v>
          </cell>
          <cell r="E5448" t="str">
            <v>س3</v>
          </cell>
        </row>
        <row r="5449">
          <cell r="A5449">
            <v>201127</v>
          </cell>
          <cell r="B5449" t="str">
            <v>بشير الشوا</v>
          </cell>
          <cell r="C5449" t="str">
            <v>ابراهيم</v>
          </cell>
          <cell r="D5449" t="str">
            <v>ملك</v>
          </cell>
          <cell r="E5449" t="str">
            <v>س3</v>
          </cell>
        </row>
        <row r="5450">
          <cell r="A5450">
            <v>201180</v>
          </cell>
          <cell r="B5450" t="str">
            <v>جوزيف كوبل</v>
          </cell>
          <cell r="C5450" t="str">
            <v>كرم</v>
          </cell>
          <cell r="D5450" t="str">
            <v>مريم</v>
          </cell>
          <cell r="E5450" t="str">
            <v>س3</v>
          </cell>
        </row>
        <row r="5451">
          <cell r="A5451">
            <v>201184</v>
          </cell>
          <cell r="B5451" t="str">
            <v>حاتم ابو وادي</v>
          </cell>
          <cell r="C5451" t="str">
            <v>سلامة</v>
          </cell>
          <cell r="D5451" t="str">
            <v>عزيزة</v>
          </cell>
          <cell r="E5451" t="str">
            <v>س3</v>
          </cell>
        </row>
        <row r="5452">
          <cell r="A5452">
            <v>201212</v>
          </cell>
          <cell r="B5452" t="str">
            <v>حسن قوشو</v>
          </cell>
          <cell r="C5452" t="str">
            <v>محمد</v>
          </cell>
          <cell r="D5452" t="str">
            <v>مريم</v>
          </cell>
          <cell r="E5452" t="str">
            <v>س3</v>
          </cell>
        </row>
        <row r="5453">
          <cell r="A5453">
            <v>201221</v>
          </cell>
          <cell r="B5453" t="str">
            <v>حنان ابو حسون</v>
          </cell>
          <cell r="C5453" t="str">
            <v>احمد</v>
          </cell>
          <cell r="D5453" t="str">
            <v>سمية</v>
          </cell>
          <cell r="E5453" t="str">
            <v>س3</v>
          </cell>
        </row>
        <row r="5454">
          <cell r="A5454">
            <v>201234</v>
          </cell>
          <cell r="B5454" t="str">
            <v>خالد الحشيش</v>
          </cell>
          <cell r="C5454" t="str">
            <v>عدنان</v>
          </cell>
          <cell r="D5454" t="str">
            <v>دينة</v>
          </cell>
          <cell r="E5454" t="str">
            <v>س3</v>
          </cell>
        </row>
        <row r="5455">
          <cell r="A5455">
            <v>201247</v>
          </cell>
          <cell r="B5455" t="str">
            <v xml:space="preserve">خلدون قسام </v>
          </cell>
          <cell r="C5455" t="str">
            <v>فايز</v>
          </cell>
          <cell r="D5455" t="str">
            <v>نوال</v>
          </cell>
          <cell r="E5455" t="str">
            <v>س3</v>
          </cell>
        </row>
        <row r="5456">
          <cell r="A5456">
            <v>201264</v>
          </cell>
          <cell r="B5456" t="str">
            <v>دانا بارودي</v>
          </cell>
          <cell r="C5456" t="str">
            <v>محمد حسن</v>
          </cell>
          <cell r="D5456" t="str">
            <v>فاطمة</v>
          </cell>
          <cell r="E5456" t="str">
            <v>س3</v>
          </cell>
        </row>
        <row r="5457">
          <cell r="A5457">
            <v>201276</v>
          </cell>
          <cell r="B5457" t="str">
            <v>دلكش  شيخي</v>
          </cell>
          <cell r="C5457" t="str">
            <v>فهيم</v>
          </cell>
          <cell r="D5457" t="str">
            <v>سلمى</v>
          </cell>
          <cell r="E5457" t="str">
            <v>س3</v>
          </cell>
        </row>
        <row r="5458">
          <cell r="A5458">
            <v>201312</v>
          </cell>
          <cell r="B5458" t="str">
            <v>رامي الخطيب</v>
          </cell>
          <cell r="C5458" t="str">
            <v>واصف</v>
          </cell>
          <cell r="D5458" t="str">
            <v>نجات</v>
          </cell>
          <cell r="E5458" t="str">
            <v>س3</v>
          </cell>
        </row>
        <row r="5459">
          <cell r="A5459">
            <v>201313</v>
          </cell>
          <cell r="B5459" t="str">
            <v>رامي الزاقوت</v>
          </cell>
          <cell r="C5459" t="str">
            <v>فاضل</v>
          </cell>
          <cell r="D5459" t="str">
            <v>نوفة</v>
          </cell>
          <cell r="E5459" t="str">
            <v>س3</v>
          </cell>
        </row>
        <row r="5460">
          <cell r="A5460">
            <v>201320</v>
          </cell>
          <cell r="B5460" t="str">
            <v>رامي شيخ قطنا</v>
          </cell>
          <cell r="C5460" t="str">
            <v>عبد الهادي</v>
          </cell>
          <cell r="D5460" t="str">
            <v>حسنا</v>
          </cell>
          <cell r="E5460" t="str">
            <v>س3</v>
          </cell>
        </row>
        <row r="5461">
          <cell r="A5461">
            <v>201328</v>
          </cell>
          <cell r="B5461" t="str">
            <v>رانية دراق السباعي</v>
          </cell>
          <cell r="C5461" t="str">
            <v>محمد خيري</v>
          </cell>
          <cell r="D5461" t="str">
            <v>دلال</v>
          </cell>
          <cell r="E5461" t="str">
            <v>س3</v>
          </cell>
        </row>
        <row r="5462">
          <cell r="A5462">
            <v>201365</v>
          </cell>
          <cell r="B5462" t="str">
            <v xml:space="preserve">رشا منور </v>
          </cell>
          <cell r="C5462" t="str">
            <v>عصام</v>
          </cell>
          <cell r="D5462" t="str">
            <v>هدى</v>
          </cell>
          <cell r="E5462" t="str">
            <v>س3</v>
          </cell>
        </row>
        <row r="5463">
          <cell r="A5463">
            <v>201368</v>
          </cell>
          <cell r="B5463" t="str">
            <v>رضوان الرشيد</v>
          </cell>
          <cell r="C5463" t="str">
            <v>محمد علي</v>
          </cell>
          <cell r="D5463" t="str">
            <v>اميرة</v>
          </cell>
          <cell r="E5463" t="str">
            <v>س3</v>
          </cell>
        </row>
        <row r="5464">
          <cell r="A5464">
            <v>201407</v>
          </cell>
          <cell r="B5464" t="str">
            <v>رولا زكريا</v>
          </cell>
          <cell r="C5464" t="str">
            <v>محمد راغب</v>
          </cell>
          <cell r="D5464" t="str">
            <v>فريدة</v>
          </cell>
          <cell r="E5464" t="str">
            <v>س3</v>
          </cell>
        </row>
        <row r="5465">
          <cell r="A5465">
            <v>201482</v>
          </cell>
          <cell r="B5465" t="str">
            <v>سليمان نصر الدين</v>
          </cell>
          <cell r="C5465" t="str">
            <v>جبر</v>
          </cell>
          <cell r="D5465" t="str">
            <v>امال</v>
          </cell>
          <cell r="E5465" t="str">
            <v>س3</v>
          </cell>
        </row>
        <row r="5466">
          <cell r="A5466">
            <v>201489</v>
          </cell>
          <cell r="B5466" t="str">
            <v>سمر ياسين</v>
          </cell>
          <cell r="C5466" t="str">
            <v>شفيق</v>
          </cell>
          <cell r="D5466" t="str">
            <v>رحاب</v>
          </cell>
          <cell r="E5466" t="str">
            <v>س3</v>
          </cell>
        </row>
        <row r="5467">
          <cell r="A5467">
            <v>201491</v>
          </cell>
          <cell r="B5467" t="str">
            <v>سمير مرمر</v>
          </cell>
          <cell r="C5467" t="str">
            <v>خليل</v>
          </cell>
          <cell r="D5467" t="str">
            <v>نهلة</v>
          </cell>
          <cell r="E5467" t="str">
            <v>س3</v>
          </cell>
        </row>
        <row r="5468">
          <cell r="A5468">
            <v>201496</v>
          </cell>
          <cell r="B5468" t="str">
            <v>سها المرادي</v>
          </cell>
          <cell r="C5468" t="str">
            <v>مصطفى</v>
          </cell>
          <cell r="D5468" t="str">
            <v>ايمان</v>
          </cell>
          <cell r="E5468" t="str">
            <v>س3</v>
          </cell>
        </row>
        <row r="5469">
          <cell r="A5469">
            <v>201499</v>
          </cell>
          <cell r="B5469" t="str">
            <v>سهير الحمدان</v>
          </cell>
          <cell r="C5469" t="str">
            <v>محمود</v>
          </cell>
          <cell r="D5469" t="str">
            <v>نوال</v>
          </cell>
          <cell r="E5469" t="str">
            <v>س3</v>
          </cell>
        </row>
        <row r="5470">
          <cell r="A5470">
            <v>201520</v>
          </cell>
          <cell r="B5470" t="str">
            <v>سيلفا معمو</v>
          </cell>
          <cell r="C5470" t="str">
            <v>جمال</v>
          </cell>
          <cell r="D5470" t="str">
            <v>ماجدة</v>
          </cell>
          <cell r="E5470" t="str">
            <v>س3</v>
          </cell>
        </row>
        <row r="5471">
          <cell r="A5471">
            <v>201525</v>
          </cell>
          <cell r="B5471" t="str">
            <v>شادي سليمان</v>
          </cell>
          <cell r="C5471" t="str">
            <v>محسن</v>
          </cell>
          <cell r="D5471" t="str">
            <v>عزيزة</v>
          </cell>
          <cell r="E5471" t="str">
            <v>س3</v>
          </cell>
        </row>
        <row r="5472">
          <cell r="A5472">
            <v>201533</v>
          </cell>
          <cell r="B5472" t="str">
            <v>شعبان ابراهيم</v>
          </cell>
          <cell r="C5472" t="str">
            <v>علي</v>
          </cell>
          <cell r="D5472" t="str">
            <v>سعاد</v>
          </cell>
          <cell r="E5472" t="str">
            <v>س3</v>
          </cell>
        </row>
        <row r="5473">
          <cell r="A5473">
            <v>201536</v>
          </cell>
          <cell r="B5473" t="str">
            <v>شكر الله الجمال</v>
          </cell>
          <cell r="C5473" t="str">
            <v>صادق</v>
          </cell>
          <cell r="D5473" t="str">
            <v>فاطمة</v>
          </cell>
          <cell r="E5473" t="str">
            <v>س3</v>
          </cell>
        </row>
        <row r="5474">
          <cell r="A5474">
            <v>201537</v>
          </cell>
          <cell r="B5474" t="str">
            <v>شكري سليمان</v>
          </cell>
          <cell r="C5474" t="str">
            <v>محمود</v>
          </cell>
          <cell r="D5474" t="str">
            <v>سعدة</v>
          </cell>
          <cell r="E5474" t="str">
            <v>س3</v>
          </cell>
        </row>
        <row r="5475">
          <cell r="A5475">
            <v>201546</v>
          </cell>
          <cell r="B5475" t="str">
            <v>صالح علوان</v>
          </cell>
          <cell r="C5475" t="str">
            <v>محمد غازي</v>
          </cell>
          <cell r="D5475" t="str">
            <v>رتيبه</v>
          </cell>
          <cell r="E5475" t="str">
            <v>س3</v>
          </cell>
        </row>
        <row r="5476">
          <cell r="A5476">
            <v>201551</v>
          </cell>
          <cell r="B5476" t="str">
            <v>صفاء داية</v>
          </cell>
          <cell r="C5476" t="str">
            <v>طه</v>
          </cell>
          <cell r="D5476" t="str">
            <v>محاسب</v>
          </cell>
          <cell r="E5476" t="str">
            <v>س3</v>
          </cell>
        </row>
        <row r="5477">
          <cell r="A5477">
            <v>201612</v>
          </cell>
          <cell r="B5477" t="str">
            <v>عبيدة محمد</v>
          </cell>
          <cell r="C5477" t="str">
            <v>محمد</v>
          </cell>
          <cell r="D5477" t="str">
            <v>فتحية</v>
          </cell>
          <cell r="E5477" t="str">
            <v>س3</v>
          </cell>
        </row>
        <row r="5478">
          <cell r="A5478">
            <v>201654</v>
          </cell>
          <cell r="B5478" t="str">
            <v>علاء عبود</v>
          </cell>
          <cell r="C5478" t="str">
            <v>سعدو</v>
          </cell>
          <cell r="D5478" t="str">
            <v>ادال</v>
          </cell>
          <cell r="E5478" t="str">
            <v>س3</v>
          </cell>
        </row>
        <row r="5479">
          <cell r="A5479">
            <v>201655</v>
          </cell>
          <cell r="B5479" t="str">
            <v>علاء عثمان</v>
          </cell>
          <cell r="C5479" t="str">
            <v>محمد</v>
          </cell>
          <cell r="D5479" t="str">
            <v>رحمة</v>
          </cell>
          <cell r="E5479" t="str">
            <v>س3</v>
          </cell>
        </row>
        <row r="5480">
          <cell r="A5480">
            <v>201679</v>
          </cell>
          <cell r="B5480" t="str">
            <v>علي مقصود</v>
          </cell>
          <cell r="C5480" t="str">
            <v>توفيق</v>
          </cell>
          <cell r="D5480" t="str">
            <v>نسيبة</v>
          </cell>
          <cell r="E5480" t="str">
            <v>س3</v>
          </cell>
        </row>
        <row r="5481">
          <cell r="A5481">
            <v>201688</v>
          </cell>
          <cell r="B5481" t="str">
            <v>عمار الاسدي</v>
          </cell>
          <cell r="C5481" t="str">
            <v>محمد خير</v>
          </cell>
          <cell r="D5481" t="str">
            <v>لمياء</v>
          </cell>
          <cell r="E5481" t="str">
            <v>س3</v>
          </cell>
        </row>
        <row r="5482">
          <cell r="A5482">
            <v>201702</v>
          </cell>
          <cell r="B5482" t="str">
            <v>عمر النايف</v>
          </cell>
          <cell r="C5482" t="str">
            <v>مالك</v>
          </cell>
          <cell r="D5482" t="str">
            <v>هند</v>
          </cell>
          <cell r="E5482" t="str">
            <v>س3</v>
          </cell>
        </row>
        <row r="5483">
          <cell r="A5483">
            <v>201704</v>
          </cell>
          <cell r="B5483" t="str">
            <v>عمر زقزوق</v>
          </cell>
          <cell r="C5483" t="str">
            <v>سالم</v>
          </cell>
          <cell r="D5483" t="str">
            <v>هالة</v>
          </cell>
          <cell r="E5483" t="str">
            <v>س3</v>
          </cell>
        </row>
        <row r="5484">
          <cell r="A5484">
            <v>201723</v>
          </cell>
          <cell r="B5484" t="str">
            <v>غسان دياب</v>
          </cell>
          <cell r="C5484" t="str">
            <v>احمد</v>
          </cell>
          <cell r="D5484" t="str">
            <v>رباح</v>
          </cell>
          <cell r="E5484" t="str">
            <v>س3</v>
          </cell>
        </row>
        <row r="5485">
          <cell r="A5485">
            <v>201728</v>
          </cell>
          <cell r="B5485" t="str">
            <v>غفران الراشدي</v>
          </cell>
          <cell r="C5485" t="str">
            <v>عدنان</v>
          </cell>
          <cell r="D5485" t="str">
            <v>خديجة</v>
          </cell>
          <cell r="E5485" t="str">
            <v>س3</v>
          </cell>
        </row>
        <row r="5486">
          <cell r="A5486">
            <v>201730</v>
          </cell>
          <cell r="B5486" t="str">
            <v xml:space="preserve">غياث ابراهيم </v>
          </cell>
          <cell r="C5486" t="str">
            <v>محمد</v>
          </cell>
          <cell r="D5486" t="str">
            <v>نزيهه</v>
          </cell>
          <cell r="E5486" t="str">
            <v>س3</v>
          </cell>
        </row>
        <row r="5487">
          <cell r="A5487">
            <v>201742</v>
          </cell>
          <cell r="B5487" t="str">
            <v>فادي العساف</v>
          </cell>
          <cell r="C5487" t="str">
            <v>مطانس</v>
          </cell>
          <cell r="D5487" t="str">
            <v>هيام</v>
          </cell>
          <cell r="E5487" t="str">
            <v>س3</v>
          </cell>
        </row>
        <row r="5488">
          <cell r="A5488">
            <v>201752</v>
          </cell>
          <cell r="B5488" t="str">
            <v>فاروق السالم</v>
          </cell>
          <cell r="C5488" t="str">
            <v>خليل</v>
          </cell>
          <cell r="D5488" t="str">
            <v>رضوة</v>
          </cell>
          <cell r="E5488" t="str">
            <v>س3</v>
          </cell>
        </row>
        <row r="5489">
          <cell r="A5489">
            <v>201755</v>
          </cell>
          <cell r="B5489" t="str">
            <v>فاطمة حمود</v>
          </cell>
          <cell r="C5489" t="str">
            <v>حرب</v>
          </cell>
          <cell r="D5489" t="str">
            <v>سمر</v>
          </cell>
          <cell r="E5489" t="str">
            <v>س3</v>
          </cell>
        </row>
        <row r="5490">
          <cell r="A5490">
            <v>201758</v>
          </cell>
          <cell r="B5490" t="str">
            <v>فتحي بيوض</v>
          </cell>
          <cell r="C5490" t="str">
            <v>ابراهيم</v>
          </cell>
          <cell r="D5490" t="str">
            <v>سمر</v>
          </cell>
          <cell r="E5490" t="str">
            <v>س3</v>
          </cell>
        </row>
        <row r="5491">
          <cell r="A5491">
            <v>201763</v>
          </cell>
          <cell r="B5491" t="str">
            <v>فراس المشوح</v>
          </cell>
          <cell r="C5491" t="str">
            <v>عبد الحميد</v>
          </cell>
          <cell r="D5491" t="str">
            <v>رضاب</v>
          </cell>
          <cell r="E5491" t="str">
            <v>س3</v>
          </cell>
        </row>
        <row r="5492">
          <cell r="A5492">
            <v>201786</v>
          </cell>
          <cell r="B5492" t="str">
            <v>فيروز الناجي</v>
          </cell>
          <cell r="C5492" t="str">
            <v>محمود</v>
          </cell>
          <cell r="D5492" t="str">
            <v>جميلة</v>
          </cell>
          <cell r="E5492" t="str">
            <v>س3</v>
          </cell>
        </row>
        <row r="5493">
          <cell r="A5493">
            <v>201796</v>
          </cell>
          <cell r="B5493" t="str">
            <v>قصي الشاعر</v>
          </cell>
          <cell r="C5493" t="str">
            <v>عبد السلام</v>
          </cell>
          <cell r="D5493" t="str">
            <v>فيزا</v>
          </cell>
          <cell r="E5493" t="str">
            <v>س3</v>
          </cell>
        </row>
        <row r="5494">
          <cell r="A5494">
            <v>201799</v>
          </cell>
          <cell r="B5494" t="str">
            <v>قصي درويش</v>
          </cell>
          <cell r="C5494" t="str">
            <v>خضور</v>
          </cell>
          <cell r="D5494" t="str">
            <v>غزالة</v>
          </cell>
          <cell r="E5494" t="str">
            <v>س3</v>
          </cell>
        </row>
        <row r="5495">
          <cell r="A5495">
            <v>201812</v>
          </cell>
          <cell r="B5495" t="str">
            <v>كندة عصفورة</v>
          </cell>
          <cell r="C5495" t="str">
            <v>ابراهيم</v>
          </cell>
          <cell r="D5495" t="str">
            <v>منى</v>
          </cell>
          <cell r="E5495" t="str">
            <v>س3</v>
          </cell>
        </row>
        <row r="5496">
          <cell r="A5496">
            <v>201814</v>
          </cell>
          <cell r="B5496" t="str">
            <v xml:space="preserve">كوليت سلوم </v>
          </cell>
          <cell r="C5496" t="str">
            <v>جرجس</v>
          </cell>
          <cell r="D5496" t="str">
            <v>ماري</v>
          </cell>
          <cell r="E5496" t="str">
            <v>س3</v>
          </cell>
        </row>
        <row r="5497">
          <cell r="A5497">
            <v>201839</v>
          </cell>
          <cell r="B5497" t="str">
            <v>لودي صطوف</v>
          </cell>
          <cell r="C5497" t="str">
            <v>محمد ديب</v>
          </cell>
          <cell r="D5497" t="str">
            <v>غندورة</v>
          </cell>
          <cell r="E5497" t="str">
            <v>س3</v>
          </cell>
        </row>
        <row r="5498">
          <cell r="A5498">
            <v>201852</v>
          </cell>
          <cell r="B5498" t="str">
            <v>ليلى سوقية</v>
          </cell>
          <cell r="C5498" t="str">
            <v>محمد</v>
          </cell>
          <cell r="D5498" t="str">
            <v>صباح</v>
          </cell>
          <cell r="E5498" t="str">
            <v>س3</v>
          </cell>
        </row>
        <row r="5499">
          <cell r="A5499">
            <v>201864</v>
          </cell>
          <cell r="B5499" t="str">
            <v>مؤيد الاقرع</v>
          </cell>
          <cell r="C5499" t="str">
            <v>محمد</v>
          </cell>
          <cell r="D5499" t="str">
            <v>وفاء</v>
          </cell>
          <cell r="E5499" t="str">
            <v>س3</v>
          </cell>
        </row>
        <row r="5500">
          <cell r="A5500">
            <v>201901</v>
          </cell>
          <cell r="B5500" t="str">
            <v>مجد كوجان</v>
          </cell>
          <cell r="C5500" t="str">
            <v>احمد فهر</v>
          </cell>
          <cell r="D5500" t="str">
            <v>ازدهار</v>
          </cell>
          <cell r="E5500" t="str">
            <v>س3</v>
          </cell>
        </row>
        <row r="5501">
          <cell r="A5501">
            <v>201910</v>
          </cell>
          <cell r="B5501" t="str">
            <v>محمد ابا زيد</v>
          </cell>
          <cell r="C5501" t="str">
            <v>عبد الله</v>
          </cell>
          <cell r="D5501" t="str">
            <v>ثروت</v>
          </cell>
          <cell r="E5501" t="str">
            <v>س3</v>
          </cell>
        </row>
        <row r="5502">
          <cell r="A5502">
            <v>201929</v>
          </cell>
          <cell r="B5502" t="str">
            <v>محمد القمحة</v>
          </cell>
          <cell r="C5502" t="str">
            <v>محمد نادر</v>
          </cell>
          <cell r="D5502" t="str">
            <v>فاديه</v>
          </cell>
          <cell r="E5502" t="str">
            <v>س3</v>
          </cell>
        </row>
        <row r="5503">
          <cell r="A5503">
            <v>201949</v>
          </cell>
          <cell r="B5503" t="str">
            <v>محمد حوى</v>
          </cell>
          <cell r="C5503" t="str">
            <v>ياسين</v>
          </cell>
          <cell r="D5503" t="str">
            <v>ريما</v>
          </cell>
          <cell r="E5503" t="str">
            <v>س3</v>
          </cell>
        </row>
        <row r="5504">
          <cell r="A5504">
            <v>202018</v>
          </cell>
          <cell r="B5504" t="str">
            <v>محمود بدرخان</v>
          </cell>
          <cell r="C5504" t="str">
            <v>خالد</v>
          </cell>
          <cell r="D5504" t="str">
            <v>خالدية</v>
          </cell>
          <cell r="E5504" t="str">
            <v>س3</v>
          </cell>
        </row>
        <row r="5505">
          <cell r="A5505">
            <v>202058</v>
          </cell>
          <cell r="B5505" t="str">
            <v>مطاع الاسطواني</v>
          </cell>
          <cell r="C5505" t="str">
            <v>محمد عدنان</v>
          </cell>
          <cell r="D5505" t="str">
            <v>ليلى</v>
          </cell>
          <cell r="E5505" t="str">
            <v>س3</v>
          </cell>
        </row>
        <row r="5506">
          <cell r="A5506">
            <v>202097</v>
          </cell>
          <cell r="B5506" t="str">
            <v>مهند عرقسوسي</v>
          </cell>
          <cell r="C5506" t="str">
            <v>موفق</v>
          </cell>
          <cell r="D5506" t="str">
            <v>هنا</v>
          </cell>
          <cell r="E5506" t="str">
            <v>س3</v>
          </cell>
        </row>
        <row r="5507">
          <cell r="A5507">
            <v>202163</v>
          </cell>
          <cell r="B5507" t="str">
            <v>ندى خان</v>
          </cell>
          <cell r="C5507" t="str">
            <v>محمد غازي</v>
          </cell>
          <cell r="D5507" t="str">
            <v>عصام</v>
          </cell>
          <cell r="E5507" t="str">
            <v>س3</v>
          </cell>
        </row>
        <row r="5508">
          <cell r="A5508">
            <v>202169</v>
          </cell>
          <cell r="B5508" t="str">
            <v>نذير الفارس</v>
          </cell>
          <cell r="C5508" t="str">
            <v>عبيد</v>
          </cell>
          <cell r="D5508" t="str">
            <v>سارة</v>
          </cell>
          <cell r="E5508" t="str">
            <v>س3</v>
          </cell>
        </row>
        <row r="5509">
          <cell r="A5509">
            <v>202176</v>
          </cell>
          <cell r="B5509" t="str">
            <v>نسر الجاموس</v>
          </cell>
          <cell r="C5509" t="str">
            <v>جميل</v>
          </cell>
          <cell r="D5509" t="str">
            <v>شوفة</v>
          </cell>
          <cell r="E5509" t="str">
            <v>س3</v>
          </cell>
        </row>
        <row r="5510">
          <cell r="A5510">
            <v>202184</v>
          </cell>
          <cell r="B5510" t="str">
            <v>نسرين بطيخي</v>
          </cell>
          <cell r="C5510" t="str">
            <v>محمد نزيه</v>
          </cell>
          <cell r="D5510" t="str">
            <v>ناهد</v>
          </cell>
          <cell r="E5510" t="str">
            <v>س3</v>
          </cell>
        </row>
        <row r="5511">
          <cell r="A5511">
            <v>202223</v>
          </cell>
          <cell r="B5511" t="str">
            <v xml:space="preserve">نور قاسم </v>
          </cell>
          <cell r="C5511" t="str">
            <v>منير</v>
          </cell>
          <cell r="D5511" t="str">
            <v>فاديا</v>
          </cell>
          <cell r="E5511" t="str">
            <v>س3</v>
          </cell>
        </row>
        <row r="5512">
          <cell r="A5512">
            <v>202251</v>
          </cell>
          <cell r="B5512" t="str">
            <v>هاني موعد</v>
          </cell>
          <cell r="C5512" t="str">
            <v>عمر</v>
          </cell>
          <cell r="D5512" t="str">
            <v>رحاب</v>
          </cell>
          <cell r="E5512" t="str">
            <v>س3</v>
          </cell>
        </row>
        <row r="5513">
          <cell r="A5513">
            <v>202259</v>
          </cell>
          <cell r="B5513" t="str">
            <v>هبة سليم</v>
          </cell>
          <cell r="C5513" t="str">
            <v>سعيد</v>
          </cell>
          <cell r="D5513" t="str">
            <v>هنا</v>
          </cell>
          <cell r="E5513" t="str">
            <v>س3</v>
          </cell>
        </row>
        <row r="5514">
          <cell r="A5514">
            <v>202319</v>
          </cell>
          <cell r="B5514" t="str">
            <v>وسيم طيفور</v>
          </cell>
          <cell r="C5514" t="str">
            <v>احمد</v>
          </cell>
          <cell r="D5514" t="str">
            <v>سناء</v>
          </cell>
          <cell r="E5514" t="str">
            <v>س3</v>
          </cell>
        </row>
        <row r="5515">
          <cell r="A5515">
            <v>202320</v>
          </cell>
          <cell r="B5515" t="str">
            <v>وسيم غاوي</v>
          </cell>
          <cell r="C5515" t="str">
            <v>زكي</v>
          </cell>
          <cell r="D5515" t="str">
            <v>فاطمة</v>
          </cell>
          <cell r="E5515" t="str">
            <v>س3</v>
          </cell>
        </row>
        <row r="5516">
          <cell r="A5516">
            <v>202331</v>
          </cell>
          <cell r="B5516" t="str">
            <v>ولاء اسكندراني</v>
          </cell>
          <cell r="C5516" t="str">
            <v>عاصم</v>
          </cell>
          <cell r="D5516" t="str">
            <v>سهام</v>
          </cell>
          <cell r="E5516" t="str">
            <v>س3</v>
          </cell>
        </row>
        <row r="5517">
          <cell r="A5517">
            <v>202372</v>
          </cell>
          <cell r="B5517" t="str">
            <v>ابراهيم الجوابرة</v>
          </cell>
          <cell r="C5517" t="str">
            <v>توفيق</v>
          </cell>
          <cell r="D5517" t="str">
            <v>ميسر</v>
          </cell>
          <cell r="E5517" t="str">
            <v>س3</v>
          </cell>
        </row>
        <row r="5518">
          <cell r="A5518">
            <v>202373</v>
          </cell>
          <cell r="B5518" t="str">
            <v>ابراهيم الحمادي الحريب</v>
          </cell>
          <cell r="C5518" t="str">
            <v>طارق</v>
          </cell>
          <cell r="D5518" t="str">
            <v>روضة</v>
          </cell>
          <cell r="E5518" t="str">
            <v>س3</v>
          </cell>
        </row>
        <row r="5519">
          <cell r="A5519">
            <v>202378</v>
          </cell>
          <cell r="B5519" t="str">
            <v>ابراهيم الخوص</v>
          </cell>
          <cell r="C5519" t="str">
            <v>فؤاد</v>
          </cell>
          <cell r="D5519" t="str">
            <v>نوال</v>
          </cell>
          <cell r="E5519" t="str">
            <v>س3</v>
          </cell>
        </row>
        <row r="5520">
          <cell r="A5520">
            <v>202410</v>
          </cell>
          <cell r="B5520" t="str">
            <v>احسان شيخ الارض</v>
          </cell>
          <cell r="C5520" t="str">
            <v>محمد صبيح</v>
          </cell>
          <cell r="D5520" t="str">
            <v>سوسن</v>
          </cell>
          <cell r="E5520" t="str">
            <v>س3</v>
          </cell>
        </row>
        <row r="5521">
          <cell r="A5521">
            <v>202414</v>
          </cell>
          <cell r="B5521" t="str">
            <v>احلام البلال</v>
          </cell>
          <cell r="C5521" t="str">
            <v>متعب</v>
          </cell>
          <cell r="D5521" t="str">
            <v>ابتسام</v>
          </cell>
          <cell r="E5521" t="str">
            <v>س3</v>
          </cell>
        </row>
        <row r="5522">
          <cell r="A5522">
            <v>202429</v>
          </cell>
          <cell r="B5522" t="str">
            <v>احمد اسماعيل</v>
          </cell>
          <cell r="C5522" t="str">
            <v>سعيد</v>
          </cell>
          <cell r="D5522" t="str">
            <v>نجوه</v>
          </cell>
          <cell r="E5522" t="str">
            <v>س3</v>
          </cell>
        </row>
        <row r="5523">
          <cell r="A5523">
            <v>202524</v>
          </cell>
          <cell r="B5523" t="str">
            <v>احمد النعيمي</v>
          </cell>
          <cell r="C5523" t="str">
            <v>سعد</v>
          </cell>
          <cell r="D5523" t="str">
            <v>غزالة</v>
          </cell>
          <cell r="E5523" t="str">
            <v>س3</v>
          </cell>
        </row>
        <row r="5524">
          <cell r="A5524">
            <v>202554</v>
          </cell>
          <cell r="B5524" t="str">
            <v>احمد خربوطلي</v>
          </cell>
          <cell r="C5524" t="str">
            <v>ابراهيم</v>
          </cell>
          <cell r="D5524" t="str">
            <v>وجيهة</v>
          </cell>
          <cell r="E5524" t="str">
            <v>س3</v>
          </cell>
        </row>
        <row r="5525">
          <cell r="A5525">
            <v>202633</v>
          </cell>
          <cell r="B5525" t="str">
            <v>احمد ياسمينة</v>
          </cell>
          <cell r="C5525" t="str">
            <v>مؤيد</v>
          </cell>
          <cell r="D5525" t="str">
            <v>اسماء</v>
          </cell>
          <cell r="E5525" t="str">
            <v>س3</v>
          </cell>
        </row>
        <row r="5526">
          <cell r="A5526">
            <v>202705</v>
          </cell>
          <cell r="B5526" t="str">
            <v>اسحق اسحق</v>
          </cell>
          <cell r="C5526" t="str">
            <v>فؤاد</v>
          </cell>
          <cell r="D5526" t="str">
            <v>شاذية</v>
          </cell>
          <cell r="E5526" t="str">
            <v>س3</v>
          </cell>
        </row>
        <row r="5527">
          <cell r="A5527">
            <v>202732</v>
          </cell>
          <cell r="B5527" t="str">
            <v>اسماعيل قوقس</v>
          </cell>
          <cell r="C5527" t="str">
            <v xml:space="preserve">عمر </v>
          </cell>
          <cell r="D5527" t="str">
            <v>بشيرة</v>
          </cell>
          <cell r="E5527" t="str">
            <v>س3</v>
          </cell>
        </row>
        <row r="5528">
          <cell r="A5528">
            <v>202744</v>
          </cell>
          <cell r="B5528" t="str">
            <v>اشواق قزاح</v>
          </cell>
          <cell r="C5528" t="str">
            <v>محمود</v>
          </cell>
          <cell r="D5528" t="str">
            <v>مريم</v>
          </cell>
          <cell r="E5528" t="str">
            <v>س3</v>
          </cell>
        </row>
        <row r="5529">
          <cell r="A5529">
            <v>202838</v>
          </cell>
          <cell r="B5529" t="str">
            <v>امجد الحلقي</v>
          </cell>
          <cell r="C5529" t="str">
            <v>هائل</v>
          </cell>
          <cell r="D5529" t="str">
            <v>جواهر</v>
          </cell>
          <cell r="E5529" t="str">
            <v>س3</v>
          </cell>
        </row>
        <row r="5530">
          <cell r="A5530">
            <v>202876</v>
          </cell>
          <cell r="B5530" t="str">
            <v>اميمة زغيبي</v>
          </cell>
          <cell r="C5530" t="str">
            <v>عدنان</v>
          </cell>
          <cell r="D5530" t="str">
            <v>نديمة</v>
          </cell>
          <cell r="E5530" t="str">
            <v>س3</v>
          </cell>
        </row>
        <row r="5531">
          <cell r="A5531">
            <v>202878</v>
          </cell>
          <cell r="B5531" t="str">
            <v>امين الجرمقاني</v>
          </cell>
          <cell r="C5531" t="str">
            <v>كنج</v>
          </cell>
          <cell r="D5531" t="str">
            <v>وسيمة</v>
          </cell>
          <cell r="E5531" t="str">
            <v>س3</v>
          </cell>
        </row>
        <row r="5532">
          <cell r="A5532">
            <v>202888</v>
          </cell>
          <cell r="B5532" t="str">
            <v>امينه الهليل</v>
          </cell>
          <cell r="C5532" t="str">
            <v>عايد</v>
          </cell>
          <cell r="D5532" t="str">
            <v>عذاب</v>
          </cell>
          <cell r="E5532" t="str">
            <v>س3</v>
          </cell>
        </row>
        <row r="5533">
          <cell r="A5533">
            <v>202919</v>
          </cell>
          <cell r="B5533" t="str">
            <v>انس المقداد</v>
          </cell>
          <cell r="C5533" t="str">
            <v>عبد الحميد</v>
          </cell>
          <cell r="D5533" t="str">
            <v>انتصار</v>
          </cell>
          <cell r="E5533" t="str">
            <v>س3</v>
          </cell>
        </row>
        <row r="5534">
          <cell r="A5534">
            <v>202932</v>
          </cell>
          <cell r="B5534" t="str">
            <v>انس صبيح</v>
          </cell>
          <cell r="C5534" t="str">
            <v>عبد الرحيم</v>
          </cell>
          <cell r="D5534" t="str">
            <v>رغداء</v>
          </cell>
          <cell r="E5534" t="str">
            <v>س3</v>
          </cell>
        </row>
        <row r="5535">
          <cell r="A5535">
            <v>202934</v>
          </cell>
          <cell r="B5535" t="str">
            <v>انس عبيد</v>
          </cell>
          <cell r="C5535" t="str">
            <v>محمد عدنان</v>
          </cell>
          <cell r="D5535" t="str">
            <v>اموره</v>
          </cell>
          <cell r="E5535" t="str">
            <v>س3</v>
          </cell>
        </row>
        <row r="5536">
          <cell r="A5536">
            <v>202936</v>
          </cell>
          <cell r="B5536" t="str">
            <v>انس محفوض</v>
          </cell>
          <cell r="C5536" t="str">
            <v>علي</v>
          </cell>
          <cell r="D5536" t="str">
            <v>فتات</v>
          </cell>
          <cell r="E5536" t="str">
            <v>س3</v>
          </cell>
        </row>
        <row r="5537">
          <cell r="A5537">
            <v>202943</v>
          </cell>
          <cell r="B5537" t="str">
            <v>انسام الحو</v>
          </cell>
          <cell r="C5537" t="str">
            <v>مامون</v>
          </cell>
          <cell r="D5537" t="str">
            <v>نوال</v>
          </cell>
          <cell r="E5537" t="str">
            <v>س3</v>
          </cell>
        </row>
        <row r="5538">
          <cell r="A5538">
            <v>202973</v>
          </cell>
          <cell r="B5538" t="str">
            <v>اياد الهريرة</v>
          </cell>
          <cell r="C5538" t="str">
            <v>جريس</v>
          </cell>
          <cell r="D5538" t="str">
            <v>سونيا</v>
          </cell>
          <cell r="E5538" t="str">
            <v>س3</v>
          </cell>
        </row>
        <row r="5539">
          <cell r="A5539">
            <v>203039</v>
          </cell>
          <cell r="B5539" t="str">
            <v>ايمن ايوب</v>
          </cell>
          <cell r="C5539" t="str">
            <v>حسين</v>
          </cell>
          <cell r="D5539" t="str">
            <v>فاطمه</v>
          </cell>
          <cell r="E5539" t="str">
            <v>س3</v>
          </cell>
        </row>
        <row r="5540">
          <cell r="A5540">
            <v>203055</v>
          </cell>
          <cell r="B5540" t="str">
            <v>ايناس السليمان</v>
          </cell>
          <cell r="C5540" t="str">
            <v>محمد غسان</v>
          </cell>
          <cell r="D5540" t="str">
            <v>اميرة</v>
          </cell>
          <cell r="E5540" t="str">
            <v>س3</v>
          </cell>
        </row>
        <row r="5541">
          <cell r="A5541">
            <v>203056</v>
          </cell>
          <cell r="B5541" t="str">
            <v>ايناس سبح</v>
          </cell>
          <cell r="C5541" t="str">
            <v>احمد نزهت</v>
          </cell>
          <cell r="D5541" t="str">
            <v>ثريا</v>
          </cell>
          <cell r="E5541" t="str">
            <v>س3</v>
          </cell>
        </row>
        <row r="5542">
          <cell r="A5542">
            <v>203068</v>
          </cell>
          <cell r="B5542" t="str">
            <v>ايهاب محمود</v>
          </cell>
          <cell r="C5542" t="str">
            <v>خالد</v>
          </cell>
          <cell r="D5542" t="str">
            <v>ختمه</v>
          </cell>
          <cell r="E5542" t="str">
            <v>س3</v>
          </cell>
        </row>
        <row r="5543">
          <cell r="A5543">
            <v>203199</v>
          </cell>
          <cell r="B5543" t="str">
            <v>برزان اليوسف</v>
          </cell>
          <cell r="C5543" t="str">
            <v>محمد رشاد</v>
          </cell>
          <cell r="D5543" t="str">
            <v>دلشاه</v>
          </cell>
          <cell r="E5543" t="str">
            <v>س3</v>
          </cell>
        </row>
        <row r="5544">
          <cell r="A5544">
            <v>203221</v>
          </cell>
          <cell r="B5544" t="str">
            <v>بسمة عباسي</v>
          </cell>
          <cell r="C5544" t="str">
            <v>وليد</v>
          </cell>
          <cell r="D5544" t="str">
            <v>صفية</v>
          </cell>
          <cell r="E5544" t="str">
            <v>س3</v>
          </cell>
        </row>
        <row r="5545">
          <cell r="A5545">
            <v>203271</v>
          </cell>
          <cell r="B5545" t="str">
            <v>بشيره محفوظ</v>
          </cell>
          <cell r="C5545" t="str">
            <v>محمد جمال الدين</v>
          </cell>
          <cell r="D5545" t="str">
            <v>بديعه</v>
          </cell>
          <cell r="E5545" t="str">
            <v>س3</v>
          </cell>
        </row>
        <row r="5546">
          <cell r="A5546">
            <v>203311</v>
          </cell>
          <cell r="B5546" t="str">
            <v>بيان الاملح</v>
          </cell>
          <cell r="C5546" t="str">
            <v>عيد</v>
          </cell>
          <cell r="D5546" t="str">
            <v>حمرة</v>
          </cell>
          <cell r="E5546" t="str">
            <v>س3</v>
          </cell>
        </row>
        <row r="5547">
          <cell r="A5547">
            <v>203320</v>
          </cell>
          <cell r="B5547" t="str">
            <v xml:space="preserve"> تامر دبور</v>
          </cell>
          <cell r="C5547" t="str">
            <v>وهيب</v>
          </cell>
          <cell r="D5547" t="str">
            <v>أمل</v>
          </cell>
          <cell r="E5547" t="str">
            <v>س3</v>
          </cell>
        </row>
        <row r="5548">
          <cell r="A5548">
            <v>203324</v>
          </cell>
          <cell r="B5548" t="str">
            <v>تركان محمد</v>
          </cell>
          <cell r="C5548" t="str">
            <v>عبد الحميد</v>
          </cell>
          <cell r="D5548" t="str">
            <v>ريمه</v>
          </cell>
          <cell r="E5548" t="str">
            <v>س3</v>
          </cell>
        </row>
        <row r="5549">
          <cell r="A5549">
            <v>203337</v>
          </cell>
          <cell r="B5549" t="str">
            <v>تمارة الرفاعي</v>
          </cell>
          <cell r="C5549" t="str">
            <v>خالد</v>
          </cell>
          <cell r="D5549" t="str">
            <v>فادية</v>
          </cell>
          <cell r="E5549" t="str">
            <v>س3</v>
          </cell>
        </row>
        <row r="5550">
          <cell r="A5550">
            <v>203343</v>
          </cell>
          <cell r="B5550" t="str">
            <v>تمام سلطان</v>
          </cell>
          <cell r="C5550" t="str">
            <v>جميل</v>
          </cell>
          <cell r="D5550" t="str">
            <v>نجاة</v>
          </cell>
          <cell r="E5550" t="str">
            <v>س3</v>
          </cell>
        </row>
        <row r="5551">
          <cell r="A5551">
            <v>203357</v>
          </cell>
          <cell r="B5551" t="str">
            <v>تهاني النوري</v>
          </cell>
          <cell r="C5551" t="str">
            <v>كامل</v>
          </cell>
          <cell r="D5551" t="str">
            <v>ايمان</v>
          </cell>
          <cell r="E5551" t="str">
            <v>س3</v>
          </cell>
        </row>
        <row r="5552">
          <cell r="A5552">
            <v>203430</v>
          </cell>
          <cell r="B5552" t="str">
            <v>جلال عيسى</v>
          </cell>
          <cell r="C5552" t="str">
            <v>عبد الكريم</v>
          </cell>
          <cell r="D5552" t="str">
            <v>نجاح</v>
          </cell>
          <cell r="E5552" t="str">
            <v>س3</v>
          </cell>
        </row>
        <row r="5553">
          <cell r="A5553">
            <v>203433</v>
          </cell>
          <cell r="B5553" t="str">
            <v>جلنار برهوم</v>
          </cell>
          <cell r="C5553" t="str">
            <v>احمد</v>
          </cell>
          <cell r="D5553" t="str">
            <v>جميلة</v>
          </cell>
          <cell r="E5553" t="str">
            <v>س3</v>
          </cell>
        </row>
        <row r="5554">
          <cell r="A5554">
            <v>203482</v>
          </cell>
          <cell r="B5554" t="str">
            <v>جودت الغباري</v>
          </cell>
          <cell r="C5554" t="str">
            <v>جمال الدين</v>
          </cell>
          <cell r="D5554" t="str">
            <v>امينه</v>
          </cell>
          <cell r="E5554" t="str">
            <v>س3</v>
          </cell>
        </row>
        <row r="5555">
          <cell r="A5555">
            <v>203510</v>
          </cell>
          <cell r="B5555" t="str">
            <v>حاتم مصيجه</v>
          </cell>
          <cell r="C5555" t="str">
            <v>عبد الناصر</v>
          </cell>
          <cell r="D5555" t="str">
            <v>كنانه</v>
          </cell>
          <cell r="E5555" t="str">
            <v>س3</v>
          </cell>
        </row>
        <row r="5556">
          <cell r="A5556">
            <v>203586</v>
          </cell>
          <cell r="B5556" t="str">
            <v>حسام سطاح</v>
          </cell>
          <cell r="C5556" t="str">
            <v>بسام</v>
          </cell>
          <cell r="D5556" t="str">
            <v>هوازن</v>
          </cell>
          <cell r="E5556" t="str">
            <v>س3</v>
          </cell>
        </row>
        <row r="5557">
          <cell r="A5557">
            <v>203675</v>
          </cell>
          <cell r="B5557" t="str">
            <v>حسين الرمضان</v>
          </cell>
          <cell r="C5557" t="str">
            <v>احمد</v>
          </cell>
          <cell r="D5557" t="str">
            <v>نوره</v>
          </cell>
          <cell r="E5557" t="str">
            <v>س3</v>
          </cell>
        </row>
        <row r="5558">
          <cell r="A5558">
            <v>203706</v>
          </cell>
          <cell r="B5558" t="str">
            <v>حكم الخطيب</v>
          </cell>
          <cell r="C5558" t="str">
            <v>مصطفى</v>
          </cell>
          <cell r="D5558" t="str">
            <v>عفاف</v>
          </cell>
          <cell r="E5558" t="str">
            <v>س3</v>
          </cell>
        </row>
        <row r="5559">
          <cell r="A5559">
            <v>203714</v>
          </cell>
          <cell r="B5559" t="str">
            <v>حلا ونوس</v>
          </cell>
          <cell r="C5559" t="str">
            <v>حليم</v>
          </cell>
          <cell r="D5559" t="str">
            <v>نهلا</v>
          </cell>
          <cell r="E5559" t="str">
            <v>س3</v>
          </cell>
        </row>
        <row r="5560">
          <cell r="A5560">
            <v>203736</v>
          </cell>
          <cell r="B5560" t="str">
            <v>حنان العلي</v>
          </cell>
          <cell r="C5560" t="str">
            <v>مصطفى</v>
          </cell>
          <cell r="D5560" t="str">
            <v>سعاد</v>
          </cell>
          <cell r="E5560" t="str">
            <v>س3</v>
          </cell>
        </row>
        <row r="5561">
          <cell r="A5561">
            <v>203737</v>
          </cell>
          <cell r="B5561" t="str">
            <v>حنان القدور</v>
          </cell>
          <cell r="C5561" t="str">
            <v>عوض</v>
          </cell>
          <cell r="D5561" t="str">
            <v>شما</v>
          </cell>
          <cell r="E5561" t="str">
            <v>س3</v>
          </cell>
        </row>
        <row r="5562">
          <cell r="A5562">
            <v>203794</v>
          </cell>
          <cell r="B5562" t="str">
            <v>خالد بو ترابي</v>
          </cell>
          <cell r="C5562" t="str">
            <v>امين</v>
          </cell>
          <cell r="D5562" t="str">
            <v>نجاح</v>
          </cell>
          <cell r="E5562" t="str">
            <v>س3</v>
          </cell>
        </row>
        <row r="5563">
          <cell r="A5563">
            <v>203798</v>
          </cell>
          <cell r="B5563" t="str">
            <v>خالد جورية</v>
          </cell>
          <cell r="C5563" t="str">
            <v xml:space="preserve">احمد </v>
          </cell>
          <cell r="D5563" t="str">
            <v>نعمت</v>
          </cell>
          <cell r="E5563" t="str">
            <v>س3</v>
          </cell>
        </row>
        <row r="5564">
          <cell r="A5564">
            <v>203827</v>
          </cell>
          <cell r="B5564" t="str">
            <v>خالد ميا</v>
          </cell>
          <cell r="C5564" t="str">
            <v>محمد ديب</v>
          </cell>
          <cell r="D5564" t="str">
            <v>نجاح</v>
          </cell>
          <cell r="E5564" t="str">
            <v>س3</v>
          </cell>
        </row>
        <row r="5565">
          <cell r="A5565">
            <v>203840</v>
          </cell>
          <cell r="B5565" t="str">
            <v>خزامه الورهاني</v>
          </cell>
          <cell r="C5565" t="str">
            <v>معذه</v>
          </cell>
          <cell r="D5565" t="str">
            <v>وداد</v>
          </cell>
          <cell r="E5565" t="str">
            <v>س3</v>
          </cell>
        </row>
        <row r="5566">
          <cell r="A5566">
            <v>203859</v>
          </cell>
          <cell r="B5566" t="str">
            <v>خلدون مطاوع</v>
          </cell>
          <cell r="C5566" t="str">
            <v>جمال</v>
          </cell>
          <cell r="D5566" t="str">
            <v>حمده</v>
          </cell>
          <cell r="E5566" t="str">
            <v>س3</v>
          </cell>
        </row>
        <row r="5567">
          <cell r="A5567">
            <v>203914</v>
          </cell>
          <cell r="B5567" t="str">
            <v>داليا المصطفى العامودي</v>
          </cell>
          <cell r="C5567" t="str">
            <v>نمر</v>
          </cell>
          <cell r="D5567" t="str">
            <v>مرسيل</v>
          </cell>
          <cell r="E5567" t="str">
            <v>س3</v>
          </cell>
        </row>
        <row r="5568">
          <cell r="A5568">
            <v>203940</v>
          </cell>
          <cell r="B5568" t="str">
            <v>داني فرح</v>
          </cell>
          <cell r="C5568" t="str">
            <v>نقولا</v>
          </cell>
          <cell r="D5568" t="str">
            <v>فاديا</v>
          </cell>
          <cell r="E5568" t="str">
            <v>س3</v>
          </cell>
        </row>
        <row r="5569">
          <cell r="A5569">
            <v>203947</v>
          </cell>
          <cell r="B5569" t="str">
            <v>دانية غريب</v>
          </cell>
          <cell r="C5569" t="str">
            <v>مرعي</v>
          </cell>
          <cell r="D5569" t="str">
            <v>لينا</v>
          </cell>
          <cell r="E5569" t="str">
            <v>س3</v>
          </cell>
        </row>
        <row r="5570">
          <cell r="A5570">
            <v>203982</v>
          </cell>
          <cell r="B5570" t="str">
            <v>ديالا كوكي</v>
          </cell>
          <cell r="C5570" t="str">
            <v>يوسف</v>
          </cell>
          <cell r="D5570" t="str">
            <v>لوريس</v>
          </cell>
          <cell r="E5570" t="str">
            <v>س3</v>
          </cell>
        </row>
        <row r="5571">
          <cell r="A5571">
            <v>204014</v>
          </cell>
          <cell r="B5571" t="str">
            <v>ديما محلا</v>
          </cell>
          <cell r="C5571" t="str">
            <v>حبيب</v>
          </cell>
          <cell r="D5571" t="str">
            <v>ناهي</v>
          </cell>
          <cell r="E5571" t="str">
            <v>س3</v>
          </cell>
        </row>
        <row r="5572">
          <cell r="A5572">
            <v>204039</v>
          </cell>
          <cell r="B5572" t="str">
            <v>ذو الفقار الفى</v>
          </cell>
          <cell r="C5572" t="str">
            <v>محمد</v>
          </cell>
          <cell r="D5572" t="str">
            <v>صفية</v>
          </cell>
          <cell r="E5572" t="str">
            <v>س3</v>
          </cell>
        </row>
        <row r="5573">
          <cell r="A5573">
            <v>204046</v>
          </cell>
          <cell r="B5573" t="str">
            <v>رؤى العلي</v>
          </cell>
          <cell r="C5573" t="str">
            <v>احمد</v>
          </cell>
          <cell r="D5573" t="str">
            <v>ازدهار</v>
          </cell>
          <cell r="E5573" t="str">
            <v>س3</v>
          </cell>
        </row>
        <row r="5574">
          <cell r="A5574">
            <v>204048</v>
          </cell>
          <cell r="B5574" t="str">
            <v>رؤى دبور</v>
          </cell>
          <cell r="C5574" t="str">
            <v>سعيد</v>
          </cell>
          <cell r="D5574" t="str">
            <v>سميحه</v>
          </cell>
          <cell r="E5574" t="str">
            <v>س3</v>
          </cell>
        </row>
        <row r="5575">
          <cell r="A5575">
            <v>204051</v>
          </cell>
          <cell r="B5575" t="str">
            <v>رؤى عباس</v>
          </cell>
          <cell r="C5575" t="str">
            <v>احمد</v>
          </cell>
          <cell r="D5575" t="str">
            <v>سوسن</v>
          </cell>
          <cell r="E5575" t="str">
            <v>س3</v>
          </cell>
        </row>
        <row r="5576">
          <cell r="A5576">
            <v>204057</v>
          </cell>
          <cell r="B5576" t="str">
            <v>رئيف احمد</v>
          </cell>
          <cell r="C5576" t="str">
            <v>رفيق</v>
          </cell>
          <cell r="D5576" t="str">
            <v>سريرة</v>
          </cell>
          <cell r="E5576" t="str">
            <v>س3</v>
          </cell>
        </row>
        <row r="5577">
          <cell r="A5577">
            <v>204070</v>
          </cell>
          <cell r="B5577" t="str">
            <v>رائد عبد الخالق</v>
          </cell>
          <cell r="C5577" t="str">
            <v>جهاد</v>
          </cell>
          <cell r="D5577" t="str">
            <v>رحاب</v>
          </cell>
          <cell r="E5577" t="str">
            <v>س3</v>
          </cell>
        </row>
        <row r="5578">
          <cell r="A5578">
            <v>204075</v>
          </cell>
          <cell r="B5578" t="str">
            <v>راجي خضر</v>
          </cell>
          <cell r="C5578" t="str">
            <v>عزيز</v>
          </cell>
          <cell r="D5578" t="str">
            <v>فاطمة</v>
          </cell>
          <cell r="E5578" t="str">
            <v>س3</v>
          </cell>
        </row>
        <row r="5579">
          <cell r="A5579">
            <v>204083</v>
          </cell>
          <cell r="B5579" t="str">
            <v>رافت العليوي</v>
          </cell>
          <cell r="C5579" t="str">
            <v>طارق</v>
          </cell>
          <cell r="D5579" t="str">
            <v>شفيقة</v>
          </cell>
          <cell r="E5579" t="str">
            <v>س3</v>
          </cell>
        </row>
        <row r="5580">
          <cell r="A5580">
            <v>204194</v>
          </cell>
          <cell r="B5580" t="str">
            <v>رانية عمورة</v>
          </cell>
          <cell r="C5580" t="str">
            <v>محمود</v>
          </cell>
          <cell r="D5580" t="str">
            <v>عليه</v>
          </cell>
          <cell r="E5580" t="str">
            <v>س3</v>
          </cell>
        </row>
        <row r="5581">
          <cell r="A5581">
            <v>204201</v>
          </cell>
          <cell r="B5581" t="str">
            <v>ربا الخضري</v>
          </cell>
          <cell r="C5581" t="str">
            <v>شهاب</v>
          </cell>
          <cell r="D5581" t="str">
            <v>نهى</v>
          </cell>
          <cell r="E5581" t="str">
            <v>س3</v>
          </cell>
        </row>
        <row r="5582">
          <cell r="A5582">
            <v>204278</v>
          </cell>
          <cell r="B5582" t="str">
            <v>رزان يوزباشي</v>
          </cell>
          <cell r="C5582" t="str">
            <v>جميل</v>
          </cell>
          <cell r="D5582" t="str">
            <v>حنان</v>
          </cell>
          <cell r="E5582" t="str">
            <v>س3</v>
          </cell>
        </row>
        <row r="5583">
          <cell r="A5583">
            <v>204282</v>
          </cell>
          <cell r="B5583" t="str">
            <v>رسمي المحمد</v>
          </cell>
          <cell r="C5583" t="str">
            <v>احمد</v>
          </cell>
          <cell r="D5583" t="str">
            <v>بهيجه</v>
          </cell>
          <cell r="E5583" t="str">
            <v>س3</v>
          </cell>
        </row>
        <row r="5584">
          <cell r="A5584">
            <v>204290</v>
          </cell>
          <cell r="B5584" t="str">
            <v>رشا الديري</v>
          </cell>
          <cell r="C5584" t="str">
            <v>محمد عبدو</v>
          </cell>
          <cell r="D5584" t="str">
            <v>فوزة</v>
          </cell>
          <cell r="E5584" t="str">
            <v>س3</v>
          </cell>
        </row>
        <row r="5585">
          <cell r="A5585">
            <v>204304</v>
          </cell>
          <cell r="B5585" t="str">
            <v>رشا حمايل</v>
          </cell>
          <cell r="C5585" t="str">
            <v>فؤاد</v>
          </cell>
          <cell r="D5585" t="str">
            <v>سحر</v>
          </cell>
          <cell r="E5585" t="str">
            <v>س3</v>
          </cell>
        </row>
        <row r="5586">
          <cell r="A5586">
            <v>204384</v>
          </cell>
          <cell r="B5586" t="str">
            <v>رنا ابراهيم</v>
          </cell>
          <cell r="C5586" t="str">
            <v xml:space="preserve">فيصل </v>
          </cell>
          <cell r="D5586" t="str">
            <v>امل</v>
          </cell>
          <cell r="E5586" t="str">
            <v>س3</v>
          </cell>
        </row>
        <row r="5587">
          <cell r="A5587">
            <v>204408</v>
          </cell>
          <cell r="B5587" t="str">
            <v>رنا عساف</v>
          </cell>
          <cell r="C5587" t="str">
            <v>موسى</v>
          </cell>
          <cell r="D5587" t="str">
            <v>فاديا</v>
          </cell>
          <cell r="E5587" t="str">
            <v>س3</v>
          </cell>
        </row>
        <row r="5588">
          <cell r="A5588">
            <v>204432</v>
          </cell>
          <cell r="B5588" t="str">
            <v>رهام المسالمة</v>
          </cell>
          <cell r="C5588" t="str">
            <v>عدنان</v>
          </cell>
          <cell r="D5588" t="str">
            <v>ريمة</v>
          </cell>
          <cell r="E5588" t="str">
            <v>س3</v>
          </cell>
        </row>
        <row r="5589">
          <cell r="A5589">
            <v>204503</v>
          </cell>
          <cell r="B5589" t="str">
            <v>رولا سلوم</v>
          </cell>
          <cell r="C5589" t="str">
            <v>حنين</v>
          </cell>
          <cell r="D5589" t="str">
            <v>كلود</v>
          </cell>
          <cell r="E5589" t="str">
            <v>س3</v>
          </cell>
        </row>
        <row r="5590">
          <cell r="A5590">
            <v>204528</v>
          </cell>
          <cell r="B5590" t="str">
            <v>رويده عمار</v>
          </cell>
          <cell r="C5590" t="str">
            <v>محمد</v>
          </cell>
          <cell r="D5590" t="str">
            <v>نجوى</v>
          </cell>
          <cell r="E5590" t="str">
            <v>س3</v>
          </cell>
        </row>
        <row r="5591">
          <cell r="A5591">
            <v>204564</v>
          </cell>
          <cell r="B5591" t="str">
            <v>ريم حنا</v>
          </cell>
          <cell r="C5591" t="str">
            <v>سعيد</v>
          </cell>
          <cell r="D5591" t="str">
            <v>كاترين</v>
          </cell>
          <cell r="E5591" t="str">
            <v>س3</v>
          </cell>
        </row>
        <row r="5592">
          <cell r="A5592">
            <v>204566</v>
          </cell>
          <cell r="B5592" t="str">
            <v>ريم زيد</v>
          </cell>
          <cell r="C5592" t="str">
            <v>عبد الكريم</v>
          </cell>
          <cell r="D5592" t="str">
            <v>هاجر</v>
          </cell>
          <cell r="E5592" t="str">
            <v>س3</v>
          </cell>
        </row>
        <row r="5593">
          <cell r="A5593">
            <v>204572</v>
          </cell>
          <cell r="B5593" t="str">
            <v>ريم شعبان</v>
          </cell>
          <cell r="C5593" t="str">
            <v>ممدوح</v>
          </cell>
          <cell r="D5593" t="str">
            <v>الهام</v>
          </cell>
          <cell r="E5593" t="str">
            <v>س3</v>
          </cell>
        </row>
        <row r="5594">
          <cell r="A5594">
            <v>204597</v>
          </cell>
          <cell r="B5594" t="str">
            <v>ريما سعد الدين</v>
          </cell>
          <cell r="C5594" t="str">
            <v>ربيع</v>
          </cell>
          <cell r="D5594" t="str">
            <v>رنجس</v>
          </cell>
          <cell r="E5594" t="str">
            <v>س3</v>
          </cell>
        </row>
        <row r="5595">
          <cell r="A5595">
            <v>204607</v>
          </cell>
          <cell r="B5595" t="str">
            <v>زاهر التركماني</v>
          </cell>
          <cell r="C5595" t="str">
            <v>عبد الكريم</v>
          </cell>
          <cell r="D5595" t="str">
            <v>يسرى</v>
          </cell>
          <cell r="E5595" t="str">
            <v>س3</v>
          </cell>
        </row>
        <row r="5596">
          <cell r="A5596">
            <v>204617</v>
          </cell>
          <cell r="B5596" t="str">
            <v>زاهر موزى</v>
          </cell>
          <cell r="C5596" t="str">
            <v>فريد</v>
          </cell>
          <cell r="D5596" t="str">
            <v>أزهار</v>
          </cell>
          <cell r="E5596" t="str">
            <v>س3</v>
          </cell>
        </row>
        <row r="5597">
          <cell r="A5597">
            <v>204624</v>
          </cell>
          <cell r="B5597" t="str">
            <v>زردشت علي</v>
          </cell>
          <cell r="C5597" t="str">
            <v>سكفان</v>
          </cell>
          <cell r="D5597" t="str">
            <v>منيرة</v>
          </cell>
          <cell r="E5597" t="str">
            <v>س3</v>
          </cell>
        </row>
        <row r="5598">
          <cell r="A5598">
            <v>204666</v>
          </cell>
          <cell r="B5598" t="str">
            <v>زياد حمدان</v>
          </cell>
          <cell r="C5598" t="str">
            <v>محمد</v>
          </cell>
          <cell r="D5598" t="str">
            <v>نجوى</v>
          </cell>
          <cell r="E5598" t="str">
            <v>س3</v>
          </cell>
        </row>
        <row r="5599">
          <cell r="A5599">
            <v>204672</v>
          </cell>
          <cell r="B5599" t="str">
            <v>زياد شيخو بيري</v>
          </cell>
          <cell r="C5599" t="str">
            <v>ياسين</v>
          </cell>
          <cell r="D5599" t="str">
            <v>رشه</v>
          </cell>
          <cell r="E5599" t="str">
            <v>س3</v>
          </cell>
        </row>
        <row r="5600">
          <cell r="A5600">
            <v>204703</v>
          </cell>
          <cell r="B5600" t="str">
            <v>زينة كوزاك</v>
          </cell>
          <cell r="C5600" t="str">
            <v>فائق</v>
          </cell>
          <cell r="D5600" t="str">
            <v>انصاف</v>
          </cell>
          <cell r="E5600" t="str">
            <v>س3</v>
          </cell>
        </row>
        <row r="5601">
          <cell r="A5601">
            <v>204731</v>
          </cell>
          <cell r="B5601" t="str">
            <v>سالي عمران</v>
          </cell>
          <cell r="C5601" t="str">
            <v>محمود</v>
          </cell>
          <cell r="D5601" t="str">
            <v>جهيدة</v>
          </cell>
          <cell r="E5601" t="str">
            <v>س3</v>
          </cell>
        </row>
        <row r="5602">
          <cell r="A5602">
            <v>204734</v>
          </cell>
          <cell r="B5602" t="str">
            <v>سامح حمدان</v>
          </cell>
          <cell r="C5602" t="str">
            <v>محمد زهير</v>
          </cell>
          <cell r="D5602" t="str">
            <v>امنه</v>
          </cell>
          <cell r="E5602" t="str">
            <v>س3</v>
          </cell>
        </row>
        <row r="5603">
          <cell r="A5603">
            <v>204744</v>
          </cell>
          <cell r="B5603" t="str">
            <v>سامر العميان</v>
          </cell>
          <cell r="C5603" t="str">
            <v>محمد</v>
          </cell>
          <cell r="D5603" t="str">
            <v>فايزة</v>
          </cell>
          <cell r="E5603" t="str">
            <v>س3</v>
          </cell>
        </row>
        <row r="5604">
          <cell r="A5604">
            <v>204811</v>
          </cell>
          <cell r="B5604" t="str">
            <v>سعد عبد السلام</v>
          </cell>
          <cell r="C5604" t="str">
            <v xml:space="preserve">خالد </v>
          </cell>
          <cell r="D5604" t="str">
            <v>مريم</v>
          </cell>
          <cell r="E5604" t="str">
            <v>س3</v>
          </cell>
        </row>
        <row r="5605">
          <cell r="A5605">
            <v>204826</v>
          </cell>
          <cell r="B5605" t="str">
            <v>سعيد سليمان</v>
          </cell>
          <cell r="C5605" t="str">
            <v>سليمان</v>
          </cell>
          <cell r="D5605" t="str">
            <v>خضره</v>
          </cell>
          <cell r="E5605" t="str">
            <v>س3</v>
          </cell>
        </row>
        <row r="5606">
          <cell r="A5606">
            <v>204832</v>
          </cell>
          <cell r="B5606" t="str">
            <v>سفيان المصطفى الوكاع</v>
          </cell>
          <cell r="C5606" t="str">
            <v>عبد العزيز</v>
          </cell>
          <cell r="D5606" t="str">
            <v>سعاد</v>
          </cell>
          <cell r="E5606" t="str">
            <v>س3</v>
          </cell>
        </row>
        <row r="5607">
          <cell r="A5607">
            <v>204850</v>
          </cell>
          <cell r="B5607" t="str">
            <v>سلمى الخلوف</v>
          </cell>
          <cell r="C5607" t="str">
            <v>محمد معين</v>
          </cell>
          <cell r="D5607" t="str">
            <v>امل</v>
          </cell>
          <cell r="E5607" t="str">
            <v>س3</v>
          </cell>
        </row>
        <row r="5608">
          <cell r="A5608">
            <v>204857</v>
          </cell>
          <cell r="B5608" t="str">
            <v>سليم النجار</v>
          </cell>
          <cell r="C5608" t="str">
            <v>محي الدين</v>
          </cell>
          <cell r="D5608" t="str">
            <v>فريزة</v>
          </cell>
          <cell r="E5608" t="str">
            <v>س3</v>
          </cell>
        </row>
        <row r="5609">
          <cell r="A5609">
            <v>204864</v>
          </cell>
          <cell r="B5609" t="str">
            <v>سليمان ابراهيم</v>
          </cell>
          <cell r="C5609" t="str">
            <v>عبد اللطيف</v>
          </cell>
          <cell r="D5609" t="str">
            <v>مكية</v>
          </cell>
          <cell r="E5609" t="str">
            <v>س3</v>
          </cell>
        </row>
        <row r="5610">
          <cell r="A5610">
            <v>204873</v>
          </cell>
          <cell r="B5610" t="str">
            <v>سليمان يونس</v>
          </cell>
          <cell r="C5610" t="str">
            <v>محمود</v>
          </cell>
          <cell r="D5610" t="str">
            <v>غاده</v>
          </cell>
          <cell r="E5610" t="str">
            <v>س3</v>
          </cell>
        </row>
        <row r="5611">
          <cell r="A5611">
            <v>204921</v>
          </cell>
          <cell r="B5611" t="str">
            <v>سناء احمد</v>
          </cell>
          <cell r="C5611" t="str">
            <v>علي</v>
          </cell>
          <cell r="D5611" t="str">
            <v>حياة</v>
          </cell>
          <cell r="E5611" t="str">
            <v>س3</v>
          </cell>
        </row>
        <row r="5612">
          <cell r="A5612">
            <v>204953</v>
          </cell>
          <cell r="B5612" t="str">
            <v>سهير صالح</v>
          </cell>
          <cell r="C5612" t="str">
            <v>كامل</v>
          </cell>
          <cell r="D5612" t="str">
            <v>وفاء</v>
          </cell>
          <cell r="E5612" t="str">
            <v>س3</v>
          </cell>
        </row>
        <row r="5613">
          <cell r="A5613">
            <v>204954</v>
          </cell>
          <cell r="B5613" t="str">
            <v xml:space="preserve">سهير نصور </v>
          </cell>
          <cell r="C5613" t="str">
            <v>جابر</v>
          </cell>
          <cell r="D5613" t="str">
            <v>كوثر</v>
          </cell>
          <cell r="E5613" t="str">
            <v>س3</v>
          </cell>
        </row>
        <row r="5614">
          <cell r="A5614">
            <v>204957</v>
          </cell>
          <cell r="B5614" t="str">
            <v>سوار سليمان</v>
          </cell>
          <cell r="C5614" t="str">
            <v>عدنان</v>
          </cell>
          <cell r="D5614" t="str">
            <v>منى</v>
          </cell>
          <cell r="E5614" t="str">
            <v>س3</v>
          </cell>
        </row>
        <row r="5615">
          <cell r="A5615">
            <v>204978</v>
          </cell>
          <cell r="B5615" t="str">
            <v>سوسن زخريا</v>
          </cell>
          <cell r="C5615" t="str">
            <v>عادل</v>
          </cell>
          <cell r="D5615" t="str">
            <v>فريال</v>
          </cell>
          <cell r="E5615" t="str">
            <v>س3</v>
          </cell>
        </row>
        <row r="5616">
          <cell r="A5616">
            <v>204979</v>
          </cell>
          <cell r="B5616" t="str">
            <v>سوسن زرقان الفرخ</v>
          </cell>
          <cell r="C5616" t="str">
            <v>رشيد</v>
          </cell>
          <cell r="D5616" t="str">
            <v>سميه</v>
          </cell>
          <cell r="E5616" t="str">
            <v>س3</v>
          </cell>
        </row>
        <row r="5617">
          <cell r="A5617">
            <v>204990</v>
          </cell>
          <cell r="B5617" t="str">
            <v>سومر اسعد</v>
          </cell>
          <cell r="C5617" t="str">
            <v>ماجد</v>
          </cell>
          <cell r="D5617" t="str">
            <v>هدى</v>
          </cell>
          <cell r="E5617" t="str">
            <v>س3</v>
          </cell>
        </row>
        <row r="5618">
          <cell r="A5618">
            <v>204993</v>
          </cell>
          <cell r="B5618" t="str">
            <v>سومر أشقر</v>
          </cell>
          <cell r="C5618" t="str">
            <v>ابراهيم</v>
          </cell>
          <cell r="D5618" t="str">
            <v>فاطمه</v>
          </cell>
          <cell r="E5618" t="str">
            <v>س3</v>
          </cell>
        </row>
        <row r="5619">
          <cell r="A5619">
            <v>204999</v>
          </cell>
          <cell r="B5619" t="str">
            <v>سومر رزق</v>
          </cell>
          <cell r="C5619" t="str">
            <v>هايل</v>
          </cell>
          <cell r="D5619" t="str">
            <v>انصاف</v>
          </cell>
          <cell r="E5619" t="str">
            <v>س3</v>
          </cell>
        </row>
        <row r="5620">
          <cell r="A5620">
            <v>205000</v>
          </cell>
          <cell r="B5620" t="str">
            <v xml:space="preserve">سومر رفاعي </v>
          </cell>
          <cell r="C5620" t="str">
            <v>احمد</v>
          </cell>
          <cell r="D5620" t="str">
            <v>سوسن</v>
          </cell>
          <cell r="E5620" t="str">
            <v>س3</v>
          </cell>
        </row>
        <row r="5621">
          <cell r="A5621">
            <v>205025</v>
          </cell>
          <cell r="B5621" t="str">
            <v>سيمون الورعة</v>
          </cell>
          <cell r="C5621" t="str">
            <v>صالح</v>
          </cell>
          <cell r="D5621" t="str">
            <v>سبيتة</v>
          </cell>
          <cell r="E5621" t="str">
            <v>س3</v>
          </cell>
        </row>
        <row r="5622">
          <cell r="A5622">
            <v>205036</v>
          </cell>
          <cell r="B5622" t="str">
            <v>شادي الستان</v>
          </cell>
          <cell r="C5622" t="str">
            <v>احمد</v>
          </cell>
          <cell r="D5622" t="str">
            <v>فاطمة</v>
          </cell>
          <cell r="E5622" t="str">
            <v>س3</v>
          </cell>
        </row>
        <row r="5623">
          <cell r="A5623">
            <v>205053</v>
          </cell>
          <cell r="B5623" t="str">
            <v>شادي سمو</v>
          </cell>
          <cell r="C5623" t="str">
            <v>محمد</v>
          </cell>
          <cell r="D5623" t="str">
            <v>شفيقه</v>
          </cell>
          <cell r="E5623" t="str">
            <v>س3</v>
          </cell>
        </row>
        <row r="5624">
          <cell r="A5624">
            <v>205072</v>
          </cell>
          <cell r="B5624" t="str">
            <v>شامل سيركة</v>
          </cell>
          <cell r="C5624" t="str">
            <v>احمد</v>
          </cell>
          <cell r="D5624" t="str">
            <v>ناريمان</v>
          </cell>
          <cell r="E5624" t="str">
            <v>س3</v>
          </cell>
        </row>
        <row r="5625">
          <cell r="A5625">
            <v>205122</v>
          </cell>
          <cell r="B5625" t="str">
            <v>شيرين اللبابيدي</v>
          </cell>
          <cell r="C5625" t="str">
            <v>موفق</v>
          </cell>
          <cell r="D5625" t="str">
            <v>غالية</v>
          </cell>
          <cell r="E5625" t="str">
            <v>س3</v>
          </cell>
        </row>
        <row r="5626">
          <cell r="A5626">
            <v>205128</v>
          </cell>
          <cell r="B5626" t="str">
            <v>شيرين شيخو</v>
          </cell>
          <cell r="C5626" t="str">
            <v>محمد</v>
          </cell>
          <cell r="D5626" t="str">
            <v>عمشه</v>
          </cell>
          <cell r="E5626" t="str">
            <v>س3</v>
          </cell>
        </row>
        <row r="5627">
          <cell r="A5627">
            <v>205138</v>
          </cell>
          <cell r="B5627" t="str">
            <v>شيلان سيدا</v>
          </cell>
          <cell r="C5627" t="str">
            <v>محمود</v>
          </cell>
          <cell r="D5627" t="str">
            <v>مريم</v>
          </cell>
          <cell r="E5627" t="str">
            <v>س3</v>
          </cell>
        </row>
        <row r="5628">
          <cell r="A5628">
            <v>205164</v>
          </cell>
          <cell r="B5628" t="str">
            <v>صبا عبيد</v>
          </cell>
          <cell r="C5628" t="str">
            <v>عبد المجيد</v>
          </cell>
          <cell r="D5628" t="str">
            <v>نفيسة</v>
          </cell>
          <cell r="E5628" t="str">
            <v>س3</v>
          </cell>
        </row>
        <row r="5629">
          <cell r="A5629">
            <v>205181</v>
          </cell>
          <cell r="B5629" t="str">
            <v>صفاء اسران</v>
          </cell>
          <cell r="C5629" t="str">
            <v xml:space="preserve">اسماعيل </v>
          </cell>
          <cell r="D5629" t="str">
            <v>زينب</v>
          </cell>
          <cell r="E5629" t="str">
            <v>س3</v>
          </cell>
        </row>
        <row r="5630">
          <cell r="A5630">
            <v>205220</v>
          </cell>
          <cell r="B5630" t="str">
            <v>ضحى فارس</v>
          </cell>
          <cell r="C5630" t="str">
            <v>حسين</v>
          </cell>
          <cell r="D5630" t="str">
            <v>رويدة</v>
          </cell>
          <cell r="E5630" t="str">
            <v>س3</v>
          </cell>
        </row>
        <row r="5631">
          <cell r="A5631">
            <v>205239</v>
          </cell>
          <cell r="B5631" t="str">
            <v>طارق ابو حسون</v>
          </cell>
          <cell r="C5631" t="str">
            <v>زياد</v>
          </cell>
          <cell r="D5631" t="str">
            <v>ليلى</v>
          </cell>
          <cell r="E5631" t="str">
            <v>س3</v>
          </cell>
        </row>
        <row r="5632">
          <cell r="A5632">
            <v>205271</v>
          </cell>
          <cell r="B5632" t="str">
            <v>طارق سرحان</v>
          </cell>
          <cell r="C5632" t="str">
            <v>ياسين</v>
          </cell>
          <cell r="D5632" t="str">
            <v>نوال</v>
          </cell>
          <cell r="E5632" t="str">
            <v>س3</v>
          </cell>
        </row>
        <row r="5633">
          <cell r="A5633">
            <v>205277</v>
          </cell>
          <cell r="B5633" t="str">
            <v>طارق فلاح اوغلي</v>
          </cell>
          <cell r="C5633" t="str">
            <v>محمود</v>
          </cell>
          <cell r="D5633" t="str">
            <v>امال</v>
          </cell>
          <cell r="E5633" t="str">
            <v>س3</v>
          </cell>
        </row>
        <row r="5634">
          <cell r="A5634">
            <v>205286</v>
          </cell>
          <cell r="B5634" t="str">
            <v>طالب محلا</v>
          </cell>
          <cell r="C5634" t="str">
            <v>نصر</v>
          </cell>
          <cell r="D5634" t="str">
            <v>هيام</v>
          </cell>
          <cell r="E5634" t="str">
            <v>س3</v>
          </cell>
        </row>
        <row r="5635">
          <cell r="A5635">
            <v>205287</v>
          </cell>
          <cell r="B5635" t="str">
            <v>طاهر تريسي</v>
          </cell>
          <cell r="C5635" t="str">
            <v>عماد الدين</v>
          </cell>
          <cell r="D5635" t="str">
            <v>منى</v>
          </cell>
          <cell r="E5635" t="str">
            <v>س3</v>
          </cell>
        </row>
        <row r="5636">
          <cell r="A5636">
            <v>205289</v>
          </cell>
          <cell r="B5636" t="str">
            <v>طرفة الحربات</v>
          </cell>
          <cell r="C5636" t="str">
            <v>طه</v>
          </cell>
          <cell r="D5636" t="str">
            <v>فاطمه</v>
          </cell>
          <cell r="E5636" t="str">
            <v>س3</v>
          </cell>
        </row>
        <row r="5637">
          <cell r="A5637">
            <v>205314</v>
          </cell>
          <cell r="B5637" t="str">
            <v>ظافر دابان</v>
          </cell>
          <cell r="C5637" t="str">
            <v>خليل</v>
          </cell>
          <cell r="D5637" t="str">
            <v>زليخه</v>
          </cell>
          <cell r="E5637" t="str">
            <v>س3</v>
          </cell>
        </row>
        <row r="5638">
          <cell r="A5638">
            <v>205338</v>
          </cell>
          <cell r="B5638" t="str">
            <v>عاصم حاتم</v>
          </cell>
          <cell r="C5638" t="str">
            <v>فضل الله</v>
          </cell>
          <cell r="D5638" t="str">
            <v>رمزية</v>
          </cell>
          <cell r="E5638" t="str">
            <v>س3</v>
          </cell>
        </row>
        <row r="5639">
          <cell r="A5639">
            <v>205344</v>
          </cell>
          <cell r="B5639" t="str">
            <v>عامر الاسد</v>
          </cell>
          <cell r="C5639" t="str">
            <v>كمال</v>
          </cell>
          <cell r="D5639" t="str">
            <v>بشيرة</v>
          </cell>
          <cell r="E5639" t="str">
            <v>س3</v>
          </cell>
        </row>
        <row r="5640">
          <cell r="A5640">
            <v>205356</v>
          </cell>
          <cell r="B5640" t="str">
            <v>عامر ديب</v>
          </cell>
          <cell r="C5640" t="str">
            <v>ناصر</v>
          </cell>
          <cell r="D5640" t="str">
            <v>رجاء</v>
          </cell>
          <cell r="E5640" t="str">
            <v>س3</v>
          </cell>
        </row>
        <row r="5641">
          <cell r="A5641">
            <v>205376</v>
          </cell>
          <cell r="B5641" t="str">
            <v>عباده محمد</v>
          </cell>
          <cell r="C5641" t="str">
            <v>عبد الله</v>
          </cell>
          <cell r="D5641" t="str">
            <v>رويدة</v>
          </cell>
          <cell r="E5641" t="str">
            <v>س3</v>
          </cell>
        </row>
        <row r="5642">
          <cell r="A5642">
            <v>205420</v>
          </cell>
          <cell r="B5642" t="str">
            <v>عبد الرحمن عثمان</v>
          </cell>
          <cell r="C5642" t="str">
            <v>سيف الدين</v>
          </cell>
          <cell r="D5642" t="str">
            <v>صوره</v>
          </cell>
          <cell r="E5642" t="str">
            <v>س3</v>
          </cell>
        </row>
        <row r="5643">
          <cell r="A5643">
            <v>205437</v>
          </cell>
          <cell r="B5643" t="str">
            <v>عبد السلام النداف</v>
          </cell>
          <cell r="C5643" t="str">
            <v>عبد الرزاق</v>
          </cell>
          <cell r="D5643" t="str">
            <v>نوال</v>
          </cell>
          <cell r="E5643" t="str">
            <v>س3</v>
          </cell>
        </row>
        <row r="5644">
          <cell r="A5644">
            <v>205450</v>
          </cell>
          <cell r="B5644" t="str">
            <v>عبد العلي</v>
          </cell>
          <cell r="C5644" t="str">
            <v>خير الله</v>
          </cell>
          <cell r="D5644" t="str">
            <v>فوزية</v>
          </cell>
          <cell r="E5644" t="str">
            <v>س3</v>
          </cell>
        </row>
        <row r="5645">
          <cell r="A5645">
            <v>205516</v>
          </cell>
          <cell r="B5645" t="str">
            <v xml:space="preserve">عبد المعين طلعت </v>
          </cell>
          <cell r="C5645" t="str">
            <v>رفيق</v>
          </cell>
          <cell r="D5645" t="str">
            <v>رغداء</v>
          </cell>
          <cell r="E5645" t="str">
            <v>س3</v>
          </cell>
        </row>
        <row r="5646">
          <cell r="A5646">
            <v>205539</v>
          </cell>
          <cell r="B5646" t="str">
            <v>عبدو خليل</v>
          </cell>
          <cell r="C5646" t="str">
            <v>محمد لطفي</v>
          </cell>
          <cell r="D5646" t="str">
            <v>زينب</v>
          </cell>
          <cell r="E5646" t="str">
            <v>س3</v>
          </cell>
        </row>
        <row r="5647">
          <cell r="A5647">
            <v>205565</v>
          </cell>
          <cell r="B5647" t="str">
            <v>عبير تركو</v>
          </cell>
          <cell r="C5647" t="str">
            <v>محمد بشار</v>
          </cell>
          <cell r="D5647" t="str">
            <v>قمر</v>
          </cell>
          <cell r="E5647" t="str">
            <v>س3</v>
          </cell>
        </row>
        <row r="5648">
          <cell r="A5648">
            <v>205571</v>
          </cell>
          <cell r="B5648" t="str">
            <v>عبير سويد</v>
          </cell>
          <cell r="C5648" t="str">
            <v>محمد عدنان</v>
          </cell>
          <cell r="D5648" t="str">
            <v>سميرة</v>
          </cell>
          <cell r="E5648" t="str">
            <v>س3</v>
          </cell>
        </row>
        <row r="5649">
          <cell r="A5649">
            <v>205611</v>
          </cell>
          <cell r="B5649" t="str">
            <v>عروة المقداد</v>
          </cell>
          <cell r="C5649" t="str">
            <v>يوسف</v>
          </cell>
          <cell r="D5649" t="str">
            <v>زينب</v>
          </cell>
          <cell r="E5649" t="str">
            <v>س3</v>
          </cell>
        </row>
        <row r="5650">
          <cell r="A5650">
            <v>205664</v>
          </cell>
          <cell r="B5650" t="str">
            <v>علا ابو حرب</v>
          </cell>
          <cell r="C5650" t="str">
            <v>عبد العزيز</v>
          </cell>
          <cell r="D5650" t="str">
            <v>كوثر</v>
          </cell>
          <cell r="E5650" t="str">
            <v>س3</v>
          </cell>
        </row>
        <row r="5651">
          <cell r="A5651">
            <v>205675</v>
          </cell>
          <cell r="B5651" t="str">
            <v>علا حنانا</v>
          </cell>
          <cell r="C5651" t="str">
            <v>محمد فايز</v>
          </cell>
          <cell r="D5651" t="str">
            <v>عائشه</v>
          </cell>
          <cell r="E5651" t="str">
            <v>س3</v>
          </cell>
        </row>
        <row r="5652">
          <cell r="A5652">
            <v>205693</v>
          </cell>
          <cell r="B5652" t="str">
            <v>علاء الدهني</v>
          </cell>
          <cell r="C5652" t="str">
            <v>منير</v>
          </cell>
          <cell r="D5652" t="str">
            <v>ازدهار</v>
          </cell>
          <cell r="E5652" t="str">
            <v>س3</v>
          </cell>
        </row>
        <row r="5653">
          <cell r="A5653">
            <v>205704</v>
          </cell>
          <cell r="B5653" t="str">
            <v>علاء الدين عدي</v>
          </cell>
          <cell r="C5653" t="str">
            <v xml:space="preserve">حسان </v>
          </cell>
          <cell r="D5653" t="str">
            <v>غانيه</v>
          </cell>
          <cell r="E5653" t="str">
            <v>س3</v>
          </cell>
        </row>
        <row r="5654">
          <cell r="A5654">
            <v>205755</v>
          </cell>
          <cell r="B5654" t="str">
            <v>علاء نصار</v>
          </cell>
          <cell r="C5654" t="str">
            <v>زيد</v>
          </cell>
          <cell r="D5654" t="str">
            <v>اقبال</v>
          </cell>
          <cell r="E5654" t="str">
            <v>س3</v>
          </cell>
        </row>
        <row r="5655">
          <cell r="A5655">
            <v>205811</v>
          </cell>
          <cell r="B5655" t="str">
            <v>علي سليمان</v>
          </cell>
          <cell r="C5655" t="str">
            <v>محمود</v>
          </cell>
          <cell r="D5655" t="str">
            <v>تمينة</v>
          </cell>
          <cell r="E5655" t="str">
            <v>س3</v>
          </cell>
        </row>
        <row r="5656">
          <cell r="A5656">
            <v>205819</v>
          </cell>
          <cell r="B5656" t="str">
            <v>علي عجين</v>
          </cell>
          <cell r="C5656" t="str">
            <v>عدنان</v>
          </cell>
          <cell r="D5656" t="str">
            <v>جومانة</v>
          </cell>
          <cell r="E5656" t="str">
            <v>س3</v>
          </cell>
        </row>
        <row r="5657">
          <cell r="A5657">
            <v>205829</v>
          </cell>
          <cell r="B5657" t="str">
            <v>علي لولك</v>
          </cell>
          <cell r="C5657" t="str">
            <v>انور</v>
          </cell>
          <cell r="D5657" t="str">
            <v>تمام</v>
          </cell>
          <cell r="E5657" t="str">
            <v>س3</v>
          </cell>
        </row>
        <row r="5658">
          <cell r="A5658">
            <v>205830</v>
          </cell>
          <cell r="B5658" t="str">
            <v>علي محمود</v>
          </cell>
          <cell r="C5658" t="str">
            <v>حسن</v>
          </cell>
          <cell r="D5658" t="str">
            <v>عليا</v>
          </cell>
          <cell r="E5658" t="str">
            <v>س3</v>
          </cell>
        </row>
        <row r="5659">
          <cell r="A5659">
            <v>205893</v>
          </cell>
          <cell r="B5659" t="str">
            <v>عمار بدر</v>
          </cell>
          <cell r="C5659" t="str">
            <v>عبد الكريم</v>
          </cell>
          <cell r="D5659" t="str">
            <v>نجاح</v>
          </cell>
          <cell r="E5659" t="str">
            <v>س3</v>
          </cell>
        </row>
        <row r="5660">
          <cell r="A5660">
            <v>205967</v>
          </cell>
          <cell r="B5660" t="str">
            <v>عمرو نعناع</v>
          </cell>
          <cell r="C5660" t="str">
            <v>ابراهيم</v>
          </cell>
          <cell r="D5660" t="str">
            <v>رويداء</v>
          </cell>
          <cell r="E5660" t="str">
            <v>س3</v>
          </cell>
        </row>
        <row r="5661">
          <cell r="A5661">
            <v>206004</v>
          </cell>
          <cell r="B5661" t="str">
            <v>غازي الشعراني</v>
          </cell>
          <cell r="C5661" t="str">
            <v>جودت</v>
          </cell>
          <cell r="D5661" t="str">
            <v>الهام</v>
          </cell>
          <cell r="E5661" t="str">
            <v>س3</v>
          </cell>
        </row>
        <row r="5662">
          <cell r="A5662">
            <v>206115</v>
          </cell>
          <cell r="B5662" t="str">
            <v>فادي ابو عجاح</v>
          </cell>
          <cell r="C5662" t="str">
            <v>احمد</v>
          </cell>
          <cell r="D5662" t="str">
            <v>زهية</v>
          </cell>
          <cell r="E5662" t="str">
            <v>س3</v>
          </cell>
        </row>
        <row r="5663">
          <cell r="A5663">
            <v>206125</v>
          </cell>
          <cell r="B5663" t="str">
            <v>فادي الربداوي</v>
          </cell>
          <cell r="C5663" t="str">
            <v>سلطان</v>
          </cell>
          <cell r="D5663" t="str">
            <v>فريال</v>
          </cell>
          <cell r="E5663" t="str">
            <v>س3</v>
          </cell>
        </row>
        <row r="5664">
          <cell r="A5664">
            <v>206258</v>
          </cell>
          <cell r="B5664" t="str">
            <v>فراس حاج عبد الله</v>
          </cell>
          <cell r="C5664" t="str">
            <v>محمد عيد</v>
          </cell>
          <cell r="D5664" t="str">
            <v>امنه</v>
          </cell>
          <cell r="E5664" t="str">
            <v>س3</v>
          </cell>
        </row>
        <row r="5665">
          <cell r="A5665">
            <v>206297</v>
          </cell>
          <cell r="B5665" t="str">
            <v>فرح سعد الدين</v>
          </cell>
          <cell r="C5665" t="str">
            <v>فريد</v>
          </cell>
          <cell r="D5665" t="str">
            <v>شهرزاد</v>
          </cell>
          <cell r="E5665" t="str">
            <v>س3</v>
          </cell>
        </row>
        <row r="5666">
          <cell r="A5666">
            <v>206334</v>
          </cell>
          <cell r="B5666" t="str">
            <v>فهد فهد</v>
          </cell>
          <cell r="C5666" t="str">
            <v>حسان</v>
          </cell>
          <cell r="D5666" t="str">
            <v>فلك</v>
          </cell>
          <cell r="E5666" t="str">
            <v>س3</v>
          </cell>
        </row>
        <row r="5667">
          <cell r="A5667">
            <v>206351</v>
          </cell>
          <cell r="B5667" t="str">
            <v>فيفيان احمد</v>
          </cell>
          <cell r="C5667" t="str">
            <v>نعيم</v>
          </cell>
          <cell r="D5667" t="str">
            <v>دلال</v>
          </cell>
          <cell r="E5667" t="str">
            <v>س3</v>
          </cell>
        </row>
        <row r="5668">
          <cell r="A5668">
            <v>206355</v>
          </cell>
          <cell r="B5668" t="str">
            <v>فينوس سعيد</v>
          </cell>
          <cell r="C5668" t="str">
            <v>نادر</v>
          </cell>
          <cell r="D5668" t="str">
            <v>نظيرة</v>
          </cell>
          <cell r="E5668" t="str">
            <v>س3</v>
          </cell>
        </row>
        <row r="5669">
          <cell r="A5669">
            <v>206357</v>
          </cell>
          <cell r="B5669" t="str">
            <v>قاسم ارمني</v>
          </cell>
          <cell r="C5669" t="str">
            <v>محمد</v>
          </cell>
          <cell r="D5669" t="str">
            <v>هيفاء</v>
          </cell>
          <cell r="E5669" t="str">
            <v>س3</v>
          </cell>
        </row>
        <row r="5670">
          <cell r="A5670">
            <v>206387</v>
          </cell>
          <cell r="B5670" t="str">
            <v>قمر درويش محمود</v>
          </cell>
          <cell r="C5670" t="str">
            <v>عباس</v>
          </cell>
          <cell r="D5670" t="str">
            <v>سهير</v>
          </cell>
          <cell r="E5670" t="str">
            <v>س3</v>
          </cell>
        </row>
        <row r="5671">
          <cell r="A5671">
            <v>206392</v>
          </cell>
          <cell r="B5671" t="str">
            <v>كابي عيسى</v>
          </cell>
          <cell r="C5671" t="str">
            <v>جميل</v>
          </cell>
          <cell r="D5671" t="str">
            <v>رونا</v>
          </cell>
          <cell r="E5671" t="str">
            <v>س3</v>
          </cell>
        </row>
        <row r="5672">
          <cell r="A5672">
            <v>206419</v>
          </cell>
          <cell r="B5672" t="str">
            <v>كريم الشكر</v>
          </cell>
          <cell r="C5672" t="str">
            <v>يسين</v>
          </cell>
          <cell r="D5672" t="str">
            <v>هالة</v>
          </cell>
          <cell r="E5672" t="str">
            <v>س3</v>
          </cell>
        </row>
        <row r="5673">
          <cell r="A5673">
            <v>206430</v>
          </cell>
          <cell r="B5673" t="str">
            <v>كمال السعود المصطفى</v>
          </cell>
          <cell r="C5673" t="str">
            <v>عبد الحكيم</v>
          </cell>
          <cell r="D5673" t="str">
            <v>سلوى</v>
          </cell>
          <cell r="E5673" t="str">
            <v>س3</v>
          </cell>
        </row>
        <row r="5674">
          <cell r="A5674">
            <v>206443</v>
          </cell>
          <cell r="B5674" t="str">
            <v>كناز التل</v>
          </cell>
          <cell r="C5674" t="str">
            <v>حسان</v>
          </cell>
          <cell r="D5674" t="str">
            <v>ثناء</v>
          </cell>
          <cell r="E5674" t="str">
            <v>س3</v>
          </cell>
        </row>
        <row r="5675">
          <cell r="A5675">
            <v>206444</v>
          </cell>
          <cell r="B5675" t="str">
            <v>كنان بدي</v>
          </cell>
          <cell r="C5675" t="str">
            <v>عبد العزيز</v>
          </cell>
          <cell r="D5675" t="str">
            <v>ميسر</v>
          </cell>
          <cell r="E5675" t="str">
            <v>س3</v>
          </cell>
        </row>
        <row r="5676">
          <cell r="A5676">
            <v>206454</v>
          </cell>
          <cell r="B5676" t="str">
            <v>كنانه البابا</v>
          </cell>
          <cell r="C5676" t="str">
            <v>فواز</v>
          </cell>
          <cell r="D5676" t="str">
            <v>نعمه</v>
          </cell>
          <cell r="E5676" t="str">
            <v>س3</v>
          </cell>
        </row>
        <row r="5677">
          <cell r="A5677">
            <v>206460</v>
          </cell>
          <cell r="B5677" t="str">
            <v>كنده العواد</v>
          </cell>
          <cell r="C5677" t="str">
            <v>سمير</v>
          </cell>
          <cell r="D5677" t="str">
            <v>رنده</v>
          </cell>
          <cell r="E5677" t="str">
            <v>س3</v>
          </cell>
        </row>
        <row r="5678">
          <cell r="A5678">
            <v>206478</v>
          </cell>
          <cell r="B5678" t="str">
            <v>لؤي الدندن</v>
          </cell>
          <cell r="C5678" t="str">
            <v>محمد خير</v>
          </cell>
          <cell r="D5678" t="str">
            <v>سورية</v>
          </cell>
          <cell r="E5678" t="str">
            <v>س3</v>
          </cell>
        </row>
        <row r="5679">
          <cell r="A5679">
            <v>206491</v>
          </cell>
          <cell r="B5679" t="str">
            <v>لؤي عساف التيناوي</v>
          </cell>
          <cell r="C5679" t="str">
            <v>احمد</v>
          </cell>
          <cell r="D5679" t="str">
            <v>نهاد</v>
          </cell>
          <cell r="E5679" t="str">
            <v>س3</v>
          </cell>
        </row>
        <row r="5680">
          <cell r="A5680">
            <v>206494</v>
          </cell>
          <cell r="B5680" t="str">
            <v>لؤي غنام</v>
          </cell>
          <cell r="C5680" t="str">
            <v>محمد</v>
          </cell>
          <cell r="D5680" t="str">
            <v>امنة</v>
          </cell>
          <cell r="E5680" t="str">
            <v>س3</v>
          </cell>
        </row>
        <row r="5681">
          <cell r="A5681">
            <v>206505</v>
          </cell>
          <cell r="B5681" t="str">
            <v>لارا غانم</v>
          </cell>
          <cell r="C5681" t="str">
            <v>يوسف</v>
          </cell>
          <cell r="D5681" t="str">
            <v>مريم</v>
          </cell>
          <cell r="E5681" t="str">
            <v>س3</v>
          </cell>
        </row>
        <row r="5682">
          <cell r="A5682">
            <v>206511</v>
          </cell>
          <cell r="B5682" t="str">
            <v>لانا بلاني</v>
          </cell>
          <cell r="C5682" t="str">
            <v>هشام</v>
          </cell>
          <cell r="D5682" t="str">
            <v>مها</v>
          </cell>
          <cell r="E5682" t="str">
            <v>س3</v>
          </cell>
        </row>
        <row r="5683">
          <cell r="A5683">
            <v>206549</v>
          </cell>
          <cell r="B5683" t="str">
            <v>لمى رقيه</v>
          </cell>
          <cell r="C5683" t="str">
            <v>نزار</v>
          </cell>
          <cell r="D5683" t="str">
            <v>فتاة</v>
          </cell>
          <cell r="E5683" t="str">
            <v>س3</v>
          </cell>
        </row>
        <row r="5684">
          <cell r="A5684">
            <v>206579</v>
          </cell>
          <cell r="B5684" t="str">
            <v>لونا توماس</v>
          </cell>
          <cell r="C5684" t="str">
            <v>مراد</v>
          </cell>
          <cell r="D5684" t="str">
            <v>جميلة</v>
          </cell>
          <cell r="E5684" t="str">
            <v>س3</v>
          </cell>
        </row>
        <row r="5685">
          <cell r="A5685">
            <v>206594</v>
          </cell>
          <cell r="B5685" t="str">
            <v>ليلاس حمودة</v>
          </cell>
          <cell r="C5685" t="str">
            <v>عدنان</v>
          </cell>
          <cell r="D5685" t="str">
            <v>رجاء</v>
          </cell>
          <cell r="E5685" t="str">
            <v>س3</v>
          </cell>
        </row>
        <row r="5686">
          <cell r="A5686">
            <v>206621</v>
          </cell>
          <cell r="B5686" t="str">
            <v>لينا تجور</v>
          </cell>
          <cell r="C5686" t="str">
            <v>انيس</v>
          </cell>
          <cell r="D5686" t="str">
            <v>دلال</v>
          </cell>
          <cell r="E5686" t="str">
            <v>س3</v>
          </cell>
        </row>
        <row r="5687">
          <cell r="A5687">
            <v>206629</v>
          </cell>
          <cell r="B5687" t="str">
            <v>لينا سمعان</v>
          </cell>
          <cell r="C5687" t="str">
            <v>جورج</v>
          </cell>
          <cell r="D5687" t="str">
            <v>سيده</v>
          </cell>
          <cell r="E5687" t="str">
            <v>س3</v>
          </cell>
        </row>
        <row r="5688">
          <cell r="A5688">
            <v>206630</v>
          </cell>
          <cell r="B5688" t="str">
            <v>لينا طربيه</v>
          </cell>
          <cell r="C5688" t="str">
            <v>لطفي</v>
          </cell>
          <cell r="D5688" t="str">
            <v>رحاب</v>
          </cell>
          <cell r="E5688" t="str">
            <v>س3</v>
          </cell>
        </row>
        <row r="5689">
          <cell r="A5689">
            <v>206634</v>
          </cell>
          <cell r="B5689" t="str">
            <v>لينا فرح</v>
          </cell>
          <cell r="C5689" t="str">
            <v>فرح</v>
          </cell>
          <cell r="D5689" t="str">
            <v>سناء</v>
          </cell>
          <cell r="E5689" t="str">
            <v>س3</v>
          </cell>
        </row>
        <row r="5690">
          <cell r="A5690">
            <v>206645</v>
          </cell>
          <cell r="B5690" t="str">
            <v>لينه كراجه</v>
          </cell>
          <cell r="C5690" t="str">
            <v>سامي</v>
          </cell>
          <cell r="D5690" t="str">
            <v>فاطمه</v>
          </cell>
          <cell r="E5690" t="str">
            <v>س3</v>
          </cell>
        </row>
        <row r="5691">
          <cell r="A5691">
            <v>206669</v>
          </cell>
          <cell r="B5691" t="str">
            <v>مؤيد قره جللي</v>
          </cell>
          <cell r="C5691" t="str">
            <v>علي</v>
          </cell>
          <cell r="D5691" t="str">
            <v>امال</v>
          </cell>
          <cell r="E5691" t="str">
            <v>س3</v>
          </cell>
        </row>
        <row r="5692">
          <cell r="A5692">
            <v>206698</v>
          </cell>
          <cell r="B5692" t="str">
            <v>مازن الريس</v>
          </cell>
          <cell r="C5692" t="str">
            <v>محمد فهر</v>
          </cell>
          <cell r="D5692" t="str">
            <v>بشرى</v>
          </cell>
          <cell r="E5692" t="str">
            <v>س3</v>
          </cell>
        </row>
        <row r="5693">
          <cell r="A5693">
            <v>206709</v>
          </cell>
          <cell r="B5693" t="str">
            <v>مازن شحود</v>
          </cell>
          <cell r="C5693" t="str">
            <v>علي</v>
          </cell>
          <cell r="D5693" t="str">
            <v>ختام</v>
          </cell>
          <cell r="E5693" t="str">
            <v>س3</v>
          </cell>
        </row>
        <row r="5694">
          <cell r="A5694">
            <v>206715</v>
          </cell>
          <cell r="B5694" t="str">
            <v>مازن منيرجي</v>
          </cell>
          <cell r="C5694" t="str">
            <v>عبد الجليل</v>
          </cell>
          <cell r="D5694" t="str">
            <v>اليس</v>
          </cell>
          <cell r="E5694" t="str">
            <v>س3</v>
          </cell>
        </row>
        <row r="5695">
          <cell r="A5695">
            <v>206724</v>
          </cell>
          <cell r="B5695" t="str">
            <v>مالك القاضي</v>
          </cell>
          <cell r="C5695" t="str">
            <v>محمد</v>
          </cell>
          <cell r="D5695" t="str">
            <v>بندريه</v>
          </cell>
          <cell r="E5695" t="str">
            <v>س3</v>
          </cell>
        </row>
        <row r="5696">
          <cell r="A5696">
            <v>206777</v>
          </cell>
          <cell r="B5696" t="str">
            <v>مايا المسلط</v>
          </cell>
          <cell r="C5696" t="str">
            <v>عبد الله</v>
          </cell>
          <cell r="D5696" t="str">
            <v>ترفه</v>
          </cell>
          <cell r="E5696" t="str">
            <v>س3</v>
          </cell>
        </row>
        <row r="5697">
          <cell r="A5697">
            <v>206782</v>
          </cell>
          <cell r="B5697" t="str">
            <v>مايا ضيعة</v>
          </cell>
          <cell r="C5697" t="str">
            <v>مروان</v>
          </cell>
          <cell r="D5697" t="str">
            <v>مارلين</v>
          </cell>
          <cell r="E5697" t="str">
            <v>س3</v>
          </cell>
        </row>
        <row r="5698">
          <cell r="A5698">
            <v>206816</v>
          </cell>
          <cell r="B5698" t="str">
            <v>مجد قويدر</v>
          </cell>
          <cell r="C5698" t="str">
            <v>موفق</v>
          </cell>
          <cell r="D5698" t="str">
            <v>فايدة</v>
          </cell>
          <cell r="E5698" t="str">
            <v>س3</v>
          </cell>
        </row>
        <row r="5699">
          <cell r="A5699">
            <v>206849</v>
          </cell>
          <cell r="B5699" t="str">
            <v>محمد احمد</v>
          </cell>
          <cell r="C5699" t="str">
            <v>صبري</v>
          </cell>
          <cell r="D5699" t="str">
            <v>لمعه</v>
          </cell>
          <cell r="E5699" t="str">
            <v>س3</v>
          </cell>
        </row>
        <row r="5700">
          <cell r="A5700">
            <v>206861</v>
          </cell>
          <cell r="B5700" t="str">
            <v>محمد الاطرش</v>
          </cell>
          <cell r="C5700" t="str">
            <v>احمد</v>
          </cell>
          <cell r="D5700" t="str">
            <v>ابتسام</v>
          </cell>
          <cell r="E5700" t="str">
            <v>س3</v>
          </cell>
        </row>
        <row r="5701">
          <cell r="A5701">
            <v>206863</v>
          </cell>
          <cell r="B5701" t="str">
            <v>محمد الآغا</v>
          </cell>
          <cell r="C5701" t="str">
            <v>عبد العظيم</v>
          </cell>
          <cell r="D5701" t="str">
            <v xml:space="preserve">هنا   </v>
          </cell>
          <cell r="E5701" t="str">
            <v>س3</v>
          </cell>
        </row>
        <row r="5702">
          <cell r="A5702">
            <v>206873</v>
          </cell>
          <cell r="B5702" t="str">
            <v>محمد الحاج مصطفى العبدان</v>
          </cell>
          <cell r="C5702" t="str">
            <v>خالد</v>
          </cell>
          <cell r="D5702" t="str">
            <v>ملك</v>
          </cell>
          <cell r="E5702" t="str">
            <v>س3</v>
          </cell>
        </row>
        <row r="5703">
          <cell r="A5703">
            <v>206911</v>
          </cell>
          <cell r="B5703" t="str">
            <v>محمد الشهاب</v>
          </cell>
          <cell r="C5703" t="str">
            <v>غسان</v>
          </cell>
          <cell r="D5703" t="str">
            <v>رفيقة</v>
          </cell>
          <cell r="E5703" t="str">
            <v>س3</v>
          </cell>
        </row>
        <row r="5704">
          <cell r="A5704">
            <v>206935</v>
          </cell>
          <cell r="B5704" t="str">
            <v>محمد الغضبان</v>
          </cell>
          <cell r="C5704" t="str">
            <v>احمد</v>
          </cell>
          <cell r="D5704" t="str">
            <v>ابتسام</v>
          </cell>
          <cell r="E5704" t="str">
            <v>س3</v>
          </cell>
        </row>
        <row r="5705">
          <cell r="A5705">
            <v>206943</v>
          </cell>
          <cell r="B5705" t="str">
            <v>محمد المجذوب</v>
          </cell>
          <cell r="C5705" t="str">
            <v>سعيد</v>
          </cell>
          <cell r="D5705" t="str">
            <v>عفاف</v>
          </cell>
          <cell r="E5705" t="str">
            <v>س3</v>
          </cell>
        </row>
        <row r="5706">
          <cell r="A5706">
            <v>206945</v>
          </cell>
          <cell r="B5706" t="str">
            <v>محمد المحمد</v>
          </cell>
          <cell r="C5706" t="str">
            <v>جميل</v>
          </cell>
          <cell r="D5706" t="str">
            <v>جميلة</v>
          </cell>
          <cell r="E5706" t="str">
            <v>س3</v>
          </cell>
        </row>
        <row r="5707">
          <cell r="A5707">
            <v>206955</v>
          </cell>
          <cell r="B5707" t="str">
            <v>محمد المنجد</v>
          </cell>
          <cell r="C5707" t="str">
            <v>ياسين</v>
          </cell>
          <cell r="D5707" t="str">
            <v>منى</v>
          </cell>
          <cell r="E5707" t="str">
            <v>س3</v>
          </cell>
        </row>
        <row r="5708">
          <cell r="A5708">
            <v>206995</v>
          </cell>
          <cell r="B5708" t="str">
            <v>محمد برهو</v>
          </cell>
          <cell r="C5708" t="str">
            <v>حسن</v>
          </cell>
          <cell r="D5708" t="str">
            <v>وردة</v>
          </cell>
          <cell r="E5708" t="str">
            <v>س3</v>
          </cell>
        </row>
        <row r="5709">
          <cell r="A5709">
            <v>207014</v>
          </cell>
          <cell r="B5709" t="str">
            <v>محمد جافو</v>
          </cell>
          <cell r="C5709" t="str">
            <v>رجب</v>
          </cell>
          <cell r="D5709" t="str">
            <v>زهيدة</v>
          </cell>
          <cell r="E5709" t="str">
            <v>س3</v>
          </cell>
        </row>
        <row r="5710">
          <cell r="A5710">
            <v>207152</v>
          </cell>
          <cell r="B5710" t="str">
            <v>محمد صبحي دقماق</v>
          </cell>
          <cell r="C5710" t="str">
            <v>عماد الدين</v>
          </cell>
          <cell r="D5710" t="str">
            <v>فكرات</v>
          </cell>
          <cell r="E5710" t="str">
            <v>س3</v>
          </cell>
        </row>
        <row r="5711">
          <cell r="A5711">
            <v>207160</v>
          </cell>
          <cell r="B5711" t="str">
            <v>محمد ضياء جدوع</v>
          </cell>
          <cell r="C5711" t="str">
            <v>محمد</v>
          </cell>
          <cell r="D5711" t="str">
            <v>حكمت</v>
          </cell>
          <cell r="E5711" t="str">
            <v>س3</v>
          </cell>
        </row>
        <row r="5712">
          <cell r="A5712">
            <v>207172</v>
          </cell>
          <cell r="B5712" t="str">
            <v>محمد عاصم قديمي</v>
          </cell>
          <cell r="C5712" t="str">
            <v xml:space="preserve">تيسير </v>
          </cell>
          <cell r="D5712" t="str">
            <v>سميرة</v>
          </cell>
          <cell r="E5712" t="str">
            <v>س3</v>
          </cell>
        </row>
        <row r="5713">
          <cell r="A5713">
            <v>207206</v>
          </cell>
          <cell r="B5713" t="str">
            <v>محمد عسكر</v>
          </cell>
          <cell r="C5713" t="str">
            <v>علي</v>
          </cell>
          <cell r="D5713" t="str">
            <v>سعاد</v>
          </cell>
          <cell r="E5713" t="str">
            <v>س3</v>
          </cell>
        </row>
        <row r="5714">
          <cell r="A5714">
            <v>207237</v>
          </cell>
          <cell r="B5714" t="str">
            <v>محمد عمرو تغلبي</v>
          </cell>
          <cell r="C5714" t="str">
            <v>عصام</v>
          </cell>
          <cell r="D5714" t="str">
            <v>ابتسام</v>
          </cell>
          <cell r="E5714" t="str">
            <v>س3</v>
          </cell>
        </row>
        <row r="5715">
          <cell r="A5715">
            <v>207239</v>
          </cell>
          <cell r="B5715" t="str">
            <v>محمد عوكر</v>
          </cell>
          <cell r="C5715" t="str">
            <v>قاسم</v>
          </cell>
          <cell r="D5715" t="str">
            <v>فائزة</v>
          </cell>
          <cell r="E5715" t="str">
            <v>س3</v>
          </cell>
        </row>
        <row r="5716">
          <cell r="A5716">
            <v>207325</v>
          </cell>
          <cell r="B5716" t="str">
            <v>محمد منذر السليمان</v>
          </cell>
          <cell r="C5716" t="str">
            <v>عبد المعطي</v>
          </cell>
          <cell r="D5716" t="str">
            <v>فاطمة</v>
          </cell>
          <cell r="E5716" t="str">
            <v>س3</v>
          </cell>
        </row>
        <row r="5717">
          <cell r="A5717">
            <v>207350</v>
          </cell>
          <cell r="B5717" t="str">
            <v>محمد نور عيسى</v>
          </cell>
          <cell r="C5717" t="str">
            <v>محمد عصام</v>
          </cell>
          <cell r="D5717" t="str">
            <v>وفاء</v>
          </cell>
          <cell r="E5717" t="str">
            <v>س3</v>
          </cell>
        </row>
        <row r="5718">
          <cell r="A5718">
            <v>207366</v>
          </cell>
          <cell r="B5718" t="str">
            <v>محمد يامن عراج</v>
          </cell>
          <cell r="C5718" t="str">
            <v>احمد</v>
          </cell>
          <cell r="E5718" t="str">
            <v>س3</v>
          </cell>
        </row>
        <row r="5719">
          <cell r="A5719">
            <v>207434</v>
          </cell>
          <cell r="B5719" t="str">
            <v>محمود قاسم</v>
          </cell>
          <cell r="C5719" t="str">
            <v>فؤاد</v>
          </cell>
          <cell r="D5719" t="str">
            <v>مها</v>
          </cell>
          <cell r="E5719" t="str">
            <v>س3</v>
          </cell>
        </row>
        <row r="5720">
          <cell r="A5720">
            <v>207450</v>
          </cell>
          <cell r="B5720" t="str">
            <v>مختار العبيد</v>
          </cell>
          <cell r="C5720" t="str">
            <v>حسن</v>
          </cell>
          <cell r="D5720" t="str">
            <v>رسمية</v>
          </cell>
          <cell r="E5720" t="str">
            <v>س3</v>
          </cell>
        </row>
        <row r="5721">
          <cell r="A5721">
            <v>207458</v>
          </cell>
          <cell r="B5721" t="str">
            <v>مراد عبود البطيحي</v>
          </cell>
          <cell r="C5721" t="str">
            <v>مروان</v>
          </cell>
          <cell r="D5721" t="str">
            <v>هدى</v>
          </cell>
          <cell r="E5721" t="str">
            <v>س3</v>
          </cell>
        </row>
        <row r="5722">
          <cell r="A5722">
            <v>207495</v>
          </cell>
          <cell r="B5722" t="str">
            <v>مريم الخطيب</v>
          </cell>
          <cell r="C5722" t="str">
            <v>نادر</v>
          </cell>
          <cell r="D5722" t="str">
            <v>سميرة</v>
          </cell>
          <cell r="E5722" t="str">
            <v>س3</v>
          </cell>
        </row>
        <row r="5723">
          <cell r="A5723">
            <v>207551</v>
          </cell>
          <cell r="B5723" t="str">
            <v>مضر النهار</v>
          </cell>
          <cell r="C5723" t="str">
            <v>عبد الاله</v>
          </cell>
          <cell r="D5723" t="str">
            <v>ناريمان</v>
          </cell>
          <cell r="E5723" t="str">
            <v>س3</v>
          </cell>
        </row>
        <row r="5724">
          <cell r="A5724">
            <v>207564</v>
          </cell>
          <cell r="B5724" t="str">
            <v>مظهر الاغا</v>
          </cell>
          <cell r="C5724" t="str">
            <v>هشام</v>
          </cell>
          <cell r="D5724" t="str">
            <v>زينة</v>
          </cell>
          <cell r="E5724" t="str">
            <v>س3</v>
          </cell>
        </row>
        <row r="5725">
          <cell r="A5725">
            <v>207621</v>
          </cell>
          <cell r="B5725" t="str">
            <v>ملهم حمدان</v>
          </cell>
          <cell r="C5725" t="str">
            <v xml:space="preserve">عصمت </v>
          </cell>
          <cell r="D5725" t="str">
            <v>احسان</v>
          </cell>
          <cell r="E5725" t="str">
            <v>س3</v>
          </cell>
        </row>
        <row r="5726">
          <cell r="A5726">
            <v>207651</v>
          </cell>
          <cell r="B5726" t="str">
            <v>منال الجلاد</v>
          </cell>
          <cell r="C5726" t="str">
            <v>سهيل</v>
          </cell>
          <cell r="D5726" t="str">
            <v>سلوى</v>
          </cell>
          <cell r="E5726" t="str">
            <v>س3</v>
          </cell>
        </row>
        <row r="5727">
          <cell r="A5727">
            <v>207674</v>
          </cell>
          <cell r="B5727" t="str">
            <v>منهل باريش</v>
          </cell>
          <cell r="C5727" t="str">
            <v>محمود</v>
          </cell>
          <cell r="D5727" t="str">
            <v>امل</v>
          </cell>
          <cell r="E5727" t="str">
            <v>س3</v>
          </cell>
        </row>
        <row r="5728">
          <cell r="A5728">
            <v>207687</v>
          </cell>
          <cell r="B5728" t="str">
            <v>منير الحاجي</v>
          </cell>
          <cell r="C5728" t="str">
            <v xml:space="preserve">كاسر </v>
          </cell>
          <cell r="D5728" t="str">
            <v>حميده</v>
          </cell>
          <cell r="E5728" t="str">
            <v>س3</v>
          </cell>
        </row>
        <row r="5729">
          <cell r="A5729">
            <v>207690</v>
          </cell>
          <cell r="B5729" t="str">
            <v>منيرفا عبد الرحيم</v>
          </cell>
          <cell r="C5729" t="str">
            <v>محسن</v>
          </cell>
          <cell r="D5729" t="str">
            <v>دعد</v>
          </cell>
          <cell r="E5729" t="str">
            <v>س3</v>
          </cell>
        </row>
        <row r="5730">
          <cell r="A5730">
            <v>207706</v>
          </cell>
          <cell r="B5730" t="str">
            <v>مها يزبك</v>
          </cell>
          <cell r="C5730" t="str">
            <v>بديع</v>
          </cell>
          <cell r="D5730" t="str">
            <v>هدى</v>
          </cell>
          <cell r="E5730" t="str">
            <v>س3</v>
          </cell>
        </row>
        <row r="5731">
          <cell r="A5731">
            <v>207743</v>
          </cell>
          <cell r="B5731" t="str">
            <v>مهند حمود</v>
          </cell>
          <cell r="C5731" t="str">
            <v>محسن</v>
          </cell>
          <cell r="D5731" t="str">
            <v>ملكة</v>
          </cell>
          <cell r="E5731" t="str">
            <v>س3</v>
          </cell>
        </row>
        <row r="5732">
          <cell r="A5732">
            <v>207761</v>
          </cell>
          <cell r="B5732" t="str">
            <v>مهندة نصري</v>
          </cell>
          <cell r="C5732" t="str">
            <v>مصطفى</v>
          </cell>
          <cell r="D5732" t="str">
            <v>هولا</v>
          </cell>
          <cell r="E5732" t="str">
            <v>س3</v>
          </cell>
        </row>
        <row r="5733">
          <cell r="A5733">
            <v>207792</v>
          </cell>
          <cell r="B5733" t="str">
            <v>ميادة الاحمد</v>
          </cell>
          <cell r="C5733" t="str">
            <v>خلف</v>
          </cell>
          <cell r="D5733" t="str">
            <v>ابتسام</v>
          </cell>
          <cell r="E5733" t="str">
            <v>س3</v>
          </cell>
        </row>
        <row r="5734">
          <cell r="A5734">
            <v>207797</v>
          </cell>
          <cell r="B5734" t="str">
            <v>ميار ديب</v>
          </cell>
          <cell r="C5734" t="str">
            <v>غيث</v>
          </cell>
          <cell r="D5734" t="str">
            <v>هدى</v>
          </cell>
          <cell r="E5734" t="str">
            <v>س3</v>
          </cell>
        </row>
        <row r="5735">
          <cell r="A5735">
            <v>207880</v>
          </cell>
          <cell r="B5735" t="str">
            <v>ميلدا تخته جيان</v>
          </cell>
          <cell r="C5735" t="str">
            <v>اكوب</v>
          </cell>
          <cell r="D5735" t="str">
            <v>يغسابت</v>
          </cell>
          <cell r="E5735" t="str">
            <v>س3</v>
          </cell>
        </row>
        <row r="5736">
          <cell r="A5736">
            <v>207910</v>
          </cell>
          <cell r="B5736" t="str">
            <v>نارت الحاج احمد</v>
          </cell>
          <cell r="C5736" t="str">
            <v>ممدوح</v>
          </cell>
          <cell r="D5736" t="str">
            <v>بريهان</v>
          </cell>
          <cell r="E5736" t="str">
            <v>س3</v>
          </cell>
        </row>
        <row r="5737">
          <cell r="A5737">
            <v>207960</v>
          </cell>
          <cell r="B5737" t="str">
            <v>نجوى احمي</v>
          </cell>
          <cell r="C5737" t="str">
            <v>عمر</v>
          </cell>
          <cell r="D5737" t="str">
            <v>ترفه</v>
          </cell>
          <cell r="E5737" t="str">
            <v>س3</v>
          </cell>
        </row>
        <row r="5738">
          <cell r="A5738">
            <v>207976</v>
          </cell>
          <cell r="B5738" t="str">
            <v>ندى المعلم</v>
          </cell>
          <cell r="C5738" t="str">
            <v>رياض</v>
          </cell>
          <cell r="D5738" t="str">
            <v>ماجدة</v>
          </cell>
          <cell r="E5738" t="str">
            <v>س3</v>
          </cell>
        </row>
        <row r="5739">
          <cell r="A5739">
            <v>208081</v>
          </cell>
          <cell r="B5739" t="str">
            <v>نغم سليمان</v>
          </cell>
          <cell r="C5739" t="str">
            <v>نبيه</v>
          </cell>
          <cell r="D5739" t="str">
            <v>هدى</v>
          </cell>
          <cell r="E5739" t="str">
            <v>س3</v>
          </cell>
        </row>
        <row r="5740">
          <cell r="A5740">
            <v>208084</v>
          </cell>
          <cell r="B5740" t="str">
            <v>نغم قسومة</v>
          </cell>
          <cell r="C5740" t="str">
            <v>محمد فائز</v>
          </cell>
          <cell r="D5740" t="str">
            <v>غيداء</v>
          </cell>
          <cell r="E5740" t="str">
            <v>س3</v>
          </cell>
        </row>
        <row r="5741">
          <cell r="A5741">
            <v>208086</v>
          </cell>
          <cell r="B5741" t="str">
            <v>نغم معلا</v>
          </cell>
          <cell r="C5741" t="str">
            <v>ابراهيم</v>
          </cell>
          <cell r="D5741" t="str">
            <v>اميمه</v>
          </cell>
          <cell r="E5741" t="str">
            <v>س3</v>
          </cell>
        </row>
        <row r="5742">
          <cell r="A5742">
            <v>208096</v>
          </cell>
          <cell r="B5742" t="str">
            <v xml:space="preserve">نهى المحمد </v>
          </cell>
          <cell r="C5742" t="str">
            <v>عقاب</v>
          </cell>
          <cell r="D5742" t="str">
            <v>دلال</v>
          </cell>
          <cell r="E5742" t="str">
            <v>س3</v>
          </cell>
        </row>
        <row r="5743">
          <cell r="A5743">
            <v>208108</v>
          </cell>
          <cell r="B5743" t="str">
            <v>نوار زريق</v>
          </cell>
          <cell r="C5743" t="str">
            <v xml:space="preserve">محمد </v>
          </cell>
          <cell r="D5743" t="str">
            <v>سميرة</v>
          </cell>
          <cell r="E5743" t="str">
            <v>س3</v>
          </cell>
        </row>
        <row r="5744">
          <cell r="A5744">
            <v>208113</v>
          </cell>
          <cell r="B5744" t="str">
            <v>نواف رزق</v>
          </cell>
          <cell r="C5744" t="str">
            <v>جهاد</v>
          </cell>
          <cell r="D5744" t="str">
            <v>كلوديا</v>
          </cell>
          <cell r="E5744" t="str">
            <v>س3</v>
          </cell>
        </row>
        <row r="5745">
          <cell r="A5745">
            <v>208137</v>
          </cell>
          <cell r="B5745" t="str">
            <v>نور الدين راجح</v>
          </cell>
          <cell r="C5745" t="str">
            <v>ممدوح</v>
          </cell>
          <cell r="D5745" t="str">
            <v>حميدة</v>
          </cell>
          <cell r="E5745" t="str">
            <v>س3</v>
          </cell>
        </row>
        <row r="5746">
          <cell r="A5746">
            <v>208148</v>
          </cell>
          <cell r="B5746" t="str">
            <v>نور الكوجك</v>
          </cell>
          <cell r="C5746" t="str">
            <v>فايز</v>
          </cell>
          <cell r="D5746" t="str">
            <v>نهاد</v>
          </cell>
          <cell r="E5746" t="str">
            <v>س3</v>
          </cell>
        </row>
        <row r="5747">
          <cell r="A5747">
            <v>208172</v>
          </cell>
          <cell r="B5747" t="str">
            <v>نور فارس</v>
          </cell>
          <cell r="C5747" t="str">
            <v>محمد</v>
          </cell>
          <cell r="D5747" t="str">
            <v>نوال</v>
          </cell>
          <cell r="E5747" t="str">
            <v>س3</v>
          </cell>
        </row>
        <row r="5748">
          <cell r="A5748">
            <v>208174</v>
          </cell>
          <cell r="B5748" t="str">
            <v>نور كيلاني</v>
          </cell>
          <cell r="C5748" t="str">
            <v>محمد صفا</v>
          </cell>
          <cell r="D5748" t="str">
            <v>باسمة</v>
          </cell>
          <cell r="E5748" t="str">
            <v>س3</v>
          </cell>
        </row>
        <row r="5749">
          <cell r="A5749">
            <v>208203</v>
          </cell>
          <cell r="B5749" t="str">
            <v>نوري الجاسم</v>
          </cell>
          <cell r="C5749" t="str">
            <v>محمود</v>
          </cell>
          <cell r="D5749" t="str">
            <v>غاليه</v>
          </cell>
          <cell r="E5749" t="str">
            <v>س3</v>
          </cell>
        </row>
        <row r="5750">
          <cell r="A5750">
            <v>208211</v>
          </cell>
          <cell r="B5750" t="str">
            <v>نيرمين احمد</v>
          </cell>
          <cell r="C5750" t="str">
            <v>سليمان</v>
          </cell>
          <cell r="D5750" t="str">
            <v>عدلا</v>
          </cell>
          <cell r="E5750" t="str">
            <v>س3</v>
          </cell>
        </row>
        <row r="5751">
          <cell r="A5751">
            <v>208238</v>
          </cell>
          <cell r="B5751" t="str">
            <v>هاشم الدنيا</v>
          </cell>
          <cell r="C5751" t="str">
            <v>سمير</v>
          </cell>
          <cell r="D5751" t="str">
            <v>هدى</v>
          </cell>
          <cell r="E5751" t="str">
            <v>س3</v>
          </cell>
        </row>
        <row r="5752">
          <cell r="A5752">
            <v>208247</v>
          </cell>
          <cell r="B5752" t="str">
            <v>هاني الطلفاح</v>
          </cell>
          <cell r="C5752" t="str">
            <v>احمد</v>
          </cell>
          <cell r="D5752" t="str">
            <v>جمانة</v>
          </cell>
          <cell r="E5752" t="str">
            <v>س3</v>
          </cell>
        </row>
        <row r="5753">
          <cell r="A5753">
            <v>208248</v>
          </cell>
          <cell r="B5753" t="str">
            <v>هاني الظاهر</v>
          </cell>
          <cell r="C5753" t="str">
            <v>سليمان</v>
          </cell>
          <cell r="D5753" t="str">
            <v>فهمية</v>
          </cell>
          <cell r="E5753" t="str">
            <v>س3</v>
          </cell>
        </row>
        <row r="5754">
          <cell r="A5754">
            <v>208262</v>
          </cell>
          <cell r="B5754" t="str">
            <v>هبة ابو سعدة</v>
          </cell>
          <cell r="C5754" t="str">
            <v>كمال</v>
          </cell>
          <cell r="D5754" t="str">
            <v>سمر</v>
          </cell>
          <cell r="E5754" t="str">
            <v>س3</v>
          </cell>
        </row>
        <row r="5755">
          <cell r="A5755">
            <v>208274</v>
          </cell>
          <cell r="B5755" t="str">
            <v>هبة رمضان اغا</v>
          </cell>
          <cell r="C5755" t="str">
            <v>مروان</v>
          </cell>
          <cell r="D5755" t="str">
            <v>سحر</v>
          </cell>
          <cell r="E5755" t="str">
            <v>س3</v>
          </cell>
        </row>
        <row r="5756">
          <cell r="A5756">
            <v>208284</v>
          </cell>
          <cell r="B5756" t="str">
            <v>هبه صقر</v>
          </cell>
          <cell r="C5756" t="str">
            <v>يحيى</v>
          </cell>
          <cell r="D5756" t="str">
            <v>هيام</v>
          </cell>
          <cell r="E5756" t="str">
            <v>س3</v>
          </cell>
        </row>
        <row r="5757">
          <cell r="A5757">
            <v>208291</v>
          </cell>
          <cell r="B5757" t="str">
            <v>هدى ابو نبوت</v>
          </cell>
          <cell r="C5757" t="str">
            <v>حسن</v>
          </cell>
          <cell r="D5757" t="str">
            <v>رضوه</v>
          </cell>
          <cell r="E5757" t="str">
            <v>س3</v>
          </cell>
        </row>
        <row r="5758">
          <cell r="A5758">
            <v>208324</v>
          </cell>
          <cell r="B5758" t="str">
            <v>هديل منصور</v>
          </cell>
          <cell r="C5758" t="str">
            <v>جمال</v>
          </cell>
          <cell r="D5758" t="str">
            <v>نجاح</v>
          </cell>
          <cell r="E5758" t="str">
            <v>س3</v>
          </cell>
        </row>
        <row r="5759">
          <cell r="A5759">
            <v>208327</v>
          </cell>
          <cell r="B5759" t="str">
            <v>هزار عرواني</v>
          </cell>
          <cell r="C5759" t="str">
            <v>فاروق</v>
          </cell>
          <cell r="D5759" t="str">
            <v>كوثر</v>
          </cell>
          <cell r="E5759" t="str">
            <v>س3</v>
          </cell>
        </row>
        <row r="5760">
          <cell r="A5760">
            <v>208349</v>
          </cell>
          <cell r="B5760" t="str">
            <v>هلا طاهر</v>
          </cell>
          <cell r="C5760" t="str">
            <v>امين</v>
          </cell>
          <cell r="D5760" t="str">
            <v>هدى</v>
          </cell>
          <cell r="E5760" t="str">
            <v>س3</v>
          </cell>
        </row>
        <row r="5761">
          <cell r="A5761">
            <v>208373</v>
          </cell>
          <cell r="B5761" t="str">
            <v>هناء حجازي</v>
          </cell>
          <cell r="C5761" t="str">
            <v>صالح</v>
          </cell>
          <cell r="D5761" t="str">
            <v>خديجه</v>
          </cell>
          <cell r="E5761" t="str">
            <v>س3</v>
          </cell>
        </row>
        <row r="5762">
          <cell r="A5762">
            <v>208428</v>
          </cell>
          <cell r="B5762" t="str">
            <v>هيفاء ركاب</v>
          </cell>
          <cell r="C5762" t="str">
            <v>سليمان</v>
          </cell>
          <cell r="D5762" t="str">
            <v>ثريا</v>
          </cell>
          <cell r="E5762" t="str">
            <v>س3</v>
          </cell>
        </row>
        <row r="5763">
          <cell r="A5763">
            <v>208452</v>
          </cell>
          <cell r="B5763" t="str">
            <v>وائل الخير</v>
          </cell>
          <cell r="C5763" t="str">
            <v xml:space="preserve">قحطان </v>
          </cell>
          <cell r="D5763" t="str">
            <v>اسمهان</v>
          </cell>
          <cell r="E5763" t="str">
            <v>س3</v>
          </cell>
        </row>
        <row r="5764">
          <cell r="A5764">
            <v>208465</v>
          </cell>
          <cell r="B5764" t="str">
            <v>وائل برهان</v>
          </cell>
          <cell r="C5764" t="str">
            <v>محمد غازي</v>
          </cell>
          <cell r="D5764" t="str">
            <v>غادة</v>
          </cell>
          <cell r="E5764" t="str">
            <v>س3</v>
          </cell>
        </row>
        <row r="5765">
          <cell r="A5765">
            <v>208490</v>
          </cell>
          <cell r="B5765" t="str">
            <v>وجدي ضحى</v>
          </cell>
          <cell r="C5765" t="str">
            <v>خالد</v>
          </cell>
          <cell r="D5765" t="str">
            <v>سميرة</v>
          </cell>
          <cell r="E5765" t="str">
            <v>س3</v>
          </cell>
        </row>
        <row r="5766">
          <cell r="A5766">
            <v>208518</v>
          </cell>
          <cell r="B5766" t="str">
            <v>وسام بشور</v>
          </cell>
          <cell r="C5766" t="str">
            <v>هيثم</v>
          </cell>
          <cell r="D5766" t="str">
            <v>حكمت</v>
          </cell>
          <cell r="E5766" t="str">
            <v>س3</v>
          </cell>
        </row>
        <row r="5767">
          <cell r="A5767">
            <v>208539</v>
          </cell>
          <cell r="B5767" t="str">
            <v>وسام نهار</v>
          </cell>
          <cell r="C5767" t="str">
            <v>عرسان</v>
          </cell>
          <cell r="D5767" t="str">
            <v>فضية</v>
          </cell>
          <cell r="E5767" t="str">
            <v>س3</v>
          </cell>
        </row>
        <row r="5768">
          <cell r="A5768">
            <v>208554</v>
          </cell>
          <cell r="B5768" t="str">
            <v>وسيم العيسى</v>
          </cell>
          <cell r="C5768" t="str">
            <v>احمد</v>
          </cell>
          <cell r="D5768" t="str">
            <v>عائشه</v>
          </cell>
          <cell r="E5768" t="str">
            <v>س3</v>
          </cell>
        </row>
        <row r="5769">
          <cell r="A5769">
            <v>208603</v>
          </cell>
          <cell r="B5769" t="str">
            <v>وفاء طاهر</v>
          </cell>
          <cell r="C5769" t="str">
            <v>سليمان</v>
          </cell>
          <cell r="D5769" t="str">
            <v>كوكب</v>
          </cell>
          <cell r="E5769" t="str">
            <v>س3</v>
          </cell>
        </row>
        <row r="5770">
          <cell r="A5770">
            <v>208621</v>
          </cell>
          <cell r="B5770" t="str">
            <v>وليد ابو حلاوه</v>
          </cell>
          <cell r="C5770" t="str">
            <v>احمد</v>
          </cell>
          <cell r="D5770" t="str">
            <v>فضا</v>
          </cell>
          <cell r="E5770" t="str">
            <v>س3</v>
          </cell>
        </row>
        <row r="5771">
          <cell r="A5771">
            <v>208680</v>
          </cell>
          <cell r="B5771" t="str">
            <v>يامن علو</v>
          </cell>
          <cell r="C5771" t="str">
            <v xml:space="preserve">حسن </v>
          </cell>
          <cell r="D5771" t="str">
            <v>وحيده</v>
          </cell>
          <cell r="E5771" t="str">
            <v>س3</v>
          </cell>
        </row>
        <row r="5772">
          <cell r="A5772">
            <v>208691</v>
          </cell>
          <cell r="B5772" t="str">
            <v>يزن ابو صالح</v>
          </cell>
          <cell r="C5772" t="str">
            <v>عدنان</v>
          </cell>
          <cell r="D5772" t="str">
            <v>رجاء</v>
          </cell>
          <cell r="E5772" t="str">
            <v>س3</v>
          </cell>
        </row>
        <row r="5773">
          <cell r="A5773">
            <v>208705</v>
          </cell>
          <cell r="B5773" t="str">
            <v>يسرى حسين</v>
          </cell>
          <cell r="C5773" t="str">
            <v>محمد زكريا</v>
          </cell>
          <cell r="D5773" t="str">
            <v>تركيه</v>
          </cell>
          <cell r="E5773" t="str">
            <v>س3</v>
          </cell>
        </row>
        <row r="5774">
          <cell r="A5774">
            <v>208707</v>
          </cell>
          <cell r="B5774" t="str">
            <v>يسرى غانم</v>
          </cell>
          <cell r="C5774" t="str">
            <v>بديع</v>
          </cell>
          <cell r="D5774" t="str">
            <v>ناهية</v>
          </cell>
          <cell r="E5774" t="str">
            <v>س3</v>
          </cell>
        </row>
        <row r="5775">
          <cell r="A5775">
            <v>208745</v>
          </cell>
          <cell r="B5775" t="str">
            <v>يوسف هزيم</v>
          </cell>
          <cell r="C5775" t="str">
            <v>سليمان</v>
          </cell>
          <cell r="D5775" t="str">
            <v>منتهى</v>
          </cell>
          <cell r="E5775" t="str">
            <v>س3</v>
          </cell>
        </row>
        <row r="5776">
          <cell r="A5776">
            <v>208801</v>
          </cell>
          <cell r="B5776" t="str">
            <v>جانسيت ابراهيم</v>
          </cell>
          <cell r="C5776" t="str">
            <v>غسان</v>
          </cell>
          <cell r="D5776" t="str">
            <v>سوزان</v>
          </cell>
          <cell r="E5776" t="str">
            <v>س3</v>
          </cell>
        </row>
        <row r="5777">
          <cell r="A5777">
            <v>208827</v>
          </cell>
          <cell r="B5777" t="str">
            <v>احمد تاج الدين</v>
          </cell>
          <cell r="C5777" t="str">
            <v>خليل</v>
          </cell>
          <cell r="D5777" t="str">
            <v>جهان</v>
          </cell>
          <cell r="E5777" t="str">
            <v>س3</v>
          </cell>
        </row>
        <row r="5778">
          <cell r="A5778">
            <v>208829</v>
          </cell>
          <cell r="B5778" t="str">
            <v>احمد عبد الله</v>
          </cell>
          <cell r="C5778" t="str">
            <v>عبد الرحمن</v>
          </cell>
          <cell r="D5778" t="str">
            <v>عائشه</v>
          </cell>
          <cell r="E5778" t="str">
            <v>س3</v>
          </cell>
        </row>
        <row r="5779">
          <cell r="A5779">
            <v>208831</v>
          </cell>
          <cell r="B5779" t="str">
            <v>ادهم الديري</v>
          </cell>
          <cell r="C5779" t="str">
            <v>سامي</v>
          </cell>
          <cell r="D5779" t="str">
            <v>باسمه</v>
          </cell>
          <cell r="E5779" t="str">
            <v>س3</v>
          </cell>
        </row>
        <row r="5780">
          <cell r="A5780">
            <v>208847</v>
          </cell>
          <cell r="B5780" t="str">
            <v>الاء شحادة</v>
          </cell>
          <cell r="C5780" t="str">
            <v>صالح</v>
          </cell>
          <cell r="D5780" t="str">
            <v>سعاد</v>
          </cell>
          <cell r="E5780" t="str">
            <v>س3</v>
          </cell>
        </row>
        <row r="5781">
          <cell r="A5781">
            <v>208852</v>
          </cell>
          <cell r="B5781" t="str">
            <v>الين خليل</v>
          </cell>
          <cell r="C5781" t="str">
            <v>رضوان</v>
          </cell>
          <cell r="D5781" t="str">
            <v>نيروز</v>
          </cell>
          <cell r="E5781" t="str">
            <v>س3</v>
          </cell>
        </row>
        <row r="5782">
          <cell r="A5782">
            <v>208859</v>
          </cell>
          <cell r="B5782" t="str">
            <v>انزور اصلا نكري</v>
          </cell>
          <cell r="C5782" t="str">
            <v>نذير</v>
          </cell>
          <cell r="D5782" t="str">
            <v>ميسون</v>
          </cell>
          <cell r="E5782" t="str">
            <v>س3</v>
          </cell>
        </row>
        <row r="5783">
          <cell r="A5783">
            <v>208863</v>
          </cell>
          <cell r="B5783" t="str">
            <v>ايفا صوقار</v>
          </cell>
          <cell r="C5783" t="str">
            <v>وليد</v>
          </cell>
          <cell r="D5783" t="str">
            <v>سهام</v>
          </cell>
          <cell r="E5783" t="str">
            <v>س3</v>
          </cell>
        </row>
        <row r="5784">
          <cell r="A5784">
            <v>208873</v>
          </cell>
          <cell r="B5784" t="str">
            <v>بشرى كنعان</v>
          </cell>
          <cell r="C5784" t="str">
            <v>ابراهيم</v>
          </cell>
          <cell r="D5784" t="str">
            <v>غاده</v>
          </cell>
          <cell r="E5784" t="str">
            <v>س3</v>
          </cell>
        </row>
        <row r="5785">
          <cell r="A5785">
            <v>208883</v>
          </cell>
          <cell r="B5785" t="str">
            <v>جابر محمد</v>
          </cell>
          <cell r="C5785" t="str">
            <v>علي</v>
          </cell>
          <cell r="D5785" t="str">
            <v>رقيه</v>
          </cell>
          <cell r="E5785" t="str">
            <v>س3</v>
          </cell>
        </row>
        <row r="5786">
          <cell r="A5786">
            <v>208896</v>
          </cell>
          <cell r="B5786" t="str">
            <v>حسن الفندي</v>
          </cell>
          <cell r="C5786" t="str">
            <v>مرعي</v>
          </cell>
          <cell r="D5786" t="str">
            <v>فاطمة</v>
          </cell>
          <cell r="E5786" t="str">
            <v>س3</v>
          </cell>
        </row>
        <row r="5787">
          <cell r="A5787">
            <v>208910</v>
          </cell>
          <cell r="B5787" t="str">
            <v>دلال بيرقدار</v>
          </cell>
          <cell r="C5787" t="str">
            <v>محمد غالي</v>
          </cell>
          <cell r="D5787" t="str">
            <v>هناء</v>
          </cell>
          <cell r="E5787" t="str">
            <v>س3</v>
          </cell>
        </row>
        <row r="5788">
          <cell r="A5788">
            <v>208926</v>
          </cell>
          <cell r="B5788" t="str">
            <v>راما سعيد</v>
          </cell>
          <cell r="C5788" t="str">
            <v>ابراهيم</v>
          </cell>
          <cell r="D5788" t="str">
            <v>سميره</v>
          </cell>
          <cell r="E5788" t="str">
            <v>س3</v>
          </cell>
        </row>
        <row r="5789">
          <cell r="A5789">
            <v>208936</v>
          </cell>
          <cell r="B5789" t="str">
            <v>رباب رمضان</v>
          </cell>
          <cell r="C5789" t="str">
            <v>وفيق</v>
          </cell>
          <cell r="D5789" t="str">
            <v>ازدهار</v>
          </cell>
          <cell r="E5789" t="str">
            <v>س3</v>
          </cell>
        </row>
        <row r="5790">
          <cell r="A5790">
            <v>208950</v>
          </cell>
          <cell r="B5790" t="str">
            <v>روز نمره</v>
          </cell>
          <cell r="C5790" t="str">
            <v>شاهين</v>
          </cell>
          <cell r="D5790" t="str">
            <v>وزيره</v>
          </cell>
          <cell r="E5790" t="str">
            <v>س3</v>
          </cell>
        </row>
        <row r="5791">
          <cell r="A5791">
            <v>208955</v>
          </cell>
          <cell r="B5791" t="str">
            <v>ريزان اوسي</v>
          </cell>
          <cell r="C5791" t="str">
            <v>احسان</v>
          </cell>
          <cell r="D5791" t="str">
            <v>شكران</v>
          </cell>
          <cell r="E5791" t="str">
            <v>س3</v>
          </cell>
        </row>
        <row r="5792">
          <cell r="A5792">
            <v>208957</v>
          </cell>
          <cell r="B5792" t="str">
            <v>ريم عزام</v>
          </cell>
          <cell r="C5792" t="str">
            <v>محمود</v>
          </cell>
          <cell r="D5792" t="str">
            <v>امال</v>
          </cell>
          <cell r="E5792" t="str">
            <v>س3</v>
          </cell>
        </row>
        <row r="5793">
          <cell r="A5793">
            <v>208967</v>
          </cell>
          <cell r="B5793" t="str">
            <v>سلاف الشماس</v>
          </cell>
          <cell r="C5793" t="str">
            <v>سميرة</v>
          </cell>
          <cell r="D5793" t="str">
            <v>رويده</v>
          </cell>
          <cell r="E5793" t="str">
            <v>س3</v>
          </cell>
        </row>
        <row r="5794">
          <cell r="A5794">
            <v>208998</v>
          </cell>
          <cell r="B5794" t="str">
            <v>عبد الهادي ابراهيم</v>
          </cell>
          <cell r="C5794" t="str">
            <v>احمد</v>
          </cell>
          <cell r="D5794" t="str">
            <v>مسرة</v>
          </cell>
          <cell r="E5794" t="str">
            <v>س3</v>
          </cell>
        </row>
        <row r="5795">
          <cell r="A5795">
            <v>209022</v>
          </cell>
          <cell r="B5795" t="str">
            <v>علي الغضبان</v>
          </cell>
          <cell r="C5795" t="str">
            <v>ثاني</v>
          </cell>
          <cell r="D5795" t="str">
            <v>عيده</v>
          </cell>
          <cell r="E5795" t="str">
            <v>س3</v>
          </cell>
        </row>
        <row r="5796">
          <cell r="A5796">
            <v>209033</v>
          </cell>
          <cell r="B5796" t="str">
            <v>عمرو تعتوع</v>
          </cell>
          <cell r="C5796" t="str">
            <v>فؤاد</v>
          </cell>
          <cell r="D5796" t="str">
            <v>راغدة</v>
          </cell>
          <cell r="E5796" t="str">
            <v>س3</v>
          </cell>
        </row>
        <row r="5797">
          <cell r="A5797">
            <v>209035</v>
          </cell>
          <cell r="B5797" t="str">
            <v>غفران الحاج اسماعيل</v>
          </cell>
          <cell r="C5797" t="str">
            <v>هاشم</v>
          </cell>
          <cell r="D5797" t="str">
            <v>لمياء</v>
          </cell>
          <cell r="E5797" t="str">
            <v>س3</v>
          </cell>
        </row>
        <row r="5798">
          <cell r="A5798">
            <v>209042</v>
          </cell>
          <cell r="B5798" t="str">
            <v>فرح الخطيب</v>
          </cell>
          <cell r="C5798" t="str">
            <v>زياد</v>
          </cell>
          <cell r="D5798" t="str">
            <v>جميله</v>
          </cell>
          <cell r="E5798" t="str">
            <v>س3</v>
          </cell>
        </row>
        <row r="5799">
          <cell r="A5799">
            <v>209048</v>
          </cell>
          <cell r="B5799" t="str">
            <v>كريسي قبيلي</v>
          </cell>
          <cell r="C5799" t="str">
            <v>جان</v>
          </cell>
          <cell r="D5799" t="str">
            <v>عايده</v>
          </cell>
          <cell r="E5799" t="str">
            <v>س3</v>
          </cell>
        </row>
        <row r="5800">
          <cell r="A5800">
            <v>209065</v>
          </cell>
          <cell r="B5800" t="str">
            <v>ليليان سلوم</v>
          </cell>
          <cell r="C5800" t="str">
            <v>عبد الكريم</v>
          </cell>
          <cell r="D5800" t="str">
            <v>بديعه</v>
          </cell>
          <cell r="E5800" t="str">
            <v>س3</v>
          </cell>
        </row>
        <row r="5801">
          <cell r="A5801">
            <v>209068</v>
          </cell>
          <cell r="B5801" t="str">
            <v>ماريا عليان</v>
          </cell>
          <cell r="C5801" t="str">
            <v>محمد</v>
          </cell>
          <cell r="D5801" t="str">
            <v>نجوى</v>
          </cell>
          <cell r="E5801" t="str">
            <v>س3</v>
          </cell>
        </row>
        <row r="5802">
          <cell r="A5802">
            <v>209069</v>
          </cell>
          <cell r="B5802" t="str">
            <v>ماهر باتشوق</v>
          </cell>
          <cell r="C5802" t="str">
            <v>فائق</v>
          </cell>
          <cell r="D5802" t="str">
            <v>ثناء</v>
          </cell>
          <cell r="E5802" t="str">
            <v>س3</v>
          </cell>
        </row>
        <row r="5803">
          <cell r="A5803">
            <v>209076</v>
          </cell>
          <cell r="B5803" t="str">
            <v>محمد المجاريش</v>
          </cell>
          <cell r="C5803" t="str">
            <v>عيسى</v>
          </cell>
          <cell r="D5803" t="str">
            <v>وضحه</v>
          </cell>
          <cell r="E5803" t="str">
            <v>س3</v>
          </cell>
        </row>
        <row r="5804">
          <cell r="A5804">
            <v>209077</v>
          </cell>
          <cell r="B5804" t="str">
            <v>محمد بنيان</v>
          </cell>
          <cell r="C5804" t="str">
            <v>غياث</v>
          </cell>
          <cell r="D5804" t="str">
            <v>مها</v>
          </cell>
          <cell r="E5804" t="str">
            <v>س3</v>
          </cell>
        </row>
        <row r="5805">
          <cell r="A5805">
            <v>209078</v>
          </cell>
          <cell r="B5805" t="str">
            <v>محمد حسن الخليفه</v>
          </cell>
          <cell r="C5805" t="str">
            <v>منذر</v>
          </cell>
          <cell r="D5805" t="str">
            <v>ميسون</v>
          </cell>
          <cell r="E5805" t="str">
            <v>س3</v>
          </cell>
        </row>
        <row r="5806">
          <cell r="A5806">
            <v>209083</v>
          </cell>
          <cell r="B5806" t="str">
            <v>محمد صوان</v>
          </cell>
          <cell r="C5806" t="str">
            <v>ياسر</v>
          </cell>
          <cell r="D5806" t="str">
            <v>نظميه</v>
          </cell>
          <cell r="E5806" t="str">
            <v>س3</v>
          </cell>
        </row>
        <row r="5807">
          <cell r="A5807">
            <v>209091</v>
          </cell>
          <cell r="B5807" t="str">
            <v>محمد ويسى</v>
          </cell>
          <cell r="C5807" t="str">
            <v>عبد الاله</v>
          </cell>
          <cell r="D5807" t="str">
            <v>خديجه</v>
          </cell>
          <cell r="E5807" t="str">
            <v>س3</v>
          </cell>
        </row>
        <row r="5808">
          <cell r="A5808">
            <v>209107</v>
          </cell>
          <cell r="B5808" t="str">
            <v>ملكي داؤد</v>
          </cell>
          <cell r="C5808" t="str">
            <v>غانم</v>
          </cell>
          <cell r="D5808" t="str">
            <v>منيره</v>
          </cell>
          <cell r="E5808" t="str">
            <v>س3</v>
          </cell>
        </row>
        <row r="5809">
          <cell r="A5809">
            <v>209112</v>
          </cell>
          <cell r="B5809" t="str">
            <v>ميان درويش</v>
          </cell>
          <cell r="C5809" t="str">
            <v>صلاح</v>
          </cell>
          <cell r="D5809" t="str">
            <v>انديره</v>
          </cell>
          <cell r="E5809" t="str">
            <v>س3</v>
          </cell>
        </row>
        <row r="5810">
          <cell r="A5810">
            <v>209130</v>
          </cell>
          <cell r="B5810" t="str">
            <v>نسرين حسن</v>
          </cell>
          <cell r="C5810" t="str">
            <v>يونس</v>
          </cell>
          <cell r="D5810" t="str">
            <v>فاطمه</v>
          </cell>
          <cell r="E5810" t="str">
            <v>س3</v>
          </cell>
        </row>
        <row r="5811">
          <cell r="A5811">
            <v>209137</v>
          </cell>
          <cell r="B5811" t="str">
            <v>نور العامري</v>
          </cell>
          <cell r="C5811" t="str">
            <v>طراد</v>
          </cell>
          <cell r="D5811" t="str">
            <v>عائشه</v>
          </cell>
          <cell r="E5811" t="str">
            <v>س3</v>
          </cell>
        </row>
        <row r="5812">
          <cell r="A5812">
            <v>209143</v>
          </cell>
          <cell r="B5812" t="str">
            <v>هاني بدليسي</v>
          </cell>
          <cell r="C5812" t="str">
            <v>اندره</v>
          </cell>
          <cell r="D5812" t="str">
            <v>ملك</v>
          </cell>
          <cell r="E5812" t="str">
            <v>س3</v>
          </cell>
        </row>
        <row r="5813">
          <cell r="A5813">
            <v>209145</v>
          </cell>
          <cell r="B5813" t="str">
            <v>هبه فاضل</v>
          </cell>
          <cell r="C5813" t="str">
            <v>غسان</v>
          </cell>
          <cell r="D5813" t="str">
            <v>امل</v>
          </cell>
          <cell r="E5813" t="str">
            <v>س3</v>
          </cell>
        </row>
        <row r="5814">
          <cell r="A5814">
            <v>209151</v>
          </cell>
          <cell r="B5814" t="str">
            <v>هوكر هادي</v>
          </cell>
          <cell r="C5814" t="str">
            <v>محمد امين</v>
          </cell>
          <cell r="D5814" t="str">
            <v>زكيه</v>
          </cell>
          <cell r="E5814" t="str">
            <v>س3</v>
          </cell>
        </row>
        <row r="5815">
          <cell r="A5815">
            <v>209156</v>
          </cell>
          <cell r="B5815" t="str">
            <v>وداد رحمه</v>
          </cell>
          <cell r="C5815" t="str">
            <v>محمد لطفي</v>
          </cell>
          <cell r="D5815" t="str">
            <v>قمر</v>
          </cell>
          <cell r="E5815" t="str">
            <v>س3</v>
          </cell>
        </row>
        <row r="5816">
          <cell r="A5816">
            <v>209164</v>
          </cell>
          <cell r="B5816" t="str">
            <v>يارا البكفاني</v>
          </cell>
          <cell r="C5816" t="str">
            <v>اكرم</v>
          </cell>
          <cell r="D5816" t="str">
            <v>ريمه</v>
          </cell>
          <cell r="E5816" t="str">
            <v>س3</v>
          </cell>
        </row>
        <row r="5817">
          <cell r="A5817">
            <v>209175</v>
          </cell>
          <cell r="B5817" t="str">
            <v>حازم الرفاعي</v>
          </cell>
          <cell r="C5817" t="str">
            <v>عاطف</v>
          </cell>
          <cell r="D5817" t="str">
            <v>سمية</v>
          </cell>
          <cell r="E5817" t="str">
            <v>س3</v>
          </cell>
        </row>
        <row r="5818">
          <cell r="A5818">
            <v>209183</v>
          </cell>
          <cell r="B5818" t="str">
            <v>نايف الشيخ</v>
          </cell>
          <cell r="C5818" t="str">
            <v>ميخائيل</v>
          </cell>
          <cell r="D5818" t="str">
            <v>ماري</v>
          </cell>
          <cell r="E5818" t="str">
            <v>س3</v>
          </cell>
        </row>
        <row r="5819">
          <cell r="A5819">
            <v>209186</v>
          </cell>
          <cell r="B5819" t="str">
            <v>هدى الجيرودي</v>
          </cell>
          <cell r="C5819" t="str">
            <v>هشام</v>
          </cell>
          <cell r="D5819" t="str">
            <v>سلامه</v>
          </cell>
          <cell r="E5819" t="str">
            <v>س3</v>
          </cell>
        </row>
        <row r="5820">
          <cell r="A5820">
            <v>209239</v>
          </cell>
          <cell r="B5820" t="str">
            <v>علاء قره بولاد</v>
          </cell>
          <cell r="C5820" t="str">
            <v>حسين</v>
          </cell>
          <cell r="D5820" t="str">
            <v>ليلى</v>
          </cell>
          <cell r="E5820" t="str">
            <v>س3</v>
          </cell>
        </row>
        <row r="5821">
          <cell r="A5821">
            <v>209243</v>
          </cell>
          <cell r="B5821" t="str">
            <v>فؤاد السعدي</v>
          </cell>
          <cell r="C5821" t="str">
            <v>فندي</v>
          </cell>
          <cell r="D5821" t="str">
            <v>مريم</v>
          </cell>
          <cell r="E5821" t="str">
            <v>س3</v>
          </cell>
        </row>
        <row r="5822">
          <cell r="A5822">
            <v>209303</v>
          </cell>
          <cell r="B5822" t="str">
            <v>اباء صالح</v>
          </cell>
          <cell r="C5822" t="str">
            <v>اكرم</v>
          </cell>
          <cell r="D5822" t="str">
            <v>جهيدا</v>
          </cell>
          <cell r="E5822" t="str">
            <v>س3</v>
          </cell>
        </row>
        <row r="5823">
          <cell r="A5823">
            <v>209331</v>
          </cell>
          <cell r="B5823" t="str">
            <v>الهام طريش</v>
          </cell>
          <cell r="C5823" t="str">
            <v>ماجد</v>
          </cell>
          <cell r="D5823" t="str">
            <v>فاتن</v>
          </cell>
          <cell r="E5823" t="str">
            <v>س3</v>
          </cell>
        </row>
        <row r="5824">
          <cell r="A5824">
            <v>209348</v>
          </cell>
          <cell r="B5824" t="str">
            <v>باسل جبلي</v>
          </cell>
          <cell r="C5824" t="str">
            <v>نبيل</v>
          </cell>
          <cell r="D5824" t="str">
            <v>ابتسام</v>
          </cell>
          <cell r="E5824" t="str">
            <v>س3</v>
          </cell>
        </row>
        <row r="5825">
          <cell r="A5825">
            <v>209369</v>
          </cell>
          <cell r="B5825" t="str">
            <v>حذيفه ابو قاسم</v>
          </cell>
          <cell r="C5825" t="str">
            <v>سعد</v>
          </cell>
          <cell r="D5825" t="str">
            <v>ناديه</v>
          </cell>
          <cell r="E5825" t="str">
            <v>س3</v>
          </cell>
        </row>
        <row r="5826">
          <cell r="A5826">
            <v>209410</v>
          </cell>
          <cell r="B5826" t="str">
            <v>ربيع شهلا</v>
          </cell>
          <cell r="C5826" t="str">
            <v>محمد</v>
          </cell>
          <cell r="D5826" t="str">
            <v>فدوه</v>
          </cell>
          <cell r="E5826" t="str">
            <v>س3</v>
          </cell>
        </row>
        <row r="5827">
          <cell r="A5827">
            <v>209419</v>
          </cell>
          <cell r="B5827" t="str">
            <v>رهام النميري</v>
          </cell>
          <cell r="C5827" t="str">
            <v>غازي</v>
          </cell>
          <cell r="D5827" t="str">
            <v>ناديه</v>
          </cell>
          <cell r="E5827" t="str">
            <v>س3</v>
          </cell>
        </row>
        <row r="5828">
          <cell r="A5828">
            <v>209523</v>
          </cell>
          <cell r="B5828" t="str">
            <v>كنده رنجوس</v>
          </cell>
          <cell r="C5828" t="str">
            <v>محمد</v>
          </cell>
          <cell r="D5828" t="str">
            <v>ايمان</v>
          </cell>
          <cell r="E5828" t="str">
            <v>س3</v>
          </cell>
        </row>
        <row r="5829">
          <cell r="A5829">
            <v>209534</v>
          </cell>
          <cell r="B5829" t="str">
            <v>لورين فياض</v>
          </cell>
          <cell r="C5829" t="str">
            <v>ابراهيم</v>
          </cell>
          <cell r="D5829" t="str">
            <v>منى</v>
          </cell>
          <cell r="E5829" t="str">
            <v>س3</v>
          </cell>
        </row>
        <row r="5830">
          <cell r="A5830">
            <v>209565</v>
          </cell>
          <cell r="B5830" t="str">
            <v>محمد جاموس</v>
          </cell>
          <cell r="C5830" t="str">
            <v>حسين</v>
          </cell>
          <cell r="D5830" t="str">
            <v>فوزيه</v>
          </cell>
          <cell r="E5830" t="str">
            <v>س3</v>
          </cell>
        </row>
        <row r="5831">
          <cell r="A5831">
            <v>209582</v>
          </cell>
          <cell r="B5831" t="str">
            <v>محمد ياسر القصار بني المرجه</v>
          </cell>
          <cell r="C5831" t="str">
            <v>محمد عماد</v>
          </cell>
          <cell r="D5831" t="str">
            <v>فدوى</v>
          </cell>
          <cell r="E5831" t="str">
            <v>س3</v>
          </cell>
        </row>
        <row r="5832">
          <cell r="A5832">
            <v>209594</v>
          </cell>
          <cell r="B5832" t="str">
            <v>مصطفى قنطار</v>
          </cell>
          <cell r="C5832" t="str">
            <v>طلال</v>
          </cell>
          <cell r="D5832" t="str">
            <v>سارة</v>
          </cell>
          <cell r="E5832" t="str">
            <v>س3</v>
          </cell>
        </row>
        <row r="5833">
          <cell r="A5833">
            <v>209641</v>
          </cell>
          <cell r="B5833" t="str">
            <v>هاجر اسعد</v>
          </cell>
          <cell r="C5833" t="str">
            <v>نوفل</v>
          </cell>
          <cell r="D5833" t="str">
            <v>فضه</v>
          </cell>
          <cell r="E5833" t="str">
            <v>س3</v>
          </cell>
        </row>
        <row r="5834">
          <cell r="A5834">
            <v>209643</v>
          </cell>
          <cell r="B5834" t="str">
            <v>هبه سعد</v>
          </cell>
          <cell r="C5834" t="str">
            <v>وليد</v>
          </cell>
          <cell r="D5834" t="str">
            <v>مؤمنه</v>
          </cell>
          <cell r="E5834" t="str">
            <v>س3</v>
          </cell>
        </row>
        <row r="5835">
          <cell r="A5835">
            <v>209652</v>
          </cell>
          <cell r="B5835" t="str">
            <v>وائل الخوري</v>
          </cell>
          <cell r="C5835" t="str">
            <v>يوسف</v>
          </cell>
          <cell r="D5835" t="str">
            <v>نجاح</v>
          </cell>
          <cell r="E5835" t="str">
            <v>س3</v>
          </cell>
        </row>
        <row r="5836">
          <cell r="A5836">
            <v>209687</v>
          </cell>
          <cell r="B5836" t="str">
            <v>راما شاهين</v>
          </cell>
          <cell r="C5836" t="str">
            <v>محمد</v>
          </cell>
          <cell r="D5836" t="str">
            <v>جومانه</v>
          </cell>
          <cell r="E5836" t="str">
            <v>س3</v>
          </cell>
        </row>
        <row r="5837">
          <cell r="A5837">
            <v>209692</v>
          </cell>
          <cell r="B5837" t="str">
            <v>صالح النهار</v>
          </cell>
          <cell r="C5837" t="str">
            <v>محمد</v>
          </cell>
          <cell r="D5837" t="str">
            <v>خاتون</v>
          </cell>
          <cell r="E5837" t="str">
            <v>س3</v>
          </cell>
        </row>
        <row r="5838">
          <cell r="A5838">
            <v>209720</v>
          </cell>
          <cell r="B5838" t="str">
            <v>احمد الدعبول</v>
          </cell>
          <cell r="C5838" t="str">
            <v>ابراهيم</v>
          </cell>
          <cell r="D5838" t="str">
            <v>نبيله</v>
          </cell>
          <cell r="E5838" t="str">
            <v>س3</v>
          </cell>
        </row>
        <row r="5839">
          <cell r="A5839">
            <v>209728</v>
          </cell>
          <cell r="B5839" t="str">
            <v>احمد حسين</v>
          </cell>
          <cell r="C5839" t="str">
            <v>ابراهيم</v>
          </cell>
          <cell r="D5839" t="str">
            <v>خالدية</v>
          </cell>
          <cell r="E5839" t="str">
            <v>س3</v>
          </cell>
        </row>
        <row r="5840">
          <cell r="A5840">
            <v>209808</v>
          </cell>
          <cell r="B5840" t="str">
            <v>حوريه غاليه</v>
          </cell>
          <cell r="C5840" t="str">
            <v>محمد</v>
          </cell>
          <cell r="D5840" t="str">
            <v>زبيده</v>
          </cell>
          <cell r="E5840" t="str">
            <v>س3</v>
          </cell>
        </row>
        <row r="5841">
          <cell r="A5841">
            <v>209832</v>
          </cell>
          <cell r="B5841" t="str">
            <v>رقية هاروني</v>
          </cell>
          <cell r="C5841" t="str">
            <v>هايل</v>
          </cell>
          <cell r="D5841" t="str">
            <v>حمده</v>
          </cell>
          <cell r="E5841" t="str">
            <v>س3</v>
          </cell>
        </row>
        <row r="5842">
          <cell r="A5842">
            <v>209872</v>
          </cell>
          <cell r="B5842" t="str">
            <v>ساندرا الحداد</v>
          </cell>
          <cell r="C5842" t="str">
            <v>نزار</v>
          </cell>
          <cell r="D5842" t="str">
            <v>سهام</v>
          </cell>
          <cell r="E5842" t="str">
            <v>س3</v>
          </cell>
        </row>
        <row r="5843">
          <cell r="A5843">
            <v>209895</v>
          </cell>
          <cell r="B5843" t="str">
            <v>سومر دحدل</v>
          </cell>
          <cell r="C5843" t="str">
            <v>سلمان</v>
          </cell>
          <cell r="D5843" t="str">
            <v>مرثا</v>
          </cell>
          <cell r="E5843" t="str">
            <v>س3</v>
          </cell>
        </row>
        <row r="5844">
          <cell r="A5844">
            <v>209953</v>
          </cell>
          <cell r="B5844" t="str">
            <v>عيسى العيد</v>
          </cell>
          <cell r="C5844" t="str">
            <v>مروان</v>
          </cell>
          <cell r="D5844" t="str">
            <v>حسنه</v>
          </cell>
          <cell r="E5844" t="str">
            <v>س3</v>
          </cell>
        </row>
        <row r="5845">
          <cell r="A5845">
            <v>209957</v>
          </cell>
          <cell r="B5845" t="str">
            <v>غفران المشعل</v>
          </cell>
          <cell r="C5845" t="str">
            <v>حسن</v>
          </cell>
          <cell r="D5845" t="str">
            <v>نهلا</v>
          </cell>
          <cell r="E5845" t="str">
            <v>س3</v>
          </cell>
        </row>
        <row r="5846">
          <cell r="A5846">
            <v>209958</v>
          </cell>
          <cell r="B5846" t="str">
            <v>غنية الحجار</v>
          </cell>
          <cell r="C5846" t="str">
            <v>محمد سعيد</v>
          </cell>
          <cell r="D5846" t="str">
            <v>غاده</v>
          </cell>
          <cell r="E5846" t="str">
            <v>س3</v>
          </cell>
        </row>
        <row r="5847">
          <cell r="A5847">
            <v>209961</v>
          </cell>
          <cell r="B5847" t="str">
            <v>فاديه حسن حمدي</v>
          </cell>
          <cell r="C5847" t="str">
            <v>حسن</v>
          </cell>
          <cell r="D5847" t="str">
            <v>اسما</v>
          </cell>
          <cell r="E5847" t="str">
            <v>س3</v>
          </cell>
        </row>
        <row r="5848">
          <cell r="A5848">
            <v>209970</v>
          </cell>
          <cell r="B5848" t="str">
            <v>فرح هديها</v>
          </cell>
          <cell r="C5848" t="str">
            <v xml:space="preserve">محمد </v>
          </cell>
          <cell r="D5848" t="str">
            <v>ايمان</v>
          </cell>
          <cell r="E5848" t="str">
            <v>س3</v>
          </cell>
        </row>
        <row r="5849">
          <cell r="A5849">
            <v>209997</v>
          </cell>
          <cell r="B5849" t="str">
            <v>لينا الحسن</v>
          </cell>
          <cell r="C5849" t="str">
            <v>صقر</v>
          </cell>
          <cell r="D5849" t="str">
            <v>شهيره</v>
          </cell>
          <cell r="E5849" t="str">
            <v>س3</v>
          </cell>
        </row>
        <row r="5850">
          <cell r="A5850">
            <v>210002</v>
          </cell>
          <cell r="B5850" t="str">
            <v>ماريا الحلاق</v>
          </cell>
          <cell r="C5850" t="str">
            <v>ميشيل</v>
          </cell>
          <cell r="D5850" t="str">
            <v>حنان</v>
          </cell>
          <cell r="E5850" t="str">
            <v>س3</v>
          </cell>
        </row>
        <row r="5851">
          <cell r="A5851">
            <v>210052</v>
          </cell>
          <cell r="B5851" t="str">
            <v>محمود ابو خليفة</v>
          </cell>
          <cell r="C5851" t="str">
            <v>عبد الغافر</v>
          </cell>
          <cell r="D5851" t="str">
            <v>نجاة</v>
          </cell>
          <cell r="E5851" t="str">
            <v>س3</v>
          </cell>
        </row>
        <row r="5852">
          <cell r="A5852">
            <v>210069</v>
          </cell>
          <cell r="B5852" t="str">
            <v xml:space="preserve">مريم عابوره </v>
          </cell>
          <cell r="C5852" t="str">
            <v>تيسير</v>
          </cell>
          <cell r="D5852" t="str">
            <v>امان</v>
          </cell>
          <cell r="E5852" t="str">
            <v>س3</v>
          </cell>
        </row>
        <row r="5853">
          <cell r="A5853">
            <v>210071</v>
          </cell>
          <cell r="B5853" t="str">
            <v>مصعب عفاره</v>
          </cell>
          <cell r="C5853" t="str">
            <v>علي</v>
          </cell>
          <cell r="D5853" t="str">
            <v>فاطمه</v>
          </cell>
          <cell r="E5853" t="str">
            <v>س3</v>
          </cell>
        </row>
        <row r="5854">
          <cell r="A5854">
            <v>210073</v>
          </cell>
          <cell r="B5854" t="str">
            <v>معاذ البكر</v>
          </cell>
          <cell r="C5854" t="str">
            <v>انور</v>
          </cell>
          <cell r="D5854" t="str">
            <v>خيرية</v>
          </cell>
          <cell r="E5854" t="str">
            <v>س3</v>
          </cell>
        </row>
        <row r="5855">
          <cell r="A5855">
            <v>210077</v>
          </cell>
          <cell r="B5855" t="str">
            <v>معن سيف الدين</v>
          </cell>
          <cell r="C5855" t="str">
            <v>حسين</v>
          </cell>
          <cell r="D5855" t="str">
            <v>سوسن</v>
          </cell>
          <cell r="E5855" t="str">
            <v>س3</v>
          </cell>
        </row>
        <row r="5856">
          <cell r="A5856">
            <v>210081</v>
          </cell>
          <cell r="B5856" t="str">
            <v>ملك الشنواني</v>
          </cell>
          <cell r="C5856" t="str">
            <v>محمد عدنان</v>
          </cell>
          <cell r="D5856" t="str">
            <v>هدى</v>
          </cell>
          <cell r="E5856" t="str">
            <v>س3</v>
          </cell>
        </row>
        <row r="5857">
          <cell r="A5857">
            <v>210094</v>
          </cell>
          <cell r="B5857" t="str">
            <v>مي الاعور</v>
          </cell>
          <cell r="C5857" t="str">
            <v>بسام</v>
          </cell>
          <cell r="D5857" t="str">
            <v>ناديه</v>
          </cell>
          <cell r="E5857" t="str">
            <v>س3</v>
          </cell>
        </row>
        <row r="5858">
          <cell r="A5858">
            <v>210100</v>
          </cell>
          <cell r="B5858" t="str">
            <v>نادر فرحه</v>
          </cell>
          <cell r="C5858" t="str">
            <v>بشاره</v>
          </cell>
          <cell r="D5858" t="str">
            <v>فاطمه</v>
          </cell>
          <cell r="E5858" t="str">
            <v>س3</v>
          </cell>
        </row>
        <row r="5859">
          <cell r="A5859">
            <v>210125</v>
          </cell>
          <cell r="B5859" t="str">
            <v>نور معروف</v>
          </cell>
          <cell r="C5859" t="str">
            <v>ابراهيم</v>
          </cell>
          <cell r="D5859" t="str">
            <v>سوسن</v>
          </cell>
          <cell r="E5859" t="str">
            <v>س3</v>
          </cell>
        </row>
        <row r="5860">
          <cell r="A5860">
            <v>210129</v>
          </cell>
          <cell r="B5860" t="str">
            <v>نوفل حسين</v>
          </cell>
          <cell r="C5860" t="str">
            <v>غازي</v>
          </cell>
          <cell r="D5860" t="str">
            <v>مريم</v>
          </cell>
          <cell r="E5860" t="str">
            <v>س3</v>
          </cell>
        </row>
        <row r="5861">
          <cell r="A5861">
            <v>210132</v>
          </cell>
          <cell r="B5861" t="str">
            <v>هادي محمد</v>
          </cell>
          <cell r="C5861" t="str">
            <v>رياض</v>
          </cell>
          <cell r="D5861" t="str">
            <v>سعاد</v>
          </cell>
          <cell r="E5861" t="str">
            <v>س3</v>
          </cell>
        </row>
        <row r="5862">
          <cell r="A5862">
            <v>210156</v>
          </cell>
          <cell r="B5862" t="str">
            <v>وسيم السخلة</v>
          </cell>
          <cell r="C5862" t="str">
            <v>اكرم</v>
          </cell>
          <cell r="D5862" t="str">
            <v>اعتدال</v>
          </cell>
          <cell r="E5862" t="str">
            <v>س3</v>
          </cell>
        </row>
        <row r="5863">
          <cell r="A5863">
            <v>210174</v>
          </cell>
          <cell r="B5863" t="str">
            <v>يمان حموده</v>
          </cell>
          <cell r="C5863" t="str">
            <v>مخلص</v>
          </cell>
          <cell r="D5863" t="str">
            <v>لينا</v>
          </cell>
          <cell r="E5863" t="str">
            <v>س3</v>
          </cell>
        </row>
        <row r="5864">
          <cell r="A5864">
            <v>210200</v>
          </cell>
          <cell r="B5864" t="str">
            <v>احمد جعفر</v>
          </cell>
          <cell r="C5864" t="str">
            <v>محمد بشار</v>
          </cell>
          <cell r="D5864" t="str">
            <v>قمر</v>
          </cell>
          <cell r="E5864" t="str">
            <v>س3</v>
          </cell>
        </row>
        <row r="5865">
          <cell r="A5865">
            <v>210203</v>
          </cell>
          <cell r="B5865" t="str">
            <v>احمد زملوط</v>
          </cell>
          <cell r="C5865" t="str">
            <v>غسان</v>
          </cell>
          <cell r="D5865" t="str">
            <v>عبير</v>
          </cell>
          <cell r="E5865" t="str">
            <v>س3</v>
          </cell>
        </row>
        <row r="5866">
          <cell r="A5866">
            <v>210206</v>
          </cell>
          <cell r="B5866" t="str">
            <v>احمد غانم</v>
          </cell>
          <cell r="C5866" t="str">
            <v>حامد</v>
          </cell>
          <cell r="D5866" t="str">
            <v>عدله</v>
          </cell>
          <cell r="E5866" t="str">
            <v>س3</v>
          </cell>
        </row>
        <row r="5867">
          <cell r="A5867">
            <v>210212</v>
          </cell>
          <cell r="B5867" t="str">
            <v>اريج مشرقي</v>
          </cell>
          <cell r="C5867" t="str">
            <v>محمد</v>
          </cell>
          <cell r="D5867" t="str">
            <v>امل</v>
          </cell>
          <cell r="E5867" t="str">
            <v>س3</v>
          </cell>
        </row>
        <row r="5868">
          <cell r="A5868">
            <v>210229</v>
          </cell>
          <cell r="B5868" t="str">
            <v>اليسار نحيلي</v>
          </cell>
          <cell r="C5868" t="str">
            <v>غطفان</v>
          </cell>
          <cell r="D5868" t="str">
            <v>فاتنه</v>
          </cell>
          <cell r="E5868" t="str">
            <v>س3</v>
          </cell>
        </row>
        <row r="5869">
          <cell r="A5869">
            <v>210239</v>
          </cell>
          <cell r="B5869" t="str">
            <v>اميمه الجنادي</v>
          </cell>
          <cell r="C5869" t="str">
            <v>محمد</v>
          </cell>
          <cell r="D5869" t="str">
            <v>فضه</v>
          </cell>
          <cell r="E5869" t="str">
            <v>س3</v>
          </cell>
        </row>
        <row r="5870">
          <cell r="A5870">
            <v>210245</v>
          </cell>
          <cell r="B5870" t="str">
            <v>ايهاب مزهر</v>
          </cell>
          <cell r="C5870" t="str">
            <v>حسن</v>
          </cell>
          <cell r="D5870" t="str">
            <v>هيام</v>
          </cell>
          <cell r="E5870" t="str">
            <v>س3</v>
          </cell>
        </row>
        <row r="5871">
          <cell r="A5871">
            <v>210256</v>
          </cell>
          <cell r="B5871" t="str">
            <v>بدور السوسي</v>
          </cell>
          <cell r="C5871" t="str">
            <v>صالح</v>
          </cell>
          <cell r="D5871" t="str">
            <v>حياة</v>
          </cell>
          <cell r="E5871" t="str">
            <v>س3</v>
          </cell>
        </row>
        <row r="5872">
          <cell r="A5872">
            <v>210312</v>
          </cell>
          <cell r="B5872" t="str">
            <v>دانا ابو شامه</v>
          </cell>
          <cell r="C5872" t="str">
            <v>صلاح الدين</v>
          </cell>
          <cell r="D5872" t="str">
            <v>لما</v>
          </cell>
          <cell r="E5872" t="str">
            <v>س3</v>
          </cell>
        </row>
        <row r="5873">
          <cell r="A5873">
            <v>210315</v>
          </cell>
          <cell r="B5873" t="str">
            <v>دانا ميدع</v>
          </cell>
          <cell r="C5873" t="str">
            <v>سليم</v>
          </cell>
          <cell r="D5873" t="str">
            <v>كارمن</v>
          </cell>
          <cell r="E5873" t="str">
            <v>س3</v>
          </cell>
        </row>
        <row r="5874">
          <cell r="A5874">
            <v>210325</v>
          </cell>
          <cell r="B5874" t="str">
            <v>ديانا الدخل الله</v>
          </cell>
          <cell r="C5874" t="str">
            <v>يوسف</v>
          </cell>
          <cell r="D5874" t="str">
            <v>وفاء</v>
          </cell>
          <cell r="E5874" t="str">
            <v>س3</v>
          </cell>
        </row>
        <row r="5875">
          <cell r="A5875">
            <v>210335</v>
          </cell>
          <cell r="B5875" t="str">
            <v>راما دللول</v>
          </cell>
          <cell r="C5875" t="str">
            <v>محمد سليم</v>
          </cell>
          <cell r="D5875" t="str">
            <v>ثناء</v>
          </cell>
          <cell r="E5875" t="str">
            <v>س3</v>
          </cell>
        </row>
        <row r="5876">
          <cell r="A5876">
            <v>210356</v>
          </cell>
          <cell r="B5876" t="str">
            <v>رهام الحلبي الرباط</v>
          </cell>
          <cell r="C5876" t="str">
            <v>محمد حسان</v>
          </cell>
          <cell r="D5876" t="str">
            <v>ايمان</v>
          </cell>
          <cell r="E5876" t="str">
            <v>س3</v>
          </cell>
        </row>
        <row r="5877">
          <cell r="A5877">
            <v>210362</v>
          </cell>
          <cell r="B5877" t="str">
            <v>روشان بيان</v>
          </cell>
          <cell r="C5877" t="str">
            <v>نايف</v>
          </cell>
          <cell r="D5877" t="str">
            <v>فائدة</v>
          </cell>
          <cell r="E5877" t="str">
            <v>س3</v>
          </cell>
        </row>
        <row r="5878">
          <cell r="A5878">
            <v>210370</v>
          </cell>
          <cell r="B5878" t="str">
            <v>ريما حلمي</v>
          </cell>
          <cell r="C5878" t="str">
            <v>احمد حسان</v>
          </cell>
          <cell r="D5878" t="str">
            <v>غالية</v>
          </cell>
          <cell r="E5878" t="str">
            <v>س3</v>
          </cell>
        </row>
        <row r="5879">
          <cell r="A5879">
            <v>210426</v>
          </cell>
          <cell r="B5879" t="str">
            <v>عبد الهادي حناوي</v>
          </cell>
          <cell r="C5879" t="str">
            <v>محمد فواز</v>
          </cell>
          <cell r="D5879" t="str">
            <v>سيما</v>
          </cell>
          <cell r="E5879" t="str">
            <v>س3</v>
          </cell>
        </row>
        <row r="5880">
          <cell r="A5880">
            <v>210442</v>
          </cell>
          <cell r="B5880" t="str">
            <v>علا الابراهيم</v>
          </cell>
          <cell r="C5880" t="str">
            <v>محمد فوزي</v>
          </cell>
          <cell r="D5880" t="str">
            <v>نجاح</v>
          </cell>
          <cell r="E5880" t="str">
            <v>س3</v>
          </cell>
        </row>
        <row r="5881">
          <cell r="A5881">
            <v>210488</v>
          </cell>
          <cell r="B5881" t="str">
            <v>فراس الراعي</v>
          </cell>
          <cell r="C5881" t="str">
            <v>محمد</v>
          </cell>
          <cell r="D5881" t="str">
            <v>فاطمه</v>
          </cell>
          <cell r="E5881" t="str">
            <v>س3</v>
          </cell>
        </row>
        <row r="5882">
          <cell r="A5882">
            <v>210490</v>
          </cell>
          <cell r="B5882" t="str">
            <v>فرح الاسدي</v>
          </cell>
          <cell r="C5882" t="str">
            <v>محسن</v>
          </cell>
          <cell r="D5882" t="str">
            <v>هيفاء</v>
          </cell>
          <cell r="E5882" t="str">
            <v>س3</v>
          </cell>
        </row>
        <row r="5883">
          <cell r="A5883">
            <v>210493</v>
          </cell>
          <cell r="B5883" t="str">
            <v>قصي التل</v>
          </cell>
          <cell r="C5883" t="str">
            <v>كمال الدين</v>
          </cell>
          <cell r="D5883" t="str">
            <v>لينه</v>
          </cell>
          <cell r="E5883" t="str">
            <v>س3</v>
          </cell>
        </row>
        <row r="5884">
          <cell r="A5884">
            <v>210521</v>
          </cell>
          <cell r="B5884" t="str">
            <v>لجين قرنفله</v>
          </cell>
          <cell r="C5884" t="str">
            <v>عبد الرحمن</v>
          </cell>
          <cell r="D5884" t="str">
            <v>حسناء</v>
          </cell>
          <cell r="E5884" t="str">
            <v>س3</v>
          </cell>
        </row>
        <row r="5885">
          <cell r="A5885">
            <v>210524</v>
          </cell>
          <cell r="B5885" t="str">
            <v>لمى السلكه</v>
          </cell>
          <cell r="C5885" t="str">
            <v>محمد اديب</v>
          </cell>
          <cell r="D5885" t="str">
            <v>ندى</v>
          </cell>
          <cell r="E5885" t="str">
            <v>س3</v>
          </cell>
        </row>
        <row r="5886">
          <cell r="A5886">
            <v>210575</v>
          </cell>
          <cell r="B5886" t="str">
            <v>محمد عبود</v>
          </cell>
          <cell r="C5886" t="str">
            <v>خالد</v>
          </cell>
          <cell r="D5886" t="str">
            <v>خوله</v>
          </cell>
          <cell r="E5886" t="str">
            <v>س3</v>
          </cell>
        </row>
        <row r="5887">
          <cell r="A5887">
            <v>210608</v>
          </cell>
          <cell r="B5887" t="str">
            <v>مرح محرز</v>
          </cell>
          <cell r="C5887" t="str">
            <v>هيثم</v>
          </cell>
          <cell r="D5887" t="str">
            <v>هيام</v>
          </cell>
          <cell r="E5887" t="str">
            <v>س3</v>
          </cell>
        </row>
        <row r="5888">
          <cell r="A5888">
            <v>210631</v>
          </cell>
          <cell r="B5888" t="str">
            <v>مهران حاج عيسى</v>
          </cell>
          <cell r="C5888" t="str">
            <v>محمد</v>
          </cell>
          <cell r="D5888" t="str">
            <v>فاتنة</v>
          </cell>
          <cell r="E5888" t="str">
            <v>س3</v>
          </cell>
        </row>
        <row r="5889">
          <cell r="A5889">
            <v>210664</v>
          </cell>
          <cell r="B5889" t="str">
            <v>نغم صالحه</v>
          </cell>
          <cell r="C5889" t="str">
            <v>عبد الرزاق</v>
          </cell>
          <cell r="D5889" t="str">
            <v>مؤمنه</v>
          </cell>
          <cell r="E5889" t="str">
            <v>س3</v>
          </cell>
        </row>
        <row r="5890">
          <cell r="A5890">
            <v>210696</v>
          </cell>
          <cell r="B5890" t="str">
            <v>هلا نصار</v>
          </cell>
          <cell r="C5890" t="str">
            <v>منصور</v>
          </cell>
          <cell r="D5890" t="str">
            <v>هيام</v>
          </cell>
          <cell r="E5890" t="str">
            <v>س3</v>
          </cell>
        </row>
        <row r="5891">
          <cell r="A5891">
            <v>210697</v>
          </cell>
          <cell r="B5891" t="str">
            <v>همام الاسدي</v>
          </cell>
          <cell r="C5891" t="str">
            <v>محمد</v>
          </cell>
          <cell r="D5891" t="str">
            <v>رنا</v>
          </cell>
          <cell r="E5891" t="str">
            <v>س3</v>
          </cell>
        </row>
        <row r="5892">
          <cell r="A5892">
            <v>210747</v>
          </cell>
          <cell r="B5892" t="str">
            <v>يامن القيروط</v>
          </cell>
          <cell r="C5892" t="str">
            <v>خالد</v>
          </cell>
          <cell r="D5892" t="str">
            <v>فلك</v>
          </cell>
          <cell r="E5892" t="str">
            <v>س3</v>
          </cell>
        </row>
        <row r="5893">
          <cell r="A5893">
            <v>210765</v>
          </cell>
          <cell r="B5893" t="str">
            <v>احمد العبود</v>
          </cell>
          <cell r="C5893" t="str">
            <v>عبد الكريم</v>
          </cell>
          <cell r="D5893" t="str">
            <v>زهره</v>
          </cell>
          <cell r="E5893" t="str">
            <v>س3</v>
          </cell>
        </row>
        <row r="5894">
          <cell r="A5894">
            <v>210821</v>
          </cell>
          <cell r="B5894" t="str">
            <v>ايباء حسن</v>
          </cell>
          <cell r="C5894" t="str">
            <v>شعبان</v>
          </cell>
          <cell r="D5894" t="str">
            <v>فهيده</v>
          </cell>
          <cell r="E5894" t="str">
            <v>س3</v>
          </cell>
        </row>
        <row r="5895">
          <cell r="A5895">
            <v>210826</v>
          </cell>
          <cell r="B5895" t="str">
            <v>ايملي مقبعه</v>
          </cell>
          <cell r="C5895" t="str">
            <v>جورج</v>
          </cell>
          <cell r="D5895" t="str">
            <v>جميلة</v>
          </cell>
          <cell r="E5895" t="str">
            <v>س3</v>
          </cell>
        </row>
        <row r="5896">
          <cell r="A5896">
            <v>210845</v>
          </cell>
          <cell r="B5896" t="str">
            <v>بتول علي</v>
          </cell>
          <cell r="C5896" t="str">
            <v>علي</v>
          </cell>
          <cell r="D5896" t="str">
            <v>لميس</v>
          </cell>
          <cell r="E5896" t="str">
            <v>س3</v>
          </cell>
        </row>
        <row r="5897">
          <cell r="A5897">
            <v>210847</v>
          </cell>
          <cell r="B5897" t="str">
            <v>براءه الشاوي</v>
          </cell>
          <cell r="C5897" t="str">
            <v>طلال</v>
          </cell>
          <cell r="D5897" t="str">
            <v>منال</v>
          </cell>
          <cell r="E5897" t="str">
            <v>س3</v>
          </cell>
        </row>
        <row r="5898">
          <cell r="A5898">
            <v>210850</v>
          </cell>
          <cell r="B5898" t="str">
            <v>بشار شهاب</v>
          </cell>
          <cell r="C5898" t="str">
            <v>بهيج</v>
          </cell>
          <cell r="D5898" t="str">
            <v>سناء</v>
          </cell>
          <cell r="E5898" t="str">
            <v>س3</v>
          </cell>
        </row>
        <row r="5899">
          <cell r="A5899">
            <v>210854</v>
          </cell>
          <cell r="B5899" t="str">
            <v>بلال العمارين</v>
          </cell>
          <cell r="C5899" t="str">
            <v>جودات</v>
          </cell>
          <cell r="D5899" t="str">
            <v>فاطمه</v>
          </cell>
          <cell r="E5899" t="str">
            <v>س3</v>
          </cell>
        </row>
        <row r="5900">
          <cell r="A5900">
            <v>210889</v>
          </cell>
          <cell r="B5900" t="str">
            <v>حسن درويش</v>
          </cell>
          <cell r="C5900" t="str">
            <v>علي</v>
          </cell>
          <cell r="D5900" t="str">
            <v>أمل</v>
          </cell>
          <cell r="E5900" t="str">
            <v>س3</v>
          </cell>
        </row>
        <row r="5901">
          <cell r="A5901">
            <v>210900</v>
          </cell>
          <cell r="B5901" t="str">
            <v>حمزه السيد</v>
          </cell>
          <cell r="C5901" t="str">
            <v>احمد</v>
          </cell>
          <cell r="D5901" t="str">
            <v>بدريه</v>
          </cell>
          <cell r="E5901" t="str">
            <v>س3</v>
          </cell>
        </row>
        <row r="5902">
          <cell r="A5902">
            <v>210912</v>
          </cell>
          <cell r="B5902" t="str">
            <v>خولة المغربي</v>
          </cell>
          <cell r="C5902" t="str">
            <v>محمد علي</v>
          </cell>
          <cell r="D5902" t="str">
            <v>امل</v>
          </cell>
          <cell r="E5902" t="str">
            <v>س3</v>
          </cell>
        </row>
        <row r="5903">
          <cell r="A5903">
            <v>210923</v>
          </cell>
          <cell r="B5903" t="str">
            <v>دعاء فزاع</v>
          </cell>
          <cell r="C5903" t="str">
            <v>جمال</v>
          </cell>
          <cell r="D5903" t="str">
            <v>سحر</v>
          </cell>
          <cell r="E5903" t="str">
            <v>س3</v>
          </cell>
        </row>
        <row r="5904">
          <cell r="A5904">
            <v>210926</v>
          </cell>
          <cell r="B5904" t="str">
            <v>ديانا عواد</v>
          </cell>
          <cell r="C5904" t="str">
            <v>سلمان</v>
          </cell>
          <cell r="D5904" t="str">
            <v>ضياء</v>
          </cell>
          <cell r="E5904" t="str">
            <v>س3</v>
          </cell>
        </row>
        <row r="5905">
          <cell r="A5905">
            <v>210930</v>
          </cell>
          <cell r="B5905" t="str">
            <v>ديمة زيتون</v>
          </cell>
          <cell r="C5905" t="str">
            <v>غسان</v>
          </cell>
          <cell r="D5905" t="str">
            <v>رباب</v>
          </cell>
          <cell r="E5905" t="str">
            <v>س3</v>
          </cell>
        </row>
        <row r="5906">
          <cell r="A5906">
            <v>210956</v>
          </cell>
          <cell r="B5906" t="str">
            <v>رنا يزبك</v>
          </cell>
          <cell r="C5906" t="str">
            <v>ناصر</v>
          </cell>
          <cell r="D5906" t="str">
            <v>مياسة</v>
          </cell>
          <cell r="E5906" t="str">
            <v>س3</v>
          </cell>
        </row>
        <row r="5907">
          <cell r="A5907">
            <v>210963</v>
          </cell>
          <cell r="B5907" t="str">
            <v>رهام مجر</v>
          </cell>
          <cell r="C5907" t="str">
            <v>محمد</v>
          </cell>
          <cell r="D5907" t="str">
            <v>رولا</v>
          </cell>
          <cell r="E5907" t="str">
            <v>س3</v>
          </cell>
        </row>
        <row r="5908">
          <cell r="A5908">
            <v>210964</v>
          </cell>
          <cell r="B5908" t="str">
            <v>رهام مرعي</v>
          </cell>
          <cell r="C5908" t="str">
            <v>عبد</v>
          </cell>
          <cell r="D5908" t="str">
            <v>وصال</v>
          </cell>
          <cell r="E5908" t="str">
            <v>س3</v>
          </cell>
        </row>
        <row r="5909">
          <cell r="A5909">
            <v>210987</v>
          </cell>
          <cell r="B5909" t="str">
            <v>ريم فرهود</v>
          </cell>
          <cell r="C5909" t="str">
            <v>عصام</v>
          </cell>
          <cell r="D5909" t="str">
            <v>هنادي</v>
          </cell>
          <cell r="E5909" t="str">
            <v>س3</v>
          </cell>
        </row>
        <row r="5910">
          <cell r="A5910">
            <v>210993</v>
          </cell>
          <cell r="B5910" t="str">
            <v>زين سالم</v>
          </cell>
          <cell r="C5910" t="str">
            <v>أحمد</v>
          </cell>
          <cell r="D5910" t="str">
            <v>أهداب</v>
          </cell>
          <cell r="E5910" t="str">
            <v>س3</v>
          </cell>
        </row>
        <row r="5911">
          <cell r="A5911">
            <v>210995</v>
          </cell>
          <cell r="B5911" t="str">
            <v>زينب باقر</v>
          </cell>
          <cell r="C5911" t="str">
            <v>صادق</v>
          </cell>
          <cell r="D5911" t="str">
            <v>رائدة</v>
          </cell>
          <cell r="E5911" t="str">
            <v>س3</v>
          </cell>
        </row>
        <row r="5912">
          <cell r="A5912">
            <v>211016</v>
          </cell>
          <cell r="B5912" t="str">
            <v>سعيد خليل</v>
          </cell>
          <cell r="C5912" t="str">
            <v>محمد</v>
          </cell>
          <cell r="D5912" t="str">
            <v>ايمان</v>
          </cell>
          <cell r="E5912" t="str">
            <v>س3</v>
          </cell>
        </row>
        <row r="5913">
          <cell r="A5913">
            <v>211018</v>
          </cell>
          <cell r="B5913" t="str">
            <v>سلام رعد</v>
          </cell>
          <cell r="C5913" t="str">
            <v>محمد ساهر</v>
          </cell>
          <cell r="D5913" t="str">
            <v>الهام</v>
          </cell>
          <cell r="E5913" t="str">
            <v>س3</v>
          </cell>
        </row>
        <row r="5914">
          <cell r="A5914">
            <v>211060</v>
          </cell>
          <cell r="B5914" t="str">
            <v>عبد الله السمعان</v>
          </cell>
          <cell r="C5914" t="str">
            <v>موسى</v>
          </cell>
          <cell r="D5914" t="str">
            <v>زعيله</v>
          </cell>
          <cell r="E5914" t="str">
            <v>س3</v>
          </cell>
        </row>
        <row r="5915">
          <cell r="A5915">
            <v>211144</v>
          </cell>
          <cell r="B5915" t="str">
            <v>كاسندره الشوحه</v>
          </cell>
          <cell r="C5915" t="str">
            <v>راتب</v>
          </cell>
          <cell r="D5915" t="str">
            <v>ندى</v>
          </cell>
          <cell r="E5915" t="str">
            <v>س3</v>
          </cell>
        </row>
        <row r="5916">
          <cell r="A5916">
            <v>211153</v>
          </cell>
          <cell r="B5916" t="str">
            <v>لبانه علي</v>
          </cell>
          <cell r="C5916" t="str">
            <v>نمر</v>
          </cell>
          <cell r="D5916" t="str">
            <v>فتنه</v>
          </cell>
          <cell r="E5916" t="str">
            <v>س3</v>
          </cell>
        </row>
        <row r="5917">
          <cell r="A5917">
            <v>211161</v>
          </cell>
          <cell r="B5917" t="str">
            <v>ليليان خربوط</v>
          </cell>
          <cell r="C5917" t="str">
            <v>اسد</v>
          </cell>
          <cell r="D5917" t="str">
            <v>فيروز</v>
          </cell>
          <cell r="E5917" t="str">
            <v>س3</v>
          </cell>
        </row>
        <row r="5918">
          <cell r="A5918">
            <v>211162</v>
          </cell>
          <cell r="B5918" t="str">
            <v>لين شحرور</v>
          </cell>
          <cell r="C5918" t="str">
            <v>محمد</v>
          </cell>
          <cell r="D5918" t="str">
            <v>سامية</v>
          </cell>
          <cell r="E5918" t="str">
            <v>س3</v>
          </cell>
        </row>
        <row r="5919">
          <cell r="A5919">
            <v>211175</v>
          </cell>
          <cell r="B5919" t="str">
            <v>ماهر صبح</v>
          </cell>
          <cell r="C5919" t="str">
            <v>عبدالعزيز</v>
          </cell>
          <cell r="D5919" t="str">
            <v>مريم</v>
          </cell>
          <cell r="E5919" t="str">
            <v>س3</v>
          </cell>
        </row>
        <row r="5920">
          <cell r="A5920">
            <v>211176</v>
          </cell>
          <cell r="B5920" t="str">
            <v>ماهر عريضه</v>
          </cell>
          <cell r="C5920" t="str">
            <v>معتز</v>
          </cell>
          <cell r="D5920" t="str">
            <v>فاطمة</v>
          </cell>
          <cell r="E5920" t="str">
            <v>س3</v>
          </cell>
        </row>
        <row r="5921">
          <cell r="A5921">
            <v>211183</v>
          </cell>
          <cell r="B5921" t="str">
            <v>مجد اللمداني</v>
          </cell>
          <cell r="C5921" t="str">
            <v>هيثم</v>
          </cell>
          <cell r="D5921" t="str">
            <v>ندى</v>
          </cell>
          <cell r="E5921" t="str">
            <v>س3</v>
          </cell>
        </row>
        <row r="5922">
          <cell r="A5922">
            <v>211197</v>
          </cell>
          <cell r="B5922" t="str">
            <v>محمد الشعار</v>
          </cell>
          <cell r="C5922" t="str">
            <v>غازي</v>
          </cell>
          <cell r="D5922" t="str">
            <v>سوزان</v>
          </cell>
          <cell r="E5922" t="str">
            <v>س3</v>
          </cell>
        </row>
        <row r="5923">
          <cell r="A5923">
            <v>211253</v>
          </cell>
          <cell r="B5923" t="str">
            <v>محمد فراس شربجي</v>
          </cell>
          <cell r="C5923" t="str">
            <v>ايمن</v>
          </cell>
          <cell r="D5923" t="str">
            <v>حسناء</v>
          </cell>
          <cell r="E5923" t="str">
            <v>س3</v>
          </cell>
        </row>
        <row r="5924">
          <cell r="A5924">
            <v>211309</v>
          </cell>
          <cell r="B5924" t="str">
            <v>ملهم الجمال</v>
          </cell>
          <cell r="C5924" t="str">
            <v>محمد غسان</v>
          </cell>
          <cell r="D5924" t="str">
            <v>دلال</v>
          </cell>
          <cell r="E5924" t="str">
            <v>س3</v>
          </cell>
        </row>
        <row r="5925">
          <cell r="A5925">
            <v>211320</v>
          </cell>
          <cell r="B5925" t="str">
            <v>مي نهري</v>
          </cell>
          <cell r="C5925" t="str">
            <v>نبيل</v>
          </cell>
          <cell r="D5925" t="str">
            <v>نبيله</v>
          </cell>
          <cell r="E5925" t="str">
            <v>س3</v>
          </cell>
        </row>
        <row r="5926">
          <cell r="A5926">
            <v>211381</v>
          </cell>
          <cell r="B5926" t="str">
            <v>هديل حسين</v>
          </cell>
          <cell r="C5926" t="str">
            <v>محمود</v>
          </cell>
          <cell r="D5926" t="str">
            <v>فاطمه</v>
          </cell>
          <cell r="E5926" t="str">
            <v>س3</v>
          </cell>
        </row>
        <row r="5927">
          <cell r="A5927">
            <v>211383</v>
          </cell>
          <cell r="B5927" t="str">
            <v>هزار محمد</v>
          </cell>
          <cell r="C5927" t="str">
            <v>تيسير</v>
          </cell>
          <cell r="D5927" t="str">
            <v>هيام</v>
          </cell>
          <cell r="E5927" t="str">
            <v>س3</v>
          </cell>
        </row>
        <row r="5928">
          <cell r="A5928">
            <v>211388</v>
          </cell>
          <cell r="B5928" t="str">
            <v>هلا سرور</v>
          </cell>
          <cell r="C5928" t="str">
            <v>محمد</v>
          </cell>
          <cell r="D5928" t="str">
            <v>وصفيه</v>
          </cell>
          <cell r="E5928" t="str">
            <v>س3</v>
          </cell>
        </row>
        <row r="5929">
          <cell r="A5929">
            <v>211410</v>
          </cell>
          <cell r="B5929" t="str">
            <v>يارا عضوم</v>
          </cell>
          <cell r="C5929" t="str">
            <v>وليد</v>
          </cell>
          <cell r="D5929" t="str">
            <v>ميسون</v>
          </cell>
          <cell r="E5929" t="str">
            <v>س3</v>
          </cell>
        </row>
        <row r="5930">
          <cell r="A5930">
            <v>211412</v>
          </cell>
          <cell r="B5930" t="str">
            <v>ياره محمد</v>
          </cell>
          <cell r="C5930" t="str">
            <v>احمد</v>
          </cell>
          <cell r="D5930" t="str">
            <v>رابعه</v>
          </cell>
          <cell r="E5930" t="str">
            <v>س3</v>
          </cell>
        </row>
        <row r="5931">
          <cell r="A5931">
            <v>211415</v>
          </cell>
          <cell r="B5931" t="str">
            <v>ياسين شرفي</v>
          </cell>
          <cell r="C5931" t="str">
            <v>أحمد راتب</v>
          </cell>
          <cell r="D5931" t="str">
            <v>أماني</v>
          </cell>
          <cell r="E5931" t="str">
            <v>س3</v>
          </cell>
        </row>
        <row r="5932">
          <cell r="A5932">
            <v>211420</v>
          </cell>
          <cell r="B5932" t="str">
            <v>يزن البنا</v>
          </cell>
          <cell r="C5932" t="str">
            <v>محمد زياد</v>
          </cell>
          <cell r="D5932" t="str">
            <v>اروى</v>
          </cell>
          <cell r="E5932" t="str">
            <v>س3</v>
          </cell>
        </row>
        <row r="5933">
          <cell r="A5933">
            <v>211428</v>
          </cell>
          <cell r="B5933" t="str">
            <v>يوسف عياد</v>
          </cell>
          <cell r="C5933" t="str">
            <v>محمد سمير</v>
          </cell>
          <cell r="D5933" t="str">
            <v>سميه</v>
          </cell>
          <cell r="E5933" t="str">
            <v>س3</v>
          </cell>
        </row>
        <row r="5934">
          <cell r="A5934">
            <v>211439</v>
          </cell>
          <cell r="B5934" t="str">
            <v>ابراهيم عازر</v>
          </cell>
          <cell r="C5934" t="str">
            <v>موسى</v>
          </cell>
          <cell r="D5934" t="str">
            <v>رويده</v>
          </cell>
          <cell r="E5934" t="str">
            <v>س3</v>
          </cell>
        </row>
        <row r="5935">
          <cell r="A5935">
            <v>211458</v>
          </cell>
          <cell r="B5935" t="str">
            <v>احمد عبد الحق</v>
          </cell>
          <cell r="C5935" t="str">
            <v>محمود</v>
          </cell>
          <cell r="D5935" t="str">
            <v>فاطمة</v>
          </cell>
          <cell r="E5935" t="str">
            <v>س3</v>
          </cell>
        </row>
        <row r="5936">
          <cell r="A5936">
            <v>211466</v>
          </cell>
          <cell r="B5936" t="str">
            <v>اريج الوسوف</v>
          </cell>
          <cell r="C5936" t="str">
            <v>ناظم</v>
          </cell>
          <cell r="D5936" t="str">
            <v>مها</v>
          </cell>
          <cell r="E5936" t="str">
            <v>س3</v>
          </cell>
        </row>
        <row r="5937">
          <cell r="A5937">
            <v>211471</v>
          </cell>
          <cell r="B5937" t="str">
            <v>اسراء فروخ</v>
          </cell>
          <cell r="C5937" t="str">
            <v>عبدالله</v>
          </cell>
          <cell r="D5937" t="str">
            <v>وضحة</v>
          </cell>
          <cell r="E5937" t="str">
            <v>س3</v>
          </cell>
        </row>
        <row r="5938">
          <cell r="A5938">
            <v>211487</v>
          </cell>
          <cell r="B5938" t="str">
            <v>الاء جاهل</v>
          </cell>
          <cell r="C5938" t="str">
            <v>فؤاد</v>
          </cell>
          <cell r="D5938" t="str">
            <v>وفاء</v>
          </cell>
          <cell r="E5938" t="str">
            <v>س3</v>
          </cell>
        </row>
        <row r="5939">
          <cell r="A5939">
            <v>211501</v>
          </cell>
          <cell r="B5939" t="str">
            <v>انس خليل</v>
          </cell>
          <cell r="C5939" t="str">
            <v>يوسف</v>
          </cell>
          <cell r="D5939" t="str">
            <v>وردة</v>
          </cell>
          <cell r="E5939" t="str">
            <v>س3</v>
          </cell>
        </row>
        <row r="5940">
          <cell r="A5940">
            <v>211503</v>
          </cell>
          <cell r="B5940" t="str">
            <v>انطوانيت جزارة</v>
          </cell>
          <cell r="C5940" t="str">
            <v>جوزيف</v>
          </cell>
          <cell r="D5940" t="str">
            <v>كلوديت</v>
          </cell>
          <cell r="E5940" t="str">
            <v>س3</v>
          </cell>
        </row>
        <row r="5941">
          <cell r="A5941">
            <v>211509</v>
          </cell>
          <cell r="B5941" t="str">
            <v>اية الريحاوي</v>
          </cell>
          <cell r="C5941" t="str">
            <v>عماد</v>
          </cell>
          <cell r="D5941" t="str">
            <v>أمل</v>
          </cell>
          <cell r="E5941" t="str">
            <v>س3</v>
          </cell>
        </row>
        <row r="5942">
          <cell r="A5942">
            <v>211515</v>
          </cell>
          <cell r="B5942" t="str">
            <v>ايه الفارس</v>
          </cell>
          <cell r="C5942" t="str">
            <v>فارس</v>
          </cell>
          <cell r="D5942" t="str">
            <v>روعه</v>
          </cell>
          <cell r="E5942" t="str">
            <v>س3</v>
          </cell>
        </row>
        <row r="5943">
          <cell r="A5943">
            <v>211533</v>
          </cell>
          <cell r="B5943" t="str">
            <v>بشره المحمود</v>
          </cell>
          <cell r="C5943" t="str">
            <v>محمد</v>
          </cell>
          <cell r="D5943" t="str">
            <v>عيده</v>
          </cell>
          <cell r="E5943" t="str">
            <v>س3</v>
          </cell>
        </row>
        <row r="5944">
          <cell r="A5944">
            <v>211543</v>
          </cell>
          <cell r="B5944" t="str">
            <v>بيان شمعه</v>
          </cell>
          <cell r="C5944" t="str">
            <v>سامر</v>
          </cell>
          <cell r="D5944" t="str">
            <v>مريم</v>
          </cell>
          <cell r="E5944" t="str">
            <v>س3</v>
          </cell>
        </row>
        <row r="5945">
          <cell r="A5945">
            <v>211546</v>
          </cell>
          <cell r="B5945" t="str">
            <v>بيلسان عجاوي</v>
          </cell>
          <cell r="C5945" t="str">
            <v>جمال</v>
          </cell>
          <cell r="D5945" t="str">
            <v>خلود</v>
          </cell>
          <cell r="E5945" t="str">
            <v>س3</v>
          </cell>
        </row>
        <row r="5946">
          <cell r="A5946">
            <v>211556</v>
          </cell>
          <cell r="B5946" t="str">
            <v>جوليانا المسعد</v>
          </cell>
          <cell r="C5946" t="str">
            <v>جورج</v>
          </cell>
          <cell r="D5946" t="str">
            <v>رمزا</v>
          </cell>
          <cell r="E5946" t="str">
            <v>س3</v>
          </cell>
        </row>
        <row r="5947">
          <cell r="A5947">
            <v>211565</v>
          </cell>
          <cell r="B5947" t="str">
            <v>حسن فخور</v>
          </cell>
          <cell r="C5947" t="str">
            <v>يوسف</v>
          </cell>
          <cell r="D5947" t="str">
            <v>جورجيت</v>
          </cell>
          <cell r="E5947" t="str">
            <v>س3</v>
          </cell>
        </row>
        <row r="5948">
          <cell r="A5948">
            <v>211571</v>
          </cell>
          <cell r="B5948" t="str">
            <v>حمزه العلان</v>
          </cell>
          <cell r="C5948" t="str">
            <v>احمد</v>
          </cell>
          <cell r="D5948" t="str">
            <v>هناء</v>
          </cell>
          <cell r="E5948" t="str">
            <v>س3</v>
          </cell>
        </row>
        <row r="5949">
          <cell r="A5949">
            <v>211581</v>
          </cell>
          <cell r="B5949" t="str">
            <v>خالد بيرقدار</v>
          </cell>
          <cell r="C5949" t="str">
            <v>هيثم</v>
          </cell>
          <cell r="D5949" t="str">
            <v>غادة</v>
          </cell>
          <cell r="E5949" t="str">
            <v>س3</v>
          </cell>
        </row>
        <row r="5950">
          <cell r="A5950">
            <v>211595</v>
          </cell>
          <cell r="B5950" t="str">
            <v>ديانا الشدايده</v>
          </cell>
          <cell r="C5950" t="str">
            <v>عبود</v>
          </cell>
          <cell r="D5950" t="str">
            <v>منى</v>
          </cell>
          <cell r="E5950" t="str">
            <v>س3</v>
          </cell>
        </row>
        <row r="5951">
          <cell r="A5951">
            <v>211614</v>
          </cell>
          <cell r="B5951" t="str">
            <v>رامي احمد</v>
          </cell>
          <cell r="C5951" t="str">
            <v>موفق</v>
          </cell>
          <cell r="D5951" t="str">
            <v>ماري</v>
          </cell>
          <cell r="E5951" t="str">
            <v>س3</v>
          </cell>
        </row>
        <row r="5952">
          <cell r="A5952">
            <v>211622</v>
          </cell>
          <cell r="B5952" t="str">
            <v>ربيع اسماعيل</v>
          </cell>
          <cell r="C5952" t="str">
            <v>عمر</v>
          </cell>
          <cell r="D5952" t="str">
            <v>فريال</v>
          </cell>
          <cell r="E5952" t="str">
            <v>س3</v>
          </cell>
        </row>
        <row r="5953">
          <cell r="A5953">
            <v>211634</v>
          </cell>
          <cell r="B5953" t="str">
            <v>رشا اللبان</v>
          </cell>
          <cell r="C5953" t="str">
            <v>راتب</v>
          </cell>
          <cell r="D5953" t="str">
            <v>غازيه</v>
          </cell>
          <cell r="E5953" t="str">
            <v>س3</v>
          </cell>
        </row>
        <row r="5954">
          <cell r="A5954">
            <v>211647</v>
          </cell>
          <cell r="B5954" t="str">
            <v>رنين طري</v>
          </cell>
          <cell r="C5954" t="str">
            <v>هشام</v>
          </cell>
          <cell r="D5954" t="str">
            <v>سمر</v>
          </cell>
          <cell r="E5954" t="str">
            <v>س3</v>
          </cell>
        </row>
        <row r="5955">
          <cell r="A5955">
            <v>211655</v>
          </cell>
          <cell r="B5955" t="str">
            <v>رهف شرف الدين</v>
          </cell>
          <cell r="C5955" t="str">
            <v>ريدان</v>
          </cell>
          <cell r="D5955" t="str">
            <v>صفاء</v>
          </cell>
          <cell r="E5955" t="str">
            <v>س3</v>
          </cell>
        </row>
        <row r="5956">
          <cell r="A5956">
            <v>211664</v>
          </cell>
          <cell r="B5956" t="str">
            <v>روز ناجي</v>
          </cell>
          <cell r="C5956" t="str">
            <v>حمدي</v>
          </cell>
          <cell r="D5956" t="str">
            <v>مياده</v>
          </cell>
          <cell r="E5956" t="str">
            <v>س3</v>
          </cell>
        </row>
        <row r="5957">
          <cell r="A5957">
            <v>211682</v>
          </cell>
          <cell r="B5957" t="str">
            <v>زهيره الدكاك</v>
          </cell>
          <cell r="C5957" t="str">
            <v>حمزه</v>
          </cell>
          <cell r="D5957" t="str">
            <v>منى</v>
          </cell>
          <cell r="E5957" t="str">
            <v>س3</v>
          </cell>
        </row>
        <row r="5958">
          <cell r="A5958">
            <v>211693</v>
          </cell>
          <cell r="B5958" t="str">
            <v>ساره سلمان</v>
          </cell>
          <cell r="C5958" t="str">
            <v>محسن</v>
          </cell>
          <cell r="D5958" t="str">
            <v>زينب</v>
          </cell>
          <cell r="E5958" t="str">
            <v>س3</v>
          </cell>
        </row>
        <row r="5959">
          <cell r="A5959">
            <v>211695</v>
          </cell>
          <cell r="B5959" t="str">
            <v>ساره صالح</v>
          </cell>
          <cell r="C5959" t="str">
            <v>ابراهيم</v>
          </cell>
          <cell r="D5959" t="str">
            <v>صديقه</v>
          </cell>
          <cell r="E5959" t="str">
            <v>س3</v>
          </cell>
        </row>
        <row r="5960">
          <cell r="A5960">
            <v>211697</v>
          </cell>
          <cell r="B5960" t="str">
            <v>ساره مصطفى</v>
          </cell>
          <cell r="C5960" t="str">
            <v>عماد</v>
          </cell>
          <cell r="D5960" t="str">
            <v>مها</v>
          </cell>
          <cell r="E5960" t="str">
            <v>س3</v>
          </cell>
        </row>
        <row r="5961">
          <cell r="A5961">
            <v>211728</v>
          </cell>
          <cell r="B5961" t="str">
            <v>سهير اسماعيل</v>
          </cell>
          <cell r="C5961" t="str">
            <v>ياسر</v>
          </cell>
          <cell r="D5961" t="str">
            <v>جميله</v>
          </cell>
          <cell r="E5961" t="str">
            <v>س3</v>
          </cell>
        </row>
        <row r="5962">
          <cell r="A5962">
            <v>211737</v>
          </cell>
          <cell r="B5962" t="str">
            <v>شحاده السيد احمد</v>
          </cell>
          <cell r="C5962" t="str">
            <v>عدنان</v>
          </cell>
          <cell r="D5962" t="str">
            <v>نهله</v>
          </cell>
          <cell r="E5962" t="str">
            <v>س3</v>
          </cell>
        </row>
        <row r="5963">
          <cell r="A5963">
            <v>211756</v>
          </cell>
          <cell r="B5963" t="str">
            <v>عبد الرحمن عينيه</v>
          </cell>
          <cell r="C5963" t="str">
            <v>وليد</v>
          </cell>
          <cell r="D5963" t="str">
            <v>نجوى</v>
          </cell>
          <cell r="E5963" t="str">
            <v>س3</v>
          </cell>
        </row>
        <row r="5964">
          <cell r="A5964">
            <v>211759</v>
          </cell>
          <cell r="B5964" t="str">
            <v>عبد القادر الصالح الجاسم</v>
          </cell>
          <cell r="C5964" t="str">
            <v>غنام</v>
          </cell>
          <cell r="D5964" t="str">
            <v>فاطمة</v>
          </cell>
          <cell r="E5964" t="str">
            <v>س3</v>
          </cell>
        </row>
        <row r="5965">
          <cell r="A5965">
            <v>211761</v>
          </cell>
          <cell r="B5965" t="str">
            <v>عبد اللطيف كنعان</v>
          </cell>
          <cell r="C5965" t="str">
            <v>حمزة</v>
          </cell>
          <cell r="D5965" t="str">
            <v>وفاء</v>
          </cell>
          <cell r="E5965" t="str">
            <v>س3</v>
          </cell>
        </row>
        <row r="5966">
          <cell r="A5966">
            <v>211783</v>
          </cell>
          <cell r="B5966" t="str">
            <v>علي ادريس</v>
          </cell>
          <cell r="C5966" t="str">
            <v>اديب</v>
          </cell>
          <cell r="D5966" t="str">
            <v>هند</v>
          </cell>
          <cell r="E5966" t="str">
            <v>س3</v>
          </cell>
        </row>
        <row r="5967">
          <cell r="A5967">
            <v>211784</v>
          </cell>
          <cell r="B5967" t="str">
            <v>علي رضا كرمنشاهي</v>
          </cell>
          <cell r="C5967" t="str">
            <v>احمد</v>
          </cell>
          <cell r="D5967" t="str">
            <v>سلوى</v>
          </cell>
          <cell r="E5967" t="str">
            <v>س3</v>
          </cell>
        </row>
        <row r="5968">
          <cell r="A5968">
            <v>211812</v>
          </cell>
          <cell r="B5968" t="str">
            <v>فاطمه الحربات</v>
          </cell>
          <cell r="C5968" t="str">
            <v>فايز</v>
          </cell>
          <cell r="D5968" t="str">
            <v>فكتوريا</v>
          </cell>
          <cell r="E5968" t="str">
            <v>س3</v>
          </cell>
        </row>
        <row r="5969">
          <cell r="A5969">
            <v>211835</v>
          </cell>
          <cell r="B5969" t="str">
            <v>كاتيا الراعي</v>
          </cell>
          <cell r="C5969" t="str">
            <v>موسى</v>
          </cell>
          <cell r="D5969" t="str">
            <v>سحر</v>
          </cell>
          <cell r="E5969" t="str">
            <v>س3</v>
          </cell>
        </row>
        <row r="5970">
          <cell r="A5970">
            <v>211862</v>
          </cell>
          <cell r="B5970" t="str">
            <v>لين دره</v>
          </cell>
          <cell r="C5970" t="str">
            <v>محمد</v>
          </cell>
          <cell r="D5970" t="str">
            <v>منى</v>
          </cell>
          <cell r="E5970" t="str">
            <v>س3</v>
          </cell>
        </row>
        <row r="5971">
          <cell r="A5971">
            <v>211863</v>
          </cell>
          <cell r="B5971" t="str">
            <v>لين منور</v>
          </cell>
          <cell r="C5971" t="str">
            <v>عبدالله</v>
          </cell>
          <cell r="D5971" t="str">
            <v>فاطمه</v>
          </cell>
          <cell r="E5971" t="str">
            <v>س3</v>
          </cell>
        </row>
        <row r="5972">
          <cell r="A5972">
            <v>211864</v>
          </cell>
          <cell r="B5972" t="str">
            <v>لينا الدبس</v>
          </cell>
          <cell r="C5972" t="str">
            <v>مروان</v>
          </cell>
          <cell r="D5972" t="str">
            <v>جنان</v>
          </cell>
          <cell r="E5972" t="str">
            <v>س3</v>
          </cell>
        </row>
        <row r="5973">
          <cell r="A5973">
            <v>211900</v>
          </cell>
          <cell r="B5973" t="str">
            <v>محمد رفاعي</v>
          </cell>
          <cell r="C5973" t="str">
            <v>ايمن</v>
          </cell>
          <cell r="D5973" t="str">
            <v>نعمه</v>
          </cell>
          <cell r="E5973" t="str">
            <v>س3</v>
          </cell>
        </row>
        <row r="5974">
          <cell r="A5974">
            <v>211903</v>
          </cell>
          <cell r="B5974" t="str">
            <v>محمد سالم التركماني</v>
          </cell>
          <cell r="C5974" t="str">
            <v>خالد</v>
          </cell>
          <cell r="D5974" t="str">
            <v>فطمه</v>
          </cell>
          <cell r="E5974" t="str">
            <v>س3</v>
          </cell>
        </row>
        <row r="5975">
          <cell r="A5975">
            <v>211905</v>
          </cell>
          <cell r="B5975" t="str">
            <v>محمد صالح الشعار</v>
          </cell>
          <cell r="C5975" t="str">
            <v>محمد تيسير</v>
          </cell>
          <cell r="D5975" t="str">
            <v>وفاء</v>
          </cell>
          <cell r="E5975" t="str">
            <v>س3</v>
          </cell>
        </row>
        <row r="5976">
          <cell r="A5976">
            <v>211906</v>
          </cell>
          <cell r="B5976" t="str">
            <v>محمد صوان</v>
          </cell>
          <cell r="C5976" t="str">
            <v>فواز</v>
          </cell>
          <cell r="D5976" t="str">
            <v>انعام</v>
          </cell>
          <cell r="E5976" t="str">
            <v>س3</v>
          </cell>
        </row>
        <row r="5977">
          <cell r="A5977">
            <v>211912</v>
          </cell>
          <cell r="B5977" t="str">
            <v>محمد عوض</v>
          </cell>
          <cell r="C5977" t="str">
            <v>جمال</v>
          </cell>
          <cell r="D5977" t="str">
            <v>فايزه</v>
          </cell>
          <cell r="E5977" t="str">
            <v>س3</v>
          </cell>
        </row>
        <row r="5978">
          <cell r="A5978">
            <v>211915</v>
          </cell>
          <cell r="B5978" t="str">
            <v>محمد كريم الدروبي</v>
          </cell>
          <cell r="C5978" t="str">
            <v>رافت</v>
          </cell>
          <cell r="D5978" t="str">
            <v>شذى</v>
          </cell>
          <cell r="E5978" t="str">
            <v>س3</v>
          </cell>
        </row>
        <row r="5979">
          <cell r="A5979">
            <v>211953</v>
          </cell>
          <cell r="B5979" t="str">
            <v>مقداد زينه</v>
          </cell>
          <cell r="C5979" t="str">
            <v>أحمد</v>
          </cell>
          <cell r="D5979" t="str">
            <v>غيثاء</v>
          </cell>
          <cell r="E5979" t="str">
            <v>س3</v>
          </cell>
        </row>
        <row r="5980">
          <cell r="A5980">
            <v>211955</v>
          </cell>
          <cell r="B5980" t="str">
            <v>ملك عبيد الوكاع</v>
          </cell>
          <cell r="C5980" t="str">
            <v>سمير</v>
          </cell>
          <cell r="D5980" t="str">
            <v>قرطبه</v>
          </cell>
          <cell r="E5980" t="str">
            <v>س3</v>
          </cell>
        </row>
        <row r="5981">
          <cell r="A5981">
            <v>211959</v>
          </cell>
          <cell r="B5981" t="str">
            <v>منار محفوظ</v>
          </cell>
          <cell r="C5981" t="str">
            <v>محمود</v>
          </cell>
          <cell r="D5981" t="str">
            <v>ثناء</v>
          </cell>
          <cell r="E5981" t="str">
            <v>س3</v>
          </cell>
        </row>
        <row r="5982">
          <cell r="A5982">
            <v>211960</v>
          </cell>
          <cell r="B5982" t="str">
            <v>منار مونس</v>
          </cell>
          <cell r="C5982" t="str">
            <v>ادهم</v>
          </cell>
          <cell r="D5982" t="str">
            <v>شفيقه</v>
          </cell>
          <cell r="E5982" t="str">
            <v>س3</v>
          </cell>
        </row>
        <row r="5983">
          <cell r="A5983">
            <v>211979</v>
          </cell>
          <cell r="B5983" t="str">
            <v>ناصر سكر</v>
          </cell>
          <cell r="C5983" t="str">
            <v>منصور</v>
          </cell>
          <cell r="D5983" t="str">
            <v>غاده</v>
          </cell>
          <cell r="E5983" t="str">
            <v>س3</v>
          </cell>
        </row>
        <row r="5984">
          <cell r="A5984">
            <v>211980</v>
          </cell>
          <cell r="B5984" t="str">
            <v>نالين جمعه داود</v>
          </cell>
          <cell r="C5984" t="str">
            <v>محمد فياض</v>
          </cell>
          <cell r="D5984" t="str">
            <v>غاده</v>
          </cell>
          <cell r="E5984" t="str">
            <v>س3</v>
          </cell>
        </row>
        <row r="5985">
          <cell r="A5985">
            <v>211988</v>
          </cell>
          <cell r="B5985" t="str">
            <v>نسرين عز الدين العقباني</v>
          </cell>
          <cell r="C5985" t="str">
            <v>عصام</v>
          </cell>
          <cell r="D5985" t="str">
            <v>خلود</v>
          </cell>
          <cell r="E5985" t="str">
            <v>س3</v>
          </cell>
        </row>
        <row r="5986">
          <cell r="A5986">
            <v>211993</v>
          </cell>
          <cell r="B5986" t="str">
            <v>نوراي شدود</v>
          </cell>
          <cell r="C5986" t="str">
            <v>معن</v>
          </cell>
          <cell r="D5986" t="str">
            <v>فاتن</v>
          </cell>
          <cell r="E5986" t="str">
            <v>س3</v>
          </cell>
        </row>
        <row r="5987">
          <cell r="A5987">
            <v>211995</v>
          </cell>
          <cell r="B5987" t="str">
            <v>نور البهلول</v>
          </cell>
          <cell r="C5987" t="str">
            <v>محمد لؤي</v>
          </cell>
          <cell r="D5987" t="str">
            <v>منور</v>
          </cell>
          <cell r="E5987" t="str">
            <v>س3</v>
          </cell>
        </row>
        <row r="5988">
          <cell r="A5988">
            <v>212004</v>
          </cell>
          <cell r="B5988" t="str">
            <v>نور بيازيد</v>
          </cell>
          <cell r="C5988" t="str">
            <v>هيثم</v>
          </cell>
          <cell r="D5988" t="str">
            <v>اسمهان</v>
          </cell>
          <cell r="E5988" t="str">
            <v>س3</v>
          </cell>
        </row>
        <row r="5989">
          <cell r="A5989">
            <v>212012</v>
          </cell>
          <cell r="B5989" t="str">
            <v>نور هزيمة</v>
          </cell>
          <cell r="C5989" t="str">
            <v>احمد</v>
          </cell>
          <cell r="D5989" t="str">
            <v>اميرة</v>
          </cell>
          <cell r="E5989" t="str">
            <v>س3</v>
          </cell>
        </row>
        <row r="5990">
          <cell r="A5990">
            <v>212031</v>
          </cell>
          <cell r="B5990" t="str">
            <v>هبه زين العابدين</v>
          </cell>
          <cell r="C5990" t="str">
            <v>خلدون</v>
          </cell>
          <cell r="D5990" t="str">
            <v>هيام</v>
          </cell>
          <cell r="E5990" t="str">
            <v>س3</v>
          </cell>
        </row>
        <row r="5991">
          <cell r="A5991">
            <v>212036</v>
          </cell>
          <cell r="B5991" t="str">
            <v>هديل القطريب</v>
          </cell>
          <cell r="C5991" t="str">
            <v>محمد</v>
          </cell>
          <cell r="D5991" t="str">
            <v>شاه</v>
          </cell>
          <cell r="E5991" t="str">
            <v>س3</v>
          </cell>
        </row>
        <row r="5992">
          <cell r="A5992">
            <v>212037</v>
          </cell>
          <cell r="B5992" t="str">
            <v>هديل روميه</v>
          </cell>
          <cell r="C5992" t="str">
            <v>احمد</v>
          </cell>
          <cell r="D5992" t="str">
            <v>اميمه</v>
          </cell>
          <cell r="E5992" t="str">
            <v>س3</v>
          </cell>
        </row>
        <row r="5993">
          <cell r="A5993">
            <v>212040</v>
          </cell>
          <cell r="B5993" t="str">
            <v>هشام المصري</v>
          </cell>
          <cell r="C5993" t="str">
            <v>زياد</v>
          </cell>
          <cell r="D5993" t="str">
            <v>غاده</v>
          </cell>
          <cell r="E5993" t="str">
            <v>س3</v>
          </cell>
        </row>
        <row r="5994">
          <cell r="A5994">
            <v>212051</v>
          </cell>
          <cell r="B5994" t="str">
            <v>هيلدا نايله</v>
          </cell>
          <cell r="C5994" t="str">
            <v>خالد</v>
          </cell>
          <cell r="D5994" t="str">
            <v>رانيا</v>
          </cell>
          <cell r="E5994" t="str">
            <v>س3</v>
          </cell>
        </row>
        <row r="5995">
          <cell r="A5995">
            <v>212056</v>
          </cell>
          <cell r="B5995" t="str">
            <v>وداد شيخ جبر</v>
          </cell>
          <cell r="C5995" t="str">
            <v>رضوان</v>
          </cell>
          <cell r="D5995" t="str">
            <v>نرمين</v>
          </cell>
          <cell r="E5995" t="str">
            <v>س3</v>
          </cell>
        </row>
        <row r="5996">
          <cell r="A5996">
            <v>212064</v>
          </cell>
          <cell r="B5996" t="str">
            <v>ولاء قاووق</v>
          </cell>
          <cell r="C5996" t="str">
            <v>وليد</v>
          </cell>
          <cell r="D5996" t="str">
            <v>نوال</v>
          </cell>
          <cell r="E5996" t="str">
            <v>س3</v>
          </cell>
        </row>
        <row r="5997">
          <cell r="A5997">
            <v>212072</v>
          </cell>
          <cell r="B5997" t="str">
            <v>ياسمين المروح</v>
          </cell>
          <cell r="C5997" t="str">
            <v>عمار</v>
          </cell>
          <cell r="D5997" t="str">
            <v>حذيفه</v>
          </cell>
          <cell r="E5997" t="str">
            <v>س3</v>
          </cell>
        </row>
        <row r="5998">
          <cell r="A5998">
            <v>212076</v>
          </cell>
          <cell r="B5998" t="str">
            <v>يامن ابوعقل</v>
          </cell>
          <cell r="C5998" t="str">
            <v>حمد</v>
          </cell>
          <cell r="D5998" t="str">
            <v>ربيعه</v>
          </cell>
          <cell r="E5998" t="str">
            <v>س3</v>
          </cell>
        </row>
        <row r="5999">
          <cell r="A5999">
            <v>212083</v>
          </cell>
          <cell r="B5999" t="str">
            <v>يمان ديري</v>
          </cell>
          <cell r="C5999" t="str">
            <v>محمد</v>
          </cell>
          <cell r="D5999" t="str">
            <v>ميساء</v>
          </cell>
          <cell r="E5999" t="str">
            <v>س3</v>
          </cell>
        </row>
        <row r="6000">
          <cell r="A6000">
            <v>212087</v>
          </cell>
          <cell r="B6000" t="str">
            <v>سلاف احمد</v>
          </cell>
          <cell r="C6000" t="str">
            <v>بهجت</v>
          </cell>
          <cell r="D6000" t="str">
            <v>نديمه</v>
          </cell>
          <cell r="E6000" t="str">
            <v>س3</v>
          </cell>
        </row>
        <row r="6001">
          <cell r="A6001">
            <v>212121</v>
          </cell>
          <cell r="B6001" t="str">
            <v>احمد الابراهيم</v>
          </cell>
          <cell r="C6001" t="str">
            <v>عبد السلام</v>
          </cell>
          <cell r="D6001" t="str">
            <v>حليمة</v>
          </cell>
          <cell r="E6001" t="str">
            <v>س3</v>
          </cell>
        </row>
        <row r="6002">
          <cell r="A6002">
            <v>212132</v>
          </cell>
          <cell r="B6002" t="str">
            <v>احمد ديوب</v>
          </cell>
          <cell r="C6002" t="str">
            <v>معين</v>
          </cell>
          <cell r="D6002" t="str">
            <v>ابتسام</v>
          </cell>
          <cell r="E6002" t="str">
            <v>س3</v>
          </cell>
        </row>
        <row r="6003">
          <cell r="A6003">
            <v>212164</v>
          </cell>
          <cell r="B6003" t="str">
            <v>افين محمد</v>
          </cell>
          <cell r="C6003" t="str">
            <v>نوري</v>
          </cell>
          <cell r="D6003" t="str">
            <v>لمعان</v>
          </cell>
          <cell r="E6003" t="str">
            <v>س3</v>
          </cell>
        </row>
        <row r="6004">
          <cell r="A6004">
            <v>212166</v>
          </cell>
          <cell r="B6004" t="str">
            <v>الاء المصري</v>
          </cell>
          <cell r="C6004" t="str">
            <v>بسام</v>
          </cell>
          <cell r="D6004" t="str">
            <v>ريمان</v>
          </cell>
          <cell r="E6004" t="str">
            <v>س3</v>
          </cell>
        </row>
        <row r="6005">
          <cell r="A6005">
            <v>212175</v>
          </cell>
          <cell r="B6005" t="str">
            <v>الاء محي الدين</v>
          </cell>
          <cell r="C6005" t="str">
            <v>جودت</v>
          </cell>
          <cell r="D6005" t="str">
            <v>سوسن</v>
          </cell>
          <cell r="E6005" t="str">
            <v>س3</v>
          </cell>
        </row>
        <row r="6006">
          <cell r="A6006">
            <v>212213</v>
          </cell>
          <cell r="B6006" t="str">
            <v>اوس حمد نصر</v>
          </cell>
          <cell r="C6006" t="str">
            <v>فندي</v>
          </cell>
          <cell r="D6006" t="str">
            <v>رضيه</v>
          </cell>
          <cell r="E6006" t="str">
            <v>س3</v>
          </cell>
        </row>
        <row r="6007">
          <cell r="A6007">
            <v>212270</v>
          </cell>
          <cell r="B6007" t="str">
            <v>بلال محمد</v>
          </cell>
          <cell r="C6007" t="str">
            <v>جهاد</v>
          </cell>
          <cell r="D6007" t="str">
            <v>انعام</v>
          </cell>
          <cell r="E6007" t="str">
            <v>س3</v>
          </cell>
        </row>
        <row r="6008">
          <cell r="A6008">
            <v>212319</v>
          </cell>
          <cell r="B6008" t="str">
            <v>حنان مراد</v>
          </cell>
          <cell r="C6008" t="str">
            <v>حسن</v>
          </cell>
          <cell r="D6008" t="str">
            <v>امال</v>
          </cell>
          <cell r="E6008" t="str">
            <v>س3</v>
          </cell>
        </row>
        <row r="6009">
          <cell r="A6009">
            <v>212322</v>
          </cell>
          <cell r="B6009" t="str">
            <v>حنين دبوس</v>
          </cell>
          <cell r="C6009" t="str">
            <v xml:space="preserve">هاني </v>
          </cell>
          <cell r="D6009" t="str">
            <v>ابتسام</v>
          </cell>
          <cell r="E6009" t="str">
            <v>س3</v>
          </cell>
        </row>
        <row r="6010">
          <cell r="A6010">
            <v>212350</v>
          </cell>
          <cell r="B6010" t="str">
            <v>دعاء السيده</v>
          </cell>
          <cell r="C6010" t="str">
            <v>فواز</v>
          </cell>
          <cell r="D6010" t="str">
            <v>فاتن</v>
          </cell>
          <cell r="E6010" t="str">
            <v>س3</v>
          </cell>
        </row>
        <row r="6011">
          <cell r="A6011">
            <v>212380</v>
          </cell>
          <cell r="B6011" t="str">
            <v>رامونا بغدان</v>
          </cell>
          <cell r="C6011" t="str">
            <v>هشام</v>
          </cell>
          <cell r="D6011" t="str">
            <v>سوسن</v>
          </cell>
          <cell r="E6011" t="str">
            <v>س3</v>
          </cell>
        </row>
        <row r="6012">
          <cell r="A6012">
            <v>212389</v>
          </cell>
          <cell r="B6012" t="str">
            <v>رجاء خلف</v>
          </cell>
          <cell r="C6012" t="str">
            <v>غالب</v>
          </cell>
          <cell r="D6012" t="str">
            <v>آمنه</v>
          </cell>
          <cell r="E6012" t="str">
            <v>س3</v>
          </cell>
        </row>
        <row r="6013">
          <cell r="A6013">
            <v>212434</v>
          </cell>
          <cell r="B6013" t="str">
            <v>رهف داود</v>
          </cell>
          <cell r="C6013" t="str">
            <v>زياد</v>
          </cell>
          <cell r="D6013" t="str">
            <v xml:space="preserve">بدر </v>
          </cell>
          <cell r="E6013" t="str">
            <v>س3</v>
          </cell>
        </row>
        <row r="6014">
          <cell r="A6014">
            <v>212492</v>
          </cell>
          <cell r="B6014" t="str">
            <v>ساره الحفار</v>
          </cell>
          <cell r="C6014" t="str">
            <v>كامل</v>
          </cell>
          <cell r="D6014" t="str">
            <v>هنادي</v>
          </cell>
          <cell r="E6014" t="str">
            <v>س3</v>
          </cell>
        </row>
        <row r="6015">
          <cell r="A6015">
            <v>212539</v>
          </cell>
          <cell r="B6015" t="str">
            <v>سيلين البوارشي</v>
          </cell>
          <cell r="C6015" t="str">
            <v>محمود</v>
          </cell>
          <cell r="D6015" t="str">
            <v>باسمه</v>
          </cell>
          <cell r="E6015" t="str">
            <v>س3</v>
          </cell>
        </row>
        <row r="6016">
          <cell r="A6016">
            <v>212541</v>
          </cell>
          <cell r="B6016" t="str">
            <v>سيمون ابراهيم</v>
          </cell>
          <cell r="C6016" t="str">
            <v>رزق الله</v>
          </cell>
          <cell r="D6016" t="str">
            <v>تغريد</v>
          </cell>
          <cell r="E6016" t="str">
            <v>س3</v>
          </cell>
        </row>
        <row r="6017">
          <cell r="A6017">
            <v>212567</v>
          </cell>
          <cell r="B6017" t="str">
            <v>صفاء موسى</v>
          </cell>
          <cell r="C6017" t="str">
            <v>علي</v>
          </cell>
          <cell r="D6017" t="str">
            <v>زهرة</v>
          </cell>
          <cell r="E6017" t="str">
            <v>س3</v>
          </cell>
        </row>
        <row r="6018">
          <cell r="A6018">
            <v>212571</v>
          </cell>
          <cell r="B6018" t="str">
            <v>ضحى طباخه</v>
          </cell>
          <cell r="C6018" t="str">
            <v>أحمد</v>
          </cell>
          <cell r="D6018" t="str">
            <v>ايمان</v>
          </cell>
          <cell r="E6018" t="str">
            <v>س3</v>
          </cell>
        </row>
        <row r="6019">
          <cell r="A6019">
            <v>212608</v>
          </cell>
          <cell r="B6019" t="str">
            <v>عبير الخياط</v>
          </cell>
          <cell r="C6019" t="str">
            <v>علي ماهر</v>
          </cell>
          <cell r="D6019" t="str">
            <v>رندة</v>
          </cell>
          <cell r="E6019" t="str">
            <v>س3</v>
          </cell>
        </row>
        <row r="6020">
          <cell r="A6020">
            <v>212681</v>
          </cell>
          <cell r="B6020" t="str">
            <v>فاتن المصري</v>
          </cell>
          <cell r="C6020" t="str">
            <v>عبدو</v>
          </cell>
          <cell r="D6020" t="str">
            <v>مريم</v>
          </cell>
          <cell r="E6020" t="str">
            <v>س3</v>
          </cell>
        </row>
        <row r="6021">
          <cell r="A6021">
            <v>212697</v>
          </cell>
          <cell r="B6021" t="str">
            <v>فاطمه غباش</v>
          </cell>
          <cell r="C6021" t="str">
            <v>مأمون</v>
          </cell>
          <cell r="D6021" t="str">
            <v>اسما</v>
          </cell>
          <cell r="E6021" t="str">
            <v>س3</v>
          </cell>
        </row>
        <row r="6022">
          <cell r="A6022">
            <v>212700</v>
          </cell>
          <cell r="B6022" t="str">
            <v>فراس شمو</v>
          </cell>
          <cell r="C6022" t="str">
            <v>كمال</v>
          </cell>
          <cell r="D6022" t="str">
            <v>أنيسة</v>
          </cell>
          <cell r="E6022" t="str">
            <v>س3</v>
          </cell>
        </row>
        <row r="6023">
          <cell r="A6023">
            <v>212702</v>
          </cell>
          <cell r="B6023" t="str">
            <v>فرح ابو قوره</v>
          </cell>
          <cell r="C6023" t="str">
            <v>جمال الدين</v>
          </cell>
          <cell r="D6023" t="str">
            <v>هند</v>
          </cell>
          <cell r="E6023" t="str">
            <v>س3</v>
          </cell>
        </row>
        <row r="6024">
          <cell r="A6024">
            <v>212712</v>
          </cell>
          <cell r="B6024" t="str">
            <v>فيروز الهندي</v>
          </cell>
          <cell r="C6024" t="str">
            <v>محمد بسام</v>
          </cell>
          <cell r="D6024" t="str">
            <v>عائده</v>
          </cell>
          <cell r="E6024" t="str">
            <v>س3</v>
          </cell>
        </row>
        <row r="6025">
          <cell r="A6025">
            <v>212728</v>
          </cell>
          <cell r="B6025" t="str">
            <v>كنانه علي بك</v>
          </cell>
          <cell r="C6025" t="str">
            <v>محمد يحيى</v>
          </cell>
          <cell r="D6025" t="str">
            <v>لميس</v>
          </cell>
          <cell r="E6025" t="str">
            <v>س3</v>
          </cell>
        </row>
        <row r="6026">
          <cell r="A6026">
            <v>212752</v>
          </cell>
          <cell r="B6026" t="str">
            <v>ليلاس قاعاتي</v>
          </cell>
          <cell r="C6026" t="str">
            <v>أيمن</v>
          </cell>
          <cell r="D6026" t="str">
            <v>ندى</v>
          </cell>
          <cell r="E6026" t="str">
            <v>س3</v>
          </cell>
        </row>
        <row r="6027">
          <cell r="A6027">
            <v>212767</v>
          </cell>
          <cell r="B6027" t="str">
            <v>لينا خضوره</v>
          </cell>
          <cell r="C6027" t="str">
            <v>وليد</v>
          </cell>
          <cell r="D6027" t="str">
            <v>كلثوم</v>
          </cell>
          <cell r="E6027" t="str">
            <v>س3</v>
          </cell>
        </row>
        <row r="6028">
          <cell r="A6028">
            <v>212774</v>
          </cell>
          <cell r="B6028" t="str">
            <v>ماريا عيسى</v>
          </cell>
          <cell r="C6028" t="str">
            <v>وسيم</v>
          </cell>
          <cell r="D6028" t="str">
            <v>باسمه</v>
          </cell>
          <cell r="E6028" t="str">
            <v>س3</v>
          </cell>
        </row>
        <row r="6029">
          <cell r="A6029">
            <v>212815</v>
          </cell>
          <cell r="B6029" t="str">
            <v>محمد بدر كوجان</v>
          </cell>
          <cell r="C6029" t="str">
            <v>محمد خضر</v>
          </cell>
          <cell r="D6029" t="str">
            <v>سها</v>
          </cell>
          <cell r="E6029" t="str">
            <v>س3</v>
          </cell>
        </row>
        <row r="6030">
          <cell r="A6030">
            <v>212826</v>
          </cell>
          <cell r="B6030" t="str">
            <v>محمد خير الحمزه</v>
          </cell>
          <cell r="C6030" t="str">
            <v>عبد</v>
          </cell>
          <cell r="D6030" t="str">
            <v>فاطمه</v>
          </cell>
          <cell r="E6030" t="str">
            <v>س3</v>
          </cell>
        </row>
        <row r="6031">
          <cell r="A6031">
            <v>212833</v>
          </cell>
          <cell r="B6031" t="str">
            <v>محمد صهيب الصلخدي</v>
          </cell>
          <cell r="C6031" t="str">
            <v>حسان</v>
          </cell>
          <cell r="D6031" t="str">
            <v>هيفاء</v>
          </cell>
          <cell r="E6031" t="str">
            <v>س3</v>
          </cell>
        </row>
        <row r="6032">
          <cell r="A6032">
            <v>212845</v>
          </cell>
          <cell r="B6032" t="str">
            <v>محمد عمار مهايني</v>
          </cell>
          <cell r="C6032" t="str">
            <v>أيمن</v>
          </cell>
          <cell r="D6032" t="str">
            <v>لمه</v>
          </cell>
          <cell r="E6032" t="str">
            <v>س3</v>
          </cell>
        </row>
        <row r="6033">
          <cell r="A6033">
            <v>212853</v>
          </cell>
          <cell r="B6033" t="str">
            <v>محمد منصور</v>
          </cell>
          <cell r="C6033" t="str">
            <v>عبد القادر</v>
          </cell>
          <cell r="D6033" t="str">
            <v>فاطمة</v>
          </cell>
          <cell r="E6033" t="str">
            <v>س3</v>
          </cell>
        </row>
        <row r="6034">
          <cell r="A6034">
            <v>212878</v>
          </cell>
          <cell r="B6034" t="str">
            <v>مرام الطباع</v>
          </cell>
          <cell r="C6034" t="str">
            <v>عماد</v>
          </cell>
          <cell r="D6034" t="str">
            <v>سوسن</v>
          </cell>
          <cell r="E6034" t="str">
            <v>س3</v>
          </cell>
        </row>
        <row r="6035">
          <cell r="A6035">
            <v>212883</v>
          </cell>
          <cell r="B6035" t="str">
            <v>مرح رحال</v>
          </cell>
          <cell r="C6035" t="str">
            <v>عبد الحميد</v>
          </cell>
          <cell r="D6035" t="str">
            <v>ملك</v>
          </cell>
          <cell r="E6035" t="str">
            <v>س3</v>
          </cell>
        </row>
        <row r="6036">
          <cell r="A6036">
            <v>212885</v>
          </cell>
          <cell r="B6036" t="str">
            <v>مروه ذياب</v>
          </cell>
          <cell r="C6036" t="str">
            <v>يوسف</v>
          </cell>
          <cell r="D6036" t="str">
            <v>صفاء</v>
          </cell>
          <cell r="E6036" t="str">
            <v>س3</v>
          </cell>
        </row>
        <row r="6037">
          <cell r="A6037">
            <v>212944</v>
          </cell>
          <cell r="B6037" t="str">
            <v>نازك الشامي</v>
          </cell>
          <cell r="C6037" t="str">
            <v>محمد جمال</v>
          </cell>
          <cell r="D6037" t="str">
            <v>ندى</v>
          </cell>
          <cell r="E6037" t="str">
            <v>س3</v>
          </cell>
        </row>
        <row r="6038">
          <cell r="A6038">
            <v>212955</v>
          </cell>
          <cell r="B6038" t="str">
            <v>نجاح الشلح</v>
          </cell>
          <cell r="C6038" t="str">
            <v>محمد طلال</v>
          </cell>
          <cell r="D6038" t="str">
            <v>هيام</v>
          </cell>
          <cell r="E6038" t="str">
            <v>س3</v>
          </cell>
        </row>
        <row r="6039">
          <cell r="A6039">
            <v>212981</v>
          </cell>
          <cell r="B6039" t="str">
            <v>نور العيطه</v>
          </cell>
          <cell r="C6039" t="str">
            <v>نذير</v>
          </cell>
          <cell r="D6039" t="str">
            <v>فلك</v>
          </cell>
          <cell r="E6039" t="str">
            <v>س3</v>
          </cell>
        </row>
        <row r="6040">
          <cell r="A6040">
            <v>212991</v>
          </cell>
          <cell r="B6040" t="str">
            <v>نور مونس رضوان</v>
          </cell>
          <cell r="C6040" t="str">
            <v>وسيم</v>
          </cell>
          <cell r="D6040" t="str">
            <v>ريما</v>
          </cell>
          <cell r="E6040" t="str">
            <v>س3</v>
          </cell>
        </row>
        <row r="6041">
          <cell r="A6041">
            <v>213013</v>
          </cell>
          <cell r="B6041" t="str">
            <v>هبه البربري</v>
          </cell>
          <cell r="C6041" t="str">
            <v>فوزي</v>
          </cell>
          <cell r="D6041" t="str">
            <v>وفاء</v>
          </cell>
          <cell r="E6041" t="str">
            <v>س3</v>
          </cell>
        </row>
        <row r="6042">
          <cell r="A6042">
            <v>213014</v>
          </cell>
          <cell r="B6042" t="str">
            <v>هبه العلبي</v>
          </cell>
          <cell r="C6042" t="str">
            <v>هشام</v>
          </cell>
          <cell r="D6042" t="str">
            <v>ندى</v>
          </cell>
          <cell r="E6042" t="str">
            <v>س3</v>
          </cell>
        </row>
        <row r="6043">
          <cell r="A6043">
            <v>213018</v>
          </cell>
          <cell r="B6043" t="str">
            <v>هبه الملاح</v>
          </cell>
          <cell r="C6043" t="str">
            <v>ماهر</v>
          </cell>
          <cell r="D6043" t="str">
            <v>نبيله</v>
          </cell>
          <cell r="E6043" t="str">
            <v>س3</v>
          </cell>
        </row>
        <row r="6044">
          <cell r="A6044">
            <v>213021</v>
          </cell>
          <cell r="B6044" t="str">
            <v>هبه قنوع</v>
          </cell>
          <cell r="C6044" t="str">
            <v>أمين</v>
          </cell>
          <cell r="D6044" t="str">
            <v>فريحه</v>
          </cell>
          <cell r="E6044" t="str">
            <v>س3</v>
          </cell>
        </row>
        <row r="6045">
          <cell r="A6045">
            <v>213041</v>
          </cell>
          <cell r="B6045" t="str">
            <v>هناء العلبي</v>
          </cell>
          <cell r="C6045" t="str">
            <v>فائز</v>
          </cell>
          <cell r="D6045" t="str">
            <v>امل</v>
          </cell>
          <cell r="E6045" t="str">
            <v>س3</v>
          </cell>
        </row>
        <row r="6046">
          <cell r="A6046">
            <v>213060</v>
          </cell>
          <cell r="B6046" t="str">
            <v>وسيم طعمه</v>
          </cell>
          <cell r="C6046" t="str">
            <v>معتز</v>
          </cell>
          <cell r="D6046" t="str">
            <v>سناء</v>
          </cell>
          <cell r="E6046" t="str">
            <v>س3</v>
          </cell>
        </row>
        <row r="6047">
          <cell r="A6047">
            <v>213107</v>
          </cell>
          <cell r="B6047" t="str">
            <v>كنان خضور</v>
          </cell>
          <cell r="C6047" t="str">
            <v>هاشم</v>
          </cell>
          <cell r="D6047" t="str">
            <v>ثمينة</v>
          </cell>
          <cell r="E6047" t="str">
            <v>س3</v>
          </cell>
        </row>
        <row r="6048">
          <cell r="A6048">
            <v>214639</v>
          </cell>
          <cell r="B6048" t="str">
            <v>محمد العلوان</v>
          </cell>
          <cell r="C6048" t="str">
            <v>يوسف</v>
          </cell>
          <cell r="D6048" t="str">
            <v>فاطمة</v>
          </cell>
          <cell r="E6048" t="str">
            <v>س3</v>
          </cell>
        </row>
        <row r="6049">
          <cell r="A6049">
            <v>201008</v>
          </cell>
          <cell r="B6049" t="str">
            <v>البتول علي</v>
          </cell>
          <cell r="C6049" t="str">
            <v>عدنان</v>
          </cell>
          <cell r="D6049" t="str">
            <v>سلام</v>
          </cell>
          <cell r="E6049" t="str">
            <v>س3</v>
          </cell>
        </row>
        <row r="6050">
          <cell r="A6050">
            <v>209295</v>
          </cell>
          <cell r="B6050" t="str">
            <v>منال محاحي</v>
          </cell>
          <cell r="C6050" t="str">
            <v>علي</v>
          </cell>
          <cell r="D6050" t="str">
            <v>خديجة</v>
          </cell>
          <cell r="E6050" t="str">
            <v>س3</v>
          </cell>
        </row>
        <row r="6051">
          <cell r="A6051">
            <v>209993</v>
          </cell>
          <cell r="B6051" t="str">
            <v>لميس علي</v>
          </cell>
          <cell r="C6051" t="str">
            <v>عادل</v>
          </cell>
          <cell r="D6051" t="str">
            <v>كوكب</v>
          </cell>
          <cell r="E6051" t="str">
            <v>س3</v>
          </cell>
        </row>
        <row r="6052">
          <cell r="A6052">
            <v>210157</v>
          </cell>
          <cell r="B6052" t="str">
            <v>وسيم حمدان</v>
          </cell>
          <cell r="C6052" t="str">
            <v>سعيد</v>
          </cell>
          <cell r="D6052" t="str">
            <v>سناء</v>
          </cell>
          <cell r="E6052" t="str">
            <v>س3</v>
          </cell>
        </row>
        <row r="6053">
          <cell r="A6053">
            <v>210275</v>
          </cell>
          <cell r="B6053" t="str">
            <v>ثائر لايقه</v>
          </cell>
          <cell r="C6053" t="str">
            <v>عبد الكريم</v>
          </cell>
          <cell r="D6053" t="str">
            <v>عواطف</v>
          </cell>
          <cell r="E6053" t="str">
            <v>س3</v>
          </cell>
        </row>
        <row r="6054">
          <cell r="A6054">
            <v>210394</v>
          </cell>
          <cell r="B6054" t="str">
            <v>سندس سليمان</v>
          </cell>
          <cell r="C6054" t="str">
            <v>آصف</v>
          </cell>
          <cell r="D6054" t="str">
            <v>مانويلا</v>
          </cell>
          <cell r="E6054" t="str">
            <v>س3</v>
          </cell>
        </row>
        <row r="6055">
          <cell r="A6055">
            <v>210406</v>
          </cell>
          <cell r="B6055" t="str">
            <v>شيماء شحادة</v>
          </cell>
          <cell r="C6055" t="str">
            <v>مصطفى</v>
          </cell>
          <cell r="D6055" t="str">
            <v>زينب</v>
          </cell>
          <cell r="E6055" t="str">
            <v>س3</v>
          </cell>
        </row>
        <row r="6056">
          <cell r="A6056">
            <v>210409</v>
          </cell>
          <cell r="B6056" t="str">
            <v>ضحى القرن</v>
          </cell>
          <cell r="C6056" t="str">
            <v>احمد</v>
          </cell>
          <cell r="D6056" t="str">
            <v>جومانة</v>
          </cell>
          <cell r="E6056" t="str">
            <v>س3</v>
          </cell>
        </row>
        <row r="6057">
          <cell r="A6057">
            <v>210504</v>
          </cell>
          <cell r="B6057" t="str">
            <v>كريستين الزيتون</v>
          </cell>
          <cell r="C6057" t="str">
            <v>ميلاد</v>
          </cell>
          <cell r="D6057" t="str">
            <v>كيتي</v>
          </cell>
          <cell r="E6057" t="str">
            <v>س3</v>
          </cell>
        </row>
        <row r="6058">
          <cell r="A6058">
            <v>210607</v>
          </cell>
          <cell r="B6058" t="str">
            <v>مرح شاهين</v>
          </cell>
          <cell r="C6058" t="str">
            <v>موسى</v>
          </cell>
          <cell r="D6058" t="str">
            <v>رانيا</v>
          </cell>
          <cell r="E6058" t="str">
            <v>س3</v>
          </cell>
        </row>
        <row r="6059">
          <cell r="A6059">
            <v>210938</v>
          </cell>
          <cell r="B6059" t="str">
            <v>راما الجليلاتي</v>
          </cell>
          <cell r="C6059" t="str">
            <v>محمد</v>
          </cell>
          <cell r="D6059" t="str">
            <v>ناريمان</v>
          </cell>
          <cell r="E6059" t="str">
            <v>س3</v>
          </cell>
        </row>
        <row r="6060">
          <cell r="A6060">
            <v>210947</v>
          </cell>
          <cell r="B6060" t="str">
            <v>ربى مارديني</v>
          </cell>
          <cell r="C6060" t="str">
            <v>فايز</v>
          </cell>
          <cell r="D6060" t="str">
            <v>وفاء</v>
          </cell>
          <cell r="E6060" t="str">
            <v>س3</v>
          </cell>
        </row>
        <row r="6061">
          <cell r="A6061">
            <v>211038</v>
          </cell>
          <cell r="B6061" t="str">
            <v xml:space="preserve">شروق الملا </v>
          </cell>
          <cell r="C6061" t="str">
            <v>ايمن</v>
          </cell>
          <cell r="D6061" t="str">
            <v>رغده</v>
          </cell>
          <cell r="E6061" t="str">
            <v>س3</v>
          </cell>
        </row>
        <row r="6062">
          <cell r="A6062">
            <v>211069</v>
          </cell>
          <cell r="B6062" t="str">
            <v>عبير محمد</v>
          </cell>
          <cell r="C6062" t="str">
            <v>عبد اللطيف</v>
          </cell>
          <cell r="D6062" t="str">
            <v>روساليا</v>
          </cell>
          <cell r="E6062" t="str">
            <v>س3</v>
          </cell>
        </row>
        <row r="6063">
          <cell r="A6063">
            <v>211165</v>
          </cell>
          <cell r="B6063" t="str">
            <v>ليندا تلي</v>
          </cell>
          <cell r="C6063" t="str">
            <v>ناجي</v>
          </cell>
          <cell r="D6063" t="str">
            <v>وجيها</v>
          </cell>
          <cell r="E6063" t="str">
            <v>س3</v>
          </cell>
        </row>
        <row r="6064">
          <cell r="A6064">
            <v>211282</v>
          </cell>
          <cell r="B6064" t="str">
            <v>محمود جوجو</v>
          </cell>
          <cell r="C6064" t="str">
            <v>محمد ثابت</v>
          </cell>
          <cell r="D6064" t="str">
            <v>ابتسام</v>
          </cell>
          <cell r="E6064" t="str">
            <v>س3</v>
          </cell>
        </row>
        <row r="6065">
          <cell r="A6065">
            <v>211284</v>
          </cell>
          <cell r="B6065" t="str">
            <v>محمود عمر</v>
          </cell>
          <cell r="C6065" t="str">
            <v>محمد</v>
          </cell>
          <cell r="D6065" t="str">
            <v>وردة</v>
          </cell>
          <cell r="E6065" t="str">
            <v>س3</v>
          </cell>
        </row>
        <row r="6066">
          <cell r="A6066">
            <v>211319</v>
          </cell>
          <cell r="B6066" t="str">
            <v>موفق حلاق</v>
          </cell>
          <cell r="C6066" t="str">
            <v>يوسف</v>
          </cell>
          <cell r="D6066" t="str">
            <v>مها</v>
          </cell>
          <cell r="E6066" t="str">
            <v>س3</v>
          </cell>
        </row>
        <row r="6067">
          <cell r="A6067">
            <v>211359</v>
          </cell>
          <cell r="B6067" t="str">
            <v>نور عبيد</v>
          </cell>
          <cell r="C6067" t="str">
            <v>رمزي</v>
          </cell>
          <cell r="D6067" t="str">
            <v>ملك</v>
          </cell>
          <cell r="E6067" t="str">
            <v>س3</v>
          </cell>
        </row>
        <row r="6068">
          <cell r="A6068">
            <v>211443</v>
          </cell>
          <cell r="B6068" t="str">
            <v>مجد عليان تبلو</v>
          </cell>
          <cell r="C6068" t="str">
            <v>علي</v>
          </cell>
          <cell r="D6068" t="str">
            <v>مياده</v>
          </cell>
          <cell r="E6068" t="str">
            <v>س3</v>
          </cell>
        </row>
        <row r="6069">
          <cell r="A6069">
            <v>211454</v>
          </cell>
          <cell r="B6069" t="str">
            <v>احمد الاشقر</v>
          </cell>
          <cell r="C6069" t="str">
            <v>محمد عرفان</v>
          </cell>
          <cell r="D6069" t="str">
            <v>ايناس</v>
          </cell>
          <cell r="E6069" t="str">
            <v>س3</v>
          </cell>
        </row>
        <row r="6070">
          <cell r="A6070">
            <v>211506</v>
          </cell>
          <cell r="B6070" t="str">
            <v>اوس سلامي</v>
          </cell>
          <cell r="C6070" t="str">
            <v>ضاحي</v>
          </cell>
          <cell r="D6070" t="str">
            <v>مفيده</v>
          </cell>
          <cell r="E6070" t="str">
            <v>س3</v>
          </cell>
        </row>
        <row r="6071">
          <cell r="A6071">
            <v>211573</v>
          </cell>
          <cell r="B6071" t="str">
            <v>حنان عاتكه</v>
          </cell>
          <cell r="C6071" t="str">
            <v>احمد</v>
          </cell>
          <cell r="D6071" t="str">
            <v>هاله</v>
          </cell>
          <cell r="E6071" t="str">
            <v>س3</v>
          </cell>
        </row>
        <row r="6072">
          <cell r="A6072">
            <v>211585</v>
          </cell>
          <cell r="B6072" t="str">
            <v>خليل بشبش</v>
          </cell>
          <cell r="C6072" t="str">
            <v>جمعه</v>
          </cell>
          <cell r="D6072" t="str">
            <v>مؤمنه</v>
          </cell>
          <cell r="E6072" t="str">
            <v>س3</v>
          </cell>
        </row>
        <row r="6073">
          <cell r="A6073">
            <v>211596</v>
          </cell>
          <cell r="B6073" t="str">
            <v>ديانا خطيب</v>
          </cell>
          <cell r="C6073" t="str">
            <v>احمد</v>
          </cell>
          <cell r="D6073" t="str">
            <v>أسماء</v>
          </cell>
          <cell r="E6073" t="str">
            <v>س3</v>
          </cell>
        </row>
        <row r="6074">
          <cell r="A6074">
            <v>211619</v>
          </cell>
          <cell r="B6074" t="str">
            <v>رانيه بيطار</v>
          </cell>
          <cell r="C6074" t="str">
            <v>منير</v>
          </cell>
          <cell r="D6074" t="str">
            <v>مريم</v>
          </cell>
          <cell r="E6074" t="str">
            <v>س3</v>
          </cell>
        </row>
        <row r="6075">
          <cell r="A6075">
            <v>211620</v>
          </cell>
          <cell r="B6075" t="str">
            <v>ربا عبود</v>
          </cell>
          <cell r="C6075" t="str">
            <v>محمد</v>
          </cell>
          <cell r="D6075" t="str">
            <v>رحاب</v>
          </cell>
          <cell r="E6075" t="str">
            <v>س3</v>
          </cell>
        </row>
        <row r="6076">
          <cell r="A6076">
            <v>211641</v>
          </cell>
          <cell r="B6076" t="str">
            <v>رند الهندي</v>
          </cell>
          <cell r="C6076" t="str">
            <v>احمد</v>
          </cell>
          <cell r="D6076" t="str">
            <v>ثناء</v>
          </cell>
          <cell r="E6076" t="str">
            <v>س3</v>
          </cell>
        </row>
        <row r="6077">
          <cell r="A6077">
            <v>211674</v>
          </cell>
          <cell r="B6077" t="str">
            <v>ريم الجاموس</v>
          </cell>
          <cell r="C6077" t="str">
            <v>محمد</v>
          </cell>
          <cell r="D6077" t="str">
            <v>عائشة</v>
          </cell>
          <cell r="E6077" t="str">
            <v>س3</v>
          </cell>
        </row>
        <row r="6078">
          <cell r="A6078">
            <v>211696</v>
          </cell>
          <cell r="B6078" t="str">
            <v>ساره فضه</v>
          </cell>
          <cell r="C6078" t="str">
            <v>سامر</v>
          </cell>
          <cell r="D6078" t="str">
            <v>رؤى</v>
          </cell>
          <cell r="E6078" t="str">
            <v>س3</v>
          </cell>
        </row>
        <row r="6079">
          <cell r="A6079">
            <v>211848</v>
          </cell>
          <cell r="B6079" t="str">
            <v>لمى حيدر</v>
          </cell>
          <cell r="C6079" t="str">
            <v>نبيل</v>
          </cell>
          <cell r="D6079" t="str">
            <v>عزيزه</v>
          </cell>
          <cell r="E6079" t="str">
            <v>س3</v>
          </cell>
        </row>
        <row r="6080">
          <cell r="A6080">
            <v>211929</v>
          </cell>
          <cell r="B6080" t="str">
            <v>محمود المرعي</v>
          </cell>
          <cell r="C6080" t="str">
            <v>محي الدين</v>
          </cell>
          <cell r="D6080" t="str">
            <v>لينا</v>
          </cell>
          <cell r="E6080" t="str">
            <v>س3</v>
          </cell>
        </row>
        <row r="6081">
          <cell r="A6081">
            <v>212029</v>
          </cell>
          <cell r="B6081" t="str">
            <v>هبه حسين</v>
          </cell>
          <cell r="C6081" t="str">
            <v>غسان</v>
          </cell>
          <cell r="D6081" t="str">
            <v>تماضر</v>
          </cell>
          <cell r="E6081" t="str">
            <v>س3</v>
          </cell>
        </row>
        <row r="6082">
          <cell r="A6082">
            <v>212059</v>
          </cell>
          <cell r="B6082" t="str">
            <v>وعد حمود</v>
          </cell>
          <cell r="C6082" t="str">
            <v>احمد</v>
          </cell>
          <cell r="D6082" t="str">
            <v>ناريماس</v>
          </cell>
          <cell r="E6082" t="str">
            <v>س3</v>
          </cell>
        </row>
        <row r="6083">
          <cell r="A6083">
            <v>212134</v>
          </cell>
          <cell r="B6083" t="str">
            <v>احمد رضا عمار</v>
          </cell>
          <cell r="C6083" t="str">
            <v>محمد</v>
          </cell>
          <cell r="D6083" t="str">
            <v>سهيلا</v>
          </cell>
          <cell r="E6083" t="str">
            <v>س3</v>
          </cell>
        </row>
        <row r="6084">
          <cell r="A6084">
            <v>212140</v>
          </cell>
          <cell r="B6084" t="str">
            <v>احمد قحف</v>
          </cell>
          <cell r="C6084" t="str">
            <v>ايمن</v>
          </cell>
          <cell r="D6084" t="str">
            <v>سكينه</v>
          </cell>
          <cell r="E6084" t="str">
            <v>س3</v>
          </cell>
        </row>
        <row r="6085">
          <cell r="A6085">
            <v>212160</v>
          </cell>
          <cell r="B6085" t="str">
            <v>اسماء ياسين</v>
          </cell>
          <cell r="C6085" t="str">
            <v>خالد</v>
          </cell>
          <cell r="D6085" t="str">
            <v>ملك</v>
          </cell>
          <cell r="E6085" t="str">
            <v>س3</v>
          </cell>
        </row>
        <row r="6086">
          <cell r="A6086">
            <v>212163</v>
          </cell>
          <cell r="B6086" t="str">
            <v>افراح الظاهر</v>
          </cell>
          <cell r="C6086" t="str">
            <v>ابراهيم</v>
          </cell>
          <cell r="D6086" t="str">
            <v>نوفه</v>
          </cell>
          <cell r="E6086" t="str">
            <v>س3</v>
          </cell>
        </row>
        <row r="6087">
          <cell r="A6087">
            <v>212168</v>
          </cell>
          <cell r="B6087" t="str">
            <v>الاء حجي عبد</v>
          </cell>
          <cell r="C6087" t="str">
            <v>ابراهيم</v>
          </cell>
          <cell r="D6087" t="str">
            <v>زيده</v>
          </cell>
          <cell r="E6087" t="str">
            <v>س3</v>
          </cell>
        </row>
        <row r="6088">
          <cell r="A6088">
            <v>212174</v>
          </cell>
          <cell r="B6088" t="str">
            <v>الاء كحيلان</v>
          </cell>
          <cell r="C6088" t="str">
            <v>محمد هلال</v>
          </cell>
          <cell r="D6088" t="str">
            <v>مريم</v>
          </cell>
          <cell r="E6088" t="str">
            <v>س3</v>
          </cell>
        </row>
        <row r="6089">
          <cell r="A6089">
            <v>212195</v>
          </cell>
          <cell r="B6089" t="str">
            <v>امنه اسعد</v>
          </cell>
          <cell r="C6089" t="str">
            <v>اسعد</v>
          </cell>
          <cell r="D6089" t="str">
            <v>سمر</v>
          </cell>
          <cell r="E6089" t="str">
            <v>س3</v>
          </cell>
        </row>
        <row r="6090">
          <cell r="A6090">
            <v>212196</v>
          </cell>
          <cell r="B6090" t="str">
            <v>امنه بري</v>
          </cell>
          <cell r="C6090" t="str">
            <v>احمد</v>
          </cell>
          <cell r="D6090" t="str">
            <v>منور</v>
          </cell>
          <cell r="E6090" t="str">
            <v>س3</v>
          </cell>
        </row>
        <row r="6091">
          <cell r="A6091">
            <v>212197</v>
          </cell>
          <cell r="B6091" t="str">
            <v>امنه هلال</v>
          </cell>
          <cell r="C6091" t="str">
            <v>هلال</v>
          </cell>
          <cell r="D6091" t="str">
            <v>حياة</v>
          </cell>
          <cell r="E6091" t="str">
            <v>س3</v>
          </cell>
        </row>
        <row r="6092">
          <cell r="A6092">
            <v>212207</v>
          </cell>
          <cell r="B6092" t="str">
            <v>انس سويد</v>
          </cell>
          <cell r="C6092" t="str">
            <v>فضل</v>
          </cell>
          <cell r="D6092" t="str">
            <v>زاهية</v>
          </cell>
          <cell r="E6092" t="str">
            <v>س3</v>
          </cell>
        </row>
        <row r="6093">
          <cell r="A6093">
            <v>212222</v>
          </cell>
          <cell r="B6093" t="str">
            <v>ايمان المحمد</v>
          </cell>
          <cell r="C6093" t="str">
            <v>ابراهيم</v>
          </cell>
          <cell r="D6093" t="str">
            <v>فاتن</v>
          </cell>
          <cell r="E6093" t="str">
            <v>س3</v>
          </cell>
        </row>
        <row r="6094">
          <cell r="A6094">
            <v>212255</v>
          </cell>
          <cell r="B6094" t="str">
            <v>براء ابو سرور</v>
          </cell>
          <cell r="C6094" t="str">
            <v>محمد طارق</v>
          </cell>
          <cell r="D6094" t="str">
            <v>نجلاء</v>
          </cell>
          <cell r="E6094" t="str">
            <v>س3</v>
          </cell>
        </row>
        <row r="6095">
          <cell r="A6095">
            <v>212287</v>
          </cell>
          <cell r="B6095" t="str">
            <v>جميله حبيب</v>
          </cell>
          <cell r="C6095" t="str">
            <v>محمد</v>
          </cell>
          <cell r="D6095" t="str">
            <v>هديه</v>
          </cell>
          <cell r="E6095" t="str">
            <v>س3</v>
          </cell>
        </row>
        <row r="6096">
          <cell r="A6096">
            <v>212297</v>
          </cell>
          <cell r="B6096" t="str">
            <v>جيهان غنطوس</v>
          </cell>
          <cell r="C6096" t="str">
            <v>ايسر</v>
          </cell>
          <cell r="D6096" t="str">
            <v>امينه</v>
          </cell>
          <cell r="E6096" t="str">
            <v>س3</v>
          </cell>
        </row>
        <row r="6097">
          <cell r="A6097">
            <v>212334</v>
          </cell>
          <cell r="B6097" t="str">
            <v>خلود الناصر</v>
          </cell>
          <cell r="C6097" t="str">
            <v>خليل</v>
          </cell>
          <cell r="D6097" t="str">
            <v>فريال</v>
          </cell>
          <cell r="E6097" t="str">
            <v>س3</v>
          </cell>
        </row>
        <row r="6098">
          <cell r="A6098">
            <v>212342</v>
          </cell>
          <cell r="B6098" t="str">
            <v>دانا اللحام</v>
          </cell>
          <cell r="C6098" t="str">
            <v>محمد</v>
          </cell>
          <cell r="D6098" t="str">
            <v>ميساء</v>
          </cell>
          <cell r="E6098" t="str">
            <v>س3</v>
          </cell>
        </row>
        <row r="6099">
          <cell r="A6099">
            <v>212347</v>
          </cell>
          <cell r="B6099" t="str">
            <v>دايانا مرتضى</v>
          </cell>
          <cell r="C6099" t="str">
            <v>محمد علي</v>
          </cell>
          <cell r="D6099" t="str">
            <v>اسيا</v>
          </cell>
          <cell r="E6099" t="str">
            <v>س3</v>
          </cell>
        </row>
        <row r="6100">
          <cell r="A6100">
            <v>212351</v>
          </cell>
          <cell r="B6100" t="str">
            <v>دعاء النزال</v>
          </cell>
          <cell r="C6100" t="str">
            <v>فايز</v>
          </cell>
          <cell r="D6100" t="str">
            <v>زينب</v>
          </cell>
          <cell r="E6100" t="str">
            <v>س3</v>
          </cell>
        </row>
        <row r="6101">
          <cell r="A6101">
            <v>212353</v>
          </cell>
          <cell r="B6101" t="str">
            <v>دعاء دغا</v>
          </cell>
          <cell r="C6101" t="str">
            <v>وليد</v>
          </cell>
          <cell r="D6101" t="str">
            <v>ثريا</v>
          </cell>
          <cell r="E6101" t="str">
            <v>س3</v>
          </cell>
        </row>
        <row r="6102">
          <cell r="A6102">
            <v>212405</v>
          </cell>
          <cell r="B6102" t="str">
            <v>رغد الحمراوي</v>
          </cell>
          <cell r="C6102" t="str">
            <v>ايمن</v>
          </cell>
          <cell r="D6102" t="str">
            <v>رياح</v>
          </cell>
          <cell r="E6102" t="str">
            <v>س3</v>
          </cell>
        </row>
        <row r="6103">
          <cell r="A6103">
            <v>212422</v>
          </cell>
          <cell r="B6103" t="str">
            <v>رنيم سليمان</v>
          </cell>
          <cell r="C6103" t="str">
            <v>علي</v>
          </cell>
          <cell r="D6103" t="str">
            <v>مها</v>
          </cell>
          <cell r="E6103" t="str">
            <v>س3</v>
          </cell>
        </row>
        <row r="6104">
          <cell r="A6104">
            <v>212453</v>
          </cell>
          <cell r="B6104" t="str">
            <v>روعه زنكلو</v>
          </cell>
          <cell r="C6104" t="str">
            <v>رضوان</v>
          </cell>
          <cell r="D6104" t="str">
            <v>فطوم</v>
          </cell>
          <cell r="E6104" t="str">
            <v>س3</v>
          </cell>
        </row>
        <row r="6105">
          <cell r="A6105">
            <v>212462</v>
          </cell>
          <cell r="B6105" t="str">
            <v>ريتا الاشهب</v>
          </cell>
          <cell r="C6105" t="str">
            <v>فؤاد</v>
          </cell>
          <cell r="D6105" t="str">
            <v>جورجينا</v>
          </cell>
          <cell r="E6105" t="str">
            <v>س3</v>
          </cell>
        </row>
        <row r="6106">
          <cell r="A6106">
            <v>212501</v>
          </cell>
          <cell r="B6106" t="str">
            <v>سانتا ثابت</v>
          </cell>
          <cell r="C6106" t="str">
            <v>سامي</v>
          </cell>
          <cell r="D6106" t="str">
            <v>ناهد</v>
          </cell>
          <cell r="E6106" t="str">
            <v>س3</v>
          </cell>
        </row>
        <row r="6107">
          <cell r="A6107">
            <v>212518</v>
          </cell>
          <cell r="B6107" t="str">
            <v>سليمان الشوفي</v>
          </cell>
          <cell r="C6107" t="str">
            <v>فارس</v>
          </cell>
          <cell r="D6107" t="str">
            <v>مفيده</v>
          </cell>
          <cell r="E6107" t="str">
            <v>س3</v>
          </cell>
        </row>
        <row r="6108">
          <cell r="A6108">
            <v>212521</v>
          </cell>
          <cell r="B6108" t="str">
            <v>سماح علوم</v>
          </cell>
          <cell r="C6108" t="str">
            <v>فريد</v>
          </cell>
          <cell r="D6108" t="str">
            <v>منى</v>
          </cell>
          <cell r="E6108" t="str">
            <v>س3</v>
          </cell>
        </row>
        <row r="6109">
          <cell r="A6109">
            <v>212545</v>
          </cell>
          <cell r="B6109" t="str">
            <v>شام بلان</v>
          </cell>
          <cell r="C6109" t="str">
            <v>محمد</v>
          </cell>
          <cell r="D6109" t="str">
            <v>عفاف</v>
          </cell>
          <cell r="E6109" t="str">
            <v>س3</v>
          </cell>
        </row>
        <row r="6110">
          <cell r="A6110">
            <v>212548</v>
          </cell>
          <cell r="B6110" t="str">
            <v>شذى البربور</v>
          </cell>
          <cell r="C6110" t="str">
            <v>منير</v>
          </cell>
          <cell r="D6110" t="str">
            <v>ايمان</v>
          </cell>
          <cell r="E6110" t="str">
            <v>س3</v>
          </cell>
        </row>
        <row r="6111">
          <cell r="A6111">
            <v>212595</v>
          </cell>
          <cell r="B6111" t="str">
            <v>عبد الرحيم مقصوصه</v>
          </cell>
          <cell r="C6111" t="str">
            <v>محمد خيري</v>
          </cell>
          <cell r="D6111" t="str">
            <v>ميادة</v>
          </cell>
          <cell r="E6111" t="str">
            <v>س3</v>
          </cell>
        </row>
        <row r="6112">
          <cell r="A6112">
            <v>212625</v>
          </cell>
          <cell r="B6112" t="str">
            <v>عفراء ياغي</v>
          </cell>
          <cell r="C6112" t="str">
            <v>صالح</v>
          </cell>
          <cell r="D6112" t="str">
            <v>عائشه</v>
          </cell>
          <cell r="E6112" t="str">
            <v>س3</v>
          </cell>
        </row>
        <row r="6113">
          <cell r="A6113">
            <v>212631</v>
          </cell>
          <cell r="B6113" t="str">
            <v>علاء الدين حميد</v>
          </cell>
          <cell r="C6113" t="str">
            <v>حسن</v>
          </cell>
          <cell r="D6113" t="str">
            <v>عائشه</v>
          </cell>
          <cell r="E6113" t="str">
            <v>س3</v>
          </cell>
        </row>
        <row r="6114">
          <cell r="A6114">
            <v>212687</v>
          </cell>
          <cell r="B6114" t="str">
            <v>فاديه رشيد</v>
          </cell>
          <cell r="C6114" t="str">
            <v>مزيد</v>
          </cell>
          <cell r="D6114" t="str">
            <v>انتصار</v>
          </cell>
          <cell r="E6114" t="str">
            <v>س3</v>
          </cell>
        </row>
        <row r="6115">
          <cell r="A6115">
            <v>212694</v>
          </cell>
          <cell r="B6115" t="str">
            <v>فاطمه العلي</v>
          </cell>
          <cell r="C6115" t="str">
            <v>ياسين</v>
          </cell>
          <cell r="D6115" t="str">
            <v>فوزيه</v>
          </cell>
          <cell r="E6115" t="str">
            <v>س3</v>
          </cell>
        </row>
        <row r="6116">
          <cell r="A6116">
            <v>212723</v>
          </cell>
          <cell r="B6116" t="str">
            <v>كرم غانم</v>
          </cell>
          <cell r="C6116" t="str">
            <v>مطيع</v>
          </cell>
          <cell r="D6116" t="str">
            <v>رماح</v>
          </cell>
          <cell r="E6116" t="str">
            <v>س3</v>
          </cell>
        </row>
        <row r="6117">
          <cell r="A6117">
            <v>212725</v>
          </cell>
          <cell r="B6117" t="str">
            <v>كفاح وسوف</v>
          </cell>
          <cell r="C6117" t="str">
            <v>محسن</v>
          </cell>
          <cell r="D6117" t="str">
            <v>فاطمة</v>
          </cell>
          <cell r="E6117" t="str">
            <v>س3</v>
          </cell>
        </row>
        <row r="6118">
          <cell r="A6118">
            <v>212734</v>
          </cell>
          <cell r="B6118" t="str">
            <v>لارا الحلو</v>
          </cell>
          <cell r="C6118" t="str">
            <v>كامل</v>
          </cell>
          <cell r="D6118" t="str">
            <v>كفا</v>
          </cell>
          <cell r="E6118" t="str">
            <v>س3</v>
          </cell>
        </row>
        <row r="6119">
          <cell r="A6119">
            <v>212736</v>
          </cell>
          <cell r="B6119" t="str">
            <v>لانا سكريه</v>
          </cell>
          <cell r="C6119" t="str">
            <v>ياسر</v>
          </cell>
          <cell r="D6119" t="str">
            <v>حنان</v>
          </cell>
          <cell r="E6119" t="str">
            <v>س3</v>
          </cell>
        </row>
        <row r="6120">
          <cell r="A6120">
            <v>212739</v>
          </cell>
          <cell r="B6120" t="str">
            <v>لجين المحمد</v>
          </cell>
          <cell r="C6120" t="str">
            <v>أحمد</v>
          </cell>
          <cell r="D6120" t="str">
            <v>سناء</v>
          </cell>
          <cell r="E6120" t="str">
            <v>س3</v>
          </cell>
        </row>
        <row r="6121">
          <cell r="A6121">
            <v>212753</v>
          </cell>
          <cell r="B6121" t="str">
            <v>ليلى الدهان</v>
          </cell>
          <cell r="C6121" t="str">
            <v>عبد المنعم</v>
          </cell>
          <cell r="D6121" t="str">
            <v>ناهد</v>
          </cell>
          <cell r="E6121" t="str">
            <v>س3</v>
          </cell>
        </row>
        <row r="6122">
          <cell r="A6122">
            <v>212764</v>
          </cell>
          <cell r="B6122" t="str">
            <v>لين يوسف</v>
          </cell>
          <cell r="C6122" t="str">
            <v>حسين</v>
          </cell>
          <cell r="D6122" t="str">
            <v>رابيا</v>
          </cell>
          <cell r="E6122" t="str">
            <v>س3</v>
          </cell>
        </row>
        <row r="6123">
          <cell r="A6123">
            <v>212768</v>
          </cell>
          <cell r="B6123" t="str">
            <v>ماجد الحاحي</v>
          </cell>
          <cell r="C6123" t="str">
            <v>عبد الرحيم</v>
          </cell>
          <cell r="D6123" t="str">
            <v>شيرين</v>
          </cell>
          <cell r="E6123" t="str">
            <v>س3</v>
          </cell>
        </row>
        <row r="6124">
          <cell r="A6124">
            <v>212789</v>
          </cell>
          <cell r="B6124" t="str">
            <v>مجدولين سليمان</v>
          </cell>
          <cell r="C6124" t="str">
            <v>احمد</v>
          </cell>
          <cell r="D6124" t="str">
            <v>وفاء</v>
          </cell>
          <cell r="E6124" t="str">
            <v>س3</v>
          </cell>
        </row>
        <row r="6125">
          <cell r="A6125">
            <v>212864</v>
          </cell>
          <cell r="B6125" t="str">
            <v>محمد يامن اسماعيل</v>
          </cell>
          <cell r="C6125" t="str">
            <v>قاسم</v>
          </cell>
          <cell r="D6125" t="str">
            <v>وداد</v>
          </cell>
          <cell r="E6125" t="str">
            <v>س3</v>
          </cell>
        </row>
        <row r="6126">
          <cell r="A6126">
            <v>212882</v>
          </cell>
          <cell r="B6126" t="str">
            <v>مرح خليل</v>
          </cell>
          <cell r="C6126" t="str">
            <v>هيثم</v>
          </cell>
          <cell r="D6126" t="str">
            <v>غيداء</v>
          </cell>
          <cell r="E6126" t="str">
            <v>س3</v>
          </cell>
        </row>
        <row r="6127">
          <cell r="A6127">
            <v>212925</v>
          </cell>
          <cell r="B6127" t="str">
            <v>مي شاهين</v>
          </cell>
          <cell r="C6127" t="str">
            <v>كاسر</v>
          </cell>
          <cell r="D6127" t="str">
            <v>ميليا</v>
          </cell>
          <cell r="E6127" t="str">
            <v>س3</v>
          </cell>
        </row>
        <row r="6128">
          <cell r="A6128">
            <v>212928</v>
          </cell>
          <cell r="B6128" t="str">
            <v>ميرفانا بوظان</v>
          </cell>
          <cell r="C6128" t="str">
            <v>حسام</v>
          </cell>
          <cell r="D6128" t="str">
            <v>تمارا</v>
          </cell>
          <cell r="E6128" t="str">
            <v>س3</v>
          </cell>
        </row>
        <row r="6129">
          <cell r="A6129">
            <v>212961</v>
          </cell>
          <cell r="B6129" t="str">
            <v>نسرين الخوام</v>
          </cell>
          <cell r="C6129" t="str">
            <v>جمال</v>
          </cell>
          <cell r="D6129" t="str">
            <v>هدايه</v>
          </cell>
          <cell r="E6129" t="str">
            <v>س3</v>
          </cell>
        </row>
        <row r="6130">
          <cell r="A6130">
            <v>212978</v>
          </cell>
          <cell r="B6130" t="str">
            <v>نور الديري</v>
          </cell>
          <cell r="C6130" t="str">
            <v>فائز</v>
          </cell>
          <cell r="D6130" t="str">
            <v>ساره</v>
          </cell>
          <cell r="E6130" t="str">
            <v>س3</v>
          </cell>
        </row>
        <row r="6131">
          <cell r="A6131">
            <v>212988</v>
          </cell>
          <cell r="B6131" t="str">
            <v>نور عبد الله</v>
          </cell>
          <cell r="C6131" t="str">
            <v>ابراهيم</v>
          </cell>
          <cell r="D6131" t="str">
            <v>سمر</v>
          </cell>
          <cell r="E6131" t="str">
            <v>س3</v>
          </cell>
        </row>
        <row r="6132">
          <cell r="A6132">
            <v>213001</v>
          </cell>
          <cell r="B6132" t="str">
            <v>نورهان حبورشيد</v>
          </cell>
          <cell r="C6132" t="str">
            <v>فريد</v>
          </cell>
          <cell r="D6132" t="str">
            <v>غيداء</v>
          </cell>
          <cell r="E6132" t="str">
            <v>س3</v>
          </cell>
        </row>
        <row r="6133">
          <cell r="A6133">
            <v>213012</v>
          </cell>
          <cell r="B6133" t="str">
            <v>هبه الباشا</v>
          </cell>
          <cell r="C6133" t="str">
            <v>رفيق</v>
          </cell>
          <cell r="D6133" t="str">
            <v>منار</v>
          </cell>
          <cell r="E6133" t="str">
            <v>س3</v>
          </cell>
        </row>
        <row r="6134">
          <cell r="A6134">
            <v>213051</v>
          </cell>
          <cell r="B6134" t="str">
            <v>هيا الهزاع الحمد</v>
          </cell>
          <cell r="C6134" t="str">
            <v>محمود</v>
          </cell>
          <cell r="D6134" t="str">
            <v>وفاء</v>
          </cell>
          <cell r="E6134" t="str">
            <v>س3</v>
          </cell>
        </row>
        <row r="6135">
          <cell r="A6135">
            <v>213053</v>
          </cell>
          <cell r="B6135" t="str">
            <v>هيا مللي</v>
          </cell>
          <cell r="C6135" t="str">
            <v>خالد</v>
          </cell>
          <cell r="D6135" t="str">
            <v>احلام</v>
          </cell>
          <cell r="E6135" t="str">
            <v>س3</v>
          </cell>
        </row>
        <row r="6136">
          <cell r="A6136">
            <v>213057</v>
          </cell>
          <cell r="B6136" t="str">
            <v>وائل العلي</v>
          </cell>
          <cell r="C6136" t="str">
            <v>علي</v>
          </cell>
          <cell r="D6136" t="str">
            <v>كفى</v>
          </cell>
          <cell r="E6136" t="str">
            <v>س3</v>
          </cell>
        </row>
        <row r="6137">
          <cell r="A6137">
            <v>213085</v>
          </cell>
          <cell r="B6137" t="str">
            <v>يارا فريج</v>
          </cell>
          <cell r="C6137" t="str">
            <v>محمد علي</v>
          </cell>
          <cell r="D6137" t="str">
            <v>امال</v>
          </cell>
          <cell r="E6137" t="str">
            <v>س3</v>
          </cell>
        </row>
        <row r="6138">
          <cell r="A6138">
            <v>202501</v>
          </cell>
          <cell r="B6138" t="str">
            <v>احمد الفارس العلي</v>
          </cell>
          <cell r="C6138" t="str">
            <v>محمد</v>
          </cell>
          <cell r="D6138" t="str">
            <v>امونة</v>
          </cell>
          <cell r="E6138" t="str">
            <v>س3ح</v>
          </cell>
        </row>
        <row r="6139">
          <cell r="A6139">
            <v>210671</v>
          </cell>
          <cell r="B6139" t="str">
            <v>نور دغمش</v>
          </cell>
          <cell r="C6139" t="str">
            <v>جميل</v>
          </cell>
          <cell r="D6139" t="str">
            <v>ملك</v>
          </cell>
          <cell r="E6139" t="str">
            <v>س3ح</v>
          </cell>
        </row>
        <row r="6140">
          <cell r="A6140">
            <v>210694</v>
          </cell>
          <cell r="B6140" t="str">
            <v>هزار مسعود</v>
          </cell>
          <cell r="C6140" t="str">
            <v>سمير</v>
          </cell>
          <cell r="D6140" t="str">
            <v>مديحه</v>
          </cell>
          <cell r="E6140" t="str">
            <v>س3ح</v>
          </cell>
        </row>
        <row r="6141">
          <cell r="A6141">
            <v>210928</v>
          </cell>
          <cell r="B6141" t="str">
            <v>ديما ابوفخر</v>
          </cell>
          <cell r="C6141" t="str">
            <v>وفيق</v>
          </cell>
          <cell r="D6141" t="str">
            <v>سلوى</v>
          </cell>
          <cell r="E6141" t="str">
            <v>س3ح</v>
          </cell>
        </row>
        <row r="6142">
          <cell r="A6142">
            <v>211008</v>
          </cell>
          <cell r="B6142" t="str">
            <v>سالي نسطه</v>
          </cell>
          <cell r="C6142" t="str">
            <v>ريمون</v>
          </cell>
          <cell r="D6142" t="str">
            <v>سوسن</v>
          </cell>
          <cell r="E6142" t="str">
            <v>س3ح</v>
          </cell>
        </row>
        <row r="6143">
          <cell r="A6143">
            <v>211035</v>
          </cell>
          <cell r="B6143" t="str">
            <v>شذا  وسوف</v>
          </cell>
          <cell r="C6143" t="str">
            <v>محمد</v>
          </cell>
          <cell r="D6143" t="str">
            <v>سعاد</v>
          </cell>
          <cell r="E6143" t="str">
            <v>س3ح</v>
          </cell>
        </row>
        <row r="6144">
          <cell r="A6144">
            <v>211092</v>
          </cell>
          <cell r="B6144" t="str">
            <v>علي السوقي</v>
          </cell>
          <cell r="C6144" t="str">
            <v>سامي</v>
          </cell>
          <cell r="D6144" t="str">
            <v>منور</v>
          </cell>
          <cell r="E6144" t="str">
            <v>س3ح</v>
          </cell>
        </row>
        <row r="6145">
          <cell r="A6145">
            <v>211122</v>
          </cell>
          <cell r="B6145" t="str">
            <v>غفران المقداد</v>
          </cell>
          <cell r="C6145" t="str">
            <v>عبد الرؤوف</v>
          </cell>
          <cell r="D6145" t="str">
            <v>فاتن</v>
          </cell>
          <cell r="E6145" t="str">
            <v>س3ح</v>
          </cell>
        </row>
        <row r="6146">
          <cell r="A6146">
            <v>211142</v>
          </cell>
          <cell r="B6146" t="str">
            <v>كارولين النجار</v>
          </cell>
          <cell r="C6146" t="str">
            <v>خضر</v>
          </cell>
          <cell r="D6146" t="str">
            <v>هند</v>
          </cell>
          <cell r="E6146" t="str">
            <v>س3ح</v>
          </cell>
        </row>
        <row r="6147">
          <cell r="A6147">
            <v>211177</v>
          </cell>
          <cell r="B6147" t="str">
            <v>مايا الشريف</v>
          </cell>
          <cell r="C6147" t="str">
            <v>محمد نورس</v>
          </cell>
          <cell r="D6147" t="str">
            <v>سوسن</v>
          </cell>
          <cell r="E6147" t="str">
            <v>س3ح</v>
          </cell>
        </row>
        <row r="6148">
          <cell r="A6148">
            <v>211184</v>
          </cell>
          <cell r="B6148" t="str">
            <v>مجد المسلط</v>
          </cell>
          <cell r="C6148" t="str">
            <v>عبدالرزاق</v>
          </cell>
          <cell r="D6148" t="str">
            <v>هناء</v>
          </cell>
          <cell r="E6148" t="str">
            <v>س3ح</v>
          </cell>
        </row>
        <row r="6149">
          <cell r="A6149">
            <v>211190</v>
          </cell>
          <cell r="B6149" t="str">
            <v>محمد ابو ترابي</v>
          </cell>
          <cell r="C6149" t="str">
            <v>فضل الله</v>
          </cell>
          <cell r="D6149" t="str">
            <v>سعاد</v>
          </cell>
          <cell r="E6149" t="str">
            <v>س3ح</v>
          </cell>
        </row>
        <row r="6150">
          <cell r="A6150">
            <v>211310</v>
          </cell>
          <cell r="B6150" t="str">
            <v>منار محرز</v>
          </cell>
          <cell r="C6150" t="str">
            <v>حسام</v>
          </cell>
          <cell r="D6150" t="str">
            <v>آمال</v>
          </cell>
          <cell r="E6150" t="str">
            <v>س3ح</v>
          </cell>
        </row>
        <row r="6151">
          <cell r="A6151">
            <v>211317</v>
          </cell>
          <cell r="B6151" t="str">
            <v>موسى طالب</v>
          </cell>
          <cell r="C6151" t="str">
            <v>محمد باقر</v>
          </cell>
          <cell r="D6151" t="str">
            <v>فاطمة</v>
          </cell>
          <cell r="E6151" t="str">
            <v>س3ح</v>
          </cell>
        </row>
        <row r="6152">
          <cell r="A6152">
            <v>211332</v>
          </cell>
          <cell r="B6152" t="str">
            <v>ندى الحافظ</v>
          </cell>
          <cell r="C6152" t="str">
            <v>اياد</v>
          </cell>
          <cell r="D6152" t="str">
            <v>هنادي</v>
          </cell>
          <cell r="E6152" t="str">
            <v>س3ح</v>
          </cell>
        </row>
        <row r="6153">
          <cell r="A6153">
            <v>211374</v>
          </cell>
          <cell r="B6153" t="str">
            <v>هبا صبح</v>
          </cell>
          <cell r="C6153" t="str">
            <v>محمد</v>
          </cell>
          <cell r="D6153" t="str">
            <v>عزيزه</v>
          </cell>
          <cell r="E6153" t="str">
            <v>س3ح</v>
          </cell>
        </row>
        <row r="6154">
          <cell r="A6154">
            <v>211389</v>
          </cell>
          <cell r="B6154" t="str">
            <v>هلا شحادة</v>
          </cell>
          <cell r="C6154" t="str">
            <v>جمال</v>
          </cell>
          <cell r="D6154" t="str">
            <v>خديجة</v>
          </cell>
          <cell r="E6154" t="str">
            <v>س3ح</v>
          </cell>
        </row>
        <row r="6155">
          <cell r="A6155">
            <v>211627</v>
          </cell>
          <cell r="B6155" t="str">
            <v>ردينه البيطار</v>
          </cell>
          <cell r="C6155" t="str">
            <v>حاتم</v>
          </cell>
          <cell r="D6155" t="str">
            <v>ماجده</v>
          </cell>
          <cell r="E6155" t="str">
            <v>س3ح</v>
          </cell>
        </row>
        <row r="6156">
          <cell r="A6156">
            <v>211635</v>
          </cell>
          <cell r="B6156" t="str">
            <v>رغد مدني</v>
          </cell>
          <cell r="C6156" t="str">
            <v>نبيل</v>
          </cell>
          <cell r="D6156" t="str">
            <v>فرح</v>
          </cell>
          <cell r="E6156" t="str">
            <v>س3ح</v>
          </cell>
        </row>
        <row r="6157">
          <cell r="A6157">
            <v>211685</v>
          </cell>
          <cell r="B6157" t="str">
            <v>زينب عكيد</v>
          </cell>
          <cell r="C6157" t="str">
            <v>عبد المجيد</v>
          </cell>
          <cell r="D6157" t="str">
            <v>ايمان</v>
          </cell>
          <cell r="E6157" t="str">
            <v>س3ح</v>
          </cell>
        </row>
        <row r="6158">
          <cell r="A6158">
            <v>211692</v>
          </cell>
          <cell r="B6158" t="str">
            <v>ساره رستم</v>
          </cell>
          <cell r="C6158" t="str">
            <v>مازن</v>
          </cell>
          <cell r="D6158" t="str">
            <v>ريم</v>
          </cell>
          <cell r="E6158" t="str">
            <v>س3ح</v>
          </cell>
        </row>
        <row r="6159">
          <cell r="A6159">
            <v>211716</v>
          </cell>
          <cell r="B6159" t="str">
            <v>سليم ادريس</v>
          </cell>
          <cell r="C6159" t="str">
            <v>برهان</v>
          </cell>
          <cell r="D6159" t="str">
            <v>بيداء</v>
          </cell>
          <cell r="E6159" t="str">
            <v>س3ح</v>
          </cell>
        </row>
        <row r="6160">
          <cell r="A6160">
            <v>211725</v>
          </cell>
          <cell r="B6160" t="str">
            <v>سناء الخضر</v>
          </cell>
          <cell r="C6160" t="str">
            <v>يوسف</v>
          </cell>
          <cell r="D6160" t="str">
            <v>سعاد</v>
          </cell>
          <cell r="E6160" t="str">
            <v>س3ح</v>
          </cell>
        </row>
        <row r="6161">
          <cell r="A6161">
            <v>211758</v>
          </cell>
          <cell r="B6161" t="str">
            <v>عبد العزيز حبال</v>
          </cell>
          <cell r="C6161" t="str">
            <v>محمد</v>
          </cell>
          <cell r="D6161" t="str">
            <v>امل</v>
          </cell>
          <cell r="E6161" t="str">
            <v>س3ح</v>
          </cell>
        </row>
        <row r="6162">
          <cell r="A6162">
            <v>211779</v>
          </cell>
          <cell r="B6162" t="str">
            <v>علا ديب</v>
          </cell>
          <cell r="C6162" t="str">
            <v>علي</v>
          </cell>
          <cell r="D6162" t="str">
            <v>نوال</v>
          </cell>
          <cell r="E6162" t="str">
            <v>س3ح</v>
          </cell>
        </row>
        <row r="6163">
          <cell r="A6163">
            <v>211818</v>
          </cell>
          <cell r="B6163" t="str">
            <v>فاطمه صندوق</v>
          </cell>
          <cell r="C6163" t="str">
            <v>رضوان</v>
          </cell>
          <cell r="D6163" t="str">
            <v>فايزة</v>
          </cell>
          <cell r="E6163" t="str">
            <v>س3ح</v>
          </cell>
        </row>
        <row r="6164">
          <cell r="A6164">
            <v>211830</v>
          </cell>
          <cell r="B6164" t="str">
            <v>فهد عربي</v>
          </cell>
          <cell r="C6164" t="str">
            <v>عدنان</v>
          </cell>
          <cell r="D6164" t="str">
            <v>رائدة</v>
          </cell>
          <cell r="E6164" t="str">
            <v>س3ح</v>
          </cell>
        </row>
        <row r="6165">
          <cell r="A6165">
            <v>211845</v>
          </cell>
          <cell r="B6165" t="str">
            <v>لبانه غزلان</v>
          </cell>
          <cell r="C6165" t="str">
            <v>ايمن</v>
          </cell>
          <cell r="D6165" t="str">
            <v>جنان</v>
          </cell>
          <cell r="E6165" t="str">
            <v>س3ح</v>
          </cell>
        </row>
        <row r="6166">
          <cell r="A6166">
            <v>211858</v>
          </cell>
          <cell r="B6166" t="str">
            <v>ليلى الميداني</v>
          </cell>
          <cell r="C6166" t="str">
            <v>حسام الدين</v>
          </cell>
          <cell r="D6166" t="str">
            <v>هناده</v>
          </cell>
          <cell r="E6166" t="str">
            <v>س3ح</v>
          </cell>
        </row>
        <row r="6167">
          <cell r="A6167">
            <v>211866</v>
          </cell>
          <cell r="B6167" t="str">
            <v>لينا نموزي</v>
          </cell>
          <cell r="C6167" t="str">
            <v>احمد</v>
          </cell>
          <cell r="D6167" t="str">
            <v>حليمة</v>
          </cell>
          <cell r="E6167" t="str">
            <v>س3ح</v>
          </cell>
        </row>
        <row r="6168">
          <cell r="A6168">
            <v>211898</v>
          </cell>
          <cell r="B6168" t="str">
            <v>محمد حداد</v>
          </cell>
          <cell r="C6168" t="str">
            <v>فهد</v>
          </cell>
          <cell r="D6168" t="str">
            <v>نجاح</v>
          </cell>
          <cell r="E6168" t="str">
            <v>س3ح</v>
          </cell>
        </row>
        <row r="6169">
          <cell r="A6169">
            <v>211909</v>
          </cell>
          <cell r="B6169" t="str">
            <v>محمد علاء وهبه</v>
          </cell>
          <cell r="C6169" t="str">
            <v>نصر الدين</v>
          </cell>
          <cell r="D6169" t="str">
            <v>ريما</v>
          </cell>
          <cell r="E6169" t="str">
            <v>س3ح</v>
          </cell>
        </row>
        <row r="6170">
          <cell r="A6170">
            <v>211916</v>
          </cell>
          <cell r="B6170" t="str">
            <v>محمد كلاس</v>
          </cell>
          <cell r="C6170" t="str">
            <v>عبد الحليم</v>
          </cell>
          <cell r="D6170" t="str">
            <v>نجاة</v>
          </cell>
          <cell r="E6170" t="str">
            <v>س3ح</v>
          </cell>
        </row>
        <row r="6171">
          <cell r="A6171">
            <v>211941</v>
          </cell>
          <cell r="B6171" t="str">
            <v>مروه رحال</v>
          </cell>
          <cell r="C6171" t="str">
            <v>موفق</v>
          </cell>
          <cell r="D6171" t="str">
            <v>رابعة</v>
          </cell>
          <cell r="E6171" t="str">
            <v>س3ح</v>
          </cell>
        </row>
        <row r="6172">
          <cell r="A6172">
            <v>211966</v>
          </cell>
          <cell r="B6172" t="str">
            <v>مها ملوك</v>
          </cell>
          <cell r="C6172" t="str">
            <v>بشار</v>
          </cell>
          <cell r="D6172" t="str">
            <v>شيراز</v>
          </cell>
          <cell r="E6172" t="str">
            <v>س3ح</v>
          </cell>
        </row>
        <row r="6173">
          <cell r="A6173">
            <v>211985</v>
          </cell>
          <cell r="B6173" t="str">
            <v>ندى يوسف</v>
          </cell>
          <cell r="C6173" t="str">
            <v>يوسف</v>
          </cell>
          <cell r="D6173" t="str">
            <v>وضحى</v>
          </cell>
          <cell r="E6173" t="str">
            <v>س3ح</v>
          </cell>
        </row>
        <row r="6174">
          <cell r="A6174">
            <v>211994</v>
          </cell>
          <cell r="B6174" t="str">
            <v>نور ابراهيم</v>
          </cell>
          <cell r="C6174" t="str">
            <v>احمد</v>
          </cell>
          <cell r="D6174" t="str">
            <v>سونيا</v>
          </cell>
          <cell r="E6174" t="str">
            <v>س3ح</v>
          </cell>
        </row>
        <row r="6175">
          <cell r="A6175">
            <v>212033</v>
          </cell>
          <cell r="B6175" t="str">
            <v>هدى عزالدين</v>
          </cell>
          <cell r="C6175" t="str">
            <v>دياب</v>
          </cell>
          <cell r="D6175" t="str">
            <v>وداد</v>
          </cell>
          <cell r="E6175" t="str">
            <v>س3ح</v>
          </cell>
        </row>
        <row r="6176">
          <cell r="A6176">
            <v>212079</v>
          </cell>
          <cell r="B6176" t="str">
            <v>يزن شيخ يوسف</v>
          </cell>
          <cell r="C6176" t="str">
            <v>محمد سعيد</v>
          </cell>
          <cell r="D6176" t="str">
            <v>ساجده</v>
          </cell>
          <cell r="E6176" t="str">
            <v>س3ح</v>
          </cell>
        </row>
        <row r="6177">
          <cell r="A6177">
            <v>212086</v>
          </cell>
          <cell r="B6177" t="str">
            <v>رند اسعد</v>
          </cell>
          <cell r="C6177" t="str">
            <v>ماجد</v>
          </cell>
          <cell r="D6177" t="str">
            <v>ريما</v>
          </cell>
          <cell r="E6177" t="str">
            <v>س3ح</v>
          </cell>
        </row>
        <row r="6178">
          <cell r="A6178">
            <v>212089</v>
          </cell>
          <cell r="B6178" t="str">
            <v>شادي هاشم</v>
          </cell>
          <cell r="C6178" t="str">
            <v>تاج</v>
          </cell>
          <cell r="D6178" t="str">
            <v>هدى</v>
          </cell>
          <cell r="E6178" t="str">
            <v>س3ح</v>
          </cell>
        </row>
        <row r="6179">
          <cell r="A6179">
            <v>212107</v>
          </cell>
          <cell r="B6179" t="str">
            <v>عبد الهادي حامدي</v>
          </cell>
          <cell r="C6179" t="str">
            <v>رياض</v>
          </cell>
          <cell r="D6179" t="str">
            <v>مفيدة</v>
          </cell>
          <cell r="E6179" t="str">
            <v>س3ح</v>
          </cell>
        </row>
        <row r="6180">
          <cell r="A6180">
            <v>212145</v>
          </cell>
          <cell r="B6180" t="str">
            <v>احمد موسى</v>
          </cell>
          <cell r="C6180" t="str">
            <v>صلاح الدين</v>
          </cell>
          <cell r="D6180" t="str">
            <v>ازدهار</v>
          </cell>
          <cell r="E6180" t="str">
            <v>س3ح</v>
          </cell>
        </row>
        <row r="6181">
          <cell r="A6181">
            <v>212191</v>
          </cell>
          <cell r="B6181" t="str">
            <v>اماني سليمان</v>
          </cell>
          <cell r="C6181" t="str">
            <v>محمد</v>
          </cell>
          <cell r="D6181" t="str">
            <v>أمل</v>
          </cell>
          <cell r="E6181" t="str">
            <v>س3ح</v>
          </cell>
        </row>
        <row r="6182">
          <cell r="A6182">
            <v>212215</v>
          </cell>
          <cell r="B6182" t="str">
            <v>اياد القاضي</v>
          </cell>
          <cell r="C6182" t="str">
            <v>محمد</v>
          </cell>
          <cell r="D6182" t="str">
            <v>خالده</v>
          </cell>
          <cell r="E6182" t="str">
            <v>س3ح</v>
          </cell>
        </row>
        <row r="6183">
          <cell r="A6183">
            <v>212239</v>
          </cell>
          <cell r="B6183" t="str">
            <v>ايهاب كزاره</v>
          </cell>
          <cell r="C6183" t="str">
            <v>عاطف</v>
          </cell>
          <cell r="D6183" t="str">
            <v>وجيها</v>
          </cell>
          <cell r="E6183" t="str">
            <v>س3ح</v>
          </cell>
        </row>
        <row r="6184">
          <cell r="A6184">
            <v>212258</v>
          </cell>
          <cell r="B6184" t="str">
            <v>براءة اسماعيل</v>
          </cell>
          <cell r="C6184" t="str">
            <v>احمد</v>
          </cell>
          <cell r="D6184" t="str">
            <v>تمام</v>
          </cell>
          <cell r="E6184" t="str">
            <v>س3ح</v>
          </cell>
        </row>
        <row r="6185">
          <cell r="A6185">
            <v>212281</v>
          </cell>
          <cell r="B6185" t="str">
            <v>جعفر الابراهيم</v>
          </cell>
          <cell r="C6185" t="str">
            <v>هيثم</v>
          </cell>
          <cell r="D6185" t="str">
            <v>ثناء</v>
          </cell>
          <cell r="E6185" t="str">
            <v>س3ح</v>
          </cell>
        </row>
        <row r="6186">
          <cell r="A6186">
            <v>212283</v>
          </cell>
          <cell r="B6186" t="str">
            <v>جعفر عيد</v>
          </cell>
          <cell r="C6186" t="str">
            <v>منذر</v>
          </cell>
          <cell r="D6186" t="str">
            <v xml:space="preserve">صبا  </v>
          </cell>
          <cell r="E6186" t="str">
            <v>س3ح</v>
          </cell>
        </row>
        <row r="6187">
          <cell r="A6187">
            <v>212291</v>
          </cell>
          <cell r="B6187" t="str">
            <v>جوزيف طربين</v>
          </cell>
          <cell r="C6187" t="str">
            <v>ايمن</v>
          </cell>
          <cell r="D6187" t="str">
            <v>نورا</v>
          </cell>
          <cell r="E6187" t="str">
            <v>س3ح</v>
          </cell>
        </row>
        <row r="6188">
          <cell r="A6188">
            <v>212308</v>
          </cell>
          <cell r="B6188" t="str">
            <v>حسين ميا</v>
          </cell>
          <cell r="C6188" t="str">
            <v>فائز</v>
          </cell>
          <cell r="D6188" t="str">
            <v>فاطمه</v>
          </cell>
          <cell r="E6188" t="str">
            <v>س3ح</v>
          </cell>
        </row>
        <row r="6189">
          <cell r="A6189">
            <v>212331</v>
          </cell>
          <cell r="B6189" t="str">
            <v>خديجه باكير</v>
          </cell>
          <cell r="C6189" t="str">
            <v>جميل</v>
          </cell>
          <cell r="D6189" t="str">
            <v>فاطمه</v>
          </cell>
          <cell r="E6189" t="str">
            <v>س3ح</v>
          </cell>
        </row>
        <row r="6190">
          <cell r="A6190">
            <v>212349</v>
          </cell>
          <cell r="B6190" t="str">
            <v>دعاء التل</v>
          </cell>
          <cell r="C6190" t="str">
            <v>محمد رشيد</v>
          </cell>
          <cell r="D6190" t="str">
            <v>ليلى</v>
          </cell>
          <cell r="E6190" t="str">
            <v>س3ح</v>
          </cell>
        </row>
        <row r="6191">
          <cell r="A6191">
            <v>212360</v>
          </cell>
          <cell r="B6191" t="str">
            <v>ديانا سلامه</v>
          </cell>
          <cell r="C6191" t="str">
            <v>عبد الكريم</v>
          </cell>
          <cell r="D6191" t="str">
            <v>تاتيانا</v>
          </cell>
          <cell r="E6191" t="str">
            <v>س3ح</v>
          </cell>
        </row>
        <row r="6192">
          <cell r="A6192">
            <v>212392</v>
          </cell>
          <cell r="B6192" t="str">
            <v>رزان أيوبي</v>
          </cell>
          <cell r="C6192" t="str">
            <v>سامر</v>
          </cell>
          <cell r="D6192" t="str">
            <v>روعه</v>
          </cell>
          <cell r="E6192" t="str">
            <v>س3ح</v>
          </cell>
        </row>
        <row r="6193">
          <cell r="A6193">
            <v>212401</v>
          </cell>
          <cell r="B6193" t="str">
            <v>رشا فليطي</v>
          </cell>
          <cell r="C6193" t="str">
            <v>احمد</v>
          </cell>
          <cell r="D6193" t="str">
            <v>رقيه</v>
          </cell>
          <cell r="E6193" t="str">
            <v>س3ح</v>
          </cell>
        </row>
        <row r="6194">
          <cell r="A6194">
            <v>212404</v>
          </cell>
          <cell r="B6194" t="str">
            <v>رغد التلا</v>
          </cell>
          <cell r="C6194" t="str">
            <v>قاسم</v>
          </cell>
          <cell r="D6194" t="str">
            <v>النبك</v>
          </cell>
          <cell r="E6194" t="str">
            <v>س3ح</v>
          </cell>
        </row>
        <row r="6195">
          <cell r="A6195">
            <v>212433</v>
          </cell>
          <cell r="B6195" t="str">
            <v>رهف خليفه</v>
          </cell>
          <cell r="C6195" t="str">
            <v>ممدوح</v>
          </cell>
          <cell r="D6195" t="str">
            <v>منى</v>
          </cell>
          <cell r="E6195" t="str">
            <v>س3ح</v>
          </cell>
        </row>
        <row r="6196">
          <cell r="A6196">
            <v>212454</v>
          </cell>
          <cell r="B6196" t="str">
            <v>رويا تركو</v>
          </cell>
          <cell r="C6196" t="str">
            <v>عبد الله</v>
          </cell>
          <cell r="D6196" t="str">
            <v>هدله</v>
          </cell>
          <cell r="E6196" t="str">
            <v>س3ح</v>
          </cell>
        </row>
        <row r="6197">
          <cell r="A6197">
            <v>212470</v>
          </cell>
          <cell r="B6197" t="str">
            <v>ريم محمد</v>
          </cell>
          <cell r="C6197" t="str">
            <v>زياد</v>
          </cell>
          <cell r="D6197" t="str">
            <v>رغداء</v>
          </cell>
          <cell r="E6197" t="str">
            <v>س3ح</v>
          </cell>
        </row>
        <row r="6198">
          <cell r="A6198">
            <v>212479</v>
          </cell>
          <cell r="B6198" t="str">
            <v>زهراء الصوص</v>
          </cell>
          <cell r="C6198" t="str">
            <v>محمد سمير</v>
          </cell>
          <cell r="D6198" t="str">
            <v>ناهد</v>
          </cell>
          <cell r="E6198" t="str">
            <v>س3ح</v>
          </cell>
        </row>
        <row r="6199">
          <cell r="A6199">
            <v>212481</v>
          </cell>
          <cell r="B6199" t="str">
            <v>زين زين</v>
          </cell>
          <cell r="C6199" t="str">
            <v>احمد</v>
          </cell>
          <cell r="D6199" t="str">
            <v>سهام</v>
          </cell>
          <cell r="E6199" t="str">
            <v>س3ح</v>
          </cell>
        </row>
        <row r="6200">
          <cell r="A6200">
            <v>212493</v>
          </cell>
          <cell r="B6200" t="str">
            <v>ساره الصباغ</v>
          </cell>
          <cell r="C6200" t="str">
            <v>حسن</v>
          </cell>
          <cell r="D6200" t="str">
            <v>امال</v>
          </cell>
          <cell r="E6200" t="str">
            <v>س3ح</v>
          </cell>
        </row>
        <row r="6201">
          <cell r="A6201">
            <v>212530</v>
          </cell>
          <cell r="B6201" t="str">
            <v>سهام محمد</v>
          </cell>
          <cell r="C6201" t="str">
            <v>عبدو</v>
          </cell>
          <cell r="D6201" t="str">
            <v>شمسة</v>
          </cell>
          <cell r="E6201" t="str">
            <v>س3ح</v>
          </cell>
        </row>
        <row r="6202">
          <cell r="A6202">
            <v>212574</v>
          </cell>
          <cell r="B6202" t="str">
            <v>طارق الغلاييني</v>
          </cell>
          <cell r="C6202" t="str">
            <v>بشار</v>
          </cell>
          <cell r="D6202" t="str">
            <v>رنا</v>
          </cell>
          <cell r="E6202" t="str">
            <v>س3ح</v>
          </cell>
        </row>
        <row r="6203">
          <cell r="A6203">
            <v>212576</v>
          </cell>
          <cell r="B6203" t="str">
            <v>طارق دنون</v>
          </cell>
          <cell r="C6203" t="str">
            <v>عصام</v>
          </cell>
          <cell r="D6203" t="str">
            <v>مها</v>
          </cell>
          <cell r="E6203" t="str">
            <v>س3ح</v>
          </cell>
        </row>
        <row r="6204">
          <cell r="A6204">
            <v>212629</v>
          </cell>
          <cell r="B6204" t="str">
            <v>علا حسن</v>
          </cell>
          <cell r="C6204" t="str">
            <v>ضاحي</v>
          </cell>
          <cell r="D6204" t="str">
            <v>لميس</v>
          </cell>
          <cell r="E6204" t="str">
            <v>س3ح</v>
          </cell>
        </row>
        <row r="6205">
          <cell r="A6205">
            <v>212630</v>
          </cell>
          <cell r="B6205" t="str">
            <v>علا سليمان</v>
          </cell>
          <cell r="C6205" t="str">
            <v>محمد علي</v>
          </cell>
          <cell r="D6205" t="str">
            <v>ولاده</v>
          </cell>
          <cell r="E6205" t="str">
            <v>س3ح</v>
          </cell>
        </row>
        <row r="6206">
          <cell r="A6206">
            <v>212643</v>
          </cell>
          <cell r="B6206" t="str">
            <v>علي محفوض</v>
          </cell>
          <cell r="C6206" t="str">
            <v>علاء الدين</v>
          </cell>
          <cell r="D6206" t="str">
            <v>ادلينا</v>
          </cell>
          <cell r="E6206" t="str">
            <v>س3ح</v>
          </cell>
        </row>
        <row r="6207">
          <cell r="A6207">
            <v>212656</v>
          </cell>
          <cell r="B6207" t="str">
            <v xml:space="preserve">عمر عفا </v>
          </cell>
          <cell r="C6207" t="str">
            <v>زياد</v>
          </cell>
          <cell r="D6207" t="str">
            <v>نسرين</v>
          </cell>
          <cell r="E6207" t="str">
            <v>س3ح</v>
          </cell>
        </row>
        <row r="6208">
          <cell r="A6208">
            <v>212686</v>
          </cell>
          <cell r="B6208" t="str">
            <v>فادية أبو خيش</v>
          </cell>
          <cell r="C6208" t="str">
            <v>ابراهيم</v>
          </cell>
          <cell r="D6208" t="str">
            <v>ذكية</v>
          </cell>
          <cell r="E6208" t="str">
            <v>س3ح</v>
          </cell>
        </row>
        <row r="6209">
          <cell r="A6209">
            <v>212716</v>
          </cell>
          <cell r="B6209" t="str">
            <v>قصي طرابيه</v>
          </cell>
          <cell r="C6209" t="str">
            <v>مروان</v>
          </cell>
          <cell r="D6209" t="str">
            <v>منتهى</v>
          </cell>
          <cell r="E6209" t="str">
            <v>س3ح</v>
          </cell>
        </row>
        <row r="6210">
          <cell r="A6210">
            <v>212724</v>
          </cell>
          <cell r="B6210" t="str">
            <v>كرم محفوض</v>
          </cell>
          <cell r="C6210" t="str">
            <v>تاج الدين</v>
          </cell>
          <cell r="D6210" t="str">
            <v>عبير</v>
          </cell>
          <cell r="E6210" t="str">
            <v>س3ح</v>
          </cell>
        </row>
        <row r="6211">
          <cell r="A6211">
            <v>212738</v>
          </cell>
          <cell r="B6211" t="str">
            <v>لبنى صالح</v>
          </cell>
          <cell r="C6211" t="str">
            <v>ابراهيم</v>
          </cell>
          <cell r="D6211" t="str">
            <v>فيروز</v>
          </cell>
          <cell r="E6211" t="str">
            <v>س3ح</v>
          </cell>
        </row>
        <row r="6212">
          <cell r="A6212">
            <v>212751</v>
          </cell>
          <cell r="B6212" t="str">
            <v>ليال ابراهيم</v>
          </cell>
          <cell r="C6212" t="str">
            <v>محمد</v>
          </cell>
          <cell r="D6212" t="str">
            <v>وفاء</v>
          </cell>
          <cell r="E6212" t="str">
            <v>س3ح</v>
          </cell>
        </row>
        <row r="6213">
          <cell r="A6213">
            <v>212760</v>
          </cell>
          <cell r="B6213" t="str">
            <v>ليليانا المسبر</v>
          </cell>
          <cell r="C6213" t="str">
            <v>عادل</v>
          </cell>
          <cell r="D6213" t="str">
            <v>غاده</v>
          </cell>
          <cell r="E6213" t="str">
            <v>س3ح</v>
          </cell>
        </row>
        <row r="6214">
          <cell r="A6214">
            <v>212763</v>
          </cell>
          <cell r="B6214" t="str">
            <v>لين فطوم</v>
          </cell>
          <cell r="C6214" t="str">
            <v>محمد</v>
          </cell>
          <cell r="D6214" t="str">
            <v>الهام</v>
          </cell>
          <cell r="E6214" t="str">
            <v>س3ح</v>
          </cell>
        </row>
        <row r="6215">
          <cell r="A6215">
            <v>212766</v>
          </cell>
          <cell r="B6215" t="str">
            <v>لينا السكاف</v>
          </cell>
          <cell r="C6215" t="str">
            <v>سهير</v>
          </cell>
          <cell r="D6215" t="str">
            <v>مطيعه</v>
          </cell>
          <cell r="E6215" t="str">
            <v>س3ح</v>
          </cell>
        </row>
        <row r="6216">
          <cell r="A6216">
            <v>212773</v>
          </cell>
          <cell r="B6216" t="str">
            <v>ماريا بطرس</v>
          </cell>
          <cell r="C6216" t="str">
            <v>عبد النور</v>
          </cell>
          <cell r="D6216" t="str">
            <v>اميره</v>
          </cell>
          <cell r="E6216" t="str">
            <v>س3ح</v>
          </cell>
        </row>
        <row r="6217">
          <cell r="A6217">
            <v>212788</v>
          </cell>
          <cell r="B6217" t="str">
            <v>مجد وهيبي</v>
          </cell>
          <cell r="C6217" t="str">
            <v>نضال</v>
          </cell>
          <cell r="D6217" t="str">
            <v>نازك</v>
          </cell>
          <cell r="E6217" t="str">
            <v>س3ح</v>
          </cell>
        </row>
        <row r="6218">
          <cell r="A6218">
            <v>212802</v>
          </cell>
          <cell r="B6218" t="str">
            <v>محمد الخضري</v>
          </cell>
          <cell r="C6218" t="str">
            <v>فهد</v>
          </cell>
          <cell r="D6218" t="str">
            <v>مياده</v>
          </cell>
          <cell r="E6218" t="str">
            <v>س3ح</v>
          </cell>
        </row>
        <row r="6219">
          <cell r="A6219">
            <v>212884</v>
          </cell>
          <cell r="B6219" t="str">
            <v>مرح عمران</v>
          </cell>
          <cell r="C6219" t="str">
            <v>سليم</v>
          </cell>
          <cell r="D6219" t="str">
            <v>احلام</v>
          </cell>
          <cell r="E6219" t="str">
            <v>س3ح</v>
          </cell>
        </row>
        <row r="6220">
          <cell r="A6220">
            <v>212896</v>
          </cell>
          <cell r="B6220" t="str">
            <v>ملاذ سليمان</v>
          </cell>
          <cell r="C6220" t="str">
            <v>رامز</v>
          </cell>
          <cell r="D6220" t="str">
            <v>نوال</v>
          </cell>
          <cell r="E6220" t="str">
            <v>س3ح</v>
          </cell>
        </row>
        <row r="6221">
          <cell r="A6221">
            <v>212927</v>
          </cell>
          <cell r="B6221" t="str">
            <v>ميرا نوفل</v>
          </cell>
          <cell r="C6221" t="str">
            <v>توفيق</v>
          </cell>
          <cell r="D6221" t="str">
            <v>عنايه</v>
          </cell>
          <cell r="E6221" t="str">
            <v>س3ح</v>
          </cell>
        </row>
        <row r="6222">
          <cell r="A6222">
            <v>212948</v>
          </cell>
          <cell r="B6222" t="str">
            <v>نبراس العبيد الذيب</v>
          </cell>
          <cell r="C6222" t="str">
            <v>طريف</v>
          </cell>
          <cell r="D6222" t="str">
            <v>عبير</v>
          </cell>
          <cell r="E6222" t="str">
            <v>س3ح</v>
          </cell>
        </row>
        <row r="6223">
          <cell r="A6223">
            <v>212952</v>
          </cell>
          <cell r="B6223" t="str">
            <v>نتالي صبيح</v>
          </cell>
          <cell r="C6223" t="str">
            <v>سمير</v>
          </cell>
          <cell r="D6223" t="str">
            <v>سناء</v>
          </cell>
          <cell r="E6223" t="str">
            <v>س3ح</v>
          </cell>
        </row>
        <row r="6224">
          <cell r="A6224">
            <v>212977</v>
          </cell>
          <cell r="B6224" t="str">
            <v>نور الخيمي</v>
          </cell>
          <cell r="C6224" t="str">
            <v>غسان</v>
          </cell>
          <cell r="D6224" t="str">
            <v>نوال</v>
          </cell>
          <cell r="E6224" t="str">
            <v>س3ح</v>
          </cell>
        </row>
        <row r="6225">
          <cell r="A6225">
            <v>212980</v>
          </cell>
          <cell r="B6225" t="str">
            <v>نور السيد</v>
          </cell>
          <cell r="C6225" t="str">
            <v>نزار</v>
          </cell>
          <cell r="D6225" t="str">
            <v>جهينه</v>
          </cell>
          <cell r="E6225" t="str">
            <v>س3ح</v>
          </cell>
        </row>
        <row r="6226">
          <cell r="A6226">
            <v>213025</v>
          </cell>
          <cell r="B6226" t="str">
            <v>هديل بحصاص</v>
          </cell>
          <cell r="C6226" t="str">
            <v>وليد</v>
          </cell>
          <cell r="D6226" t="str">
            <v>امال</v>
          </cell>
          <cell r="E6226" t="str">
            <v>س3ح</v>
          </cell>
        </row>
        <row r="6227">
          <cell r="A6227">
            <v>213035</v>
          </cell>
          <cell r="B6227" t="str">
            <v>هلا البوشي</v>
          </cell>
          <cell r="C6227" t="str">
            <v>يحيى</v>
          </cell>
          <cell r="D6227" t="str">
            <v>هونيده</v>
          </cell>
          <cell r="E6227" t="str">
            <v>س3ح</v>
          </cell>
        </row>
        <row r="6228">
          <cell r="A6228">
            <v>213043</v>
          </cell>
          <cell r="B6228" t="str">
            <v>هنادي حمدان</v>
          </cell>
          <cell r="C6228" t="str">
            <v>فهد</v>
          </cell>
          <cell r="D6228" t="str">
            <v>منى</v>
          </cell>
          <cell r="E6228" t="str">
            <v>س3ح</v>
          </cell>
        </row>
        <row r="6229">
          <cell r="A6229">
            <v>213044</v>
          </cell>
          <cell r="B6229" t="str">
            <v>هند حسن</v>
          </cell>
          <cell r="C6229" t="str">
            <v>حسن</v>
          </cell>
          <cell r="D6229" t="str">
            <v>مراكز</v>
          </cell>
          <cell r="E6229" t="str">
            <v>س3ح</v>
          </cell>
        </row>
        <row r="6230">
          <cell r="A6230">
            <v>213048</v>
          </cell>
          <cell r="B6230" t="str">
            <v>هيا الجبر</v>
          </cell>
          <cell r="C6230" t="str">
            <v>باسل</v>
          </cell>
          <cell r="D6230" t="str">
            <v>رضيه</v>
          </cell>
          <cell r="E6230" t="str">
            <v>س3ح</v>
          </cell>
        </row>
        <row r="6231">
          <cell r="A6231">
            <v>213081</v>
          </cell>
          <cell r="B6231" t="str">
            <v>يارا سيروان</v>
          </cell>
          <cell r="C6231" t="str">
            <v>عبد المنعم</v>
          </cell>
          <cell r="D6231" t="str">
            <v>هبا</v>
          </cell>
          <cell r="E6231" t="str">
            <v>س3ح</v>
          </cell>
        </row>
        <row r="6232">
          <cell r="A6232">
            <v>213084</v>
          </cell>
          <cell r="B6232" t="str">
            <v>يارا عطيه</v>
          </cell>
          <cell r="C6232" t="str">
            <v>هيثم</v>
          </cell>
          <cell r="D6232" t="str">
            <v>مياده</v>
          </cell>
          <cell r="E6232" t="str">
            <v>س3ح</v>
          </cell>
        </row>
        <row r="6233">
          <cell r="A6233">
            <v>213099</v>
          </cell>
          <cell r="B6233" t="str">
            <v>يسرا نضر</v>
          </cell>
          <cell r="C6233" t="str">
            <v>سعيد</v>
          </cell>
          <cell r="D6233" t="str">
            <v>صفاء</v>
          </cell>
          <cell r="E6233" t="str">
            <v>س3ح</v>
          </cell>
        </row>
        <row r="6234">
          <cell r="A6234">
            <v>213113</v>
          </cell>
          <cell r="B6234" t="str">
            <v>نور شيرازي</v>
          </cell>
          <cell r="C6234" t="str">
            <v>عمار</v>
          </cell>
          <cell r="D6234" t="str">
            <v>هدى</v>
          </cell>
          <cell r="E6234" t="str">
            <v>س3ح</v>
          </cell>
        </row>
        <row r="6235">
          <cell r="A6235">
            <v>213123</v>
          </cell>
          <cell r="B6235" t="str">
            <v>ابراهيم غنام</v>
          </cell>
          <cell r="C6235" t="str">
            <v>موفق</v>
          </cell>
          <cell r="D6235" t="str">
            <v>ملك</v>
          </cell>
          <cell r="E6235" t="str">
            <v>س3ح</v>
          </cell>
        </row>
        <row r="6236">
          <cell r="A6236">
            <v>213125</v>
          </cell>
          <cell r="B6236" t="str">
            <v>ابو القاسم محمدطاها</v>
          </cell>
          <cell r="C6236" t="str">
            <v>هاشم</v>
          </cell>
          <cell r="D6236" t="str">
            <v>ورده</v>
          </cell>
          <cell r="E6236" t="str">
            <v>س3ح</v>
          </cell>
        </row>
        <row r="6237">
          <cell r="A6237">
            <v>213140</v>
          </cell>
          <cell r="B6237" t="str">
            <v>احمد المزور</v>
          </cell>
          <cell r="C6237" t="str">
            <v>عماد</v>
          </cell>
          <cell r="D6237" t="str">
            <v>باسمه</v>
          </cell>
          <cell r="E6237" t="str">
            <v>س3ح</v>
          </cell>
        </row>
        <row r="6238">
          <cell r="A6238">
            <v>213164</v>
          </cell>
          <cell r="B6238" t="str">
            <v>احمد مزاحم</v>
          </cell>
          <cell r="C6238" t="str">
            <v>نصوح</v>
          </cell>
          <cell r="D6238" t="str">
            <v>سوسن</v>
          </cell>
          <cell r="E6238" t="str">
            <v>س3ح</v>
          </cell>
        </row>
        <row r="6239">
          <cell r="A6239">
            <v>213173</v>
          </cell>
          <cell r="B6239" t="str">
            <v>اريج سمور</v>
          </cell>
          <cell r="C6239" t="str">
            <v>موسى</v>
          </cell>
          <cell r="D6239" t="str">
            <v>شومه</v>
          </cell>
          <cell r="E6239" t="str">
            <v>س3ح</v>
          </cell>
        </row>
        <row r="6240">
          <cell r="A6240">
            <v>213177</v>
          </cell>
          <cell r="B6240" t="str">
            <v>اسامه الاعور</v>
          </cell>
          <cell r="C6240" t="str">
            <v>احسان</v>
          </cell>
          <cell r="D6240" t="str">
            <v>لينا</v>
          </cell>
          <cell r="E6240" t="str">
            <v>س3ح</v>
          </cell>
        </row>
        <row r="6241">
          <cell r="A6241">
            <v>213182</v>
          </cell>
          <cell r="B6241" t="str">
            <v>اسراء العقله</v>
          </cell>
          <cell r="C6241" t="str">
            <v>حسن</v>
          </cell>
          <cell r="D6241" t="str">
            <v>بسينه</v>
          </cell>
          <cell r="E6241" t="str">
            <v>س3ح</v>
          </cell>
        </row>
        <row r="6242">
          <cell r="A6242">
            <v>213199</v>
          </cell>
          <cell r="B6242" t="str">
            <v>اسيا الجوابره</v>
          </cell>
          <cell r="C6242" t="str">
            <v>هليل</v>
          </cell>
          <cell r="D6242" t="str">
            <v>عيده</v>
          </cell>
          <cell r="E6242" t="str">
            <v>س3ح</v>
          </cell>
        </row>
        <row r="6243">
          <cell r="A6243">
            <v>213202</v>
          </cell>
          <cell r="B6243" t="str">
            <v>اصاله سلمان</v>
          </cell>
          <cell r="C6243" t="str">
            <v>محمد</v>
          </cell>
          <cell r="D6243" t="str">
            <v>بديعه</v>
          </cell>
          <cell r="E6243" t="str">
            <v>س3ح</v>
          </cell>
        </row>
        <row r="6244">
          <cell r="A6244">
            <v>213210</v>
          </cell>
          <cell r="B6244" t="str">
            <v>الاء القصار</v>
          </cell>
          <cell r="C6244" t="str">
            <v>معتز</v>
          </cell>
          <cell r="D6244" t="str">
            <v>اميره</v>
          </cell>
          <cell r="E6244" t="str">
            <v>س3ح</v>
          </cell>
        </row>
        <row r="6245">
          <cell r="A6245">
            <v>213214</v>
          </cell>
          <cell r="B6245" t="str">
            <v>الاء اليماني</v>
          </cell>
          <cell r="C6245" t="str">
            <v>مأمون</v>
          </cell>
          <cell r="D6245" t="str">
            <v>رنا</v>
          </cell>
          <cell r="E6245" t="str">
            <v>س3ح</v>
          </cell>
        </row>
        <row r="6246">
          <cell r="A6246">
            <v>213220</v>
          </cell>
          <cell r="B6246" t="str">
            <v>الاء عبد العزيز</v>
          </cell>
          <cell r="C6246" t="str">
            <v>محمد سمير</v>
          </cell>
          <cell r="D6246" t="str">
            <v>هدايت</v>
          </cell>
          <cell r="E6246" t="str">
            <v>س3ح</v>
          </cell>
        </row>
        <row r="6247">
          <cell r="A6247">
            <v>213226</v>
          </cell>
          <cell r="B6247" t="str">
            <v>العنود موسى حسن</v>
          </cell>
          <cell r="C6247" t="str">
            <v>اسامه</v>
          </cell>
          <cell r="D6247" t="str">
            <v xml:space="preserve">لينا </v>
          </cell>
          <cell r="E6247" t="str">
            <v>س3ح</v>
          </cell>
        </row>
        <row r="6248">
          <cell r="A6248">
            <v>213230</v>
          </cell>
          <cell r="B6248" t="str">
            <v>المى حيدر</v>
          </cell>
          <cell r="C6248" t="str">
            <v>اياد</v>
          </cell>
          <cell r="D6248" t="str">
            <v>ندى</v>
          </cell>
          <cell r="E6248" t="str">
            <v>س3ح</v>
          </cell>
        </row>
        <row r="6249">
          <cell r="A6249">
            <v>213242</v>
          </cell>
          <cell r="B6249" t="str">
            <v>اماني ادلبي</v>
          </cell>
          <cell r="C6249" t="str">
            <v>فارس</v>
          </cell>
          <cell r="D6249" t="str">
            <v>هنا</v>
          </cell>
          <cell r="E6249" t="str">
            <v>س3ح</v>
          </cell>
        </row>
        <row r="6250">
          <cell r="A6250">
            <v>213243</v>
          </cell>
          <cell r="B6250" t="str">
            <v>اماني توتونجي الكلاس</v>
          </cell>
          <cell r="C6250" t="str">
            <v>زهير</v>
          </cell>
          <cell r="D6250" t="str">
            <v>ابتسام</v>
          </cell>
          <cell r="E6250" t="str">
            <v>س3ح</v>
          </cell>
        </row>
        <row r="6251">
          <cell r="A6251">
            <v>213244</v>
          </cell>
          <cell r="B6251" t="str">
            <v>اماني عترو</v>
          </cell>
          <cell r="C6251" t="str">
            <v>احمد</v>
          </cell>
          <cell r="D6251" t="str">
            <v>سميره</v>
          </cell>
          <cell r="E6251" t="str">
            <v>س3ح</v>
          </cell>
        </row>
        <row r="6252">
          <cell r="A6252">
            <v>213245</v>
          </cell>
          <cell r="B6252" t="str">
            <v>اماني عطايا</v>
          </cell>
          <cell r="C6252" t="str">
            <v>محمد نذير</v>
          </cell>
          <cell r="D6252" t="str">
            <v>وفيقه</v>
          </cell>
          <cell r="E6252" t="str">
            <v>س3ح</v>
          </cell>
        </row>
        <row r="6253">
          <cell r="A6253">
            <v>213257</v>
          </cell>
          <cell r="B6253" t="str">
            <v>امير الرهونجي</v>
          </cell>
          <cell r="C6253" t="str">
            <v>ماهر</v>
          </cell>
          <cell r="D6253" t="str">
            <v>منى</v>
          </cell>
          <cell r="E6253" t="str">
            <v>س3ح</v>
          </cell>
        </row>
        <row r="6254">
          <cell r="A6254">
            <v>213266</v>
          </cell>
          <cell r="B6254" t="str">
            <v>انتصار عطيه</v>
          </cell>
          <cell r="C6254" t="str">
            <v>حاتم</v>
          </cell>
          <cell r="D6254" t="str">
            <v>نوال</v>
          </cell>
          <cell r="E6254" t="str">
            <v>س3ح</v>
          </cell>
        </row>
        <row r="6255">
          <cell r="A6255">
            <v>213292</v>
          </cell>
          <cell r="B6255" t="str">
            <v>ايمان الطاس</v>
          </cell>
          <cell r="C6255" t="str">
            <v>شكري</v>
          </cell>
          <cell r="D6255" t="str">
            <v>حسنا</v>
          </cell>
          <cell r="E6255" t="str">
            <v>س3ح</v>
          </cell>
        </row>
        <row r="6256">
          <cell r="A6256">
            <v>213297</v>
          </cell>
          <cell r="B6256" t="str">
            <v>ايمن حمود</v>
          </cell>
          <cell r="C6256" t="str">
            <v>عزيز</v>
          </cell>
          <cell r="D6256" t="str">
            <v>اليزابيت</v>
          </cell>
          <cell r="E6256" t="str">
            <v>س3ح</v>
          </cell>
        </row>
        <row r="6257">
          <cell r="A6257">
            <v>213299</v>
          </cell>
          <cell r="B6257" t="str">
            <v>ايناس ابراهيم</v>
          </cell>
          <cell r="C6257" t="str">
            <v>سليم</v>
          </cell>
          <cell r="D6257" t="str">
            <v>فضه</v>
          </cell>
          <cell r="E6257" t="str">
            <v>س3ح</v>
          </cell>
        </row>
        <row r="6258">
          <cell r="A6258">
            <v>213302</v>
          </cell>
          <cell r="B6258" t="str">
            <v>ايناس طحينه</v>
          </cell>
          <cell r="C6258" t="str">
            <v>عبد الرؤوف</v>
          </cell>
          <cell r="D6258" t="str">
            <v>وفاء</v>
          </cell>
          <cell r="E6258" t="str">
            <v>س3ح</v>
          </cell>
        </row>
        <row r="6259">
          <cell r="A6259">
            <v>213303</v>
          </cell>
          <cell r="B6259" t="str">
            <v>ايناس كريم</v>
          </cell>
          <cell r="C6259" t="str">
            <v>محمد</v>
          </cell>
          <cell r="D6259" t="str">
            <v>وفاء</v>
          </cell>
          <cell r="E6259" t="str">
            <v>س3ح</v>
          </cell>
        </row>
        <row r="6260">
          <cell r="A6260">
            <v>213305</v>
          </cell>
          <cell r="B6260" t="str">
            <v>ايه العمري</v>
          </cell>
          <cell r="C6260" t="str">
            <v>محمد</v>
          </cell>
          <cell r="D6260" t="str">
            <v>ماهره</v>
          </cell>
          <cell r="E6260" t="str">
            <v>س3ح</v>
          </cell>
        </row>
        <row r="6261">
          <cell r="A6261">
            <v>213308</v>
          </cell>
          <cell r="B6261" t="str">
            <v>ايه تباع</v>
          </cell>
          <cell r="C6261" t="str">
            <v>محمد فهد</v>
          </cell>
          <cell r="D6261" t="str">
            <v>فاتن</v>
          </cell>
          <cell r="E6261" t="str">
            <v>س3ح</v>
          </cell>
        </row>
        <row r="6262">
          <cell r="A6262">
            <v>213310</v>
          </cell>
          <cell r="B6262" t="str">
            <v>ايه خليل</v>
          </cell>
          <cell r="C6262" t="str">
            <v>غسان</v>
          </cell>
          <cell r="D6262" t="str">
            <v>احلام</v>
          </cell>
          <cell r="E6262" t="str">
            <v>س3ح</v>
          </cell>
        </row>
        <row r="6263">
          <cell r="A6263">
            <v>213319</v>
          </cell>
          <cell r="B6263" t="str">
            <v>بتول الخطيب</v>
          </cell>
          <cell r="C6263" t="str">
            <v>محمد جلال</v>
          </cell>
          <cell r="D6263" t="str">
            <v>منال</v>
          </cell>
          <cell r="E6263" t="str">
            <v>س3ح</v>
          </cell>
        </row>
        <row r="6264">
          <cell r="A6264">
            <v>213337</v>
          </cell>
          <cell r="B6264" t="str">
            <v>بسيمه عبود ديوب</v>
          </cell>
          <cell r="C6264" t="str">
            <v>محمد</v>
          </cell>
          <cell r="D6264" t="str">
            <v>يسار</v>
          </cell>
          <cell r="E6264" t="str">
            <v>س3ح</v>
          </cell>
        </row>
        <row r="6265">
          <cell r="A6265">
            <v>213344</v>
          </cell>
          <cell r="B6265" t="str">
            <v>بشرى الاسعد</v>
          </cell>
          <cell r="C6265" t="str">
            <v>عبد العزيز</v>
          </cell>
          <cell r="D6265" t="str">
            <v>خانم</v>
          </cell>
          <cell r="E6265" t="str">
            <v>س3ح</v>
          </cell>
        </row>
        <row r="6266">
          <cell r="A6266">
            <v>213347</v>
          </cell>
          <cell r="B6266" t="str">
            <v>بشرى سعيد</v>
          </cell>
          <cell r="C6266" t="str">
            <v>محمد</v>
          </cell>
          <cell r="D6266" t="str">
            <v>عواطف</v>
          </cell>
          <cell r="E6266" t="str">
            <v>س3ح</v>
          </cell>
        </row>
        <row r="6267">
          <cell r="A6267">
            <v>213364</v>
          </cell>
          <cell r="B6267" t="str">
            <v>تغريد الجلالي</v>
          </cell>
          <cell r="C6267" t="str">
            <v>علي</v>
          </cell>
          <cell r="D6267" t="str">
            <v>خالديه</v>
          </cell>
          <cell r="E6267" t="str">
            <v>س3ح</v>
          </cell>
        </row>
        <row r="6268">
          <cell r="A6268">
            <v>213367</v>
          </cell>
          <cell r="B6268" t="str">
            <v>تمام حسين</v>
          </cell>
          <cell r="C6268" t="str">
            <v>شوكت</v>
          </cell>
          <cell r="D6268" t="str">
            <v>اديبه</v>
          </cell>
          <cell r="E6268" t="str">
            <v>س3ح</v>
          </cell>
        </row>
        <row r="6269">
          <cell r="A6269">
            <v>213374</v>
          </cell>
          <cell r="B6269" t="str">
            <v>تيماء العلي الحبيب</v>
          </cell>
          <cell r="C6269" t="str">
            <v xml:space="preserve">عماد  </v>
          </cell>
          <cell r="D6269" t="str">
            <v>سناء</v>
          </cell>
          <cell r="E6269" t="str">
            <v>س3ح</v>
          </cell>
        </row>
        <row r="6270">
          <cell r="A6270">
            <v>213394</v>
          </cell>
          <cell r="B6270" t="str">
            <v>جود واكيم</v>
          </cell>
          <cell r="C6270" t="str">
            <v>ميشيل</v>
          </cell>
          <cell r="D6270" t="str">
            <v>جورجيت</v>
          </cell>
          <cell r="E6270" t="str">
            <v>س3ح</v>
          </cell>
        </row>
        <row r="6271">
          <cell r="A6271">
            <v>213399</v>
          </cell>
          <cell r="B6271" t="str">
            <v>جوزل غربي</v>
          </cell>
          <cell r="C6271" t="str">
            <v>وارد</v>
          </cell>
          <cell r="D6271" t="str">
            <v>كتور</v>
          </cell>
          <cell r="E6271" t="str">
            <v>س3ح</v>
          </cell>
        </row>
        <row r="6272">
          <cell r="A6272">
            <v>213405</v>
          </cell>
          <cell r="B6272" t="str">
            <v>جوى ملوك</v>
          </cell>
          <cell r="C6272" t="str">
            <v>عمار</v>
          </cell>
          <cell r="D6272" t="str">
            <v>ربى</v>
          </cell>
          <cell r="E6272" t="str">
            <v>س3ح</v>
          </cell>
        </row>
        <row r="6273">
          <cell r="A6273">
            <v>213425</v>
          </cell>
          <cell r="B6273" t="str">
            <v>حسين الشيخ</v>
          </cell>
          <cell r="C6273" t="str">
            <v>صادق</v>
          </cell>
          <cell r="D6273" t="str">
            <v>حجازية</v>
          </cell>
          <cell r="E6273" t="str">
            <v>س3ح</v>
          </cell>
        </row>
        <row r="6274">
          <cell r="A6274">
            <v>213429</v>
          </cell>
          <cell r="B6274" t="str">
            <v>حسين مرعي حسن</v>
          </cell>
          <cell r="C6274" t="str">
            <v>غياث</v>
          </cell>
          <cell r="D6274" t="str">
            <v>رولا</v>
          </cell>
          <cell r="E6274" t="str">
            <v>س3ح</v>
          </cell>
        </row>
        <row r="6275">
          <cell r="A6275">
            <v>213445</v>
          </cell>
          <cell r="B6275" t="str">
            <v>حنان بريغش</v>
          </cell>
          <cell r="C6275" t="str">
            <v>محمد سامر</v>
          </cell>
          <cell r="D6275" t="str">
            <v>وفاء</v>
          </cell>
          <cell r="E6275" t="str">
            <v>س3ح</v>
          </cell>
        </row>
        <row r="6276">
          <cell r="A6276">
            <v>213451</v>
          </cell>
          <cell r="B6276" t="str">
            <v>حنين العيان</v>
          </cell>
          <cell r="C6276" t="str">
            <v>مصطفى</v>
          </cell>
          <cell r="D6276" t="str">
            <v>فاتن</v>
          </cell>
          <cell r="E6276" t="str">
            <v>س3ح</v>
          </cell>
        </row>
        <row r="6277">
          <cell r="A6277">
            <v>213459</v>
          </cell>
          <cell r="B6277" t="str">
            <v>حيدر خليل</v>
          </cell>
          <cell r="C6277" t="str">
            <v>نبيه</v>
          </cell>
          <cell r="D6277" t="str">
            <v>روعه</v>
          </cell>
          <cell r="E6277" t="str">
            <v>س3ح</v>
          </cell>
        </row>
        <row r="6278">
          <cell r="A6278">
            <v>213469</v>
          </cell>
          <cell r="B6278" t="str">
            <v>خضر سليمان</v>
          </cell>
          <cell r="C6278" t="str">
            <v>علي</v>
          </cell>
          <cell r="D6278" t="str">
            <v>سوسن</v>
          </cell>
          <cell r="E6278" t="str">
            <v>س3ح</v>
          </cell>
        </row>
        <row r="6279">
          <cell r="A6279">
            <v>213475</v>
          </cell>
          <cell r="B6279" t="str">
            <v>خوله دقاق</v>
          </cell>
          <cell r="C6279" t="str">
            <v xml:space="preserve">احمد </v>
          </cell>
          <cell r="D6279" t="str">
            <v>نعيمه</v>
          </cell>
          <cell r="E6279" t="str">
            <v>س3ح</v>
          </cell>
        </row>
        <row r="6280">
          <cell r="A6280">
            <v>213492</v>
          </cell>
          <cell r="B6280" t="str">
            <v>دانيه الدعاس</v>
          </cell>
          <cell r="C6280" t="str">
            <v>طارق</v>
          </cell>
          <cell r="D6280" t="str">
            <v>نور</v>
          </cell>
          <cell r="E6280" t="str">
            <v>س3ح</v>
          </cell>
        </row>
        <row r="6281">
          <cell r="A6281">
            <v>213498</v>
          </cell>
          <cell r="B6281" t="str">
            <v>دعاء الافيوني</v>
          </cell>
          <cell r="C6281" t="str">
            <v>محمد</v>
          </cell>
          <cell r="D6281" t="str">
            <v>ماجده</v>
          </cell>
          <cell r="E6281" t="str">
            <v>س3ح</v>
          </cell>
        </row>
        <row r="6282">
          <cell r="A6282">
            <v>213499</v>
          </cell>
          <cell r="B6282" t="str">
            <v>دعاء الدباك</v>
          </cell>
          <cell r="C6282" t="str">
            <v>نادر</v>
          </cell>
          <cell r="D6282" t="str">
            <v>زوبيدا</v>
          </cell>
          <cell r="E6282" t="str">
            <v>س3ح</v>
          </cell>
        </row>
        <row r="6283">
          <cell r="A6283">
            <v>213500</v>
          </cell>
          <cell r="B6283" t="str">
            <v>دعاء الزنبق</v>
          </cell>
          <cell r="C6283" t="str">
            <v>يحيى</v>
          </cell>
          <cell r="D6283" t="str">
            <v>كوثر</v>
          </cell>
          <cell r="E6283" t="str">
            <v>س3ح</v>
          </cell>
        </row>
        <row r="6284">
          <cell r="A6284">
            <v>213534</v>
          </cell>
          <cell r="B6284" t="str">
            <v>دينا العسافين</v>
          </cell>
          <cell r="C6284" t="str">
            <v>جورج</v>
          </cell>
          <cell r="D6284" t="str">
            <v>مها</v>
          </cell>
          <cell r="E6284" t="str">
            <v>س3ح</v>
          </cell>
        </row>
        <row r="6285">
          <cell r="A6285">
            <v>213536</v>
          </cell>
          <cell r="B6285" t="str">
            <v>ذكريات الحاج عمر</v>
          </cell>
          <cell r="C6285" t="str">
            <v>محمود</v>
          </cell>
          <cell r="D6285" t="str">
            <v>مريم</v>
          </cell>
          <cell r="E6285" t="str">
            <v>س3ح</v>
          </cell>
        </row>
        <row r="6286">
          <cell r="A6286">
            <v>213548</v>
          </cell>
          <cell r="B6286" t="str">
            <v>رائده زليخه</v>
          </cell>
          <cell r="C6286" t="str">
            <v>خالد</v>
          </cell>
          <cell r="D6286" t="str">
            <v>آمنه</v>
          </cell>
          <cell r="E6286" t="str">
            <v>س3ح</v>
          </cell>
        </row>
        <row r="6287">
          <cell r="A6287">
            <v>213551</v>
          </cell>
          <cell r="B6287" t="str">
            <v>راما اسعد</v>
          </cell>
          <cell r="C6287" t="str">
            <v>يوسف</v>
          </cell>
          <cell r="D6287" t="str">
            <v>صفاء</v>
          </cell>
          <cell r="E6287" t="str">
            <v>س3ح</v>
          </cell>
        </row>
        <row r="6288">
          <cell r="A6288">
            <v>213558</v>
          </cell>
          <cell r="B6288" t="str">
            <v>راما بشناق</v>
          </cell>
          <cell r="C6288" t="str">
            <v>نضال</v>
          </cell>
          <cell r="D6288" t="str">
            <v>سمية</v>
          </cell>
          <cell r="E6288" t="str">
            <v>س3ح</v>
          </cell>
        </row>
        <row r="6289">
          <cell r="A6289">
            <v>213559</v>
          </cell>
          <cell r="B6289" t="str">
            <v>راما جمعه</v>
          </cell>
          <cell r="C6289" t="str">
            <v>عادل</v>
          </cell>
          <cell r="D6289" t="str">
            <v>غاده</v>
          </cell>
          <cell r="E6289" t="str">
            <v>س3ح</v>
          </cell>
        </row>
        <row r="6290">
          <cell r="A6290">
            <v>213560</v>
          </cell>
          <cell r="B6290" t="str">
            <v>راما خطاب</v>
          </cell>
          <cell r="C6290" t="str">
            <v>نديم</v>
          </cell>
          <cell r="D6290" t="str">
            <v>هيفاء</v>
          </cell>
          <cell r="E6290" t="str">
            <v>س3ح</v>
          </cell>
        </row>
        <row r="6291">
          <cell r="A6291">
            <v>213566</v>
          </cell>
          <cell r="B6291" t="str">
            <v>رامة ناعمه</v>
          </cell>
          <cell r="C6291" t="str">
            <v>يحيى</v>
          </cell>
          <cell r="D6291" t="str">
            <v>نهله</v>
          </cell>
          <cell r="E6291" t="str">
            <v>س3ح</v>
          </cell>
        </row>
        <row r="6292">
          <cell r="A6292">
            <v>213573</v>
          </cell>
          <cell r="B6292" t="str">
            <v>راميا الصوري</v>
          </cell>
          <cell r="C6292" t="str">
            <v>غسان</v>
          </cell>
          <cell r="D6292" t="str">
            <v>سعاد</v>
          </cell>
          <cell r="E6292" t="str">
            <v>س3ح</v>
          </cell>
        </row>
        <row r="6293">
          <cell r="A6293">
            <v>213577</v>
          </cell>
          <cell r="B6293" t="str">
            <v>رانيه الحمدان</v>
          </cell>
          <cell r="C6293" t="str">
            <v>فواز</v>
          </cell>
          <cell r="D6293" t="str">
            <v>دلال</v>
          </cell>
          <cell r="E6293" t="str">
            <v>س3ح</v>
          </cell>
        </row>
        <row r="6294">
          <cell r="A6294">
            <v>213588</v>
          </cell>
          <cell r="B6294" t="str">
            <v>ردينه العلي</v>
          </cell>
          <cell r="C6294" t="str">
            <v>يحيى</v>
          </cell>
          <cell r="D6294" t="str">
            <v>غزاله</v>
          </cell>
          <cell r="E6294" t="str">
            <v>س3ح</v>
          </cell>
        </row>
        <row r="6295">
          <cell r="A6295">
            <v>213594</v>
          </cell>
          <cell r="B6295" t="str">
            <v xml:space="preserve">رزان محمود </v>
          </cell>
          <cell r="C6295" t="str">
            <v>حكمت</v>
          </cell>
          <cell r="D6295" t="str">
            <v>هناء</v>
          </cell>
          <cell r="E6295" t="str">
            <v>س3ح</v>
          </cell>
        </row>
        <row r="6296">
          <cell r="A6296">
            <v>213608</v>
          </cell>
          <cell r="B6296" t="str">
            <v>رشا حمصي</v>
          </cell>
          <cell r="C6296" t="str">
            <v>اليا</v>
          </cell>
          <cell r="D6296" t="str">
            <v>لطيفه</v>
          </cell>
          <cell r="E6296" t="str">
            <v>س3ح</v>
          </cell>
        </row>
        <row r="6297">
          <cell r="A6297">
            <v>213611</v>
          </cell>
          <cell r="B6297" t="str">
            <v>رشراش ابو احمد</v>
          </cell>
          <cell r="C6297" t="str">
            <v>كايد</v>
          </cell>
          <cell r="D6297" t="str">
            <v>مجد</v>
          </cell>
          <cell r="E6297" t="str">
            <v>س3ح</v>
          </cell>
        </row>
        <row r="6298">
          <cell r="A6298">
            <v>213623</v>
          </cell>
          <cell r="B6298" t="str">
            <v>رنا دنبر</v>
          </cell>
          <cell r="C6298" t="str">
            <v>عفيف</v>
          </cell>
          <cell r="D6298" t="str">
            <v>سميره</v>
          </cell>
          <cell r="E6298" t="str">
            <v>س3ح</v>
          </cell>
        </row>
        <row r="6299">
          <cell r="A6299">
            <v>213635</v>
          </cell>
          <cell r="B6299" t="str">
            <v>رنيم دبا</v>
          </cell>
          <cell r="C6299" t="str">
            <v>عبد القادر</v>
          </cell>
          <cell r="D6299" t="str">
            <v>نجلاء</v>
          </cell>
          <cell r="E6299" t="str">
            <v>س3ح</v>
          </cell>
        </row>
        <row r="6300">
          <cell r="A6300">
            <v>213636</v>
          </cell>
          <cell r="B6300" t="str">
            <v>رنيم صندوق</v>
          </cell>
          <cell r="C6300" t="str">
            <v>حسن</v>
          </cell>
          <cell r="D6300" t="str">
            <v>وفاء</v>
          </cell>
          <cell r="E6300" t="str">
            <v>س3ح</v>
          </cell>
        </row>
        <row r="6301">
          <cell r="A6301">
            <v>213642</v>
          </cell>
          <cell r="B6301" t="str">
            <v>رهام المحمد</v>
          </cell>
          <cell r="C6301" t="str">
            <v>هيثم</v>
          </cell>
          <cell r="D6301" t="str">
            <v>ناهيه</v>
          </cell>
          <cell r="E6301" t="str">
            <v>س3ح</v>
          </cell>
        </row>
        <row r="6302">
          <cell r="A6302">
            <v>213651</v>
          </cell>
          <cell r="B6302" t="str">
            <v>رهف ايوب</v>
          </cell>
          <cell r="C6302" t="str">
            <v>عبد الحميد</v>
          </cell>
          <cell r="D6302" t="str">
            <v>عفاف</v>
          </cell>
          <cell r="E6302" t="str">
            <v>س3ح</v>
          </cell>
        </row>
        <row r="6303">
          <cell r="A6303">
            <v>213652</v>
          </cell>
          <cell r="B6303" t="str">
            <v>رهف سقر</v>
          </cell>
          <cell r="C6303" t="str">
            <v>باسم</v>
          </cell>
          <cell r="D6303" t="str">
            <v>ريما</v>
          </cell>
          <cell r="E6303" t="str">
            <v>س3ح</v>
          </cell>
        </row>
        <row r="6304">
          <cell r="A6304">
            <v>213667</v>
          </cell>
          <cell r="B6304" t="str">
            <v>روان عتيق</v>
          </cell>
          <cell r="C6304" t="str">
            <v>رياض</v>
          </cell>
          <cell r="D6304" t="str">
            <v>غاده</v>
          </cell>
          <cell r="E6304" t="str">
            <v>س3ح</v>
          </cell>
        </row>
        <row r="6305">
          <cell r="A6305">
            <v>213672</v>
          </cell>
          <cell r="B6305" t="str">
            <v>روزانا واكيم</v>
          </cell>
          <cell r="C6305" t="str">
            <v>فريد</v>
          </cell>
          <cell r="D6305" t="str">
            <v>زهره</v>
          </cell>
          <cell r="E6305" t="str">
            <v>س3ح</v>
          </cell>
        </row>
        <row r="6306">
          <cell r="A6306">
            <v>213678</v>
          </cell>
          <cell r="B6306" t="str">
            <v>رونزا قسام</v>
          </cell>
          <cell r="C6306" t="str">
            <v>اياد</v>
          </cell>
          <cell r="D6306" t="str">
            <v>ايمان</v>
          </cell>
          <cell r="E6306" t="str">
            <v>س3ح</v>
          </cell>
        </row>
        <row r="6307">
          <cell r="A6307">
            <v>213689</v>
          </cell>
          <cell r="B6307" t="str">
            <v>ريم بركات</v>
          </cell>
          <cell r="C6307" t="str">
            <v>عبد الغني</v>
          </cell>
          <cell r="D6307" t="str">
            <v>سمر</v>
          </cell>
          <cell r="E6307" t="str">
            <v>س3ح</v>
          </cell>
        </row>
        <row r="6308">
          <cell r="A6308">
            <v>213702</v>
          </cell>
          <cell r="B6308" t="str">
            <v>ريما طالب</v>
          </cell>
          <cell r="C6308" t="str">
            <v>محمد ربيع</v>
          </cell>
          <cell r="D6308" t="str">
            <v>نجاح</v>
          </cell>
          <cell r="E6308" t="str">
            <v>س3ح</v>
          </cell>
        </row>
        <row r="6309">
          <cell r="A6309">
            <v>213703</v>
          </cell>
          <cell r="B6309" t="str">
            <v>ريما عبد الله</v>
          </cell>
          <cell r="C6309" t="str">
            <v>طاهر</v>
          </cell>
          <cell r="D6309" t="str">
            <v>حميده</v>
          </cell>
          <cell r="E6309" t="str">
            <v>س3ح</v>
          </cell>
        </row>
        <row r="6310">
          <cell r="A6310">
            <v>213705</v>
          </cell>
          <cell r="B6310" t="str">
            <v>ريما مير علي</v>
          </cell>
          <cell r="C6310" t="str">
            <v>نزار</v>
          </cell>
          <cell r="D6310" t="str">
            <v>مكارم</v>
          </cell>
          <cell r="E6310" t="str">
            <v>س3ح</v>
          </cell>
        </row>
        <row r="6311">
          <cell r="A6311">
            <v>213709</v>
          </cell>
          <cell r="B6311" t="str">
            <v>ريهام ابراهيم</v>
          </cell>
          <cell r="C6311" t="str">
            <v>مالك</v>
          </cell>
          <cell r="D6311" t="str">
            <v>فدوى</v>
          </cell>
          <cell r="E6311" t="str">
            <v>س3ح</v>
          </cell>
        </row>
        <row r="6312">
          <cell r="A6312">
            <v>213724</v>
          </cell>
          <cell r="B6312" t="str">
            <v>زين عثمان</v>
          </cell>
          <cell r="C6312" t="str">
            <v>صلاح</v>
          </cell>
          <cell r="D6312" t="str">
            <v>مها</v>
          </cell>
          <cell r="E6312" t="str">
            <v>س3ح</v>
          </cell>
        </row>
        <row r="6313">
          <cell r="A6313">
            <v>213741</v>
          </cell>
          <cell r="B6313" t="str">
            <v>زينب هدلا</v>
          </cell>
          <cell r="C6313" t="str">
            <v>فضلون</v>
          </cell>
          <cell r="D6313" t="str">
            <v>زينه</v>
          </cell>
          <cell r="E6313" t="str">
            <v>س3ح</v>
          </cell>
        </row>
        <row r="6314">
          <cell r="A6314">
            <v>213749</v>
          </cell>
          <cell r="B6314" t="str">
            <v>سارة محمد</v>
          </cell>
          <cell r="C6314" t="str">
            <v>حسن</v>
          </cell>
          <cell r="D6314" t="str">
            <v>هند</v>
          </cell>
          <cell r="E6314" t="str">
            <v>س3ح</v>
          </cell>
        </row>
        <row r="6315">
          <cell r="A6315">
            <v>213792</v>
          </cell>
          <cell r="B6315" t="str">
            <v>سماهر فياض</v>
          </cell>
          <cell r="C6315" t="str">
            <v>بسيم</v>
          </cell>
          <cell r="D6315" t="str">
            <v>تمره</v>
          </cell>
          <cell r="E6315" t="str">
            <v>س3ح</v>
          </cell>
        </row>
        <row r="6316">
          <cell r="A6316">
            <v>213794</v>
          </cell>
          <cell r="B6316" t="str">
            <v>سمر الخمري</v>
          </cell>
          <cell r="C6316" t="str">
            <v>بديع</v>
          </cell>
          <cell r="D6316" t="str">
            <v>امال</v>
          </cell>
          <cell r="E6316" t="str">
            <v>س3ح</v>
          </cell>
        </row>
        <row r="6317">
          <cell r="A6317">
            <v>213802</v>
          </cell>
          <cell r="B6317" t="str">
            <v>سندس قريش</v>
          </cell>
          <cell r="C6317" t="str">
            <v>احمد</v>
          </cell>
          <cell r="D6317" t="str">
            <v>فاطمه</v>
          </cell>
          <cell r="E6317" t="str">
            <v>س3ح</v>
          </cell>
        </row>
        <row r="6318">
          <cell r="A6318">
            <v>213804</v>
          </cell>
          <cell r="B6318" t="str">
            <v>سهام البجيرمي</v>
          </cell>
          <cell r="C6318" t="str">
            <v>يعرب</v>
          </cell>
          <cell r="D6318" t="str">
            <v>خديجة</v>
          </cell>
          <cell r="E6318" t="str">
            <v>س3ح</v>
          </cell>
        </row>
        <row r="6319">
          <cell r="A6319">
            <v>213849</v>
          </cell>
          <cell r="B6319" t="str">
            <v>صفا حسب الله</v>
          </cell>
          <cell r="C6319" t="str">
            <v>محمد امين</v>
          </cell>
          <cell r="D6319" t="str">
            <v>ريما</v>
          </cell>
          <cell r="E6319" t="str">
            <v>س3ح</v>
          </cell>
        </row>
        <row r="6320">
          <cell r="A6320">
            <v>213873</v>
          </cell>
          <cell r="B6320" t="str">
            <v>عامر بركيل</v>
          </cell>
          <cell r="C6320" t="str">
            <v>يوسف</v>
          </cell>
          <cell r="D6320" t="str">
            <v>فريزه</v>
          </cell>
          <cell r="E6320" t="str">
            <v>س3ح</v>
          </cell>
        </row>
        <row r="6321">
          <cell r="A6321">
            <v>213877</v>
          </cell>
          <cell r="B6321" t="str">
            <v>عبد الرحمن الخطيب</v>
          </cell>
          <cell r="C6321" t="str">
            <v>عاصف</v>
          </cell>
          <cell r="D6321" t="str">
            <v>زهرة</v>
          </cell>
          <cell r="E6321" t="str">
            <v>س3ح</v>
          </cell>
        </row>
        <row r="6322">
          <cell r="A6322">
            <v>213888</v>
          </cell>
          <cell r="B6322" t="str">
            <v>عبد الله محمد</v>
          </cell>
          <cell r="C6322" t="str">
            <v>رمضان</v>
          </cell>
          <cell r="D6322" t="str">
            <v>جوزه</v>
          </cell>
          <cell r="E6322" t="str">
            <v>س3ح</v>
          </cell>
        </row>
        <row r="6323">
          <cell r="A6323">
            <v>213896</v>
          </cell>
          <cell r="B6323" t="str">
            <v>عبد الهادي عثمان</v>
          </cell>
          <cell r="C6323" t="str">
            <v>احمد مصون</v>
          </cell>
          <cell r="D6323" t="str">
            <v>تمارا</v>
          </cell>
          <cell r="E6323" t="str">
            <v>س3ح</v>
          </cell>
        </row>
        <row r="6324">
          <cell r="A6324">
            <v>213913</v>
          </cell>
          <cell r="B6324" t="str">
            <v>عروة ميهوب</v>
          </cell>
          <cell r="C6324" t="str">
            <v>علي</v>
          </cell>
          <cell r="D6324" t="str">
            <v>جميلة</v>
          </cell>
          <cell r="E6324" t="str">
            <v>س3ح</v>
          </cell>
        </row>
        <row r="6325">
          <cell r="A6325">
            <v>213915</v>
          </cell>
          <cell r="B6325" t="str">
            <v>عزام برادعي</v>
          </cell>
          <cell r="C6325" t="str">
            <v>محمد عبد السلام</v>
          </cell>
          <cell r="D6325" t="str">
            <v>هند</v>
          </cell>
          <cell r="E6325" t="str">
            <v>س3ح</v>
          </cell>
        </row>
        <row r="6326">
          <cell r="A6326">
            <v>213917</v>
          </cell>
          <cell r="B6326" t="str">
            <v>عزة يوسف</v>
          </cell>
          <cell r="C6326" t="str">
            <v>صايل</v>
          </cell>
          <cell r="D6326" t="str">
            <v>هاله</v>
          </cell>
          <cell r="E6326" t="str">
            <v>س3ح</v>
          </cell>
        </row>
        <row r="6327">
          <cell r="A6327">
            <v>213929</v>
          </cell>
          <cell r="B6327" t="str">
            <v>علا حورانيه</v>
          </cell>
          <cell r="C6327" t="str">
            <v>محمد</v>
          </cell>
          <cell r="D6327" t="str">
            <v>نوال</v>
          </cell>
          <cell r="E6327" t="str">
            <v>س3ح</v>
          </cell>
        </row>
        <row r="6328">
          <cell r="A6328">
            <v>213940</v>
          </cell>
          <cell r="B6328" t="str">
            <v>علاء شاهين</v>
          </cell>
          <cell r="C6328" t="str">
            <v>عدنان</v>
          </cell>
          <cell r="D6328" t="str">
            <v>امل</v>
          </cell>
          <cell r="E6328" t="str">
            <v>س3ح</v>
          </cell>
        </row>
        <row r="6329">
          <cell r="A6329">
            <v>213945</v>
          </cell>
          <cell r="B6329" t="str">
            <v>علي الراشد</v>
          </cell>
          <cell r="C6329" t="str">
            <v>اصف</v>
          </cell>
          <cell r="D6329" t="str">
            <v>نايفه</v>
          </cell>
          <cell r="E6329" t="str">
            <v>س3ح</v>
          </cell>
        </row>
        <row r="6330">
          <cell r="A6330">
            <v>213946</v>
          </cell>
          <cell r="B6330" t="str">
            <v>علي حسون</v>
          </cell>
          <cell r="C6330" t="str">
            <v>سليم</v>
          </cell>
          <cell r="D6330" t="str">
            <v>حسيبى</v>
          </cell>
          <cell r="E6330" t="str">
            <v>س3ح</v>
          </cell>
        </row>
        <row r="6331">
          <cell r="A6331">
            <v>213958</v>
          </cell>
          <cell r="B6331" t="str">
            <v>عمار بدران</v>
          </cell>
          <cell r="C6331" t="str">
            <v>محمد</v>
          </cell>
          <cell r="D6331" t="str">
            <v>سكينة</v>
          </cell>
          <cell r="E6331" t="str">
            <v>س3ح</v>
          </cell>
        </row>
        <row r="6332">
          <cell r="A6332">
            <v>213984</v>
          </cell>
          <cell r="B6332" t="str">
            <v>غصون درويش</v>
          </cell>
          <cell r="C6332" t="str">
            <v>عميد</v>
          </cell>
          <cell r="D6332" t="str">
            <v>بثينه</v>
          </cell>
          <cell r="E6332" t="str">
            <v>س3ح</v>
          </cell>
        </row>
        <row r="6333">
          <cell r="A6333">
            <v>213985</v>
          </cell>
          <cell r="B6333" t="str">
            <v>غصينه العقباني</v>
          </cell>
          <cell r="C6333" t="str">
            <v>سلام</v>
          </cell>
          <cell r="D6333" t="str">
            <v>شكريه</v>
          </cell>
          <cell r="E6333" t="str">
            <v>س3ح</v>
          </cell>
        </row>
        <row r="6334">
          <cell r="A6334">
            <v>213987</v>
          </cell>
          <cell r="B6334" t="str">
            <v xml:space="preserve">غفران العقله </v>
          </cell>
          <cell r="C6334" t="str">
            <v>احمد</v>
          </cell>
          <cell r="D6334" t="str">
            <v>فاطمه</v>
          </cell>
          <cell r="E6334" t="str">
            <v>س3ح</v>
          </cell>
        </row>
        <row r="6335">
          <cell r="A6335">
            <v>213990</v>
          </cell>
          <cell r="B6335" t="str">
            <v>غفران علاء الدين</v>
          </cell>
          <cell r="C6335" t="str">
            <v>مازن</v>
          </cell>
          <cell r="D6335" t="str">
            <v>هدى</v>
          </cell>
          <cell r="E6335" t="str">
            <v>س3ح</v>
          </cell>
        </row>
        <row r="6336">
          <cell r="A6336">
            <v>213992</v>
          </cell>
          <cell r="B6336" t="str">
            <v>غنوة النبواني</v>
          </cell>
          <cell r="C6336" t="str">
            <v>شاهر</v>
          </cell>
          <cell r="D6336" t="str">
            <v>نوال</v>
          </cell>
          <cell r="E6336" t="str">
            <v>س3ح</v>
          </cell>
        </row>
        <row r="6337">
          <cell r="A6337">
            <v>213994</v>
          </cell>
          <cell r="B6337" t="str">
            <v>غنى دلعو</v>
          </cell>
          <cell r="C6337" t="str">
            <v>نورس</v>
          </cell>
          <cell r="D6337" t="str">
            <v>هناء</v>
          </cell>
          <cell r="E6337" t="str">
            <v>س3ح</v>
          </cell>
        </row>
        <row r="6338">
          <cell r="A6338">
            <v>213996</v>
          </cell>
          <cell r="B6338" t="str">
            <v>غنى متيني</v>
          </cell>
          <cell r="C6338" t="str">
            <v>ابراهيم</v>
          </cell>
          <cell r="D6338" t="str">
            <v>عبله</v>
          </cell>
          <cell r="E6338" t="str">
            <v>س3ح</v>
          </cell>
        </row>
        <row r="6339">
          <cell r="A6339">
            <v>214010</v>
          </cell>
          <cell r="B6339" t="str">
            <v>فاطمه الدخيل</v>
          </cell>
          <cell r="C6339" t="str">
            <v>حمد</v>
          </cell>
          <cell r="D6339" t="str">
            <v>فوزيه</v>
          </cell>
          <cell r="E6339" t="str">
            <v>س3ح</v>
          </cell>
        </row>
        <row r="6340">
          <cell r="A6340">
            <v>214013</v>
          </cell>
          <cell r="B6340" t="str">
            <v>فاطمه الظاهر</v>
          </cell>
          <cell r="C6340" t="str">
            <v>محمد</v>
          </cell>
          <cell r="D6340" t="str">
            <v>حسينه</v>
          </cell>
          <cell r="E6340" t="str">
            <v>س3ح</v>
          </cell>
        </row>
        <row r="6341">
          <cell r="A6341">
            <v>214017</v>
          </cell>
          <cell r="B6341" t="str">
            <v>فاطمه زيتون</v>
          </cell>
          <cell r="C6341" t="str">
            <v>جمال</v>
          </cell>
          <cell r="D6341" t="str">
            <v>هيفاء</v>
          </cell>
          <cell r="E6341" t="str">
            <v>س3ح</v>
          </cell>
        </row>
        <row r="6342">
          <cell r="A6342">
            <v>214027</v>
          </cell>
          <cell r="B6342" t="str">
            <v>فدوى طوقان</v>
          </cell>
          <cell r="C6342" t="str">
            <v>محمد</v>
          </cell>
          <cell r="D6342" t="str">
            <v>سهيله</v>
          </cell>
          <cell r="E6342" t="str">
            <v>س3ح</v>
          </cell>
        </row>
        <row r="6343">
          <cell r="A6343">
            <v>214031</v>
          </cell>
          <cell r="B6343" t="str">
            <v>فراس ريمان</v>
          </cell>
          <cell r="C6343" t="str">
            <v>اكرم</v>
          </cell>
          <cell r="D6343" t="str">
            <v>صفاء</v>
          </cell>
          <cell r="E6343" t="str">
            <v>س3ح</v>
          </cell>
        </row>
        <row r="6344">
          <cell r="A6344">
            <v>214034</v>
          </cell>
          <cell r="B6344" t="str">
            <v>فرح درويش</v>
          </cell>
          <cell r="C6344" t="str">
            <v>محمود</v>
          </cell>
          <cell r="D6344" t="str">
            <v>امام</v>
          </cell>
          <cell r="E6344" t="str">
            <v>س3ح</v>
          </cell>
        </row>
        <row r="6345">
          <cell r="A6345">
            <v>214035</v>
          </cell>
          <cell r="B6345" t="str">
            <v>فرح عطفه</v>
          </cell>
          <cell r="C6345" t="str">
            <v>محمد امير</v>
          </cell>
          <cell r="D6345" t="str">
            <v>مها</v>
          </cell>
          <cell r="E6345" t="str">
            <v>س3ح</v>
          </cell>
        </row>
        <row r="6346">
          <cell r="A6346">
            <v>214049</v>
          </cell>
          <cell r="B6346" t="str">
            <v>قمر الشويكي</v>
          </cell>
          <cell r="C6346" t="str">
            <v>محمد رفيق</v>
          </cell>
          <cell r="D6346" t="str">
            <v>فوزيه</v>
          </cell>
          <cell r="E6346" t="str">
            <v>س3ح</v>
          </cell>
        </row>
        <row r="6347">
          <cell r="A6347">
            <v>214056</v>
          </cell>
          <cell r="B6347" t="str">
            <v>كامل الحسن</v>
          </cell>
          <cell r="C6347" t="str">
            <v>قصي</v>
          </cell>
          <cell r="D6347" t="str">
            <v>فاديا</v>
          </cell>
          <cell r="E6347" t="str">
            <v>س3ح</v>
          </cell>
        </row>
        <row r="6348">
          <cell r="A6348">
            <v>214057</v>
          </cell>
          <cell r="B6348" t="str">
            <v>كرم الله سويد</v>
          </cell>
          <cell r="C6348" t="str">
            <v>علي</v>
          </cell>
          <cell r="D6348" t="str">
            <v>رماء</v>
          </cell>
          <cell r="E6348" t="str">
            <v>س3ح</v>
          </cell>
        </row>
        <row r="6349">
          <cell r="A6349">
            <v>214060</v>
          </cell>
          <cell r="B6349" t="str">
            <v>كريستل نونه</v>
          </cell>
          <cell r="C6349" t="str">
            <v>انطون</v>
          </cell>
          <cell r="D6349" t="str">
            <v>ريتا</v>
          </cell>
          <cell r="E6349" t="str">
            <v>س3ح</v>
          </cell>
        </row>
        <row r="6350">
          <cell r="A6350">
            <v>214074</v>
          </cell>
          <cell r="B6350" t="str">
            <v>لانا اسمندر</v>
          </cell>
          <cell r="C6350" t="str">
            <v>حمزه</v>
          </cell>
          <cell r="D6350" t="str">
            <v>سحر</v>
          </cell>
          <cell r="E6350" t="str">
            <v>س3ح</v>
          </cell>
        </row>
        <row r="6351">
          <cell r="A6351">
            <v>214092</v>
          </cell>
          <cell r="B6351" t="str">
            <v>لجين قاسو</v>
          </cell>
          <cell r="C6351" t="str">
            <v>محمد</v>
          </cell>
          <cell r="D6351" t="str">
            <v>هويدا</v>
          </cell>
          <cell r="E6351" t="str">
            <v>س3ح</v>
          </cell>
        </row>
        <row r="6352">
          <cell r="A6352">
            <v>214095</v>
          </cell>
          <cell r="B6352" t="str">
            <v>لما خليل</v>
          </cell>
          <cell r="C6352" t="str">
            <v>محمد</v>
          </cell>
          <cell r="D6352" t="str">
            <v>ثناء</v>
          </cell>
          <cell r="E6352" t="str">
            <v>س3ح</v>
          </cell>
        </row>
        <row r="6353">
          <cell r="A6353">
            <v>214107</v>
          </cell>
          <cell r="B6353" t="str">
            <v>لميس سليمان</v>
          </cell>
          <cell r="C6353" t="str">
            <v>محمد</v>
          </cell>
          <cell r="D6353" t="str">
            <v>شفيقه</v>
          </cell>
          <cell r="E6353" t="str">
            <v>س3ح</v>
          </cell>
        </row>
        <row r="6354">
          <cell r="A6354">
            <v>214108</v>
          </cell>
          <cell r="B6354" t="str">
            <v>لميس عبيد</v>
          </cell>
          <cell r="C6354" t="str">
            <v>عدنان</v>
          </cell>
          <cell r="D6354" t="str">
            <v>ريم</v>
          </cell>
          <cell r="E6354" t="str">
            <v>س3ح</v>
          </cell>
        </row>
        <row r="6355">
          <cell r="A6355">
            <v>214119</v>
          </cell>
          <cell r="B6355" t="str">
            <v>ليما الشوفي</v>
          </cell>
          <cell r="C6355" t="str">
            <v>ياسر</v>
          </cell>
          <cell r="D6355" t="str">
            <v>اميره</v>
          </cell>
          <cell r="E6355" t="str">
            <v>س3ح</v>
          </cell>
        </row>
        <row r="6356">
          <cell r="A6356">
            <v>214125</v>
          </cell>
          <cell r="B6356" t="str">
            <v>لين حمدان</v>
          </cell>
          <cell r="C6356" t="str">
            <v>عبد الرزاق</v>
          </cell>
          <cell r="D6356" t="str">
            <v>وجدان</v>
          </cell>
          <cell r="E6356" t="str">
            <v>س3ح</v>
          </cell>
        </row>
        <row r="6357">
          <cell r="A6357">
            <v>214131</v>
          </cell>
          <cell r="B6357" t="str">
            <v>لينا العوض</v>
          </cell>
          <cell r="C6357" t="str">
            <v>سميح</v>
          </cell>
          <cell r="D6357" t="str">
            <v>جميله</v>
          </cell>
          <cell r="E6357" t="str">
            <v>س3ح</v>
          </cell>
        </row>
        <row r="6358">
          <cell r="A6358">
            <v>214145</v>
          </cell>
          <cell r="B6358" t="str">
            <v>ماري مبارك</v>
          </cell>
          <cell r="C6358" t="str">
            <v>اكرم</v>
          </cell>
          <cell r="D6358" t="str">
            <v>هيفاء</v>
          </cell>
          <cell r="E6358" t="str">
            <v>س3ح</v>
          </cell>
        </row>
        <row r="6359">
          <cell r="A6359">
            <v>214148</v>
          </cell>
          <cell r="B6359" t="str">
            <v>مارينا منصور</v>
          </cell>
          <cell r="C6359" t="str">
            <v>ماهر</v>
          </cell>
          <cell r="D6359" t="str">
            <v>فيلما</v>
          </cell>
          <cell r="E6359" t="str">
            <v>س3ح</v>
          </cell>
        </row>
        <row r="6360">
          <cell r="A6360">
            <v>214181</v>
          </cell>
          <cell r="B6360" t="str">
            <v>محمد ابراهيم</v>
          </cell>
          <cell r="C6360" t="str">
            <v>بشير</v>
          </cell>
          <cell r="D6360" t="str">
            <v>وحيده</v>
          </cell>
          <cell r="E6360" t="str">
            <v>س3ح</v>
          </cell>
        </row>
        <row r="6361">
          <cell r="A6361">
            <v>214192</v>
          </cell>
          <cell r="B6361" t="str">
            <v>محمد الحراجلي</v>
          </cell>
          <cell r="C6361" t="str">
            <v>حسين</v>
          </cell>
          <cell r="D6361" t="str">
            <v>رسميه</v>
          </cell>
          <cell r="E6361" t="str">
            <v>س3ح</v>
          </cell>
        </row>
        <row r="6362">
          <cell r="A6362">
            <v>214198</v>
          </cell>
          <cell r="B6362" t="str">
            <v>محمد الموسى</v>
          </cell>
          <cell r="C6362" t="str">
            <v>مصطفى</v>
          </cell>
          <cell r="D6362" t="str">
            <v>سماهر</v>
          </cell>
          <cell r="E6362" t="str">
            <v>س3ح</v>
          </cell>
        </row>
        <row r="6363">
          <cell r="A6363">
            <v>214207</v>
          </cell>
          <cell r="B6363" t="str">
            <v>محمد جبر</v>
          </cell>
          <cell r="C6363" t="str">
            <v>جمال</v>
          </cell>
          <cell r="D6363" t="str">
            <v>نضال</v>
          </cell>
          <cell r="E6363" t="str">
            <v>س3ح</v>
          </cell>
        </row>
        <row r="6364">
          <cell r="A6364">
            <v>214216</v>
          </cell>
          <cell r="B6364" t="str">
            <v>محمد خانم</v>
          </cell>
          <cell r="C6364" t="str">
            <v>محمد هيثم</v>
          </cell>
          <cell r="D6364" t="str">
            <v>ايمان</v>
          </cell>
          <cell r="E6364" t="str">
            <v>س3ح</v>
          </cell>
        </row>
        <row r="6365">
          <cell r="A6365">
            <v>214227</v>
          </cell>
          <cell r="B6365" t="str">
            <v>محمد زلزله</v>
          </cell>
          <cell r="C6365" t="str">
            <v>عبد الله</v>
          </cell>
          <cell r="D6365" t="str">
            <v>زينب</v>
          </cell>
          <cell r="E6365" t="str">
            <v>س3ح</v>
          </cell>
        </row>
        <row r="6366">
          <cell r="A6366">
            <v>214232</v>
          </cell>
          <cell r="B6366" t="str">
            <v>محمد سعد</v>
          </cell>
          <cell r="C6366" t="str">
            <v>مفيد</v>
          </cell>
          <cell r="D6366" t="str">
            <v>حلوه</v>
          </cell>
          <cell r="E6366" t="str">
            <v>س3ح</v>
          </cell>
        </row>
        <row r="6367">
          <cell r="A6367">
            <v>214249</v>
          </cell>
          <cell r="B6367" t="str">
            <v>محمد عجاج</v>
          </cell>
          <cell r="C6367" t="str">
            <v>وليد</v>
          </cell>
          <cell r="D6367" t="str">
            <v>سعاد</v>
          </cell>
          <cell r="E6367" t="str">
            <v>س3ح</v>
          </cell>
        </row>
        <row r="6368">
          <cell r="A6368">
            <v>214262</v>
          </cell>
          <cell r="B6368" t="str">
            <v>محمد فياض</v>
          </cell>
          <cell r="C6368" t="str">
            <v>محسن</v>
          </cell>
          <cell r="D6368" t="str">
            <v>لمياء</v>
          </cell>
          <cell r="E6368" t="str">
            <v>س3ح</v>
          </cell>
        </row>
        <row r="6369">
          <cell r="A6369">
            <v>214295</v>
          </cell>
          <cell r="B6369" t="str">
            <v>محمود درزيه</v>
          </cell>
          <cell r="C6369" t="str">
            <v>محمد</v>
          </cell>
          <cell r="D6369" t="str">
            <v>ايمان</v>
          </cell>
          <cell r="E6369" t="str">
            <v>س3ح</v>
          </cell>
        </row>
        <row r="6370">
          <cell r="A6370">
            <v>214298</v>
          </cell>
          <cell r="B6370" t="str">
            <v>محمود موسى</v>
          </cell>
          <cell r="C6370" t="str">
            <v>حسن</v>
          </cell>
          <cell r="D6370" t="str">
            <v>رسمية</v>
          </cell>
          <cell r="E6370" t="str">
            <v>س3ح</v>
          </cell>
        </row>
        <row r="6371">
          <cell r="A6371">
            <v>214305</v>
          </cell>
          <cell r="B6371" t="str">
            <v>مرح العلي</v>
          </cell>
          <cell r="C6371" t="str">
            <v>خالد</v>
          </cell>
          <cell r="D6371" t="str">
            <v>فضه</v>
          </cell>
          <cell r="E6371" t="str">
            <v>س3ح</v>
          </cell>
        </row>
        <row r="6372">
          <cell r="A6372">
            <v>214311</v>
          </cell>
          <cell r="B6372" t="str">
            <v>مرح ياسين</v>
          </cell>
          <cell r="C6372" t="str">
            <v>علي</v>
          </cell>
          <cell r="D6372" t="str">
            <v>جوهينا</v>
          </cell>
          <cell r="E6372" t="str">
            <v>س3ح</v>
          </cell>
        </row>
        <row r="6373">
          <cell r="A6373">
            <v>214330</v>
          </cell>
          <cell r="B6373" t="str">
            <v>مريم بلول</v>
          </cell>
          <cell r="C6373" t="str">
            <v>جمال</v>
          </cell>
          <cell r="D6373" t="str">
            <v>سعاد</v>
          </cell>
          <cell r="E6373" t="str">
            <v>س3ح</v>
          </cell>
        </row>
        <row r="6374">
          <cell r="A6374">
            <v>214346</v>
          </cell>
          <cell r="B6374" t="str">
            <v>ملاك خطاب</v>
          </cell>
          <cell r="C6374" t="str">
            <v>نصر الدين</v>
          </cell>
          <cell r="D6374" t="str">
            <v>فتحيه</v>
          </cell>
          <cell r="E6374" t="str">
            <v>س3ح</v>
          </cell>
        </row>
        <row r="6375">
          <cell r="A6375">
            <v>214357</v>
          </cell>
          <cell r="B6375" t="str">
            <v>منيره العبار</v>
          </cell>
          <cell r="C6375" t="str">
            <v>ايمن</v>
          </cell>
          <cell r="D6375" t="str">
            <v>ربيعه</v>
          </cell>
          <cell r="E6375" t="str">
            <v>س3ح</v>
          </cell>
        </row>
        <row r="6376">
          <cell r="A6376">
            <v>214361</v>
          </cell>
          <cell r="B6376" t="str">
            <v>مهند الجابر</v>
          </cell>
          <cell r="C6376" t="str">
            <v>زهير</v>
          </cell>
          <cell r="D6376" t="str">
            <v>امل</v>
          </cell>
          <cell r="E6376" t="str">
            <v>س3ح</v>
          </cell>
        </row>
        <row r="6377">
          <cell r="A6377">
            <v>214366</v>
          </cell>
          <cell r="B6377" t="str">
            <v>مهيار هاجر</v>
          </cell>
          <cell r="C6377" t="str">
            <v>عماد</v>
          </cell>
          <cell r="D6377" t="str">
            <v>هناء</v>
          </cell>
          <cell r="E6377" t="str">
            <v>س3ح</v>
          </cell>
        </row>
        <row r="6378">
          <cell r="A6378">
            <v>214371</v>
          </cell>
          <cell r="B6378" t="str">
            <v>مي عليوي</v>
          </cell>
          <cell r="C6378" t="str">
            <v>هيثم</v>
          </cell>
          <cell r="D6378" t="str">
            <v xml:space="preserve">لينا </v>
          </cell>
          <cell r="E6378" t="str">
            <v>س3ح</v>
          </cell>
        </row>
        <row r="6379">
          <cell r="A6379">
            <v>214380</v>
          </cell>
          <cell r="B6379" t="str">
            <v>ميس الريم شحرور</v>
          </cell>
          <cell r="C6379" t="str">
            <v>طلال</v>
          </cell>
          <cell r="D6379" t="str">
            <v>مياده</v>
          </cell>
          <cell r="E6379" t="str">
            <v>س3ح</v>
          </cell>
        </row>
        <row r="6380">
          <cell r="A6380">
            <v>214386</v>
          </cell>
          <cell r="B6380" t="str">
            <v>ميسون شريط</v>
          </cell>
          <cell r="C6380" t="str">
            <v>محمد مأمون</v>
          </cell>
          <cell r="D6380" t="str">
            <v>لميه</v>
          </cell>
          <cell r="E6380" t="str">
            <v>س3ح</v>
          </cell>
        </row>
        <row r="6381">
          <cell r="A6381">
            <v>214390</v>
          </cell>
          <cell r="B6381" t="str">
            <v>نادين شيخ عمر</v>
          </cell>
          <cell r="C6381" t="str">
            <v>محمد زياد</v>
          </cell>
          <cell r="D6381" t="str">
            <v>صفاء</v>
          </cell>
          <cell r="E6381" t="str">
            <v>س3ح</v>
          </cell>
        </row>
        <row r="6382">
          <cell r="A6382">
            <v>214410</v>
          </cell>
          <cell r="B6382" t="str">
            <v>نرجس غانم</v>
          </cell>
          <cell r="C6382" t="str">
            <v>مكزون</v>
          </cell>
          <cell r="D6382" t="str">
            <v>ازدهار</v>
          </cell>
          <cell r="E6382" t="str">
            <v>س3ح</v>
          </cell>
        </row>
        <row r="6383">
          <cell r="A6383">
            <v>214418</v>
          </cell>
          <cell r="B6383" t="str">
            <v>نسرين فندي</v>
          </cell>
          <cell r="C6383" t="str">
            <v>احمد</v>
          </cell>
          <cell r="D6383" t="str">
            <v>زين الدار</v>
          </cell>
          <cell r="E6383" t="str">
            <v>س3ح</v>
          </cell>
        </row>
        <row r="6384">
          <cell r="A6384">
            <v>214442</v>
          </cell>
          <cell r="B6384" t="str">
            <v>نور الدرويش</v>
          </cell>
          <cell r="C6384" t="str">
            <v>محمود</v>
          </cell>
          <cell r="D6384" t="str">
            <v>امينه</v>
          </cell>
          <cell r="E6384" t="str">
            <v>س3ح</v>
          </cell>
        </row>
        <row r="6385">
          <cell r="A6385">
            <v>214443</v>
          </cell>
          <cell r="B6385" t="str">
            <v>نور الدين السبسبي</v>
          </cell>
          <cell r="C6385" t="str">
            <v>محمد</v>
          </cell>
          <cell r="D6385" t="str">
            <v>منى</v>
          </cell>
          <cell r="E6385" t="str">
            <v>س3ح</v>
          </cell>
        </row>
        <row r="6386">
          <cell r="A6386">
            <v>214444</v>
          </cell>
          <cell r="B6386" t="str">
            <v>نور الشرقي</v>
          </cell>
          <cell r="C6386" t="str">
            <v>حمدي</v>
          </cell>
          <cell r="D6386" t="str">
            <v>تمام</v>
          </cell>
          <cell r="E6386" t="str">
            <v>س3ح</v>
          </cell>
        </row>
        <row r="6387">
          <cell r="A6387">
            <v>214455</v>
          </cell>
          <cell r="B6387" t="str">
            <v>نور الهدى زعيتر</v>
          </cell>
          <cell r="C6387" t="str">
            <v>رضوان</v>
          </cell>
          <cell r="D6387" t="str">
            <v>فدوى</v>
          </cell>
          <cell r="E6387" t="str">
            <v>س3ح</v>
          </cell>
        </row>
        <row r="6388">
          <cell r="A6388">
            <v>214458</v>
          </cell>
          <cell r="B6388" t="str">
            <v>نور الهدى معاني</v>
          </cell>
          <cell r="C6388" t="str">
            <v>محمد بسام</v>
          </cell>
          <cell r="D6388" t="str">
            <v>دانيه</v>
          </cell>
          <cell r="E6388" t="str">
            <v>س3ح</v>
          </cell>
        </row>
        <row r="6389">
          <cell r="A6389">
            <v>214460</v>
          </cell>
          <cell r="B6389" t="str">
            <v>نور حسن</v>
          </cell>
          <cell r="C6389" t="str">
            <v>محمد</v>
          </cell>
          <cell r="D6389" t="str">
            <v>نجاح</v>
          </cell>
          <cell r="E6389" t="str">
            <v>س3ح</v>
          </cell>
        </row>
        <row r="6390">
          <cell r="A6390">
            <v>214462</v>
          </cell>
          <cell r="B6390" t="str">
            <v>نور دركزوني</v>
          </cell>
          <cell r="C6390" t="str">
            <v>سمير</v>
          </cell>
          <cell r="D6390" t="str">
            <v>سوزان</v>
          </cell>
          <cell r="E6390" t="str">
            <v>س3ح</v>
          </cell>
        </row>
        <row r="6391">
          <cell r="A6391">
            <v>214481</v>
          </cell>
          <cell r="B6391" t="str">
            <v>نورمان الحسين</v>
          </cell>
          <cell r="C6391" t="str">
            <v>حسن</v>
          </cell>
          <cell r="D6391" t="str">
            <v>ندى</v>
          </cell>
          <cell r="E6391" t="str">
            <v>س3ح</v>
          </cell>
        </row>
        <row r="6392">
          <cell r="A6392">
            <v>214484</v>
          </cell>
          <cell r="B6392" t="str">
            <v>نيرمين البيطار</v>
          </cell>
          <cell r="C6392" t="str">
            <v>ابراهيم</v>
          </cell>
          <cell r="D6392" t="str">
            <v>نهاد</v>
          </cell>
          <cell r="E6392" t="str">
            <v>س3ح</v>
          </cell>
        </row>
        <row r="6393">
          <cell r="A6393">
            <v>214487</v>
          </cell>
          <cell r="B6393" t="str">
            <v>نيرمين حامض</v>
          </cell>
          <cell r="C6393" t="str">
            <v>ايوب</v>
          </cell>
          <cell r="D6393" t="str">
            <v>يسرة</v>
          </cell>
          <cell r="E6393" t="str">
            <v>س3ح</v>
          </cell>
        </row>
        <row r="6394">
          <cell r="A6394">
            <v>214490</v>
          </cell>
          <cell r="B6394" t="str">
            <v>نيرمين سحلول</v>
          </cell>
          <cell r="C6394" t="str">
            <v>رامز</v>
          </cell>
          <cell r="D6394" t="str">
            <v>روعه</v>
          </cell>
          <cell r="E6394" t="str">
            <v>س3ح</v>
          </cell>
        </row>
        <row r="6395">
          <cell r="A6395">
            <v>214504</v>
          </cell>
          <cell r="B6395" t="str">
            <v>هبة عيطه</v>
          </cell>
          <cell r="C6395" t="str">
            <v>فائز</v>
          </cell>
          <cell r="D6395" t="str">
            <v>وفاء</v>
          </cell>
          <cell r="E6395" t="str">
            <v>س3ح</v>
          </cell>
        </row>
        <row r="6396">
          <cell r="A6396">
            <v>214521</v>
          </cell>
          <cell r="B6396" t="str">
            <v>هديل الشوفي</v>
          </cell>
          <cell r="C6396" t="str">
            <v>بسام</v>
          </cell>
          <cell r="D6396" t="str">
            <v>انتصار</v>
          </cell>
          <cell r="E6396" t="str">
            <v>س3ح</v>
          </cell>
        </row>
        <row r="6397">
          <cell r="A6397">
            <v>214535</v>
          </cell>
          <cell r="B6397" t="str">
            <v>هلا عيسى</v>
          </cell>
          <cell r="C6397" t="str">
            <v>ايمن</v>
          </cell>
          <cell r="D6397" t="str">
            <v>رحاب</v>
          </cell>
          <cell r="E6397" t="str">
            <v>س3ح</v>
          </cell>
        </row>
        <row r="6398">
          <cell r="A6398">
            <v>214558</v>
          </cell>
          <cell r="B6398" t="str">
            <v>وئام عرموش</v>
          </cell>
          <cell r="C6398" t="str">
            <v>خالد</v>
          </cell>
          <cell r="D6398" t="str">
            <v>فاتن</v>
          </cell>
          <cell r="E6398" t="str">
            <v>س3ح</v>
          </cell>
        </row>
        <row r="6399">
          <cell r="A6399">
            <v>214559</v>
          </cell>
          <cell r="B6399" t="str">
            <v>وئام عروق</v>
          </cell>
          <cell r="C6399" t="str">
            <v>محمد خير</v>
          </cell>
          <cell r="D6399" t="str">
            <v>نجاح</v>
          </cell>
          <cell r="E6399" t="str">
            <v>س3ح</v>
          </cell>
        </row>
        <row r="6400">
          <cell r="A6400">
            <v>214560</v>
          </cell>
          <cell r="B6400" t="str">
            <v>وائل تدمري</v>
          </cell>
          <cell r="C6400" t="str">
            <v>جمال</v>
          </cell>
          <cell r="D6400" t="str">
            <v>سوسن</v>
          </cell>
          <cell r="E6400" t="str">
            <v>س3ح</v>
          </cell>
        </row>
        <row r="6401">
          <cell r="A6401">
            <v>214565</v>
          </cell>
          <cell r="B6401" t="str">
            <v>وسام شحاده</v>
          </cell>
          <cell r="C6401" t="str">
            <v>توفيق</v>
          </cell>
          <cell r="D6401" t="str">
            <v>عزيزه</v>
          </cell>
          <cell r="E6401" t="str">
            <v>س3ح</v>
          </cell>
        </row>
        <row r="6402">
          <cell r="A6402">
            <v>214571</v>
          </cell>
          <cell r="B6402" t="str">
            <v>وصال علي موسى</v>
          </cell>
          <cell r="C6402" t="str">
            <v>محمود</v>
          </cell>
          <cell r="D6402" t="str">
            <v>انتصار</v>
          </cell>
          <cell r="E6402" t="str">
            <v>س3ح</v>
          </cell>
        </row>
        <row r="6403">
          <cell r="A6403">
            <v>214584</v>
          </cell>
          <cell r="B6403" t="str">
            <v>ولاء صالح</v>
          </cell>
          <cell r="C6403" t="str">
            <v>خضر</v>
          </cell>
          <cell r="D6403" t="str">
            <v>هناء</v>
          </cell>
          <cell r="E6403" t="str">
            <v>س3ح</v>
          </cell>
        </row>
        <row r="6404">
          <cell r="A6404">
            <v>214614</v>
          </cell>
          <cell r="B6404" t="str">
            <v>يامن الميداني</v>
          </cell>
          <cell r="C6404" t="str">
            <v>مؤيد</v>
          </cell>
          <cell r="D6404" t="str">
            <v>عبير</v>
          </cell>
          <cell r="E6404" t="str">
            <v>س3ح</v>
          </cell>
        </row>
        <row r="6405">
          <cell r="A6405">
            <v>214627</v>
          </cell>
          <cell r="B6405" t="str">
            <v>يمان الحاج حسين</v>
          </cell>
          <cell r="C6405" t="str">
            <v>عصام</v>
          </cell>
          <cell r="D6405" t="str">
            <v>هدى</v>
          </cell>
          <cell r="E6405" t="str">
            <v>س3ح</v>
          </cell>
        </row>
        <row r="6406">
          <cell r="A6406">
            <v>214628</v>
          </cell>
          <cell r="B6406" t="str">
            <v>يمنى خادم السروجي</v>
          </cell>
          <cell r="C6406" t="str">
            <v>محمد هشام</v>
          </cell>
          <cell r="D6406" t="str">
            <v>ميسون</v>
          </cell>
          <cell r="E6406" t="str">
            <v>س3ح</v>
          </cell>
        </row>
        <row r="6407">
          <cell r="A6407">
            <v>214633</v>
          </cell>
          <cell r="B6407" t="str">
            <v>ايهاب علي</v>
          </cell>
          <cell r="C6407" t="str">
            <v xml:space="preserve">كامل </v>
          </cell>
          <cell r="D6407" t="str">
            <v>وفاء</v>
          </cell>
          <cell r="E6407" t="str">
            <v>س3ح</v>
          </cell>
        </row>
        <row r="6408">
          <cell r="A6408">
            <v>200031</v>
          </cell>
          <cell r="B6408" t="str">
            <v>ايناس حقي</v>
          </cell>
          <cell r="C6408" t="str">
            <v xml:space="preserve">هيثم </v>
          </cell>
          <cell r="E6408" t="str">
            <v>س4</v>
          </cell>
        </row>
        <row r="6409">
          <cell r="A6409">
            <v>200056</v>
          </cell>
          <cell r="B6409" t="str">
            <v>حازم الهندي</v>
          </cell>
          <cell r="C6409" t="str">
            <v>برهان</v>
          </cell>
          <cell r="E6409" t="str">
            <v>س4</v>
          </cell>
        </row>
        <row r="6410">
          <cell r="A6410">
            <v>200075</v>
          </cell>
          <cell r="B6410" t="str">
            <v xml:space="preserve">خولة حيدر </v>
          </cell>
          <cell r="C6410" t="str">
            <v>علي</v>
          </cell>
          <cell r="E6410" t="str">
            <v>س4</v>
          </cell>
        </row>
        <row r="6411">
          <cell r="A6411">
            <v>200255</v>
          </cell>
          <cell r="B6411" t="str">
            <v>محمد وردة</v>
          </cell>
          <cell r="C6411" t="str">
            <v xml:space="preserve">ابراهيم </v>
          </cell>
          <cell r="D6411" t="str">
            <v>سعاد</v>
          </cell>
          <cell r="E6411" t="str">
            <v>س4</v>
          </cell>
        </row>
        <row r="6412">
          <cell r="A6412">
            <v>200364</v>
          </cell>
          <cell r="B6412" t="str">
            <v>الحان حسن</v>
          </cell>
          <cell r="C6412" t="str">
            <v>احمد</v>
          </cell>
          <cell r="D6412" t="str">
            <v>ملكة</v>
          </cell>
          <cell r="E6412" t="str">
            <v>س4</v>
          </cell>
        </row>
        <row r="6413">
          <cell r="A6413">
            <v>200371</v>
          </cell>
          <cell r="B6413" t="str">
            <v>اماني النوري</v>
          </cell>
          <cell r="C6413" t="str">
            <v>كامل</v>
          </cell>
          <cell r="D6413" t="str">
            <v>ايمان</v>
          </cell>
          <cell r="E6413" t="str">
            <v>س4</v>
          </cell>
        </row>
        <row r="6414">
          <cell r="A6414">
            <v>200424</v>
          </cell>
          <cell r="B6414" t="str">
            <v>جهان ملص</v>
          </cell>
          <cell r="C6414" t="str">
            <v>وهيب</v>
          </cell>
          <cell r="D6414" t="str">
            <v>مديحة</v>
          </cell>
          <cell r="E6414" t="str">
            <v>س4</v>
          </cell>
        </row>
        <row r="6415">
          <cell r="A6415">
            <v>200438</v>
          </cell>
          <cell r="B6415" t="str">
            <v>حسان عبد العال</v>
          </cell>
          <cell r="C6415" t="str">
            <v>محمد</v>
          </cell>
          <cell r="D6415" t="str">
            <v>مريم</v>
          </cell>
          <cell r="E6415" t="str">
            <v>س4</v>
          </cell>
        </row>
        <row r="6416">
          <cell r="A6416">
            <v>200451</v>
          </cell>
          <cell r="B6416" t="str">
            <v>حيان الطرشة</v>
          </cell>
          <cell r="C6416" t="str">
            <v>نمر</v>
          </cell>
          <cell r="D6416" t="str">
            <v>فضة</v>
          </cell>
          <cell r="E6416" t="str">
            <v>س4</v>
          </cell>
        </row>
        <row r="6417">
          <cell r="A6417">
            <v>200453</v>
          </cell>
          <cell r="B6417" t="str">
            <v>خالد المحمد</v>
          </cell>
          <cell r="C6417" t="str">
            <v>حامد</v>
          </cell>
          <cell r="D6417" t="str">
            <v>فوزية</v>
          </cell>
          <cell r="E6417" t="str">
            <v>س4</v>
          </cell>
        </row>
        <row r="6418">
          <cell r="A6418">
            <v>200480</v>
          </cell>
          <cell r="B6418" t="str">
            <v>رائدة مفلح</v>
          </cell>
          <cell r="C6418" t="str">
            <v>طه</v>
          </cell>
          <cell r="D6418" t="str">
            <v>بدريه</v>
          </cell>
          <cell r="E6418" t="str">
            <v>س4</v>
          </cell>
        </row>
        <row r="6419">
          <cell r="A6419">
            <v>200484</v>
          </cell>
          <cell r="B6419" t="str">
            <v>رافت زعيتر</v>
          </cell>
          <cell r="C6419" t="str">
            <v>محمد فتحي</v>
          </cell>
          <cell r="E6419" t="str">
            <v>س4</v>
          </cell>
        </row>
        <row r="6420">
          <cell r="A6420">
            <v>200490</v>
          </cell>
          <cell r="B6420" t="str">
            <v>راميا طرابلسي</v>
          </cell>
          <cell r="C6420" t="str">
            <v>عثمان</v>
          </cell>
          <cell r="E6420" t="str">
            <v>س4</v>
          </cell>
        </row>
        <row r="6421">
          <cell r="A6421">
            <v>200497</v>
          </cell>
          <cell r="B6421" t="str">
            <v>ربا البخاري</v>
          </cell>
          <cell r="C6421" t="str">
            <v>مساعد</v>
          </cell>
          <cell r="D6421" t="str">
            <v>ناديا</v>
          </cell>
          <cell r="E6421" t="str">
            <v>س4</v>
          </cell>
        </row>
        <row r="6422">
          <cell r="A6422">
            <v>200514</v>
          </cell>
          <cell r="B6422" t="str">
            <v>رضوة ابو قورة</v>
          </cell>
          <cell r="C6422" t="str">
            <v xml:space="preserve">احمد </v>
          </cell>
          <cell r="D6422" t="str">
            <v>مرفت</v>
          </cell>
          <cell r="E6422" t="str">
            <v>س4</v>
          </cell>
        </row>
        <row r="6423">
          <cell r="A6423">
            <v>200518</v>
          </cell>
          <cell r="B6423" t="str">
            <v>رنا البيطار</v>
          </cell>
          <cell r="C6423" t="str">
            <v>احمد نضال</v>
          </cell>
          <cell r="D6423" t="str">
            <v>ريمة</v>
          </cell>
          <cell r="E6423" t="str">
            <v>س4</v>
          </cell>
        </row>
        <row r="6424">
          <cell r="A6424">
            <v>200537</v>
          </cell>
          <cell r="B6424" t="str">
            <v>ريم الخوري</v>
          </cell>
          <cell r="C6424" t="str">
            <v>جورجي</v>
          </cell>
          <cell r="D6424" t="str">
            <v>نجيبة</v>
          </cell>
          <cell r="E6424" t="str">
            <v>س4</v>
          </cell>
        </row>
        <row r="6425">
          <cell r="A6425">
            <v>200575</v>
          </cell>
          <cell r="B6425" t="str">
            <v>سمير ابو جديد</v>
          </cell>
          <cell r="C6425" t="str">
            <v>علي</v>
          </cell>
          <cell r="D6425" t="str">
            <v>هدية</v>
          </cell>
          <cell r="E6425" t="str">
            <v>س4</v>
          </cell>
        </row>
        <row r="6426">
          <cell r="A6426">
            <v>200579</v>
          </cell>
          <cell r="B6426" t="str">
            <v>سناء حاتم</v>
          </cell>
          <cell r="C6426" t="str">
            <v>رفيق</v>
          </cell>
          <cell r="E6426" t="str">
            <v>س4</v>
          </cell>
        </row>
        <row r="6427">
          <cell r="A6427">
            <v>200597</v>
          </cell>
          <cell r="B6427" t="str">
            <v>شيرين الحجلي</v>
          </cell>
          <cell r="C6427" t="str">
            <v>فاضل</v>
          </cell>
          <cell r="D6427" t="str">
            <v>نوال</v>
          </cell>
          <cell r="E6427" t="str">
            <v>س4</v>
          </cell>
        </row>
        <row r="6428">
          <cell r="A6428">
            <v>200600</v>
          </cell>
          <cell r="B6428" t="str">
            <v>صالح البغدادي الاغواني</v>
          </cell>
          <cell r="C6428" t="str">
            <v>محمد صباح</v>
          </cell>
          <cell r="D6428" t="str">
            <v>رغداء</v>
          </cell>
          <cell r="E6428" t="str">
            <v>س4</v>
          </cell>
        </row>
        <row r="6429">
          <cell r="A6429">
            <v>200607</v>
          </cell>
          <cell r="B6429" t="str">
            <v>طارق شيخ سليمان</v>
          </cell>
          <cell r="C6429" t="str">
            <v>محمد</v>
          </cell>
          <cell r="E6429" t="str">
            <v>س4</v>
          </cell>
        </row>
        <row r="6430">
          <cell r="A6430">
            <v>200648</v>
          </cell>
          <cell r="B6430" t="str">
            <v>علاء الشهابي</v>
          </cell>
          <cell r="C6430" t="str">
            <v>وليد</v>
          </cell>
          <cell r="D6430" t="str">
            <v>رسيله</v>
          </cell>
          <cell r="E6430" t="str">
            <v>س4</v>
          </cell>
        </row>
        <row r="6431">
          <cell r="A6431">
            <v>200687</v>
          </cell>
          <cell r="B6431" t="str">
            <v>غياث الاجرد</v>
          </cell>
          <cell r="C6431" t="str">
            <v>محمد</v>
          </cell>
          <cell r="D6431" t="str">
            <v>خديجة</v>
          </cell>
          <cell r="E6431" t="str">
            <v>س4</v>
          </cell>
        </row>
        <row r="6432">
          <cell r="A6432">
            <v>200710</v>
          </cell>
          <cell r="B6432" t="str">
            <v>فراس نمورة</v>
          </cell>
          <cell r="C6432" t="str">
            <v>محمد عدنان</v>
          </cell>
          <cell r="D6432" t="str">
            <v>سعاد</v>
          </cell>
          <cell r="E6432" t="str">
            <v>س4</v>
          </cell>
        </row>
        <row r="6433">
          <cell r="A6433">
            <v>200720</v>
          </cell>
          <cell r="B6433" t="str">
            <v>كاميران علي</v>
          </cell>
          <cell r="C6433" t="str">
            <v>محمد</v>
          </cell>
          <cell r="D6433" t="str">
            <v>عزيزة</v>
          </cell>
          <cell r="E6433" t="str">
            <v>س4</v>
          </cell>
        </row>
        <row r="6434">
          <cell r="A6434">
            <v>200721</v>
          </cell>
          <cell r="B6434" t="str">
            <v>كرم شكور</v>
          </cell>
          <cell r="C6434" t="str">
            <v>يوركي</v>
          </cell>
          <cell r="D6434" t="str">
            <v>ماري</v>
          </cell>
          <cell r="E6434" t="str">
            <v>س4</v>
          </cell>
        </row>
        <row r="6435">
          <cell r="A6435">
            <v>200723</v>
          </cell>
          <cell r="B6435" t="str">
            <v>كمال تللو</v>
          </cell>
          <cell r="C6435" t="str">
            <v>محمد عدنان</v>
          </cell>
          <cell r="D6435" t="str">
            <v>هدى</v>
          </cell>
          <cell r="E6435" t="str">
            <v>س4</v>
          </cell>
        </row>
        <row r="6436">
          <cell r="A6436">
            <v>200755</v>
          </cell>
          <cell r="B6436" t="str">
            <v>مازن فندي</v>
          </cell>
          <cell r="C6436" t="str">
            <v xml:space="preserve">حسن </v>
          </cell>
          <cell r="D6436" t="str">
            <v>يسرى</v>
          </cell>
          <cell r="E6436" t="str">
            <v>س4</v>
          </cell>
        </row>
        <row r="6437">
          <cell r="A6437">
            <v>200757</v>
          </cell>
          <cell r="B6437" t="str">
            <v>مالك الحداد</v>
          </cell>
          <cell r="C6437" t="str">
            <v>انطوان</v>
          </cell>
          <cell r="D6437" t="str">
            <v>وفاء</v>
          </cell>
          <cell r="E6437" t="str">
            <v>س4</v>
          </cell>
        </row>
        <row r="6438">
          <cell r="A6438">
            <v>200810</v>
          </cell>
          <cell r="B6438" t="str">
            <v>مروة رمضان</v>
          </cell>
          <cell r="C6438" t="str">
            <v>محمد هيثم</v>
          </cell>
          <cell r="E6438" t="str">
            <v>س4</v>
          </cell>
        </row>
        <row r="6439">
          <cell r="A6439">
            <v>200829</v>
          </cell>
          <cell r="B6439" t="str">
            <v>منصف الشهير بالباشا التركماني</v>
          </cell>
          <cell r="C6439" t="str">
            <v>بسام</v>
          </cell>
          <cell r="D6439" t="str">
            <v>تركان</v>
          </cell>
          <cell r="E6439" t="str">
            <v>س4</v>
          </cell>
        </row>
        <row r="6440">
          <cell r="A6440">
            <v>200835</v>
          </cell>
          <cell r="B6440" t="str">
            <v>مهند حسن</v>
          </cell>
          <cell r="C6440" t="str">
            <v>احمد</v>
          </cell>
          <cell r="D6440" t="str">
            <v>سعاد</v>
          </cell>
          <cell r="E6440" t="str">
            <v>س4</v>
          </cell>
        </row>
        <row r="6441">
          <cell r="A6441">
            <v>200839</v>
          </cell>
          <cell r="B6441" t="str">
            <v>ميادة القحف</v>
          </cell>
          <cell r="C6441" t="str">
            <v>مزيد</v>
          </cell>
          <cell r="D6441" t="str">
            <v>فاديا</v>
          </cell>
          <cell r="E6441" t="str">
            <v>س4</v>
          </cell>
        </row>
        <row r="6442">
          <cell r="A6442">
            <v>200856</v>
          </cell>
          <cell r="B6442" t="str">
            <v>ناصر عبد الغني</v>
          </cell>
          <cell r="C6442" t="str">
            <v>وليد</v>
          </cell>
          <cell r="D6442" t="str">
            <v>هدى</v>
          </cell>
          <cell r="E6442" t="str">
            <v>س4</v>
          </cell>
        </row>
        <row r="6443">
          <cell r="A6443">
            <v>200898</v>
          </cell>
          <cell r="B6443" t="str">
            <v>هنادي اوسو</v>
          </cell>
          <cell r="C6443" t="str">
            <v>احمد</v>
          </cell>
          <cell r="D6443" t="str">
            <v>ملك</v>
          </cell>
          <cell r="E6443" t="str">
            <v>س4</v>
          </cell>
        </row>
        <row r="6444">
          <cell r="A6444">
            <v>200915</v>
          </cell>
          <cell r="B6444" t="str">
            <v>وعد شعراني</v>
          </cell>
          <cell r="C6444" t="str">
            <v>محي الدين</v>
          </cell>
          <cell r="D6444" t="str">
            <v>دعد</v>
          </cell>
          <cell r="E6444" t="str">
            <v>س4</v>
          </cell>
        </row>
        <row r="6445">
          <cell r="A6445">
            <v>200923</v>
          </cell>
          <cell r="B6445" t="str">
            <v>يزدين مصطفى</v>
          </cell>
          <cell r="C6445" t="str">
            <v>محمد خليل</v>
          </cell>
          <cell r="D6445" t="str">
            <v>شمالي</v>
          </cell>
          <cell r="E6445" t="str">
            <v>س4</v>
          </cell>
        </row>
        <row r="6446">
          <cell r="A6446">
            <v>200943</v>
          </cell>
          <cell r="B6446" t="str">
            <v>احمد احمد</v>
          </cell>
          <cell r="C6446" t="str">
            <v>سليمان</v>
          </cell>
          <cell r="D6446" t="str">
            <v>فاطمة</v>
          </cell>
          <cell r="E6446" t="str">
            <v>س4</v>
          </cell>
        </row>
        <row r="6447">
          <cell r="A6447">
            <v>200946</v>
          </cell>
          <cell r="B6447" t="str">
            <v>احمد الاسماعيل</v>
          </cell>
          <cell r="C6447" t="str">
            <v>عبد الجليل</v>
          </cell>
          <cell r="D6447" t="str">
            <v>بديعة</v>
          </cell>
          <cell r="E6447" t="str">
            <v>س4</v>
          </cell>
        </row>
        <row r="6448">
          <cell r="A6448">
            <v>200956</v>
          </cell>
          <cell r="B6448" t="str">
            <v>احمد اوسو</v>
          </cell>
          <cell r="C6448" t="str">
            <v>صالح</v>
          </cell>
          <cell r="D6448" t="str">
            <v>سيري</v>
          </cell>
          <cell r="E6448" t="str">
            <v>س4</v>
          </cell>
        </row>
        <row r="6449">
          <cell r="A6449">
            <v>200958</v>
          </cell>
          <cell r="B6449" t="str">
            <v>احمد تفكجي</v>
          </cell>
          <cell r="C6449" t="str">
            <v>محمد رياض</v>
          </cell>
          <cell r="E6449" t="str">
            <v>س4</v>
          </cell>
        </row>
        <row r="6450">
          <cell r="A6450">
            <v>200963</v>
          </cell>
          <cell r="B6450" t="str">
            <v>احمد شبيب</v>
          </cell>
          <cell r="C6450" t="str">
            <v>مامون</v>
          </cell>
          <cell r="D6450" t="str">
            <v>سهيرة</v>
          </cell>
          <cell r="E6450" t="str">
            <v>س4</v>
          </cell>
        </row>
        <row r="6451">
          <cell r="A6451">
            <v>200979</v>
          </cell>
          <cell r="B6451" t="str">
            <v>ادهم رعدون</v>
          </cell>
          <cell r="C6451" t="str">
            <v>هزار</v>
          </cell>
          <cell r="D6451" t="str">
            <v>أمون</v>
          </cell>
          <cell r="E6451" t="str">
            <v>س4</v>
          </cell>
        </row>
        <row r="6452">
          <cell r="A6452">
            <v>200997</v>
          </cell>
          <cell r="B6452" t="str">
            <v>اسكندر عمران</v>
          </cell>
          <cell r="C6452" t="str">
            <v>محمد</v>
          </cell>
          <cell r="D6452" t="str">
            <v>سعاد</v>
          </cell>
          <cell r="E6452" t="str">
            <v>س4</v>
          </cell>
        </row>
        <row r="6453">
          <cell r="A6453">
            <v>201001</v>
          </cell>
          <cell r="B6453" t="str">
            <v>اسيا سليمان</v>
          </cell>
          <cell r="C6453" t="str">
            <v>عبد الله</v>
          </cell>
          <cell r="D6453" t="str">
            <v>جميلة</v>
          </cell>
          <cell r="E6453" t="str">
            <v>س4</v>
          </cell>
        </row>
        <row r="6454">
          <cell r="A6454">
            <v>201003</v>
          </cell>
          <cell r="B6454" t="str">
            <v>الاء الربيعي</v>
          </cell>
          <cell r="C6454" t="str">
            <v>محمد</v>
          </cell>
          <cell r="D6454" t="str">
            <v>عزيزة</v>
          </cell>
          <cell r="E6454" t="str">
            <v>س4</v>
          </cell>
        </row>
        <row r="6455">
          <cell r="A6455">
            <v>201004</v>
          </cell>
          <cell r="B6455" t="str">
            <v>الاء السيروان</v>
          </cell>
          <cell r="C6455" t="str">
            <v>عماد</v>
          </cell>
          <cell r="E6455" t="str">
            <v>س4</v>
          </cell>
        </row>
        <row r="6456">
          <cell r="A6456">
            <v>201007</v>
          </cell>
          <cell r="B6456" t="str">
            <v>الاميرة علياء الفاعور بني العباس</v>
          </cell>
          <cell r="C6456" t="str">
            <v>الامير عبد المطلب</v>
          </cell>
          <cell r="D6456" t="str">
            <v>اسبات</v>
          </cell>
          <cell r="E6456" t="str">
            <v>س4</v>
          </cell>
        </row>
        <row r="6457">
          <cell r="A6457">
            <v>201021</v>
          </cell>
          <cell r="B6457" t="str">
            <v>اماني سلوم</v>
          </cell>
          <cell r="C6457" t="str">
            <v>حسن</v>
          </cell>
          <cell r="D6457" t="str">
            <v>عواطف</v>
          </cell>
          <cell r="E6457" t="str">
            <v>س4</v>
          </cell>
        </row>
        <row r="6458">
          <cell r="A6458">
            <v>201027</v>
          </cell>
          <cell r="B6458" t="str">
            <v>امل فلاحة</v>
          </cell>
          <cell r="C6458" t="str">
            <v>احمد</v>
          </cell>
          <cell r="D6458" t="str">
            <v>سناء</v>
          </cell>
          <cell r="E6458" t="str">
            <v>س4</v>
          </cell>
        </row>
        <row r="6459">
          <cell r="A6459">
            <v>201045</v>
          </cell>
          <cell r="B6459" t="str">
            <v>انس سلامة</v>
          </cell>
          <cell r="C6459" t="str">
            <v>محمود</v>
          </cell>
          <cell r="D6459" t="str">
            <v>هدى</v>
          </cell>
          <cell r="E6459" t="str">
            <v>س4</v>
          </cell>
        </row>
        <row r="6460">
          <cell r="A6460">
            <v>201053</v>
          </cell>
          <cell r="B6460" t="str">
            <v>اياد حربوشة</v>
          </cell>
          <cell r="C6460" t="str">
            <v>احمد</v>
          </cell>
          <cell r="D6460" t="str">
            <v>نظيرة</v>
          </cell>
          <cell r="E6460" t="str">
            <v>س4</v>
          </cell>
        </row>
        <row r="6461">
          <cell r="A6461">
            <v>201065</v>
          </cell>
          <cell r="B6461" t="str">
            <v>ايلين فضول</v>
          </cell>
          <cell r="C6461" t="str">
            <v>جريس</v>
          </cell>
          <cell r="D6461" t="str">
            <v>شكرية</v>
          </cell>
          <cell r="E6461" t="str">
            <v>س4</v>
          </cell>
        </row>
        <row r="6462">
          <cell r="A6462">
            <v>201075</v>
          </cell>
          <cell r="B6462" t="str">
            <v>ايمن مرعي</v>
          </cell>
          <cell r="C6462" t="str">
            <v>حسين</v>
          </cell>
          <cell r="D6462" t="str">
            <v>مريم</v>
          </cell>
          <cell r="E6462" t="str">
            <v>س4</v>
          </cell>
        </row>
        <row r="6463">
          <cell r="A6463">
            <v>201077</v>
          </cell>
          <cell r="B6463" t="str">
            <v>ايناس الرز</v>
          </cell>
          <cell r="C6463" t="str">
            <v>محمد زكريا</v>
          </cell>
          <cell r="D6463" t="str">
            <v>ناهدة</v>
          </cell>
          <cell r="E6463" t="str">
            <v>س4</v>
          </cell>
        </row>
        <row r="6464">
          <cell r="A6464">
            <v>201082</v>
          </cell>
          <cell r="B6464" t="str">
            <v>ايهاب مرعي</v>
          </cell>
          <cell r="C6464" t="str">
            <v>محمد</v>
          </cell>
          <cell r="D6464" t="str">
            <v>نوال</v>
          </cell>
          <cell r="E6464" t="str">
            <v>س4</v>
          </cell>
        </row>
        <row r="6465">
          <cell r="A6465">
            <v>201084</v>
          </cell>
          <cell r="B6465" t="str">
            <v>ايهم الحرك</v>
          </cell>
          <cell r="C6465" t="str">
            <v>هيثم</v>
          </cell>
          <cell r="D6465" t="str">
            <v>سمر</v>
          </cell>
          <cell r="E6465" t="str">
            <v>س4</v>
          </cell>
        </row>
        <row r="6466">
          <cell r="A6466">
            <v>201091</v>
          </cell>
          <cell r="B6466" t="str">
            <v>باسل علي</v>
          </cell>
          <cell r="C6466" t="str">
            <v>فارس</v>
          </cell>
          <cell r="D6466" t="str">
            <v>يمنى</v>
          </cell>
          <cell r="E6466" t="str">
            <v>س4</v>
          </cell>
        </row>
        <row r="6467">
          <cell r="A6467">
            <v>201092</v>
          </cell>
          <cell r="B6467" t="str">
            <v>باسل كركوتي</v>
          </cell>
          <cell r="C6467" t="str">
            <v>ابراهيم</v>
          </cell>
          <cell r="D6467" t="str">
            <v>رجاء</v>
          </cell>
          <cell r="E6467" t="str">
            <v>س4</v>
          </cell>
        </row>
        <row r="6468">
          <cell r="A6468">
            <v>201093</v>
          </cell>
          <cell r="B6468" t="str">
            <v>باسم الرحية</v>
          </cell>
          <cell r="C6468" t="str">
            <v>منير</v>
          </cell>
          <cell r="D6468" t="str">
            <v>بديعة</v>
          </cell>
          <cell r="E6468" t="str">
            <v>س4</v>
          </cell>
        </row>
        <row r="6469">
          <cell r="A6469">
            <v>201111</v>
          </cell>
          <cell r="B6469" t="str">
            <v>بسمة القاضي</v>
          </cell>
          <cell r="C6469" t="str">
            <v>احمد</v>
          </cell>
          <cell r="D6469" t="str">
            <v>سورية</v>
          </cell>
          <cell r="E6469" t="str">
            <v>س4</v>
          </cell>
        </row>
        <row r="6470">
          <cell r="A6470">
            <v>201122</v>
          </cell>
          <cell r="B6470" t="str">
            <v>بشر ابو سيف</v>
          </cell>
          <cell r="C6470" t="str">
            <v>نهاد</v>
          </cell>
          <cell r="D6470" t="str">
            <v>نجوى</v>
          </cell>
          <cell r="E6470" t="str">
            <v>س4</v>
          </cell>
        </row>
        <row r="6471">
          <cell r="A6471">
            <v>201151</v>
          </cell>
          <cell r="B6471" t="str">
            <v>ثائر ايبو</v>
          </cell>
          <cell r="C6471" t="str">
            <v>ابراهيم</v>
          </cell>
          <cell r="D6471" t="str">
            <v>اكتمال</v>
          </cell>
          <cell r="E6471" t="str">
            <v>س4</v>
          </cell>
        </row>
        <row r="6472">
          <cell r="A6472">
            <v>201153</v>
          </cell>
          <cell r="B6472" t="str">
            <v>ثامر الرفاعي</v>
          </cell>
          <cell r="C6472" t="str">
            <v>عبد المجيد</v>
          </cell>
          <cell r="D6472" t="str">
            <v>فكرية</v>
          </cell>
          <cell r="E6472" t="str">
            <v>س4</v>
          </cell>
        </row>
        <row r="6473">
          <cell r="A6473">
            <v>201176</v>
          </cell>
          <cell r="B6473" t="str">
            <v>جورج برهوم</v>
          </cell>
          <cell r="C6473" t="str">
            <v>سليم</v>
          </cell>
          <cell r="D6473" t="str">
            <v>سهام</v>
          </cell>
          <cell r="E6473" t="str">
            <v>س4</v>
          </cell>
        </row>
        <row r="6474">
          <cell r="A6474">
            <v>201182</v>
          </cell>
          <cell r="B6474" t="str">
            <v>جيهان اسعد</v>
          </cell>
          <cell r="C6474" t="str">
            <v>محمد</v>
          </cell>
          <cell r="D6474" t="str">
            <v>نبيها</v>
          </cell>
          <cell r="E6474" t="str">
            <v>س4</v>
          </cell>
        </row>
        <row r="6475">
          <cell r="A6475">
            <v>201193</v>
          </cell>
          <cell r="B6475" t="str">
            <v>حسام الحصري</v>
          </cell>
          <cell r="C6475" t="str">
            <v>ياسين</v>
          </cell>
          <cell r="E6475" t="str">
            <v>س4</v>
          </cell>
        </row>
        <row r="6476">
          <cell r="A6476">
            <v>201196</v>
          </cell>
          <cell r="B6476" t="str">
            <v>حسام بكور</v>
          </cell>
          <cell r="C6476" t="str">
            <v>نزيه</v>
          </cell>
          <cell r="D6476" t="str">
            <v>جميلة</v>
          </cell>
          <cell r="E6476" t="str">
            <v>س4</v>
          </cell>
        </row>
        <row r="6477">
          <cell r="A6477">
            <v>201202</v>
          </cell>
          <cell r="B6477" t="str">
            <v xml:space="preserve">حسان الابراهيم </v>
          </cell>
          <cell r="C6477" t="str">
            <v>محمد</v>
          </cell>
          <cell r="D6477" t="str">
            <v>نجوى</v>
          </cell>
          <cell r="E6477" t="str">
            <v>س4</v>
          </cell>
        </row>
        <row r="6478">
          <cell r="A6478">
            <v>201203</v>
          </cell>
          <cell r="B6478" t="str">
            <v>حسان الناظر</v>
          </cell>
          <cell r="C6478" t="str">
            <v>ربيع</v>
          </cell>
          <cell r="D6478" t="str">
            <v>وهيبة</v>
          </cell>
          <cell r="E6478" t="str">
            <v>س4</v>
          </cell>
        </row>
        <row r="6479">
          <cell r="A6479">
            <v>201205</v>
          </cell>
          <cell r="B6479" t="str">
            <v>حسان سيدا</v>
          </cell>
          <cell r="C6479" t="str">
            <v>محمد كامل</v>
          </cell>
          <cell r="D6479" t="str">
            <v>فاطمة</v>
          </cell>
          <cell r="E6479" t="str">
            <v>س4</v>
          </cell>
        </row>
        <row r="6480">
          <cell r="A6480">
            <v>201207</v>
          </cell>
          <cell r="B6480" t="str">
            <v>حسن حسن</v>
          </cell>
          <cell r="C6480" t="str">
            <v>عزيز</v>
          </cell>
          <cell r="D6480" t="str">
            <v>ملك</v>
          </cell>
          <cell r="E6480" t="str">
            <v>س4</v>
          </cell>
        </row>
        <row r="6481">
          <cell r="A6481">
            <v>201240</v>
          </cell>
          <cell r="B6481" t="str">
            <v>خالد جزاع</v>
          </cell>
          <cell r="C6481" t="str">
            <v>محمد</v>
          </cell>
          <cell r="D6481" t="str">
            <v>كليستان</v>
          </cell>
          <cell r="E6481" t="str">
            <v>س4</v>
          </cell>
        </row>
        <row r="6482">
          <cell r="A6482">
            <v>201268</v>
          </cell>
          <cell r="B6482" t="str">
            <v>دانة تقي الدين</v>
          </cell>
          <cell r="C6482" t="str">
            <v>محمد عرفان</v>
          </cell>
          <cell r="D6482" t="str">
            <v>نبيلة</v>
          </cell>
          <cell r="E6482" t="str">
            <v>س4</v>
          </cell>
        </row>
        <row r="6483">
          <cell r="A6483">
            <v>201277</v>
          </cell>
          <cell r="B6483" t="str">
            <v>دلال فلفل قسومة</v>
          </cell>
          <cell r="C6483" t="str">
            <v>محمد صبحي</v>
          </cell>
          <cell r="D6483" t="str">
            <v>تغريد</v>
          </cell>
          <cell r="E6483" t="str">
            <v>س4</v>
          </cell>
        </row>
        <row r="6484">
          <cell r="A6484">
            <v>201279</v>
          </cell>
          <cell r="B6484" t="str">
            <v>دهام العيسى</v>
          </cell>
          <cell r="C6484" t="str">
            <v>احمد</v>
          </cell>
          <cell r="D6484" t="str">
            <v>سرسك</v>
          </cell>
          <cell r="E6484" t="str">
            <v>س4</v>
          </cell>
        </row>
        <row r="6485">
          <cell r="A6485">
            <v>201291</v>
          </cell>
          <cell r="B6485" t="str">
            <v>ديمه ابو راشد</v>
          </cell>
          <cell r="C6485" t="str">
            <v>علي</v>
          </cell>
          <cell r="D6485" t="str">
            <v>كريمة</v>
          </cell>
          <cell r="E6485" t="str">
            <v>س4</v>
          </cell>
        </row>
        <row r="6486">
          <cell r="A6486">
            <v>201301</v>
          </cell>
          <cell r="B6486" t="str">
            <v>راغدة المفعلاني</v>
          </cell>
          <cell r="C6486" t="str">
            <v>موسى</v>
          </cell>
          <cell r="D6486" t="str">
            <v>صالحة</v>
          </cell>
          <cell r="E6486" t="str">
            <v>س4</v>
          </cell>
        </row>
        <row r="6487">
          <cell r="A6487">
            <v>201307</v>
          </cell>
          <cell r="B6487" t="str">
            <v>رامة عابدين</v>
          </cell>
          <cell r="C6487" t="str">
            <v>محمد وليد</v>
          </cell>
          <cell r="D6487" t="str">
            <v>ميادة</v>
          </cell>
          <cell r="E6487" t="str">
            <v>س4</v>
          </cell>
        </row>
        <row r="6488">
          <cell r="A6488">
            <v>201308</v>
          </cell>
          <cell r="B6488" t="str">
            <v>رامي ابراهيم</v>
          </cell>
          <cell r="C6488" t="str">
            <v>محمد وليد</v>
          </cell>
          <cell r="D6488" t="str">
            <v>اميرة</v>
          </cell>
          <cell r="E6488" t="str">
            <v>س4</v>
          </cell>
        </row>
        <row r="6489">
          <cell r="A6489">
            <v>201311</v>
          </cell>
          <cell r="B6489" t="str">
            <v>رامي الحموي</v>
          </cell>
          <cell r="C6489" t="str">
            <v>شمس الدين</v>
          </cell>
          <cell r="D6489" t="str">
            <v>ابتسام</v>
          </cell>
          <cell r="E6489" t="str">
            <v>س4</v>
          </cell>
        </row>
        <row r="6490">
          <cell r="A6490">
            <v>201332</v>
          </cell>
          <cell r="B6490" t="str">
            <v>ربا باشا</v>
          </cell>
          <cell r="C6490" t="str">
            <v>عدنان</v>
          </cell>
          <cell r="D6490" t="str">
            <v>منى</v>
          </cell>
          <cell r="E6490" t="str">
            <v>س4</v>
          </cell>
        </row>
        <row r="6491">
          <cell r="A6491">
            <v>201340</v>
          </cell>
          <cell r="B6491" t="str">
            <v>رحاب حسون</v>
          </cell>
          <cell r="C6491" t="str">
            <v>عبد الكريم</v>
          </cell>
          <cell r="D6491" t="str">
            <v>خزعة</v>
          </cell>
          <cell r="E6491" t="str">
            <v>س4</v>
          </cell>
        </row>
        <row r="6492">
          <cell r="A6492">
            <v>201345</v>
          </cell>
          <cell r="B6492" t="str">
            <v>رزان الطبيش</v>
          </cell>
          <cell r="C6492" t="str">
            <v>محمد امين</v>
          </cell>
          <cell r="D6492" t="str">
            <v>ابتسام</v>
          </cell>
          <cell r="E6492" t="str">
            <v>س4</v>
          </cell>
        </row>
        <row r="6493">
          <cell r="A6493">
            <v>201349</v>
          </cell>
          <cell r="B6493" t="str">
            <v>رشا ابو خالد</v>
          </cell>
          <cell r="C6493" t="str">
            <v>موفق</v>
          </cell>
          <cell r="D6493" t="str">
            <v>صفاء</v>
          </cell>
          <cell r="E6493" t="str">
            <v>س4</v>
          </cell>
        </row>
        <row r="6494">
          <cell r="A6494">
            <v>201370</v>
          </cell>
          <cell r="B6494" t="str">
            <v>رغيد العساف</v>
          </cell>
          <cell r="C6494" t="str">
            <v>مظفر</v>
          </cell>
          <cell r="D6494" t="str">
            <v>ديبة</v>
          </cell>
          <cell r="E6494" t="str">
            <v>س4</v>
          </cell>
        </row>
        <row r="6495">
          <cell r="A6495">
            <v>201374</v>
          </cell>
          <cell r="B6495" t="str">
            <v xml:space="preserve">رفيدة جمعة </v>
          </cell>
          <cell r="C6495" t="str">
            <v>عبد الكريم</v>
          </cell>
          <cell r="D6495" t="str">
            <v>نده</v>
          </cell>
          <cell r="E6495" t="str">
            <v>س4</v>
          </cell>
        </row>
        <row r="6496">
          <cell r="A6496">
            <v>201384</v>
          </cell>
          <cell r="B6496" t="str">
            <v>رنا سلطان</v>
          </cell>
          <cell r="C6496" t="str">
            <v>ابراهيم</v>
          </cell>
          <cell r="D6496" t="str">
            <v>امينة</v>
          </cell>
          <cell r="E6496" t="str">
            <v>س4</v>
          </cell>
        </row>
        <row r="6497">
          <cell r="A6497">
            <v>201385</v>
          </cell>
          <cell r="B6497" t="str">
            <v>رنا صالح</v>
          </cell>
          <cell r="C6497" t="str">
            <v>نمر</v>
          </cell>
          <cell r="D6497" t="str">
            <v>رفيدة</v>
          </cell>
          <cell r="E6497" t="str">
            <v>س4</v>
          </cell>
        </row>
        <row r="6498">
          <cell r="A6498">
            <v>201391</v>
          </cell>
          <cell r="B6498" t="str">
            <v>رهام افنيخر</v>
          </cell>
          <cell r="C6498" t="str">
            <v>يحيى</v>
          </cell>
          <cell r="D6498" t="str">
            <v>ناريمان</v>
          </cell>
          <cell r="E6498" t="str">
            <v>س4</v>
          </cell>
        </row>
        <row r="6499">
          <cell r="A6499">
            <v>201393</v>
          </cell>
          <cell r="B6499" t="str">
            <v>رهف مدغمش</v>
          </cell>
          <cell r="C6499" t="str">
            <v>محمد مامون</v>
          </cell>
          <cell r="D6499" t="str">
            <v>ايمان</v>
          </cell>
          <cell r="E6499" t="str">
            <v>س4</v>
          </cell>
        </row>
        <row r="6500">
          <cell r="A6500">
            <v>201394</v>
          </cell>
          <cell r="B6500" t="str">
            <v>روشان بوظو</v>
          </cell>
          <cell r="C6500" t="str">
            <v>عماد الدين</v>
          </cell>
          <cell r="D6500" t="str">
            <v>مها</v>
          </cell>
          <cell r="E6500" t="str">
            <v>س4</v>
          </cell>
        </row>
        <row r="6501">
          <cell r="A6501">
            <v>201396</v>
          </cell>
          <cell r="B6501" t="str">
            <v>روعه الخجا</v>
          </cell>
          <cell r="C6501" t="str">
            <v>عبد الحفيظ</v>
          </cell>
          <cell r="E6501" t="str">
            <v>س4</v>
          </cell>
        </row>
        <row r="6502">
          <cell r="A6502">
            <v>201397</v>
          </cell>
          <cell r="B6502" t="str">
            <v>روعة ثابت</v>
          </cell>
          <cell r="C6502" t="str">
            <v>حنين</v>
          </cell>
          <cell r="D6502" t="str">
            <v>عفيفة</v>
          </cell>
          <cell r="E6502" t="str">
            <v>س4</v>
          </cell>
        </row>
        <row r="6503">
          <cell r="A6503">
            <v>201410</v>
          </cell>
          <cell r="B6503" t="str">
            <v>رولا نهار</v>
          </cell>
          <cell r="C6503" t="str">
            <v>حسين</v>
          </cell>
          <cell r="D6503" t="str">
            <v>فريال</v>
          </cell>
          <cell r="E6503" t="str">
            <v>س4</v>
          </cell>
        </row>
        <row r="6504">
          <cell r="A6504">
            <v>201415</v>
          </cell>
          <cell r="B6504" t="str">
            <v>ريم الحوراني</v>
          </cell>
          <cell r="C6504" t="str">
            <v>فايز</v>
          </cell>
          <cell r="D6504" t="str">
            <v>يسرى</v>
          </cell>
          <cell r="E6504" t="str">
            <v>س4</v>
          </cell>
        </row>
        <row r="6505">
          <cell r="A6505">
            <v>201433</v>
          </cell>
          <cell r="B6505" t="str">
            <v>زياد عصفور</v>
          </cell>
          <cell r="C6505" t="str">
            <v>محمد</v>
          </cell>
          <cell r="D6505" t="str">
            <v>فاطمة</v>
          </cell>
          <cell r="E6505" t="str">
            <v>س4</v>
          </cell>
        </row>
        <row r="6506">
          <cell r="A6506">
            <v>201449</v>
          </cell>
          <cell r="B6506" t="str">
            <v>سارة خدام</v>
          </cell>
          <cell r="C6506" t="str">
            <v>محمد منذر</v>
          </cell>
          <cell r="D6506" t="str">
            <v>انطوانيت</v>
          </cell>
          <cell r="E6506" t="str">
            <v>س4</v>
          </cell>
        </row>
        <row r="6507">
          <cell r="A6507">
            <v>201451</v>
          </cell>
          <cell r="B6507" t="str">
            <v>سالار حاجي</v>
          </cell>
          <cell r="C6507" t="str">
            <v>مصطفى</v>
          </cell>
          <cell r="D6507" t="str">
            <v>هدية</v>
          </cell>
          <cell r="E6507" t="str">
            <v>س4</v>
          </cell>
        </row>
        <row r="6508">
          <cell r="A6508">
            <v>201453</v>
          </cell>
          <cell r="B6508" t="str">
            <v>سالي ديبو</v>
          </cell>
          <cell r="C6508" t="str">
            <v>الياس</v>
          </cell>
          <cell r="D6508" t="str">
            <v>غصون</v>
          </cell>
          <cell r="E6508" t="str">
            <v>س4</v>
          </cell>
        </row>
        <row r="6509">
          <cell r="A6509">
            <v>201455</v>
          </cell>
          <cell r="B6509" t="str">
            <v>سامر الشرع</v>
          </cell>
          <cell r="C6509" t="str">
            <v>سليمان</v>
          </cell>
          <cell r="D6509" t="str">
            <v>حفيظة</v>
          </cell>
          <cell r="E6509" t="str">
            <v>س4</v>
          </cell>
        </row>
        <row r="6510">
          <cell r="A6510">
            <v>201468</v>
          </cell>
          <cell r="B6510" t="str">
            <v>سعيد الزعبي</v>
          </cell>
          <cell r="C6510" t="str">
            <v>محمد</v>
          </cell>
          <cell r="D6510" t="str">
            <v>فرجة</v>
          </cell>
          <cell r="E6510" t="str">
            <v>س4</v>
          </cell>
        </row>
        <row r="6511">
          <cell r="A6511">
            <v>201503</v>
          </cell>
          <cell r="B6511" t="str">
            <v>سهيلة محمود</v>
          </cell>
          <cell r="C6511" t="str">
            <v>محي الدين</v>
          </cell>
          <cell r="D6511" t="str">
            <v>عزيزة</v>
          </cell>
          <cell r="E6511" t="str">
            <v>س4</v>
          </cell>
        </row>
        <row r="6512">
          <cell r="A6512">
            <v>201507</v>
          </cell>
          <cell r="B6512" t="str">
            <v>سوزانا جديد</v>
          </cell>
          <cell r="C6512" t="str">
            <v>محمد وفيق</v>
          </cell>
          <cell r="D6512" t="str">
            <v>سناء</v>
          </cell>
          <cell r="E6512" t="str">
            <v>س4</v>
          </cell>
        </row>
        <row r="6513">
          <cell r="A6513">
            <v>201516</v>
          </cell>
          <cell r="B6513" t="str">
            <v>سومر مارينا</v>
          </cell>
          <cell r="C6513" t="str">
            <v>سامي</v>
          </cell>
          <cell r="D6513" t="str">
            <v>مريم</v>
          </cell>
          <cell r="E6513" t="str">
            <v>س4</v>
          </cell>
        </row>
        <row r="6514">
          <cell r="A6514">
            <v>201528</v>
          </cell>
          <cell r="B6514" t="str">
            <v>شام حمدان</v>
          </cell>
          <cell r="C6514" t="str">
            <v>سلمان</v>
          </cell>
          <cell r="D6514" t="str">
            <v>الهام</v>
          </cell>
          <cell r="E6514" t="str">
            <v>س4</v>
          </cell>
        </row>
        <row r="6515">
          <cell r="A6515">
            <v>201543</v>
          </cell>
          <cell r="B6515" t="str">
            <v>شيندا محمد</v>
          </cell>
          <cell r="C6515" t="str">
            <v>حمد الله</v>
          </cell>
          <cell r="D6515" t="str">
            <v>فاطمة</v>
          </cell>
          <cell r="E6515" t="str">
            <v>س4</v>
          </cell>
        </row>
        <row r="6516">
          <cell r="A6516">
            <v>201561</v>
          </cell>
          <cell r="B6516" t="str">
            <v>طارق الجرماني</v>
          </cell>
          <cell r="C6516" t="str">
            <v>فايز</v>
          </cell>
          <cell r="D6516" t="str">
            <v>ليلة</v>
          </cell>
          <cell r="E6516" t="str">
            <v>س4</v>
          </cell>
        </row>
        <row r="6517">
          <cell r="A6517">
            <v>201563</v>
          </cell>
          <cell r="B6517" t="str">
            <v>طارق حسين</v>
          </cell>
          <cell r="C6517" t="str">
            <v>محمد</v>
          </cell>
          <cell r="D6517" t="str">
            <v>اميرة</v>
          </cell>
          <cell r="E6517" t="str">
            <v>س4</v>
          </cell>
        </row>
        <row r="6518">
          <cell r="A6518">
            <v>201582</v>
          </cell>
          <cell r="B6518" t="str">
            <v>عامر رافع</v>
          </cell>
          <cell r="C6518" t="str">
            <v>عاصم</v>
          </cell>
          <cell r="D6518" t="str">
            <v>هيام</v>
          </cell>
          <cell r="E6518" t="str">
            <v>س4</v>
          </cell>
        </row>
        <row r="6519">
          <cell r="A6519">
            <v>201594</v>
          </cell>
          <cell r="B6519" t="str">
            <v>عبد السلام حج خليل</v>
          </cell>
          <cell r="C6519" t="str">
            <v xml:space="preserve">عدنان </v>
          </cell>
          <cell r="D6519" t="str">
            <v>نصرة</v>
          </cell>
          <cell r="E6519" t="str">
            <v>س4</v>
          </cell>
        </row>
        <row r="6520">
          <cell r="A6520">
            <v>201599</v>
          </cell>
          <cell r="B6520" t="str">
            <v>عبد اللطيف النحلاوي</v>
          </cell>
          <cell r="C6520" t="str">
            <v>محمد</v>
          </cell>
          <cell r="D6520" t="str">
            <v>عفاف</v>
          </cell>
          <cell r="E6520" t="str">
            <v>س4</v>
          </cell>
        </row>
        <row r="6521">
          <cell r="A6521">
            <v>201603</v>
          </cell>
          <cell r="B6521" t="str">
            <v>عبد الله فاخوري</v>
          </cell>
          <cell r="C6521" t="str">
            <v>سامي</v>
          </cell>
          <cell r="D6521" t="str">
            <v>زينية</v>
          </cell>
          <cell r="E6521" t="str">
            <v>س4</v>
          </cell>
        </row>
        <row r="6522">
          <cell r="A6522">
            <v>201610</v>
          </cell>
          <cell r="B6522" t="str">
            <v>عبدو الدلي</v>
          </cell>
          <cell r="C6522" t="str">
            <v xml:space="preserve">منذر </v>
          </cell>
          <cell r="D6522" t="str">
            <v>مريم</v>
          </cell>
          <cell r="E6522" t="str">
            <v>س4</v>
          </cell>
        </row>
        <row r="6523">
          <cell r="A6523">
            <v>201628</v>
          </cell>
          <cell r="B6523" t="str">
            <v>عرين الشوا</v>
          </cell>
          <cell r="C6523" t="str">
            <v>محمد عدنان</v>
          </cell>
          <cell r="D6523" t="str">
            <v>محاسن</v>
          </cell>
          <cell r="E6523" t="str">
            <v>س4</v>
          </cell>
        </row>
        <row r="6524">
          <cell r="A6524">
            <v>201636</v>
          </cell>
          <cell r="B6524" t="str">
            <v>عفاف دمسرخو</v>
          </cell>
          <cell r="C6524" t="str">
            <v xml:space="preserve">ابراهيم </v>
          </cell>
          <cell r="D6524" t="str">
            <v>حنوف</v>
          </cell>
          <cell r="E6524" t="str">
            <v>س4</v>
          </cell>
        </row>
        <row r="6525">
          <cell r="A6525">
            <v>201652</v>
          </cell>
          <cell r="B6525" t="str">
            <v>علاء القطيفان</v>
          </cell>
          <cell r="C6525" t="str">
            <v>محمد خير</v>
          </cell>
          <cell r="D6525" t="str">
            <v>سهام</v>
          </cell>
          <cell r="E6525" t="str">
            <v>س4</v>
          </cell>
        </row>
        <row r="6526">
          <cell r="A6526">
            <v>201659</v>
          </cell>
          <cell r="B6526" t="str">
            <v xml:space="preserve">علام سليمان </v>
          </cell>
          <cell r="C6526" t="str">
            <v>نبيه</v>
          </cell>
          <cell r="D6526" t="str">
            <v>مي</v>
          </cell>
          <cell r="E6526" t="str">
            <v>س4</v>
          </cell>
        </row>
        <row r="6527">
          <cell r="A6527">
            <v>201666</v>
          </cell>
          <cell r="B6527" t="str">
            <v>علي الملوحي</v>
          </cell>
          <cell r="C6527" t="str">
            <v>محمد</v>
          </cell>
          <cell r="D6527" t="str">
            <v>صباح</v>
          </cell>
          <cell r="E6527" t="str">
            <v>س4</v>
          </cell>
        </row>
        <row r="6528">
          <cell r="A6528">
            <v>201670</v>
          </cell>
          <cell r="B6528" t="str">
            <v>علي خضور</v>
          </cell>
          <cell r="C6528" t="str">
            <v>محمد</v>
          </cell>
          <cell r="D6528" t="str">
            <v>زاهية</v>
          </cell>
          <cell r="E6528" t="str">
            <v>س4</v>
          </cell>
        </row>
        <row r="6529">
          <cell r="A6529">
            <v>201674</v>
          </cell>
          <cell r="B6529" t="str">
            <v>علي عباس</v>
          </cell>
          <cell r="C6529" t="str">
            <v>عبد المجيد</v>
          </cell>
          <cell r="D6529" t="str">
            <v>مريم</v>
          </cell>
          <cell r="E6529" t="str">
            <v>س4</v>
          </cell>
        </row>
        <row r="6530">
          <cell r="A6530">
            <v>201685</v>
          </cell>
          <cell r="B6530" t="str">
            <v>عماد الرفاعي</v>
          </cell>
          <cell r="C6530" t="str">
            <v>علي</v>
          </cell>
          <cell r="D6530" t="str">
            <v>رغدة</v>
          </cell>
          <cell r="E6530" t="str">
            <v>س4</v>
          </cell>
        </row>
        <row r="6531">
          <cell r="A6531">
            <v>201687</v>
          </cell>
          <cell r="B6531" t="str">
            <v>عماد خداج</v>
          </cell>
          <cell r="C6531" t="str">
            <v>توفيق</v>
          </cell>
          <cell r="D6531" t="str">
            <v>انيسة</v>
          </cell>
          <cell r="E6531" t="str">
            <v>س4</v>
          </cell>
        </row>
        <row r="6532">
          <cell r="A6532">
            <v>201691</v>
          </cell>
          <cell r="B6532" t="str">
            <v>عمار المرعي</v>
          </cell>
          <cell r="C6532" t="str">
            <v>محمد</v>
          </cell>
          <cell r="D6532" t="str">
            <v>روضة</v>
          </cell>
          <cell r="E6532" t="str">
            <v>س4</v>
          </cell>
        </row>
        <row r="6533">
          <cell r="A6533">
            <v>201693</v>
          </cell>
          <cell r="B6533" t="str">
            <v>عمار حمو</v>
          </cell>
          <cell r="C6533" t="str">
            <v>ياسر</v>
          </cell>
          <cell r="D6533" t="str">
            <v xml:space="preserve"> فاطمة</v>
          </cell>
          <cell r="E6533" t="str">
            <v>س4</v>
          </cell>
        </row>
        <row r="6534">
          <cell r="A6534">
            <v>201697</v>
          </cell>
          <cell r="B6534" t="str">
            <v>عمار علايا</v>
          </cell>
          <cell r="C6534" t="str">
            <v>محمد ياسر</v>
          </cell>
          <cell r="D6534" t="str">
            <v>غادة</v>
          </cell>
          <cell r="E6534" t="str">
            <v>س4</v>
          </cell>
        </row>
        <row r="6535">
          <cell r="A6535">
            <v>201714</v>
          </cell>
          <cell r="B6535" t="str">
            <v>غادة كورية</v>
          </cell>
          <cell r="C6535" t="str">
            <v>جورج</v>
          </cell>
          <cell r="D6535" t="str">
            <v>جورجيت</v>
          </cell>
          <cell r="E6535" t="str">
            <v>س4</v>
          </cell>
        </row>
        <row r="6536">
          <cell r="A6536">
            <v>201722</v>
          </cell>
          <cell r="B6536" t="str">
            <v>غسان حرفوش</v>
          </cell>
          <cell r="C6536" t="str">
            <v>منير</v>
          </cell>
          <cell r="D6536" t="str">
            <v>منى</v>
          </cell>
          <cell r="E6536" t="str">
            <v>س4</v>
          </cell>
        </row>
        <row r="6537">
          <cell r="A6537">
            <v>201734</v>
          </cell>
          <cell r="B6537" t="str">
            <v>غيث عمران</v>
          </cell>
          <cell r="C6537" t="str">
            <v>عباس</v>
          </cell>
          <cell r="E6537" t="str">
            <v>س4</v>
          </cell>
        </row>
        <row r="6538">
          <cell r="A6538">
            <v>201762</v>
          </cell>
          <cell r="B6538" t="str">
            <v>فراس العيد</v>
          </cell>
          <cell r="C6538" t="str">
            <v>عبدالله</v>
          </cell>
          <cell r="D6538" t="str">
            <v>قمر</v>
          </cell>
          <cell r="E6538" t="str">
            <v>س4</v>
          </cell>
        </row>
        <row r="6539">
          <cell r="A6539">
            <v>201767</v>
          </cell>
          <cell r="B6539" t="str">
            <v xml:space="preserve">فراس كريم </v>
          </cell>
          <cell r="C6539" t="str">
            <v>محمد فواز</v>
          </cell>
          <cell r="D6539" t="str">
            <v>سوزان</v>
          </cell>
          <cell r="E6539" t="str">
            <v>س4</v>
          </cell>
        </row>
        <row r="6540">
          <cell r="A6540">
            <v>201770</v>
          </cell>
          <cell r="B6540" t="str">
            <v>فرح السقا</v>
          </cell>
          <cell r="C6540" t="str">
            <v>احمد</v>
          </cell>
          <cell r="D6540" t="str">
            <v>دانه</v>
          </cell>
          <cell r="E6540" t="str">
            <v>س4</v>
          </cell>
        </row>
        <row r="6541">
          <cell r="A6541">
            <v>201790</v>
          </cell>
          <cell r="B6541" t="str">
            <v>فينوس دياب</v>
          </cell>
          <cell r="C6541" t="str">
            <v>جاد</v>
          </cell>
          <cell r="D6541" t="str">
            <v>فريزة</v>
          </cell>
          <cell r="E6541" t="str">
            <v>س4</v>
          </cell>
        </row>
        <row r="6542">
          <cell r="A6542">
            <v>201797</v>
          </cell>
          <cell r="B6542" t="str">
            <v>قصي العلي</v>
          </cell>
          <cell r="C6542" t="str">
            <v>خالد</v>
          </cell>
          <cell r="D6542" t="str">
            <v>اياة</v>
          </cell>
          <cell r="E6542" t="str">
            <v>س4</v>
          </cell>
        </row>
        <row r="6543">
          <cell r="A6543">
            <v>201810</v>
          </cell>
          <cell r="B6543" t="str">
            <v>كنان محفوظ</v>
          </cell>
          <cell r="C6543" t="str">
            <v>محمد</v>
          </cell>
          <cell r="D6543" t="str">
            <v>هدى</v>
          </cell>
          <cell r="E6543" t="str">
            <v>س4</v>
          </cell>
        </row>
        <row r="6544">
          <cell r="A6544">
            <v>201815</v>
          </cell>
          <cell r="B6544" t="str">
            <v>لؤي الوادي</v>
          </cell>
          <cell r="C6544" t="str">
            <v>خالد</v>
          </cell>
          <cell r="D6544" t="str">
            <v>خديجة</v>
          </cell>
          <cell r="E6544" t="str">
            <v>س4</v>
          </cell>
        </row>
        <row r="6545">
          <cell r="A6545">
            <v>201824</v>
          </cell>
          <cell r="B6545" t="str">
            <v>لطفي النقشبندي</v>
          </cell>
          <cell r="C6545" t="str">
            <v>لؤي</v>
          </cell>
          <cell r="D6545" t="str">
            <v>رفاء</v>
          </cell>
          <cell r="E6545" t="str">
            <v>س4</v>
          </cell>
        </row>
        <row r="6546">
          <cell r="A6546">
            <v>201841</v>
          </cell>
          <cell r="B6546" t="str">
            <v>لوران الحسين</v>
          </cell>
          <cell r="C6546" t="str">
            <v>عز الدين</v>
          </cell>
          <cell r="D6546" t="str">
            <v>ثريا</v>
          </cell>
          <cell r="E6546" t="str">
            <v>س4</v>
          </cell>
        </row>
        <row r="6547">
          <cell r="A6547">
            <v>201849</v>
          </cell>
          <cell r="B6547" t="str">
            <v>ليالي المحمد</v>
          </cell>
          <cell r="C6547" t="str">
            <v>حبيب</v>
          </cell>
          <cell r="D6547" t="str">
            <v>دنيا</v>
          </cell>
          <cell r="E6547" t="str">
            <v>س4</v>
          </cell>
        </row>
        <row r="6548">
          <cell r="A6548">
            <v>201865</v>
          </cell>
          <cell r="B6548" t="str">
            <v>ماجد غزلان</v>
          </cell>
          <cell r="C6548" t="str">
            <v>عبد العزيز</v>
          </cell>
          <cell r="D6548" t="str">
            <v>امل</v>
          </cell>
          <cell r="E6548" t="str">
            <v>س4</v>
          </cell>
        </row>
        <row r="6549">
          <cell r="A6549">
            <v>201871</v>
          </cell>
          <cell r="B6549" t="str">
            <v>مازن الكبرا</v>
          </cell>
          <cell r="C6549" t="str">
            <v>عاطف</v>
          </cell>
          <cell r="D6549" t="str">
            <v>صباح</v>
          </cell>
          <cell r="E6549" t="str">
            <v>س4</v>
          </cell>
        </row>
        <row r="6550">
          <cell r="A6550">
            <v>201872</v>
          </cell>
          <cell r="B6550" t="str">
            <v>مازن باجي</v>
          </cell>
          <cell r="C6550" t="str">
            <v>فريد</v>
          </cell>
          <cell r="D6550" t="str">
            <v>صبحة</v>
          </cell>
          <cell r="E6550" t="str">
            <v>س4</v>
          </cell>
        </row>
        <row r="6551">
          <cell r="A6551">
            <v>201874</v>
          </cell>
          <cell r="B6551" t="str">
            <v>مازن شعبان</v>
          </cell>
          <cell r="C6551" t="str">
            <v>وليد</v>
          </cell>
          <cell r="D6551" t="str">
            <v>سلوى</v>
          </cell>
          <cell r="E6551" t="str">
            <v>س4</v>
          </cell>
        </row>
        <row r="6552">
          <cell r="A6552">
            <v>201890</v>
          </cell>
          <cell r="B6552" t="str">
            <v>ماهر مطلق</v>
          </cell>
          <cell r="C6552" t="str">
            <v>احمد</v>
          </cell>
          <cell r="D6552" t="str">
            <v>رحمة</v>
          </cell>
          <cell r="E6552" t="str">
            <v>س4</v>
          </cell>
        </row>
        <row r="6553">
          <cell r="A6553">
            <v>201893</v>
          </cell>
          <cell r="B6553" t="str">
            <v>مايا الهاشمي</v>
          </cell>
          <cell r="C6553" t="str">
            <v>اسامة</v>
          </cell>
          <cell r="D6553" t="str">
            <v>حنان</v>
          </cell>
          <cell r="E6553" t="str">
            <v>س4</v>
          </cell>
        </row>
        <row r="6554">
          <cell r="A6554">
            <v>201895</v>
          </cell>
          <cell r="B6554" t="str">
            <v>مجد البدعيش</v>
          </cell>
          <cell r="C6554" t="str">
            <v>فارس</v>
          </cell>
          <cell r="D6554" t="str">
            <v>ليلى</v>
          </cell>
          <cell r="E6554" t="str">
            <v>س4</v>
          </cell>
        </row>
        <row r="6555">
          <cell r="A6555">
            <v>201902</v>
          </cell>
          <cell r="B6555" t="str">
            <v>مجد مسلم</v>
          </cell>
          <cell r="C6555" t="str">
            <v>زهير</v>
          </cell>
          <cell r="D6555" t="str">
            <v>سميرة</v>
          </cell>
          <cell r="E6555" t="str">
            <v>س4</v>
          </cell>
        </row>
        <row r="6556">
          <cell r="A6556">
            <v>201939</v>
          </cell>
          <cell r="B6556" t="str">
            <v>محمد بشار المحاميد</v>
          </cell>
          <cell r="C6556" t="str">
            <v>اسماعيل</v>
          </cell>
          <cell r="D6556" t="str">
            <v>عائشة</v>
          </cell>
          <cell r="E6556" t="str">
            <v>س4</v>
          </cell>
        </row>
        <row r="6557">
          <cell r="A6557">
            <v>201942</v>
          </cell>
          <cell r="B6557" t="str">
            <v>محمد بلال محفوظ</v>
          </cell>
          <cell r="C6557" t="str">
            <v>محمود</v>
          </cell>
          <cell r="D6557" t="str">
            <v>فاطمة</v>
          </cell>
          <cell r="E6557" t="str">
            <v>س4</v>
          </cell>
        </row>
        <row r="6558">
          <cell r="A6558">
            <v>201954</v>
          </cell>
          <cell r="B6558" t="str">
            <v>محمد خير عثمان</v>
          </cell>
          <cell r="C6558" t="str">
            <v>مخيبر</v>
          </cell>
          <cell r="D6558" t="str">
            <v>نصرة</v>
          </cell>
          <cell r="E6558" t="str">
            <v>س4</v>
          </cell>
        </row>
        <row r="6559">
          <cell r="A6559">
            <v>201957</v>
          </cell>
          <cell r="B6559" t="str">
            <v>محمد رامي السقباني</v>
          </cell>
          <cell r="C6559" t="str">
            <v>غالب</v>
          </cell>
          <cell r="D6559" t="str">
            <v>فلك</v>
          </cell>
          <cell r="E6559" t="str">
            <v>س4</v>
          </cell>
        </row>
        <row r="6560">
          <cell r="A6560">
            <v>201964</v>
          </cell>
          <cell r="B6560" t="str">
            <v>محمد سعيد رفاعي</v>
          </cell>
          <cell r="C6560" t="str">
            <v>محمد وحيه</v>
          </cell>
          <cell r="D6560" t="str">
            <v>خدوج</v>
          </cell>
          <cell r="E6560" t="str">
            <v>س4</v>
          </cell>
        </row>
        <row r="6561">
          <cell r="A6561">
            <v>201974</v>
          </cell>
          <cell r="B6561" t="str">
            <v>محمد طارق الواوي</v>
          </cell>
          <cell r="C6561" t="str">
            <v>عدنان</v>
          </cell>
          <cell r="D6561" t="str">
            <v>اولفت</v>
          </cell>
          <cell r="E6561" t="str">
            <v>س4</v>
          </cell>
        </row>
        <row r="6562">
          <cell r="A6562">
            <v>201996</v>
          </cell>
          <cell r="B6562" t="str">
            <v>محمد قاروط</v>
          </cell>
          <cell r="C6562" t="str">
            <v>عبد الحميد</v>
          </cell>
          <cell r="E6562" t="str">
            <v>س4</v>
          </cell>
        </row>
        <row r="6563">
          <cell r="A6563">
            <v>202012</v>
          </cell>
          <cell r="B6563" t="str">
            <v>محمد ويس</v>
          </cell>
          <cell r="C6563" t="str">
            <v>ياسين</v>
          </cell>
          <cell r="D6563" t="str">
            <v>حمامة</v>
          </cell>
          <cell r="E6563" t="str">
            <v>س4</v>
          </cell>
        </row>
        <row r="6564">
          <cell r="A6564">
            <v>202041</v>
          </cell>
          <cell r="B6564" t="str">
            <v>مسعود محمد</v>
          </cell>
          <cell r="C6564" t="str">
            <v>محمد</v>
          </cell>
          <cell r="D6564" t="str">
            <v>خنساء</v>
          </cell>
          <cell r="E6564" t="str">
            <v>س4</v>
          </cell>
        </row>
        <row r="6565">
          <cell r="A6565">
            <v>202045</v>
          </cell>
          <cell r="B6565" t="str">
            <v>مصطفى الحسين</v>
          </cell>
          <cell r="C6565" t="str">
            <v>محمد</v>
          </cell>
          <cell r="D6565" t="str">
            <v>تركية</v>
          </cell>
          <cell r="E6565" t="str">
            <v>س4</v>
          </cell>
        </row>
        <row r="6566">
          <cell r="A6566">
            <v>202053</v>
          </cell>
          <cell r="B6566" t="str">
            <v>مصطفى مصطفى الناخم</v>
          </cell>
          <cell r="C6566" t="str">
            <v>محمد</v>
          </cell>
          <cell r="D6566" t="str">
            <v>صبيحة</v>
          </cell>
          <cell r="E6566" t="str">
            <v>س4</v>
          </cell>
        </row>
        <row r="6567">
          <cell r="A6567">
            <v>202060</v>
          </cell>
          <cell r="B6567" t="str">
            <v>معتز ابو سعدة</v>
          </cell>
          <cell r="C6567" t="str">
            <v>شكيب</v>
          </cell>
          <cell r="D6567" t="str">
            <v>تحية</v>
          </cell>
          <cell r="E6567" t="str">
            <v>س4</v>
          </cell>
        </row>
        <row r="6568">
          <cell r="A6568">
            <v>202079</v>
          </cell>
          <cell r="B6568" t="str">
            <v>منهل مياسة</v>
          </cell>
          <cell r="C6568" t="str">
            <v>احمد</v>
          </cell>
          <cell r="D6568" t="str">
            <v>سهام</v>
          </cell>
          <cell r="E6568" t="str">
            <v>س4</v>
          </cell>
        </row>
        <row r="6569">
          <cell r="A6569">
            <v>202081</v>
          </cell>
          <cell r="B6569" t="str">
            <v>منى شلهوب</v>
          </cell>
          <cell r="C6569" t="str">
            <v xml:space="preserve">اسامة </v>
          </cell>
          <cell r="D6569" t="str">
            <v>سميرة</v>
          </cell>
          <cell r="E6569" t="str">
            <v>س4</v>
          </cell>
        </row>
        <row r="6570">
          <cell r="A6570">
            <v>202086</v>
          </cell>
          <cell r="B6570" t="str">
            <v>منير الحامد</v>
          </cell>
          <cell r="C6570" t="str">
            <v>اكرم</v>
          </cell>
          <cell r="D6570" t="str">
            <v>نجاة</v>
          </cell>
          <cell r="E6570" t="str">
            <v>س4</v>
          </cell>
        </row>
        <row r="6571">
          <cell r="A6571">
            <v>202139</v>
          </cell>
          <cell r="B6571" t="str">
            <v>ناديا الحلبي</v>
          </cell>
          <cell r="C6571" t="str">
            <v>هايل</v>
          </cell>
          <cell r="D6571" t="str">
            <v>ابتسام</v>
          </cell>
          <cell r="E6571" t="str">
            <v>س4</v>
          </cell>
        </row>
        <row r="6572">
          <cell r="A6572">
            <v>202142</v>
          </cell>
          <cell r="B6572" t="str">
            <v>نادين خزاقة</v>
          </cell>
          <cell r="C6572" t="str">
            <v>انطون</v>
          </cell>
          <cell r="D6572" t="str">
            <v>منى</v>
          </cell>
          <cell r="E6572" t="str">
            <v>س4</v>
          </cell>
        </row>
        <row r="6573">
          <cell r="A6573">
            <v>202143</v>
          </cell>
          <cell r="B6573" t="str">
            <v>نادين مصلح</v>
          </cell>
          <cell r="C6573" t="str">
            <v>محمد</v>
          </cell>
          <cell r="D6573" t="str">
            <v>هند</v>
          </cell>
          <cell r="E6573" t="str">
            <v>س4</v>
          </cell>
        </row>
        <row r="6574">
          <cell r="A6574">
            <v>202148</v>
          </cell>
          <cell r="B6574" t="str">
            <v>نايف النواد</v>
          </cell>
          <cell r="C6574" t="str">
            <v>محسن</v>
          </cell>
          <cell r="D6574" t="str">
            <v>تركية</v>
          </cell>
          <cell r="E6574" t="str">
            <v>س4</v>
          </cell>
        </row>
        <row r="6575">
          <cell r="A6575">
            <v>202150</v>
          </cell>
          <cell r="B6575" t="str">
            <v>نبال القطيش</v>
          </cell>
          <cell r="C6575" t="str">
            <v>ميسر</v>
          </cell>
          <cell r="D6575" t="str">
            <v>سليمة</v>
          </cell>
          <cell r="E6575" t="str">
            <v>س4</v>
          </cell>
        </row>
        <row r="6576">
          <cell r="A6576">
            <v>202153</v>
          </cell>
          <cell r="B6576" t="str">
            <v>نبراس علي</v>
          </cell>
          <cell r="C6576" t="str">
            <v>يوسف</v>
          </cell>
          <cell r="D6576" t="str">
            <v>ايمان</v>
          </cell>
          <cell r="E6576" t="str">
            <v>س4</v>
          </cell>
        </row>
        <row r="6577">
          <cell r="A6577">
            <v>202159</v>
          </cell>
          <cell r="B6577" t="str">
            <v>نداء الاسلام حسين</v>
          </cell>
          <cell r="C6577" t="str">
            <v>حافظ</v>
          </cell>
          <cell r="D6577" t="str">
            <v>هناء</v>
          </cell>
          <cell r="E6577" t="str">
            <v>س4</v>
          </cell>
        </row>
        <row r="6578">
          <cell r="A6578">
            <v>202164</v>
          </cell>
          <cell r="B6578" t="str">
            <v>ندى داؤد</v>
          </cell>
          <cell r="C6578" t="str">
            <v>محمد</v>
          </cell>
          <cell r="D6578" t="str">
            <v>امنة</v>
          </cell>
          <cell r="E6578" t="str">
            <v>س4</v>
          </cell>
        </row>
        <row r="6579">
          <cell r="A6579">
            <v>202168</v>
          </cell>
          <cell r="B6579" t="str">
            <v>نذير الشوا</v>
          </cell>
          <cell r="C6579" t="str">
            <v>ابراهيم</v>
          </cell>
          <cell r="D6579" t="str">
            <v>ملك</v>
          </cell>
          <cell r="E6579" t="str">
            <v>س4</v>
          </cell>
        </row>
        <row r="6580">
          <cell r="A6580">
            <v>202172</v>
          </cell>
          <cell r="B6580" t="str">
            <v>نرمين حلبي</v>
          </cell>
          <cell r="C6580" t="str">
            <v>بسام</v>
          </cell>
          <cell r="D6580" t="str">
            <v>هدى</v>
          </cell>
          <cell r="E6580" t="str">
            <v>س4</v>
          </cell>
        </row>
        <row r="6581">
          <cell r="A6581">
            <v>202183</v>
          </cell>
          <cell r="B6581" t="str">
            <v>نسرين النقري</v>
          </cell>
          <cell r="C6581" t="str">
            <v>مفيد</v>
          </cell>
          <cell r="D6581" t="str">
            <v>سحر</v>
          </cell>
          <cell r="E6581" t="str">
            <v>س4</v>
          </cell>
        </row>
        <row r="6582">
          <cell r="A6582">
            <v>202193</v>
          </cell>
          <cell r="B6582" t="str">
            <v>نغم حسن</v>
          </cell>
          <cell r="C6582" t="str">
            <v>محمد</v>
          </cell>
          <cell r="D6582" t="str">
            <v>غادة</v>
          </cell>
          <cell r="E6582" t="str">
            <v>س4</v>
          </cell>
        </row>
        <row r="6583">
          <cell r="A6583">
            <v>202200</v>
          </cell>
          <cell r="B6583" t="str">
            <v>نهى سلوم</v>
          </cell>
          <cell r="C6583" t="str">
            <v>عادل</v>
          </cell>
          <cell r="D6583" t="str">
            <v>عطية</v>
          </cell>
          <cell r="E6583" t="str">
            <v>س4</v>
          </cell>
        </row>
        <row r="6584">
          <cell r="A6584">
            <v>202204</v>
          </cell>
          <cell r="B6584" t="str">
            <v>نوار درغام</v>
          </cell>
          <cell r="C6584" t="str">
            <v>محمد</v>
          </cell>
          <cell r="D6584" t="str">
            <v>نهيدة</v>
          </cell>
          <cell r="E6584" t="str">
            <v>س4</v>
          </cell>
        </row>
        <row r="6585">
          <cell r="A6585">
            <v>202208</v>
          </cell>
          <cell r="B6585" t="str">
            <v>نور اسماعيل</v>
          </cell>
          <cell r="C6585" t="str">
            <v>عماد</v>
          </cell>
          <cell r="D6585" t="str">
            <v>غادة</v>
          </cell>
          <cell r="E6585" t="str">
            <v>س4</v>
          </cell>
        </row>
        <row r="6586">
          <cell r="A6586">
            <v>202219</v>
          </cell>
          <cell r="B6586" t="str">
            <v>نور شرف</v>
          </cell>
          <cell r="C6586" t="str">
            <v>عماد الدين</v>
          </cell>
          <cell r="D6586" t="str">
            <v>رغداء</v>
          </cell>
          <cell r="E6586" t="str">
            <v>س4</v>
          </cell>
        </row>
        <row r="6587">
          <cell r="A6587">
            <v>202243</v>
          </cell>
          <cell r="B6587" t="str">
            <v>هازار ساطور</v>
          </cell>
          <cell r="C6587" t="str">
            <v>اسماعيل</v>
          </cell>
          <cell r="D6587" t="str">
            <v>عواطف</v>
          </cell>
          <cell r="E6587" t="str">
            <v>س4</v>
          </cell>
        </row>
        <row r="6588">
          <cell r="A6588">
            <v>202254</v>
          </cell>
          <cell r="B6588" t="str">
            <v>هبة  درويش</v>
          </cell>
          <cell r="C6588" t="str">
            <v>سميع</v>
          </cell>
          <cell r="D6588" t="str">
            <v>غصون</v>
          </cell>
          <cell r="E6588" t="str">
            <v>س4</v>
          </cell>
        </row>
        <row r="6589">
          <cell r="A6589">
            <v>202261</v>
          </cell>
          <cell r="B6589" t="str">
            <v>هبة نحاس</v>
          </cell>
          <cell r="C6589" t="str">
            <v>الياس</v>
          </cell>
          <cell r="D6589" t="str">
            <v>نيله</v>
          </cell>
          <cell r="E6589" t="str">
            <v>س4</v>
          </cell>
        </row>
        <row r="6590">
          <cell r="A6590">
            <v>202266</v>
          </cell>
          <cell r="B6590" t="str">
            <v>هديل ابو راس</v>
          </cell>
          <cell r="C6590" t="str">
            <v>حسام</v>
          </cell>
          <cell r="D6590" t="str">
            <v>سحر</v>
          </cell>
          <cell r="E6590" t="str">
            <v>س4</v>
          </cell>
        </row>
        <row r="6591">
          <cell r="A6591">
            <v>202268</v>
          </cell>
          <cell r="B6591" t="str">
            <v>هديل الغضبان</v>
          </cell>
          <cell r="C6591" t="str">
            <v>صبحي</v>
          </cell>
          <cell r="D6591" t="str">
            <v>امل</v>
          </cell>
          <cell r="E6591" t="str">
            <v>س4</v>
          </cell>
        </row>
        <row r="6592">
          <cell r="A6592">
            <v>202275</v>
          </cell>
          <cell r="B6592" t="str">
            <v>هشيار محمد</v>
          </cell>
          <cell r="C6592" t="str">
            <v>جمعة</v>
          </cell>
          <cell r="D6592" t="str">
            <v>جابية</v>
          </cell>
          <cell r="E6592" t="str">
            <v>س4</v>
          </cell>
        </row>
        <row r="6593">
          <cell r="A6593">
            <v>202277</v>
          </cell>
          <cell r="B6593" t="str">
            <v xml:space="preserve">هلال قلاب </v>
          </cell>
          <cell r="C6593" t="str">
            <v>محمد</v>
          </cell>
          <cell r="D6593" t="str">
            <v>سعاد</v>
          </cell>
          <cell r="E6593" t="str">
            <v>س4</v>
          </cell>
        </row>
        <row r="6594">
          <cell r="A6594">
            <v>202279</v>
          </cell>
          <cell r="B6594" t="str">
            <v>همام مصطفى</v>
          </cell>
          <cell r="C6594" t="str">
            <v>عباس</v>
          </cell>
          <cell r="D6594" t="str">
            <v>عفاف</v>
          </cell>
          <cell r="E6594" t="str">
            <v>س4</v>
          </cell>
        </row>
        <row r="6595">
          <cell r="A6595">
            <v>202282</v>
          </cell>
          <cell r="B6595" t="str">
            <v>هناء سرحان</v>
          </cell>
          <cell r="C6595" t="str">
            <v>تيسير</v>
          </cell>
          <cell r="D6595" t="str">
            <v>عدلة</v>
          </cell>
          <cell r="E6595" t="str">
            <v>س4</v>
          </cell>
        </row>
        <row r="6596">
          <cell r="A6596">
            <v>202286</v>
          </cell>
          <cell r="B6596" t="str">
            <v>هيثم الزعبي</v>
          </cell>
          <cell r="C6596" t="str">
            <v>بهيج</v>
          </cell>
          <cell r="D6596" t="str">
            <v>سلوى</v>
          </cell>
          <cell r="E6596" t="str">
            <v>س4</v>
          </cell>
        </row>
        <row r="6597">
          <cell r="A6597">
            <v>202290</v>
          </cell>
          <cell r="B6597" t="str">
            <v>هيثم حسن</v>
          </cell>
          <cell r="C6597" t="str">
            <v>حجي</v>
          </cell>
          <cell r="D6597" t="str">
            <v>غزالة</v>
          </cell>
          <cell r="E6597" t="str">
            <v>س4</v>
          </cell>
        </row>
        <row r="6598">
          <cell r="A6598">
            <v>202298</v>
          </cell>
          <cell r="B6598" t="str">
            <v>وائل العدس</v>
          </cell>
          <cell r="C6598" t="str">
            <v>محمد ياسر</v>
          </cell>
          <cell r="D6598" t="str">
            <v>رجاء</v>
          </cell>
          <cell r="E6598" t="str">
            <v>س4</v>
          </cell>
        </row>
        <row r="6599">
          <cell r="A6599">
            <v>202303</v>
          </cell>
          <cell r="B6599" t="str">
            <v>وردة شاهين</v>
          </cell>
          <cell r="C6599" t="str">
            <v>جريس</v>
          </cell>
          <cell r="D6599" t="str">
            <v>منيرة</v>
          </cell>
          <cell r="E6599" t="str">
            <v>س4</v>
          </cell>
        </row>
        <row r="6600">
          <cell r="A6600">
            <v>202309</v>
          </cell>
          <cell r="B6600" t="str">
            <v>وسام سمكري</v>
          </cell>
          <cell r="C6600" t="str">
            <v>محمد نذير</v>
          </cell>
          <cell r="D6600" t="str">
            <v>غزل</v>
          </cell>
          <cell r="E6600" t="str">
            <v>س4</v>
          </cell>
        </row>
        <row r="6601">
          <cell r="A6601">
            <v>202314</v>
          </cell>
          <cell r="B6601" t="str">
            <v>وسيم العنبر</v>
          </cell>
          <cell r="C6601" t="str">
            <v>سهيل</v>
          </cell>
          <cell r="D6601" t="str">
            <v>هويده</v>
          </cell>
          <cell r="E6601" t="str">
            <v>س4</v>
          </cell>
        </row>
        <row r="6602">
          <cell r="A6602">
            <v>202328</v>
          </cell>
          <cell r="B6602" t="str">
            <v>وفاء سرحان</v>
          </cell>
          <cell r="C6602" t="str">
            <v>تيسير</v>
          </cell>
          <cell r="D6602" t="str">
            <v>عدلة</v>
          </cell>
          <cell r="E6602" t="str">
            <v>س4</v>
          </cell>
        </row>
        <row r="6603">
          <cell r="A6603">
            <v>202345</v>
          </cell>
          <cell r="B6603" t="str">
            <v>يامن محمد</v>
          </cell>
          <cell r="C6603" t="str">
            <v>عبد</v>
          </cell>
          <cell r="D6603" t="str">
            <v>خديجة</v>
          </cell>
          <cell r="E6603" t="str">
            <v>س4</v>
          </cell>
        </row>
        <row r="6604">
          <cell r="A6604">
            <v>202351</v>
          </cell>
          <cell r="B6604" t="str">
            <v>يمان الحصري</v>
          </cell>
          <cell r="C6604" t="str">
            <v>فايز</v>
          </cell>
          <cell r="D6604" t="str">
            <v>روه لات</v>
          </cell>
          <cell r="E6604" t="str">
            <v>س4</v>
          </cell>
        </row>
        <row r="6605">
          <cell r="A6605">
            <v>202366</v>
          </cell>
          <cell r="B6605" t="str">
            <v>ابتسام جاموس</v>
          </cell>
          <cell r="C6605" t="str">
            <v>ابراهيم</v>
          </cell>
          <cell r="D6605" t="str">
            <v>يسرى</v>
          </cell>
          <cell r="E6605" t="str">
            <v>س4</v>
          </cell>
        </row>
        <row r="6606">
          <cell r="A6606">
            <v>202376</v>
          </cell>
          <cell r="B6606" t="str">
            <v>ابراهيم الحموي</v>
          </cell>
          <cell r="C6606" t="str">
            <v>محمد</v>
          </cell>
          <cell r="D6606" t="str">
            <v>ابتسام</v>
          </cell>
          <cell r="E6606" t="str">
            <v>س4</v>
          </cell>
        </row>
        <row r="6607">
          <cell r="A6607">
            <v>202391</v>
          </cell>
          <cell r="B6607" t="str">
            <v>ابراهيم حاج موسى</v>
          </cell>
          <cell r="C6607" t="str">
            <v>محمد</v>
          </cell>
          <cell r="D6607" t="str">
            <v>سلوى</v>
          </cell>
          <cell r="E6607" t="str">
            <v>س4</v>
          </cell>
        </row>
        <row r="6608">
          <cell r="A6608">
            <v>202403</v>
          </cell>
          <cell r="B6608" t="str">
            <v>ابراهيم مرهج</v>
          </cell>
          <cell r="C6608" t="str">
            <v>ياسين</v>
          </cell>
          <cell r="D6608" t="str">
            <v>جوهينه</v>
          </cell>
          <cell r="E6608" t="str">
            <v>س4</v>
          </cell>
        </row>
        <row r="6609">
          <cell r="A6609">
            <v>202404</v>
          </cell>
          <cell r="B6609" t="str">
            <v>ابراهيم مهنا</v>
          </cell>
          <cell r="C6609" t="str">
            <v>علاء الدين</v>
          </cell>
          <cell r="D6609" t="str">
            <v>اقبال</v>
          </cell>
          <cell r="E6609" t="str">
            <v>س4</v>
          </cell>
        </row>
        <row r="6610">
          <cell r="A6610">
            <v>202408</v>
          </cell>
          <cell r="B6610" t="str">
            <v>ابي اللوجي</v>
          </cell>
          <cell r="C6610" t="str">
            <v>حلمي</v>
          </cell>
          <cell r="D6610" t="str">
            <v>هيفاء</v>
          </cell>
          <cell r="E6610" t="str">
            <v>س4</v>
          </cell>
        </row>
        <row r="6611">
          <cell r="A6611">
            <v>202415</v>
          </cell>
          <cell r="B6611" t="str">
            <v>احلام العبو</v>
          </cell>
          <cell r="C6611" t="str">
            <v>احمد</v>
          </cell>
          <cell r="D6611" t="str">
            <v>فاطمة</v>
          </cell>
          <cell r="E6611" t="str">
            <v>س4</v>
          </cell>
        </row>
        <row r="6612">
          <cell r="A6612">
            <v>202419</v>
          </cell>
          <cell r="B6612" t="str">
            <v>احمد ابو جيش</v>
          </cell>
          <cell r="C6612" t="str">
            <v xml:space="preserve">محمد </v>
          </cell>
          <cell r="D6612" t="str">
            <v>سحر</v>
          </cell>
          <cell r="E6612" t="str">
            <v>س4</v>
          </cell>
        </row>
        <row r="6613">
          <cell r="A6613">
            <v>202439</v>
          </cell>
          <cell r="B6613" t="str">
            <v>احمد البلال</v>
          </cell>
          <cell r="C6613" t="str">
            <v>علي</v>
          </cell>
          <cell r="D6613" t="str">
            <v>كردية</v>
          </cell>
          <cell r="E6613" t="str">
            <v>س4</v>
          </cell>
        </row>
        <row r="6614">
          <cell r="A6614">
            <v>202451</v>
          </cell>
          <cell r="B6614" t="str">
            <v>احمد الحمصي</v>
          </cell>
          <cell r="C6614" t="str">
            <v>بدر الدين</v>
          </cell>
          <cell r="D6614" t="str">
            <v>نبيله</v>
          </cell>
          <cell r="E6614" t="str">
            <v>س4</v>
          </cell>
        </row>
        <row r="6615">
          <cell r="A6615">
            <v>202453</v>
          </cell>
          <cell r="B6615" t="str">
            <v>احمد الحمود</v>
          </cell>
          <cell r="C6615" t="str">
            <v>عشوي</v>
          </cell>
          <cell r="D6615" t="str">
            <v>انتصار</v>
          </cell>
          <cell r="E6615" t="str">
            <v>س4</v>
          </cell>
        </row>
        <row r="6616">
          <cell r="A6616">
            <v>202470</v>
          </cell>
          <cell r="B6616" t="str">
            <v>احمد السعدي</v>
          </cell>
          <cell r="C6616" t="str">
            <v>موفق</v>
          </cell>
          <cell r="D6616" t="str">
            <v>فايزة</v>
          </cell>
          <cell r="E6616" t="str">
            <v>س4</v>
          </cell>
        </row>
        <row r="6617">
          <cell r="A6617">
            <v>202475</v>
          </cell>
          <cell r="B6617" t="str">
            <v>احمد السيد</v>
          </cell>
          <cell r="C6617" t="str">
            <v>نبيل</v>
          </cell>
          <cell r="D6617" t="str">
            <v>وداد</v>
          </cell>
          <cell r="E6617" t="str">
            <v>س4</v>
          </cell>
        </row>
        <row r="6618">
          <cell r="A6618">
            <v>202484</v>
          </cell>
          <cell r="B6618" t="str">
            <v>احمد العاصي</v>
          </cell>
          <cell r="C6618" t="str">
            <v>اسماعيل</v>
          </cell>
          <cell r="D6618" t="str">
            <v>هدى</v>
          </cell>
          <cell r="E6618" t="str">
            <v>س4</v>
          </cell>
        </row>
        <row r="6619">
          <cell r="A6619">
            <v>202488</v>
          </cell>
          <cell r="B6619" t="str">
            <v>احمد العظم</v>
          </cell>
          <cell r="C6619" t="str">
            <v>وحيد</v>
          </cell>
          <cell r="D6619" t="str">
            <v>سحر</v>
          </cell>
          <cell r="E6619" t="str">
            <v>س4</v>
          </cell>
        </row>
        <row r="6620">
          <cell r="A6620">
            <v>202502</v>
          </cell>
          <cell r="B6620" t="str">
            <v>احمد الفرحان</v>
          </cell>
          <cell r="C6620" t="str">
            <v>ياسين</v>
          </cell>
          <cell r="D6620" t="str">
            <v>سميرة</v>
          </cell>
          <cell r="E6620" t="str">
            <v>س4</v>
          </cell>
        </row>
        <row r="6621">
          <cell r="A6621">
            <v>202545</v>
          </cell>
          <cell r="B6621" t="str">
            <v>احمد حجازي</v>
          </cell>
          <cell r="C6621" t="str">
            <v>بشير</v>
          </cell>
          <cell r="D6621" t="str">
            <v>حليمة</v>
          </cell>
          <cell r="E6621" t="str">
            <v>س4</v>
          </cell>
        </row>
        <row r="6622">
          <cell r="A6622">
            <v>202582</v>
          </cell>
          <cell r="B6622" t="str">
            <v>احمد عبد الغني</v>
          </cell>
          <cell r="C6622" t="str">
            <v>محمد</v>
          </cell>
          <cell r="D6622" t="str">
            <v>امون</v>
          </cell>
          <cell r="E6622" t="str">
            <v>س4</v>
          </cell>
        </row>
        <row r="6623">
          <cell r="A6623">
            <v>202590</v>
          </cell>
          <cell r="B6623" t="str">
            <v>احمد علو</v>
          </cell>
          <cell r="C6623" t="str">
            <v>علي</v>
          </cell>
          <cell r="D6623" t="str">
            <v>زينب</v>
          </cell>
          <cell r="E6623" t="str">
            <v>س4</v>
          </cell>
        </row>
        <row r="6624">
          <cell r="A6624">
            <v>202630</v>
          </cell>
          <cell r="B6624" t="str">
            <v>احمد هاشم طويل</v>
          </cell>
          <cell r="C6624" t="str">
            <v>محمد سمير</v>
          </cell>
          <cell r="D6624" t="str">
            <v>فاتن</v>
          </cell>
          <cell r="E6624" t="str">
            <v>س4</v>
          </cell>
        </row>
        <row r="6625">
          <cell r="A6625">
            <v>202637</v>
          </cell>
          <cell r="B6625" t="str">
            <v>ادريس الفارس</v>
          </cell>
          <cell r="C6625" t="str">
            <v>محمد علي</v>
          </cell>
          <cell r="D6625" t="str">
            <v>خوله</v>
          </cell>
          <cell r="E6625" t="str">
            <v>س4</v>
          </cell>
        </row>
        <row r="6626">
          <cell r="A6626">
            <v>202661</v>
          </cell>
          <cell r="B6626" t="str">
            <v>اريج علوان</v>
          </cell>
          <cell r="C6626" t="str">
            <v>نصر الدين</v>
          </cell>
          <cell r="D6626" t="str">
            <v>رنده</v>
          </cell>
          <cell r="E6626" t="str">
            <v>س4</v>
          </cell>
        </row>
        <row r="6627">
          <cell r="A6627">
            <v>202666</v>
          </cell>
          <cell r="B6627" t="str">
            <v>ازين زيود</v>
          </cell>
          <cell r="C6627" t="str">
            <v>ابراهيم</v>
          </cell>
          <cell r="D6627" t="str">
            <v>وهيبه</v>
          </cell>
          <cell r="E6627" t="str">
            <v>س4</v>
          </cell>
        </row>
        <row r="6628">
          <cell r="A6628">
            <v>202668</v>
          </cell>
          <cell r="B6628" t="str">
            <v>اسامة اسعد</v>
          </cell>
          <cell r="C6628" t="str">
            <v>محمود</v>
          </cell>
          <cell r="D6628" t="str">
            <v>هند</v>
          </cell>
          <cell r="E6628" t="str">
            <v>س4</v>
          </cell>
        </row>
        <row r="6629">
          <cell r="A6629">
            <v>202675</v>
          </cell>
          <cell r="B6629" t="str">
            <v>اسامة تللو</v>
          </cell>
          <cell r="C6629" t="str">
            <v>احمد</v>
          </cell>
          <cell r="D6629" t="str">
            <v>مها</v>
          </cell>
          <cell r="E6629" t="str">
            <v>س4</v>
          </cell>
        </row>
        <row r="6630">
          <cell r="A6630">
            <v>202683</v>
          </cell>
          <cell r="B6630" t="str">
            <v>اسامة فاهمة</v>
          </cell>
          <cell r="C6630" t="str">
            <v>اسماعيل</v>
          </cell>
          <cell r="D6630" t="str">
            <v>عطاف</v>
          </cell>
          <cell r="E6630" t="str">
            <v>س4</v>
          </cell>
        </row>
        <row r="6631">
          <cell r="A6631">
            <v>202686</v>
          </cell>
          <cell r="B6631" t="str">
            <v>اسامة محيسن</v>
          </cell>
          <cell r="C6631" t="str">
            <v>محمد</v>
          </cell>
          <cell r="D6631" t="str">
            <v>هنادا</v>
          </cell>
          <cell r="E6631" t="str">
            <v>س4</v>
          </cell>
        </row>
        <row r="6632">
          <cell r="A6632">
            <v>202693</v>
          </cell>
          <cell r="B6632" t="str">
            <v>اسامه الخضر</v>
          </cell>
          <cell r="C6632" t="str">
            <v>يوسف</v>
          </cell>
          <cell r="D6632" t="str">
            <v>رمزيه</v>
          </cell>
          <cell r="E6632" t="str">
            <v>س4</v>
          </cell>
        </row>
        <row r="6633">
          <cell r="A6633">
            <v>202701</v>
          </cell>
          <cell r="B6633" t="str">
            <v>اسامه مستو</v>
          </cell>
          <cell r="C6633" t="str">
            <v>محي الدين</v>
          </cell>
          <cell r="D6633" t="str">
            <v>رابعه</v>
          </cell>
          <cell r="E6633" t="str">
            <v>س4</v>
          </cell>
        </row>
        <row r="6634">
          <cell r="A6634">
            <v>202708</v>
          </cell>
          <cell r="B6634" t="str">
            <v>اسراء الزير</v>
          </cell>
          <cell r="C6634" t="str">
            <v>ابراهيم</v>
          </cell>
          <cell r="D6634" t="str">
            <v>امينة</v>
          </cell>
          <cell r="E6634" t="str">
            <v>س4</v>
          </cell>
        </row>
        <row r="6635">
          <cell r="A6635">
            <v>202711</v>
          </cell>
          <cell r="B6635" t="str">
            <v>اسراء سعود</v>
          </cell>
          <cell r="C6635" t="str">
            <v>هاشم</v>
          </cell>
          <cell r="D6635" t="str">
            <v>منيعه</v>
          </cell>
          <cell r="E6635" t="str">
            <v>س4</v>
          </cell>
        </row>
        <row r="6636">
          <cell r="A6636">
            <v>202735</v>
          </cell>
          <cell r="B6636" t="str">
            <v>اسيا غانم</v>
          </cell>
          <cell r="C6636" t="str">
            <v>غانم</v>
          </cell>
          <cell r="D6636" t="str">
            <v>نصرة</v>
          </cell>
          <cell r="E6636" t="str">
            <v>س4</v>
          </cell>
        </row>
        <row r="6637">
          <cell r="A6637">
            <v>202736</v>
          </cell>
          <cell r="B6637" t="str">
            <v>اشرف الحنا</v>
          </cell>
          <cell r="C6637" t="str">
            <v>عازر</v>
          </cell>
          <cell r="D6637" t="str">
            <v>هيلانة</v>
          </cell>
          <cell r="E6637" t="str">
            <v>س4</v>
          </cell>
        </row>
        <row r="6638">
          <cell r="A6638">
            <v>202747</v>
          </cell>
          <cell r="B6638" t="str">
            <v>اصلان ارسلانوق</v>
          </cell>
          <cell r="C6638" t="str">
            <v>كمال</v>
          </cell>
          <cell r="D6638" t="str">
            <v>تمارا</v>
          </cell>
          <cell r="E6638" t="str">
            <v>س4</v>
          </cell>
        </row>
        <row r="6639">
          <cell r="A6639">
            <v>202764</v>
          </cell>
          <cell r="B6639" t="str">
            <v>الاء الديب</v>
          </cell>
          <cell r="C6639" t="str">
            <v>كمال</v>
          </cell>
          <cell r="D6639" t="str">
            <v>فاطمه</v>
          </cell>
          <cell r="E6639" t="str">
            <v>س4</v>
          </cell>
        </row>
        <row r="6640">
          <cell r="A6640">
            <v>202793</v>
          </cell>
          <cell r="B6640" t="str">
            <v>المعتصم خربيط</v>
          </cell>
          <cell r="C6640" t="str">
            <v>حاتم</v>
          </cell>
          <cell r="D6640" t="str">
            <v>نهوند</v>
          </cell>
          <cell r="E6640" t="str">
            <v>س4</v>
          </cell>
        </row>
        <row r="6641">
          <cell r="A6641">
            <v>202822</v>
          </cell>
          <cell r="B6641" t="str">
            <v>امال المسالمة</v>
          </cell>
          <cell r="C6641" t="str">
            <v>عبد الكريم</v>
          </cell>
          <cell r="D6641" t="str">
            <v>هدى</v>
          </cell>
          <cell r="E6641" t="str">
            <v>س4</v>
          </cell>
        </row>
        <row r="6642">
          <cell r="A6642">
            <v>202827</v>
          </cell>
          <cell r="B6642" t="str">
            <v>اماني السويدان</v>
          </cell>
          <cell r="C6642" t="str">
            <v>فيصل</v>
          </cell>
          <cell r="D6642" t="str">
            <v>دلال</v>
          </cell>
          <cell r="E6642" t="str">
            <v>س4</v>
          </cell>
        </row>
        <row r="6643">
          <cell r="A6643">
            <v>202858</v>
          </cell>
          <cell r="B6643" t="str">
            <v>امنه ديب</v>
          </cell>
          <cell r="C6643" t="str">
            <v>سمير</v>
          </cell>
          <cell r="D6643" t="str">
            <v>نائله</v>
          </cell>
          <cell r="E6643" t="str">
            <v>س4</v>
          </cell>
        </row>
        <row r="6644">
          <cell r="A6644">
            <v>202863</v>
          </cell>
          <cell r="B6644" t="str">
            <v>امير المرجي</v>
          </cell>
          <cell r="C6644" t="str">
            <v>زاهي</v>
          </cell>
          <cell r="D6644" t="str">
            <v>نوال</v>
          </cell>
          <cell r="E6644" t="str">
            <v>س4</v>
          </cell>
        </row>
        <row r="6645">
          <cell r="A6645">
            <v>202889</v>
          </cell>
          <cell r="B6645" t="str">
            <v>امينه ايبو</v>
          </cell>
          <cell r="C6645" t="str">
            <v>فيو</v>
          </cell>
          <cell r="D6645" t="str">
            <v>اسيه</v>
          </cell>
          <cell r="E6645" t="str">
            <v>س4</v>
          </cell>
        </row>
        <row r="6646">
          <cell r="A6646">
            <v>202895</v>
          </cell>
          <cell r="B6646" t="str">
            <v>اناس هناوي</v>
          </cell>
          <cell r="C6646" t="str">
            <v>نادر</v>
          </cell>
          <cell r="D6646" t="str">
            <v>فصيحة</v>
          </cell>
          <cell r="E6646" t="str">
            <v>س4</v>
          </cell>
        </row>
        <row r="6647">
          <cell r="A6647">
            <v>202917</v>
          </cell>
          <cell r="B6647" t="str">
            <v>انس المسالمه</v>
          </cell>
          <cell r="C6647" t="str">
            <v>محمد</v>
          </cell>
          <cell r="D6647" t="str">
            <v>فتحيه</v>
          </cell>
          <cell r="E6647" t="str">
            <v>س4</v>
          </cell>
        </row>
        <row r="6648">
          <cell r="A6648">
            <v>202937</v>
          </cell>
          <cell r="B6648" t="str">
            <v>انس مدلجي</v>
          </cell>
          <cell r="C6648" t="str">
            <v>احمد</v>
          </cell>
          <cell r="D6648" t="str">
            <v>عفاف</v>
          </cell>
          <cell r="E6648" t="str">
            <v>س4</v>
          </cell>
        </row>
        <row r="6649">
          <cell r="A6649">
            <v>202957</v>
          </cell>
          <cell r="B6649" t="str">
            <v>انور يوسف</v>
          </cell>
          <cell r="C6649" t="str">
            <v>يوسف</v>
          </cell>
          <cell r="D6649" t="str">
            <v>تفاحه</v>
          </cell>
          <cell r="E6649" t="str">
            <v>س4</v>
          </cell>
        </row>
        <row r="6650">
          <cell r="A6650">
            <v>202998</v>
          </cell>
          <cell r="B6650" t="str">
            <v>ايمان اسعد</v>
          </cell>
          <cell r="C6650" t="str">
            <v>عبد المجيد</v>
          </cell>
          <cell r="D6650" t="str">
            <v>عزيزة</v>
          </cell>
          <cell r="E6650" t="str">
            <v>س4</v>
          </cell>
        </row>
        <row r="6651">
          <cell r="A6651">
            <v>203015</v>
          </cell>
          <cell r="B6651" t="str">
            <v>ايمان زينو</v>
          </cell>
          <cell r="C6651" t="str">
            <v>عبد اللطيف</v>
          </cell>
          <cell r="D6651" t="str">
            <v>وداد</v>
          </cell>
          <cell r="E6651" t="str">
            <v>س4</v>
          </cell>
        </row>
        <row r="6652">
          <cell r="A6652">
            <v>203026</v>
          </cell>
          <cell r="B6652" t="str">
            <v>ايمان مرزا</v>
          </cell>
          <cell r="C6652" t="str">
            <v>محمود</v>
          </cell>
          <cell r="D6652" t="str">
            <v>رجاء</v>
          </cell>
          <cell r="E6652" t="str">
            <v>س4</v>
          </cell>
        </row>
        <row r="6653">
          <cell r="A6653">
            <v>203032</v>
          </cell>
          <cell r="B6653" t="str">
            <v>ايمن الحمود</v>
          </cell>
          <cell r="C6653" t="str">
            <v>عدنان</v>
          </cell>
          <cell r="D6653" t="str">
            <v>هدى</v>
          </cell>
          <cell r="E6653" t="str">
            <v>س4</v>
          </cell>
        </row>
        <row r="6654">
          <cell r="A6654">
            <v>203065</v>
          </cell>
          <cell r="B6654" t="str">
            <v>ايهاب زيتون</v>
          </cell>
          <cell r="C6654" t="str">
            <v>محمود</v>
          </cell>
          <cell r="D6654" t="str">
            <v>جهان</v>
          </cell>
          <cell r="E6654" t="str">
            <v>س4</v>
          </cell>
        </row>
        <row r="6655">
          <cell r="A6655">
            <v>203070</v>
          </cell>
          <cell r="B6655" t="str">
            <v>ايهم الاسماعيل</v>
          </cell>
          <cell r="C6655" t="str">
            <v>نصر الله</v>
          </cell>
          <cell r="D6655" t="str">
            <v>جميلة</v>
          </cell>
          <cell r="E6655" t="str">
            <v>س4</v>
          </cell>
        </row>
        <row r="6656">
          <cell r="A6656">
            <v>203111</v>
          </cell>
          <cell r="B6656" t="str">
            <v>آلان محمود</v>
          </cell>
          <cell r="C6656" t="str">
            <v>حميد</v>
          </cell>
          <cell r="D6656" t="str">
            <v>حليمه</v>
          </cell>
          <cell r="E6656" t="str">
            <v>س4</v>
          </cell>
        </row>
        <row r="6657">
          <cell r="A6657">
            <v>203124</v>
          </cell>
          <cell r="B6657" t="str">
            <v>إيمان الأوس</v>
          </cell>
          <cell r="C6657" t="str">
            <v>ناصر</v>
          </cell>
          <cell r="D6657" t="str">
            <v>عيوش</v>
          </cell>
          <cell r="E6657" t="str">
            <v>س4</v>
          </cell>
        </row>
        <row r="6658">
          <cell r="A6658">
            <v>203132</v>
          </cell>
          <cell r="B6658" t="str">
            <v>باسل الراضي الدوس</v>
          </cell>
          <cell r="C6658" t="str">
            <v>محمد</v>
          </cell>
          <cell r="D6658" t="str">
            <v>فايزة</v>
          </cell>
          <cell r="E6658" t="str">
            <v>س4</v>
          </cell>
        </row>
        <row r="6659">
          <cell r="A6659">
            <v>203144</v>
          </cell>
          <cell r="B6659" t="str">
            <v>باسل الصبيح</v>
          </cell>
          <cell r="C6659" t="str">
            <v>عبد الكريم</v>
          </cell>
          <cell r="D6659" t="str">
            <v>ثريا</v>
          </cell>
          <cell r="E6659" t="str">
            <v>س4</v>
          </cell>
        </row>
        <row r="6660">
          <cell r="A6660">
            <v>203147</v>
          </cell>
          <cell r="B6660" t="str">
            <v>باسل عجم</v>
          </cell>
          <cell r="C6660" t="str">
            <v>جورج فارس</v>
          </cell>
          <cell r="D6660" t="str">
            <v>عائدة</v>
          </cell>
          <cell r="E6660" t="str">
            <v>س4</v>
          </cell>
        </row>
        <row r="6661">
          <cell r="A6661">
            <v>203150</v>
          </cell>
          <cell r="B6661" t="str">
            <v>باسل قره كهيا</v>
          </cell>
          <cell r="C6661" t="str">
            <v>لطفي</v>
          </cell>
          <cell r="D6661" t="str">
            <v>عنايت</v>
          </cell>
          <cell r="E6661" t="str">
            <v>س4</v>
          </cell>
        </row>
        <row r="6662">
          <cell r="A6662">
            <v>203151</v>
          </cell>
          <cell r="B6662" t="str">
            <v>باسل كوركيس</v>
          </cell>
          <cell r="C6662" t="str">
            <v xml:space="preserve">جميل </v>
          </cell>
          <cell r="D6662" t="str">
            <v>ماري</v>
          </cell>
          <cell r="E6662" t="str">
            <v>س4</v>
          </cell>
        </row>
        <row r="6663">
          <cell r="A6663">
            <v>203170</v>
          </cell>
          <cell r="B6663" t="str">
            <v>بتول ابو نبوت</v>
          </cell>
          <cell r="C6663" t="str">
            <v>فريد</v>
          </cell>
          <cell r="D6663" t="str">
            <v>مريم</v>
          </cell>
          <cell r="E6663" t="str">
            <v>س4</v>
          </cell>
        </row>
        <row r="6664">
          <cell r="A6664">
            <v>203172</v>
          </cell>
          <cell r="B6664" t="str">
            <v>بتول رحال</v>
          </cell>
          <cell r="C6664" t="str">
            <v>صالح</v>
          </cell>
          <cell r="D6664" t="str">
            <v>وفاء</v>
          </cell>
          <cell r="E6664" t="str">
            <v>س4</v>
          </cell>
        </row>
        <row r="6665">
          <cell r="A6665">
            <v>203198</v>
          </cell>
          <cell r="B6665" t="str">
            <v>برجس ميخان</v>
          </cell>
          <cell r="C6665" t="str">
            <v>محمد شريف</v>
          </cell>
          <cell r="D6665" t="str">
            <v>فاطمة</v>
          </cell>
          <cell r="E6665" t="str">
            <v>س4</v>
          </cell>
        </row>
        <row r="6666">
          <cell r="A6666">
            <v>203204</v>
          </cell>
          <cell r="B6666" t="str">
            <v>برهان فاضل</v>
          </cell>
          <cell r="C6666" t="str">
            <v>محمد</v>
          </cell>
          <cell r="D6666" t="str">
            <v>زينب</v>
          </cell>
          <cell r="E6666" t="str">
            <v>س4</v>
          </cell>
        </row>
        <row r="6667">
          <cell r="A6667">
            <v>203222</v>
          </cell>
          <cell r="B6667" t="str">
            <v>بسمة ياغي</v>
          </cell>
          <cell r="C6667" t="str">
            <v>زين</v>
          </cell>
          <cell r="D6667" t="str">
            <v>نوال</v>
          </cell>
          <cell r="E6667" t="str">
            <v>س4</v>
          </cell>
        </row>
        <row r="6668">
          <cell r="A6668">
            <v>203223</v>
          </cell>
          <cell r="B6668" t="str">
            <v>بشار ابو اسماعيل</v>
          </cell>
          <cell r="C6668" t="str">
            <v>احمد</v>
          </cell>
          <cell r="D6668" t="str">
            <v>اتحاد</v>
          </cell>
          <cell r="E6668" t="str">
            <v>س4</v>
          </cell>
        </row>
        <row r="6669">
          <cell r="A6669">
            <v>203224</v>
          </cell>
          <cell r="B6669" t="str">
            <v>بشار اسماعيل</v>
          </cell>
          <cell r="C6669" t="str">
            <v>وفيق</v>
          </cell>
          <cell r="D6669" t="str">
            <v>امال</v>
          </cell>
          <cell r="E6669" t="str">
            <v>س4</v>
          </cell>
        </row>
        <row r="6670">
          <cell r="A6670">
            <v>203229</v>
          </cell>
          <cell r="B6670" t="str">
            <v>بشار الحلبي</v>
          </cell>
          <cell r="C6670" t="str">
            <v>بشير</v>
          </cell>
          <cell r="D6670" t="str">
            <v>سميرة</v>
          </cell>
          <cell r="E6670" t="str">
            <v>س4</v>
          </cell>
        </row>
        <row r="6671">
          <cell r="A6671">
            <v>203233</v>
          </cell>
          <cell r="B6671" t="str">
            <v>بشار الشحيد</v>
          </cell>
          <cell r="C6671" t="str">
            <v>يوسف</v>
          </cell>
          <cell r="D6671" t="str">
            <v>روز</v>
          </cell>
          <cell r="E6671" t="str">
            <v>س4</v>
          </cell>
        </row>
        <row r="6672">
          <cell r="A6672">
            <v>203241</v>
          </cell>
          <cell r="B6672" t="str">
            <v>بشار حيدر</v>
          </cell>
          <cell r="C6672" t="str">
            <v>احمد</v>
          </cell>
          <cell r="D6672" t="str">
            <v>نعيمه</v>
          </cell>
          <cell r="E6672" t="str">
            <v>س4</v>
          </cell>
        </row>
        <row r="6673">
          <cell r="A6673">
            <v>203256</v>
          </cell>
          <cell r="B6673" t="str">
            <v>بشرى البشوات</v>
          </cell>
          <cell r="C6673" t="str">
            <v>عبد الحميد</v>
          </cell>
          <cell r="D6673" t="str">
            <v>بدره</v>
          </cell>
          <cell r="E6673" t="str">
            <v>س4</v>
          </cell>
        </row>
        <row r="6674">
          <cell r="A6674">
            <v>203263</v>
          </cell>
          <cell r="B6674" t="str">
            <v>بشرى حويجي</v>
          </cell>
          <cell r="C6674" t="str">
            <v>احمد</v>
          </cell>
          <cell r="D6674" t="str">
            <v>صديقة</v>
          </cell>
          <cell r="E6674" t="str">
            <v>س4</v>
          </cell>
        </row>
        <row r="6675">
          <cell r="A6675">
            <v>203282</v>
          </cell>
          <cell r="B6675" t="str">
            <v>بلال الزعبي</v>
          </cell>
          <cell r="C6675" t="str">
            <v>عدنان</v>
          </cell>
          <cell r="D6675" t="str">
            <v>فاطمة</v>
          </cell>
          <cell r="E6675" t="str">
            <v>س4</v>
          </cell>
        </row>
        <row r="6676">
          <cell r="A6676">
            <v>203283</v>
          </cell>
          <cell r="B6676" t="str">
            <v>بلال السليمان</v>
          </cell>
          <cell r="C6676" t="str">
            <v>علي</v>
          </cell>
          <cell r="D6676" t="str">
            <v>صباح</v>
          </cell>
          <cell r="E6676" t="str">
            <v>س4</v>
          </cell>
        </row>
        <row r="6677">
          <cell r="A6677">
            <v>203307</v>
          </cell>
          <cell r="B6677" t="str">
            <v>بهجت عامر</v>
          </cell>
          <cell r="C6677" t="str">
            <v>نواف</v>
          </cell>
          <cell r="D6677" t="str">
            <v>ليلى</v>
          </cell>
          <cell r="E6677" t="str">
            <v>س4</v>
          </cell>
        </row>
        <row r="6678">
          <cell r="A6678">
            <v>203323</v>
          </cell>
          <cell r="B6678" t="str">
            <v>ترفه الفاعور آل الفضل بني العباس</v>
          </cell>
          <cell r="C6678" t="str">
            <v>الامير حسن</v>
          </cell>
          <cell r="D6678" t="str">
            <v>حورية</v>
          </cell>
          <cell r="E6678" t="str">
            <v>س4</v>
          </cell>
        </row>
        <row r="6679">
          <cell r="A6679">
            <v>203329</v>
          </cell>
          <cell r="B6679" t="str">
            <v>تغريد حربا</v>
          </cell>
          <cell r="C6679" t="str">
            <v>نبيل</v>
          </cell>
          <cell r="D6679" t="str">
            <v>روزان</v>
          </cell>
          <cell r="E6679" t="str">
            <v>س4</v>
          </cell>
        </row>
        <row r="6680">
          <cell r="A6680">
            <v>203352</v>
          </cell>
          <cell r="B6680" t="str">
            <v>تميم الخوص</v>
          </cell>
          <cell r="C6680" t="str">
            <v>احمد</v>
          </cell>
          <cell r="D6680" t="str">
            <v>رجاء</v>
          </cell>
          <cell r="E6680" t="str">
            <v>س4</v>
          </cell>
        </row>
        <row r="6681">
          <cell r="A6681">
            <v>203368</v>
          </cell>
          <cell r="B6681" t="str">
            <v>تيسير السطام</v>
          </cell>
          <cell r="C6681" t="str">
            <v>شرجي</v>
          </cell>
          <cell r="D6681" t="str">
            <v>صافيه</v>
          </cell>
          <cell r="E6681" t="str">
            <v>س4</v>
          </cell>
        </row>
        <row r="6682">
          <cell r="A6682">
            <v>203378</v>
          </cell>
          <cell r="B6682" t="str">
            <v>ثائر المجارحي</v>
          </cell>
          <cell r="C6682" t="str">
            <v>فؤاد</v>
          </cell>
          <cell r="D6682" t="str">
            <v>الهام</v>
          </cell>
          <cell r="E6682" t="str">
            <v>س4</v>
          </cell>
        </row>
        <row r="6683">
          <cell r="A6683">
            <v>203379</v>
          </cell>
          <cell r="B6683" t="str">
            <v>ثائر الهريرة</v>
          </cell>
          <cell r="C6683" t="str">
            <v>فوزات</v>
          </cell>
          <cell r="D6683" t="str">
            <v>نسيبة</v>
          </cell>
          <cell r="E6683" t="str">
            <v>س4</v>
          </cell>
        </row>
        <row r="6684">
          <cell r="A6684">
            <v>203380</v>
          </cell>
          <cell r="B6684" t="str">
            <v xml:space="preserve">ثائر خضور </v>
          </cell>
          <cell r="C6684" t="str">
            <v>احمد</v>
          </cell>
          <cell r="D6684" t="str">
            <v>تمره</v>
          </cell>
          <cell r="E6684" t="str">
            <v>س4</v>
          </cell>
        </row>
        <row r="6685">
          <cell r="A6685">
            <v>203391</v>
          </cell>
          <cell r="B6685" t="str">
            <v>ثمارا السليمان</v>
          </cell>
          <cell r="C6685" t="str">
            <v>علي</v>
          </cell>
          <cell r="D6685" t="str">
            <v>نجاح</v>
          </cell>
          <cell r="E6685" t="str">
            <v>س4</v>
          </cell>
        </row>
        <row r="6686">
          <cell r="A6686">
            <v>203397</v>
          </cell>
          <cell r="B6686" t="str">
            <v>ثناء نصر</v>
          </cell>
          <cell r="C6686" t="str">
            <v>شاهين</v>
          </cell>
          <cell r="D6686" t="str">
            <v>بندرية</v>
          </cell>
          <cell r="E6686" t="str">
            <v>س4</v>
          </cell>
        </row>
        <row r="6687">
          <cell r="A6687">
            <v>203399</v>
          </cell>
          <cell r="B6687" t="str">
            <v>جابر السويدان</v>
          </cell>
          <cell r="C6687" t="str">
            <v>علي</v>
          </cell>
          <cell r="D6687" t="str">
            <v>اميرة</v>
          </cell>
          <cell r="E6687" t="str">
            <v>س4</v>
          </cell>
        </row>
        <row r="6688">
          <cell r="A6688">
            <v>203418</v>
          </cell>
          <cell r="B6688" t="str">
            <v>جعفر مسلم</v>
          </cell>
          <cell r="C6688" t="str">
            <v>علي</v>
          </cell>
          <cell r="D6688" t="str">
            <v>لبنى</v>
          </cell>
          <cell r="E6688" t="str">
            <v>س4</v>
          </cell>
        </row>
        <row r="6689">
          <cell r="A6689">
            <v>203425</v>
          </cell>
          <cell r="B6689" t="str">
            <v>جلال الفريحات</v>
          </cell>
          <cell r="C6689" t="str">
            <v>ابراهيم</v>
          </cell>
          <cell r="D6689" t="str">
            <v>نهاد</v>
          </cell>
          <cell r="E6689" t="str">
            <v>س4</v>
          </cell>
        </row>
        <row r="6690">
          <cell r="A6690">
            <v>203428</v>
          </cell>
          <cell r="B6690" t="str">
            <v>جلال داؤد</v>
          </cell>
          <cell r="C6690" t="str">
            <v>علي</v>
          </cell>
          <cell r="D6690" t="str">
            <v>رجاء</v>
          </cell>
          <cell r="E6690" t="str">
            <v>س4</v>
          </cell>
        </row>
        <row r="6691">
          <cell r="A6691">
            <v>203434</v>
          </cell>
          <cell r="B6691" t="str">
            <v>جلنار خلف</v>
          </cell>
          <cell r="C6691" t="str">
            <v>محمد</v>
          </cell>
          <cell r="D6691" t="str">
            <v>اميرة</v>
          </cell>
          <cell r="E6691" t="str">
            <v>س4</v>
          </cell>
        </row>
        <row r="6692">
          <cell r="A6692">
            <v>203438</v>
          </cell>
          <cell r="B6692" t="str">
            <v>جمال التمو</v>
          </cell>
          <cell r="C6692" t="str">
            <v>اسعد</v>
          </cell>
          <cell r="D6692" t="str">
            <v>نصرة</v>
          </cell>
          <cell r="E6692" t="str">
            <v>س4</v>
          </cell>
        </row>
        <row r="6693">
          <cell r="A6693">
            <v>203450</v>
          </cell>
          <cell r="B6693" t="str">
            <v>جمانه عبد الله</v>
          </cell>
          <cell r="C6693" t="str">
            <v>رفيق</v>
          </cell>
          <cell r="D6693" t="str">
            <v>ساميه</v>
          </cell>
          <cell r="E6693" t="str">
            <v>س4</v>
          </cell>
        </row>
        <row r="6694">
          <cell r="A6694">
            <v>203459</v>
          </cell>
          <cell r="B6694" t="str">
            <v>جميل عبود</v>
          </cell>
          <cell r="C6694" t="str">
            <v>موسى</v>
          </cell>
          <cell r="D6694" t="str">
            <v>اميرة</v>
          </cell>
          <cell r="E6694" t="str">
            <v>س4</v>
          </cell>
        </row>
        <row r="6695">
          <cell r="A6695">
            <v>203484</v>
          </cell>
          <cell r="B6695" t="str">
            <v>جودي شهدا</v>
          </cell>
          <cell r="C6695" t="str">
            <v xml:space="preserve">جمال  </v>
          </cell>
          <cell r="D6695" t="str">
            <v>هدى</v>
          </cell>
          <cell r="E6695" t="str">
            <v>س4</v>
          </cell>
        </row>
        <row r="6696">
          <cell r="A6696">
            <v>203516</v>
          </cell>
          <cell r="B6696" t="str">
            <v xml:space="preserve">حازم البشير </v>
          </cell>
          <cell r="C6696" t="str">
            <v>بهاء الدين</v>
          </cell>
          <cell r="D6696" t="str">
            <v>فوز</v>
          </cell>
          <cell r="E6696" t="str">
            <v>س4</v>
          </cell>
        </row>
        <row r="6697">
          <cell r="A6697">
            <v>203527</v>
          </cell>
          <cell r="B6697" t="str">
            <v>حازم سكيكر</v>
          </cell>
          <cell r="C6697" t="str">
            <v>طاهر</v>
          </cell>
          <cell r="D6697" t="str">
            <v>مي</v>
          </cell>
          <cell r="E6697" t="str">
            <v>س4</v>
          </cell>
        </row>
        <row r="6698">
          <cell r="A6698">
            <v>203546</v>
          </cell>
          <cell r="B6698" t="str">
            <v>حجي داده</v>
          </cell>
          <cell r="C6698" t="str">
            <v>عدنان</v>
          </cell>
          <cell r="D6698" t="str">
            <v>لطفية</v>
          </cell>
          <cell r="E6698" t="str">
            <v>س4</v>
          </cell>
        </row>
        <row r="6699">
          <cell r="A6699">
            <v>203548</v>
          </cell>
          <cell r="B6699" t="str">
            <v>حسام ابو عقده</v>
          </cell>
          <cell r="C6699" t="str">
            <v>فارس</v>
          </cell>
          <cell r="D6699" t="str">
            <v>وداد</v>
          </cell>
          <cell r="E6699" t="str">
            <v>س4</v>
          </cell>
        </row>
        <row r="6700">
          <cell r="A6700">
            <v>203555</v>
          </cell>
          <cell r="B6700" t="str">
            <v>حسام الخرفان</v>
          </cell>
          <cell r="C6700" t="str">
            <v>احمد</v>
          </cell>
          <cell r="D6700" t="str">
            <v>وفاء</v>
          </cell>
          <cell r="E6700" t="str">
            <v>س4</v>
          </cell>
        </row>
        <row r="6701">
          <cell r="A6701">
            <v>203557</v>
          </cell>
          <cell r="B6701" t="str">
            <v>حسام الدين الحسيبي</v>
          </cell>
          <cell r="C6701" t="str">
            <v>رفيق</v>
          </cell>
          <cell r="D6701" t="str">
            <v>هناء</v>
          </cell>
          <cell r="E6701" t="str">
            <v>س4</v>
          </cell>
        </row>
        <row r="6702">
          <cell r="A6702">
            <v>203559</v>
          </cell>
          <cell r="B6702" t="str">
            <v>حسام الدين الفحام</v>
          </cell>
          <cell r="C6702" t="str">
            <v>احمد</v>
          </cell>
          <cell r="D6702" t="str">
            <v>سمر</v>
          </cell>
          <cell r="E6702" t="str">
            <v>س4</v>
          </cell>
        </row>
        <row r="6703">
          <cell r="A6703">
            <v>203564</v>
          </cell>
          <cell r="B6703" t="str">
            <v>حسام الذياب</v>
          </cell>
          <cell r="C6703" t="str">
            <v>ناصر</v>
          </cell>
          <cell r="D6703" t="str">
            <v>خيريه</v>
          </cell>
          <cell r="E6703" t="str">
            <v>س4</v>
          </cell>
        </row>
        <row r="6704">
          <cell r="A6704">
            <v>203565</v>
          </cell>
          <cell r="B6704" t="str">
            <v>حسام الرضوان</v>
          </cell>
          <cell r="C6704" t="str">
            <v>علي</v>
          </cell>
          <cell r="D6704" t="str">
            <v>فهميه</v>
          </cell>
          <cell r="E6704" t="str">
            <v>س4</v>
          </cell>
        </row>
        <row r="6705">
          <cell r="A6705">
            <v>203583</v>
          </cell>
          <cell r="B6705" t="str">
            <v>حسام دواه</v>
          </cell>
          <cell r="C6705" t="str">
            <v>محمد</v>
          </cell>
          <cell r="D6705" t="str">
            <v>هدى</v>
          </cell>
          <cell r="E6705" t="str">
            <v>س4</v>
          </cell>
        </row>
        <row r="6706">
          <cell r="A6706">
            <v>203595</v>
          </cell>
          <cell r="B6706" t="str">
            <v>حسام علوش</v>
          </cell>
          <cell r="C6706" t="str">
            <v>فيصل</v>
          </cell>
          <cell r="D6706" t="str">
            <v>فاطمة</v>
          </cell>
          <cell r="E6706" t="str">
            <v>س4</v>
          </cell>
        </row>
        <row r="6707">
          <cell r="A6707">
            <v>203647</v>
          </cell>
          <cell r="B6707" t="str">
            <v xml:space="preserve">حسن خريطه </v>
          </cell>
          <cell r="C6707" t="str">
            <v>محمد علي</v>
          </cell>
          <cell r="D6707" t="str">
            <v>آمينه</v>
          </cell>
          <cell r="E6707" t="str">
            <v>س4</v>
          </cell>
        </row>
        <row r="6708">
          <cell r="A6708">
            <v>203669</v>
          </cell>
          <cell r="B6708" t="str">
            <v>حسين اسماعيل</v>
          </cell>
          <cell r="C6708" t="str">
            <v>احمد</v>
          </cell>
          <cell r="D6708" t="str">
            <v>حامده</v>
          </cell>
          <cell r="E6708" t="str">
            <v>س4</v>
          </cell>
        </row>
        <row r="6709">
          <cell r="A6709">
            <v>203712</v>
          </cell>
          <cell r="B6709" t="str">
            <v>حلا اسماعيل</v>
          </cell>
          <cell r="C6709" t="str">
            <v>فائز</v>
          </cell>
          <cell r="D6709" t="str">
            <v>حياة</v>
          </cell>
          <cell r="E6709" t="str">
            <v>س4</v>
          </cell>
        </row>
        <row r="6710">
          <cell r="A6710">
            <v>203715</v>
          </cell>
          <cell r="B6710" t="str">
            <v>حمد الطحان</v>
          </cell>
          <cell r="C6710" t="str">
            <v>عادل</v>
          </cell>
          <cell r="D6710" t="str">
            <v>مقبوله</v>
          </cell>
          <cell r="E6710" t="str">
            <v>س4</v>
          </cell>
        </row>
        <row r="6711">
          <cell r="A6711">
            <v>203716</v>
          </cell>
          <cell r="B6711" t="str">
            <v>حمد شيخو</v>
          </cell>
          <cell r="C6711" t="str">
            <v>مسلم</v>
          </cell>
          <cell r="D6711" t="str">
            <v>خضرة</v>
          </cell>
          <cell r="E6711" t="str">
            <v>س4</v>
          </cell>
        </row>
        <row r="6712">
          <cell r="A6712">
            <v>203722</v>
          </cell>
          <cell r="B6712" t="str">
            <v>حمزة قبيلي</v>
          </cell>
          <cell r="C6712" t="str">
            <v>محسن</v>
          </cell>
          <cell r="D6712" t="str">
            <v>سهام</v>
          </cell>
          <cell r="E6712" t="str">
            <v>س4</v>
          </cell>
        </row>
        <row r="6713">
          <cell r="A6713">
            <v>203724</v>
          </cell>
          <cell r="B6713" t="str">
            <v>حمزه الحاج محمد</v>
          </cell>
          <cell r="C6713" t="str">
            <v>حسن</v>
          </cell>
          <cell r="D6713" t="str">
            <v>امونه</v>
          </cell>
          <cell r="E6713" t="str">
            <v>س4</v>
          </cell>
        </row>
        <row r="6714">
          <cell r="A6714">
            <v>203732</v>
          </cell>
          <cell r="B6714" t="str">
            <v>حنا مقدسي</v>
          </cell>
          <cell r="C6714" t="str">
            <v>ماجد</v>
          </cell>
          <cell r="D6714" t="str">
            <v>حنان</v>
          </cell>
          <cell r="E6714" t="str">
            <v>س4</v>
          </cell>
        </row>
        <row r="6715">
          <cell r="A6715">
            <v>203755</v>
          </cell>
          <cell r="B6715" t="str">
            <v>حواس سليمان</v>
          </cell>
          <cell r="C6715" t="str">
            <v>جعفر</v>
          </cell>
          <cell r="D6715" t="str">
            <v>حزني</v>
          </cell>
          <cell r="E6715" t="str">
            <v>س4</v>
          </cell>
        </row>
        <row r="6716">
          <cell r="A6716">
            <v>203789</v>
          </cell>
          <cell r="B6716" t="str">
            <v>خالد الفريج</v>
          </cell>
          <cell r="C6716" t="str">
            <v>جمال</v>
          </cell>
          <cell r="D6716" t="str">
            <v>غاده</v>
          </cell>
          <cell r="E6716" t="str">
            <v>س4</v>
          </cell>
        </row>
        <row r="6717">
          <cell r="A6717">
            <v>203792</v>
          </cell>
          <cell r="B6717" t="str">
            <v>خالد النعسان</v>
          </cell>
          <cell r="C6717" t="str">
            <v>عاطف</v>
          </cell>
          <cell r="D6717" t="str">
            <v>ابتسام</v>
          </cell>
          <cell r="E6717" t="str">
            <v>س4</v>
          </cell>
        </row>
        <row r="6718">
          <cell r="A6718">
            <v>203819</v>
          </cell>
          <cell r="B6718" t="str">
            <v>خالد عيسى</v>
          </cell>
          <cell r="C6718" t="str">
            <v>حبيب</v>
          </cell>
          <cell r="D6718" t="str">
            <v>راغدة</v>
          </cell>
          <cell r="E6718" t="str">
            <v>س4</v>
          </cell>
        </row>
        <row r="6719">
          <cell r="A6719">
            <v>203842</v>
          </cell>
          <cell r="B6719" t="str">
            <v>خزامى خضور</v>
          </cell>
          <cell r="C6719" t="str">
            <v>سليمان</v>
          </cell>
          <cell r="D6719" t="str">
            <v>ملك</v>
          </cell>
          <cell r="E6719" t="str">
            <v>س4</v>
          </cell>
        </row>
        <row r="6720">
          <cell r="A6720">
            <v>203902</v>
          </cell>
          <cell r="B6720" t="str">
            <v>دارين عيوش</v>
          </cell>
          <cell r="C6720" t="str">
            <v>حسن</v>
          </cell>
          <cell r="D6720" t="str">
            <v>كليمة</v>
          </cell>
          <cell r="E6720" t="str">
            <v>س4</v>
          </cell>
        </row>
        <row r="6721">
          <cell r="A6721">
            <v>203915</v>
          </cell>
          <cell r="B6721" t="str">
            <v>داليا آل عمو</v>
          </cell>
          <cell r="C6721" t="str">
            <v>احمد فتحي</v>
          </cell>
          <cell r="D6721" t="str">
            <v>دليبر</v>
          </cell>
          <cell r="E6721" t="str">
            <v>س4</v>
          </cell>
        </row>
        <row r="6722">
          <cell r="A6722">
            <v>203948</v>
          </cell>
          <cell r="B6722" t="str">
            <v>دانية قادري</v>
          </cell>
          <cell r="C6722" t="str">
            <v>عبد الرزاق</v>
          </cell>
          <cell r="D6722" t="str">
            <v>سامية</v>
          </cell>
          <cell r="E6722" t="str">
            <v>س4</v>
          </cell>
        </row>
        <row r="6723">
          <cell r="A6723">
            <v>203949</v>
          </cell>
          <cell r="B6723" t="str">
            <v>دانيش عيسى</v>
          </cell>
          <cell r="C6723" t="str">
            <v>قمر الزمان</v>
          </cell>
          <cell r="D6723" t="str">
            <v>ليلى</v>
          </cell>
          <cell r="E6723" t="str">
            <v>س4</v>
          </cell>
        </row>
        <row r="6724">
          <cell r="A6724">
            <v>203954</v>
          </cell>
          <cell r="B6724" t="str">
            <v>دريد حسون</v>
          </cell>
          <cell r="C6724" t="str">
            <v>ايوب</v>
          </cell>
          <cell r="D6724" t="str">
            <v>حسيبه</v>
          </cell>
          <cell r="E6724" t="str">
            <v>س4</v>
          </cell>
        </row>
        <row r="6725">
          <cell r="A6725">
            <v>203981</v>
          </cell>
          <cell r="B6725" t="str">
            <v>ديالا زين الدين</v>
          </cell>
          <cell r="C6725" t="str">
            <v>رضوان</v>
          </cell>
          <cell r="D6725" t="str">
            <v>فاديا</v>
          </cell>
          <cell r="E6725" t="str">
            <v>س4</v>
          </cell>
        </row>
        <row r="6726">
          <cell r="A6726">
            <v>203995</v>
          </cell>
          <cell r="B6726" t="str">
            <v>ديما الشعار</v>
          </cell>
          <cell r="C6726" t="str">
            <v>ادهم</v>
          </cell>
          <cell r="D6726" t="str">
            <v>ميسون</v>
          </cell>
          <cell r="E6726" t="str">
            <v>س4</v>
          </cell>
        </row>
        <row r="6727">
          <cell r="A6727">
            <v>204037</v>
          </cell>
          <cell r="B6727" t="str">
            <v>دينا عبد الكريم</v>
          </cell>
          <cell r="C6727" t="str">
            <v>برهان</v>
          </cell>
          <cell r="D6727" t="str">
            <v>رجاء</v>
          </cell>
          <cell r="E6727" t="str">
            <v>س4</v>
          </cell>
        </row>
        <row r="6728">
          <cell r="A6728">
            <v>204043</v>
          </cell>
          <cell r="B6728" t="str">
            <v>رؤى التلي</v>
          </cell>
          <cell r="C6728" t="str">
            <v>فيليب</v>
          </cell>
          <cell r="D6728" t="str">
            <v>منيرة</v>
          </cell>
          <cell r="E6728" t="str">
            <v>س4</v>
          </cell>
        </row>
        <row r="6729">
          <cell r="A6729">
            <v>204049</v>
          </cell>
          <cell r="B6729" t="str">
            <v>رؤى ديب</v>
          </cell>
          <cell r="C6729" t="str">
            <v>محسن</v>
          </cell>
          <cell r="D6729" t="str">
            <v>وسامه</v>
          </cell>
          <cell r="E6729" t="str">
            <v>س4</v>
          </cell>
        </row>
        <row r="6730">
          <cell r="A6730">
            <v>204055</v>
          </cell>
          <cell r="B6730" t="str">
            <v>رئام سلهب</v>
          </cell>
          <cell r="C6730" t="str">
            <v>محمد</v>
          </cell>
          <cell r="D6730" t="str">
            <v>نداء</v>
          </cell>
          <cell r="E6730" t="str">
            <v>س4</v>
          </cell>
        </row>
        <row r="6731">
          <cell r="A6731">
            <v>204062</v>
          </cell>
          <cell r="B6731" t="str">
            <v>رائد العلي المحمد</v>
          </cell>
          <cell r="C6731" t="str">
            <v>جلال</v>
          </cell>
          <cell r="D6731" t="str">
            <v>كوثر</v>
          </cell>
          <cell r="E6731" t="str">
            <v>س4</v>
          </cell>
        </row>
        <row r="6732">
          <cell r="A6732">
            <v>204068</v>
          </cell>
          <cell r="B6732" t="str">
            <v>رائد صوان</v>
          </cell>
          <cell r="C6732" t="str">
            <v>حسن</v>
          </cell>
          <cell r="D6732" t="str">
            <v>عائده</v>
          </cell>
          <cell r="E6732" t="str">
            <v>س4</v>
          </cell>
        </row>
        <row r="6733">
          <cell r="A6733">
            <v>204092</v>
          </cell>
          <cell r="B6733" t="str">
            <v>راما ابو عيسى</v>
          </cell>
          <cell r="C6733" t="str">
            <v>علي</v>
          </cell>
          <cell r="D6733" t="str">
            <v>اسماء</v>
          </cell>
          <cell r="E6733" t="str">
            <v>س4</v>
          </cell>
        </row>
        <row r="6734">
          <cell r="A6734">
            <v>204095</v>
          </cell>
          <cell r="B6734" t="str">
            <v>راما الايوبي</v>
          </cell>
          <cell r="C6734" t="str">
            <v>خالد</v>
          </cell>
          <cell r="D6734" t="str">
            <v>فاتن</v>
          </cell>
          <cell r="E6734" t="str">
            <v>س4</v>
          </cell>
        </row>
        <row r="6735">
          <cell r="A6735">
            <v>204101</v>
          </cell>
          <cell r="B6735" t="str">
            <v>راما دياب</v>
          </cell>
          <cell r="C6735" t="str">
            <v>محمد مازن</v>
          </cell>
          <cell r="D6735" t="str">
            <v>ريمه</v>
          </cell>
          <cell r="E6735" t="str">
            <v>س4</v>
          </cell>
        </row>
        <row r="6736">
          <cell r="A6736">
            <v>204111</v>
          </cell>
          <cell r="B6736" t="str">
            <v>رامز فياض</v>
          </cell>
          <cell r="C6736" t="str">
            <v>احمد</v>
          </cell>
          <cell r="D6736" t="str">
            <v>فهيمة</v>
          </cell>
          <cell r="E6736" t="str">
            <v>س4</v>
          </cell>
        </row>
        <row r="6737">
          <cell r="A6737">
            <v>204121</v>
          </cell>
          <cell r="B6737" t="str">
            <v>رامي الدوس</v>
          </cell>
          <cell r="C6737" t="str">
            <v>محمد</v>
          </cell>
          <cell r="D6737" t="str">
            <v>فايزة</v>
          </cell>
          <cell r="E6737" t="str">
            <v>س4</v>
          </cell>
        </row>
        <row r="6738">
          <cell r="A6738">
            <v>204140</v>
          </cell>
          <cell r="B6738" t="str">
            <v>رامي رحال</v>
          </cell>
          <cell r="C6738" t="str">
            <v>رياض</v>
          </cell>
          <cell r="D6738" t="str">
            <v>سوسن</v>
          </cell>
          <cell r="E6738" t="str">
            <v>س4</v>
          </cell>
        </row>
        <row r="6739">
          <cell r="A6739">
            <v>204144</v>
          </cell>
          <cell r="B6739" t="str">
            <v>رامي سفر</v>
          </cell>
          <cell r="C6739" t="str">
            <v>سامي</v>
          </cell>
          <cell r="D6739" t="str">
            <v>امل</v>
          </cell>
          <cell r="E6739" t="str">
            <v>س4</v>
          </cell>
        </row>
        <row r="6740">
          <cell r="A6740">
            <v>204154</v>
          </cell>
          <cell r="B6740" t="str">
            <v>رامي علاوي</v>
          </cell>
          <cell r="C6740" t="str">
            <v>عبد</v>
          </cell>
          <cell r="D6740" t="str">
            <v>زبيبة</v>
          </cell>
          <cell r="E6740" t="str">
            <v>س4</v>
          </cell>
        </row>
        <row r="6741">
          <cell r="A6741">
            <v>204169</v>
          </cell>
          <cell r="B6741" t="str">
            <v>راميه البوشي</v>
          </cell>
          <cell r="C6741" t="str">
            <v>محمد نبيه</v>
          </cell>
          <cell r="D6741" t="str">
            <v>فريحه</v>
          </cell>
          <cell r="E6741" t="str">
            <v>س4</v>
          </cell>
        </row>
        <row r="6742">
          <cell r="A6742">
            <v>204179</v>
          </cell>
          <cell r="B6742" t="str">
            <v>رانيا درويش</v>
          </cell>
          <cell r="C6742" t="str">
            <v>منير</v>
          </cell>
          <cell r="D6742" t="str">
            <v>بديعة</v>
          </cell>
          <cell r="E6742" t="str">
            <v>س4</v>
          </cell>
        </row>
        <row r="6743">
          <cell r="A6743">
            <v>204198</v>
          </cell>
          <cell r="B6743" t="str">
            <v>رأفت عوض</v>
          </cell>
          <cell r="C6743" t="str">
            <v>مصطفى</v>
          </cell>
          <cell r="D6743" t="str">
            <v>سهام</v>
          </cell>
          <cell r="E6743" t="str">
            <v>س4</v>
          </cell>
        </row>
        <row r="6744">
          <cell r="A6744">
            <v>204205</v>
          </cell>
          <cell r="B6744" t="str">
            <v>ربا المتني</v>
          </cell>
          <cell r="C6744" t="str">
            <v xml:space="preserve">حسن </v>
          </cell>
          <cell r="D6744" t="str">
            <v>سلوى</v>
          </cell>
          <cell r="E6744" t="str">
            <v>س4</v>
          </cell>
        </row>
        <row r="6745">
          <cell r="A6745">
            <v>204209</v>
          </cell>
          <cell r="B6745" t="str">
            <v>ربا خلوف</v>
          </cell>
          <cell r="C6745" t="str">
            <v>محمد</v>
          </cell>
          <cell r="D6745" t="str">
            <v>هدى</v>
          </cell>
          <cell r="E6745" t="str">
            <v>س4</v>
          </cell>
        </row>
        <row r="6746">
          <cell r="A6746">
            <v>204221</v>
          </cell>
          <cell r="B6746" t="str">
            <v>رباب حسن</v>
          </cell>
          <cell r="C6746" t="str">
            <v>حسان</v>
          </cell>
          <cell r="D6746" t="str">
            <v>دعد</v>
          </cell>
          <cell r="E6746" t="str">
            <v>س4</v>
          </cell>
        </row>
        <row r="6747">
          <cell r="A6747">
            <v>204227</v>
          </cell>
          <cell r="B6747" t="str">
            <v>ربى الصوص</v>
          </cell>
          <cell r="C6747" t="str">
            <v>محمد رياض</v>
          </cell>
          <cell r="D6747" t="str">
            <v>غادة</v>
          </cell>
          <cell r="E6747" t="str">
            <v>س4</v>
          </cell>
        </row>
        <row r="6748">
          <cell r="A6748">
            <v>204231</v>
          </cell>
          <cell r="B6748" t="str">
            <v>ربى سعد الدين</v>
          </cell>
          <cell r="C6748" t="str">
            <v>رجاء</v>
          </cell>
          <cell r="D6748" t="str">
            <v>روزه</v>
          </cell>
          <cell r="E6748" t="str">
            <v>س4</v>
          </cell>
        </row>
        <row r="6749">
          <cell r="A6749">
            <v>204234</v>
          </cell>
          <cell r="B6749" t="str">
            <v>ربى عويمر</v>
          </cell>
          <cell r="C6749" t="str">
            <v>عدنان</v>
          </cell>
          <cell r="D6749" t="str">
            <v>حربيه</v>
          </cell>
          <cell r="E6749" t="str">
            <v>س4</v>
          </cell>
        </row>
        <row r="6750">
          <cell r="A6750">
            <v>204251</v>
          </cell>
          <cell r="B6750" t="str">
            <v>رجاء ملاعب</v>
          </cell>
          <cell r="C6750" t="str">
            <v>سعيد</v>
          </cell>
          <cell r="D6750" t="str">
            <v>نها</v>
          </cell>
          <cell r="E6750" t="str">
            <v>س4</v>
          </cell>
        </row>
        <row r="6751">
          <cell r="A6751">
            <v>204267</v>
          </cell>
          <cell r="B6751" t="str">
            <v>رزان حداد</v>
          </cell>
          <cell r="C6751" t="str">
            <v>محي الدين</v>
          </cell>
          <cell r="D6751" t="str">
            <v>منور</v>
          </cell>
          <cell r="E6751" t="str">
            <v>س4</v>
          </cell>
        </row>
        <row r="6752">
          <cell r="A6752">
            <v>204273</v>
          </cell>
          <cell r="B6752" t="str">
            <v>رزان قنيزح</v>
          </cell>
          <cell r="C6752" t="str">
            <v>جبور</v>
          </cell>
          <cell r="D6752" t="str">
            <v>حنان</v>
          </cell>
          <cell r="E6752" t="str">
            <v>س4</v>
          </cell>
        </row>
        <row r="6753">
          <cell r="A6753">
            <v>204277</v>
          </cell>
          <cell r="B6753" t="str">
            <v>رزان واكد</v>
          </cell>
          <cell r="C6753" t="str">
            <v>ممدوح</v>
          </cell>
          <cell r="D6753" t="str">
            <v>امال</v>
          </cell>
          <cell r="E6753" t="str">
            <v>س4</v>
          </cell>
        </row>
        <row r="6754">
          <cell r="A6754">
            <v>204279</v>
          </cell>
          <cell r="B6754" t="str">
            <v>رزان يونس</v>
          </cell>
          <cell r="C6754" t="str">
            <v>احمد</v>
          </cell>
          <cell r="D6754" t="str">
            <v>نهيده</v>
          </cell>
          <cell r="E6754" t="str">
            <v>س4</v>
          </cell>
        </row>
        <row r="6755">
          <cell r="A6755">
            <v>204303</v>
          </cell>
          <cell r="B6755" t="str">
            <v>رشا جوهره</v>
          </cell>
          <cell r="C6755" t="str">
            <v>سالم</v>
          </cell>
          <cell r="D6755" t="str">
            <v>عتوك</v>
          </cell>
          <cell r="E6755" t="str">
            <v>س4</v>
          </cell>
        </row>
        <row r="6756">
          <cell r="A6756">
            <v>204320</v>
          </cell>
          <cell r="B6756" t="str">
            <v>رشا علي يوسف</v>
          </cell>
          <cell r="C6756" t="str">
            <v>محمد</v>
          </cell>
          <cell r="D6756" t="str">
            <v>ساميه</v>
          </cell>
          <cell r="E6756" t="str">
            <v>س4</v>
          </cell>
        </row>
        <row r="6757">
          <cell r="A6757">
            <v>204328</v>
          </cell>
          <cell r="B6757" t="str">
            <v>رشا موسى</v>
          </cell>
          <cell r="C6757" t="str">
            <v>شريف</v>
          </cell>
          <cell r="D6757" t="str">
            <v>فتاة</v>
          </cell>
          <cell r="E6757" t="str">
            <v>س4</v>
          </cell>
        </row>
        <row r="6758">
          <cell r="A6758">
            <v>204339</v>
          </cell>
          <cell r="B6758" t="str">
            <v>رضوان ضاهر</v>
          </cell>
          <cell r="C6758" t="str">
            <v>علي</v>
          </cell>
          <cell r="D6758" t="str">
            <v>شهيرة</v>
          </cell>
          <cell r="E6758" t="str">
            <v>س4</v>
          </cell>
        </row>
        <row r="6759">
          <cell r="A6759">
            <v>204343</v>
          </cell>
          <cell r="B6759" t="str">
            <v>رضوان نصر الله</v>
          </cell>
          <cell r="C6759" t="str">
            <v>علي</v>
          </cell>
          <cell r="D6759" t="str">
            <v>نعيمة</v>
          </cell>
          <cell r="E6759" t="str">
            <v>س4</v>
          </cell>
        </row>
        <row r="6760">
          <cell r="A6760">
            <v>204348</v>
          </cell>
          <cell r="B6760" t="str">
            <v>رغد الحفار الحبال</v>
          </cell>
          <cell r="C6760" t="str">
            <v>نذير</v>
          </cell>
          <cell r="D6760" t="str">
            <v>حكمت</v>
          </cell>
          <cell r="E6760" t="str">
            <v>س4</v>
          </cell>
        </row>
        <row r="6761">
          <cell r="A6761">
            <v>204398</v>
          </cell>
          <cell r="B6761" t="str">
            <v>رنا جاسم</v>
          </cell>
          <cell r="C6761" t="str">
            <v>خميس</v>
          </cell>
          <cell r="D6761" t="str">
            <v>زانة</v>
          </cell>
          <cell r="E6761" t="str">
            <v>س4</v>
          </cell>
        </row>
        <row r="6762">
          <cell r="A6762">
            <v>204443</v>
          </cell>
          <cell r="B6762" t="str">
            <v>رهف صايمة</v>
          </cell>
          <cell r="C6762" t="str">
            <v>محمد صفوح</v>
          </cell>
          <cell r="D6762" t="str">
            <v>باسمة</v>
          </cell>
          <cell r="E6762" t="str">
            <v>س4</v>
          </cell>
        </row>
        <row r="6763">
          <cell r="A6763">
            <v>204490</v>
          </cell>
          <cell r="B6763" t="str">
            <v>رولا جحجاح</v>
          </cell>
          <cell r="C6763" t="str">
            <v>نبيل</v>
          </cell>
          <cell r="D6763" t="str">
            <v>ايفيت</v>
          </cell>
          <cell r="E6763" t="str">
            <v>س4</v>
          </cell>
        </row>
        <row r="6764">
          <cell r="A6764">
            <v>204493</v>
          </cell>
          <cell r="B6764" t="str">
            <v>رولا خوري</v>
          </cell>
          <cell r="C6764" t="str">
            <v>فاتح</v>
          </cell>
          <cell r="D6764" t="str">
            <v>سميرة</v>
          </cell>
          <cell r="E6764" t="str">
            <v>س4</v>
          </cell>
        </row>
        <row r="6765">
          <cell r="A6765">
            <v>204494</v>
          </cell>
          <cell r="B6765" t="str">
            <v>رولا درعزيني</v>
          </cell>
          <cell r="C6765" t="str">
            <v>محمد</v>
          </cell>
          <cell r="D6765" t="str">
            <v>فاديا</v>
          </cell>
          <cell r="E6765" t="str">
            <v>س4</v>
          </cell>
        </row>
        <row r="6766">
          <cell r="A6766">
            <v>204504</v>
          </cell>
          <cell r="B6766" t="str">
            <v>رولا شافعي</v>
          </cell>
          <cell r="C6766" t="str">
            <v>حسن</v>
          </cell>
          <cell r="D6766" t="str">
            <v>وداد</v>
          </cell>
          <cell r="E6766" t="str">
            <v>س4</v>
          </cell>
        </row>
        <row r="6767">
          <cell r="A6767">
            <v>204515</v>
          </cell>
          <cell r="B6767" t="str">
            <v>روناك شيخي</v>
          </cell>
          <cell r="C6767" t="str">
            <v>محمد</v>
          </cell>
          <cell r="D6767" t="str">
            <v>شيخه</v>
          </cell>
          <cell r="E6767" t="str">
            <v>س4</v>
          </cell>
        </row>
        <row r="6768">
          <cell r="A6768">
            <v>204535</v>
          </cell>
          <cell r="B6768" t="str">
            <v>ريبوار بوسكي</v>
          </cell>
          <cell r="C6768" t="str">
            <v>جعفر</v>
          </cell>
          <cell r="D6768" t="str">
            <v>حسينه</v>
          </cell>
          <cell r="E6768" t="str">
            <v>س4</v>
          </cell>
        </row>
        <row r="6769">
          <cell r="A6769">
            <v>204542</v>
          </cell>
          <cell r="B6769" t="str">
            <v>ريم الباشا</v>
          </cell>
          <cell r="C6769" t="str">
            <v>عدنان</v>
          </cell>
          <cell r="D6769" t="str">
            <v>سهام</v>
          </cell>
          <cell r="E6769" t="str">
            <v>س4</v>
          </cell>
        </row>
        <row r="6770">
          <cell r="A6770">
            <v>204546</v>
          </cell>
          <cell r="B6770" t="str">
            <v>ريم الخطيب</v>
          </cell>
          <cell r="C6770" t="str">
            <v>غازي</v>
          </cell>
          <cell r="D6770" t="str">
            <v>اسماء</v>
          </cell>
          <cell r="E6770" t="str">
            <v>س4</v>
          </cell>
        </row>
        <row r="6771">
          <cell r="A6771">
            <v>204556</v>
          </cell>
          <cell r="B6771" t="str">
            <v>ريم الياسين</v>
          </cell>
          <cell r="C6771" t="str">
            <v>سلام</v>
          </cell>
          <cell r="D6771" t="str">
            <v>نجاح</v>
          </cell>
          <cell r="E6771" t="str">
            <v>س4</v>
          </cell>
        </row>
        <row r="6772">
          <cell r="A6772">
            <v>204562</v>
          </cell>
          <cell r="B6772" t="str">
            <v>ريم حليوه</v>
          </cell>
          <cell r="C6772" t="str">
            <v>جمال</v>
          </cell>
          <cell r="D6772" t="str">
            <v>اتحاد</v>
          </cell>
          <cell r="E6772" t="str">
            <v>س4</v>
          </cell>
        </row>
        <row r="6773">
          <cell r="A6773">
            <v>204594</v>
          </cell>
          <cell r="B6773" t="str">
            <v>ريما الزرزوري</v>
          </cell>
          <cell r="C6773" t="str">
            <v>هيثم</v>
          </cell>
          <cell r="D6773" t="str">
            <v>ثناء</v>
          </cell>
          <cell r="E6773" t="str">
            <v>س4</v>
          </cell>
        </row>
        <row r="6774">
          <cell r="A6774">
            <v>204612</v>
          </cell>
          <cell r="B6774" t="str">
            <v>زاهر القاسم</v>
          </cell>
          <cell r="C6774" t="str">
            <v>رجب</v>
          </cell>
          <cell r="D6774" t="str">
            <v>امينه</v>
          </cell>
          <cell r="E6774" t="str">
            <v>س4</v>
          </cell>
        </row>
        <row r="6775">
          <cell r="A6775">
            <v>204639</v>
          </cell>
          <cell r="B6775" t="str">
            <v>زكية بريم</v>
          </cell>
          <cell r="C6775" t="str">
            <v>نجيب</v>
          </cell>
          <cell r="D6775" t="str">
            <v>الماظ</v>
          </cell>
          <cell r="E6775" t="str">
            <v>س4</v>
          </cell>
        </row>
        <row r="6776">
          <cell r="A6776">
            <v>204657</v>
          </cell>
          <cell r="B6776" t="str">
            <v>زويا الحمد</v>
          </cell>
          <cell r="C6776" t="str">
            <v>رياض</v>
          </cell>
          <cell r="D6776" t="str">
            <v>سميحة</v>
          </cell>
          <cell r="E6776" t="str">
            <v>س4</v>
          </cell>
        </row>
        <row r="6777">
          <cell r="A6777">
            <v>204665</v>
          </cell>
          <cell r="B6777" t="str">
            <v>زياد جروان</v>
          </cell>
          <cell r="C6777" t="str">
            <v>خضر</v>
          </cell>
          <cell r="D6777" t="str">
            <v>لطفية</v>
          </cell>
          <cell r="E6777" t="str">
            <v>س4</v>
          </cell>
        </row>
        <row r="6778">
          <cell r="A6778">
            <v>204691</v>
          </cell>
          <cell r="B6778" t="str">
            <v>زينب الابراهيم</v>
          </cell>
          <cell r="C6778" t="str">
            <v>عبدو</v>
          </cell>
          <cell r="D6778" t="str">
            <v>درزيه</v>
          </cell>
          <cell r="E6778" t="str">
            <v>س4</v>
          </cell>
        </row>
        <row r="6779">
          <cell r="A6779">
            <v>204717</v>
          </cell>
          <cell r="B6779" t="str">
            <v>ساره السيد سليمان</v>
          </cell>
          <cell r="C6779" t="str">
            <v>محمد ناهض</v>
          </cell>
          <cell r="D6779" t="str">
            <v xml:space="preserve">تغريد </v>
          </cell>
          <cell r="E6779" t="str">
            <v>س4</v>
          </cell>
        </row>
        <row r="6780">
          <cell r="A6780">
            <v>204730</v>
          </cell>
          <cell r="B6780" t="str">
            <v>سالي علي</v>
          </cell>
          <cell r="C6780" t="str">
            <v>احمد</v>
          </cell>
          <cell r="D6780" t="str">
            <v>زبيده</v>
          </cell>
          <cell r="E6780" t="str">
            <v>س4</v>
          </cell>
        </row>
        <row r="6781">
          <cell r="A6781">
            <v>204749</v>
          </cell>
          <cell r="B6781" t="str">
            <v>سامر دهان</v>
          </cell>
          <cell r="C6781" t="str">
            <v>محمد شاهر</v>
          </cell>
          <cell r="D6781" t="str">
            <v>رئيفة</v>
          </cell>
          <cell r="E6781" t="str">
            <v>س4</v>
          </cell>
        </row>
        <row r="6782">
          <cell r="A6782">
            <v>204772</v>
          </cell>
          <cell r="B6782" t="str">
            <v>سامر مغيزيل</v>
          </cell>
          <cell r="C6782" t="str">
            <v>فايز</v>
          </cell>
          <cell r="D6782" t="str">
            <v>الهام</v>
          </cell>
          <cell r="E6782" t="str">
            <v>س4</v>
          </cell>
        </row>
        <row r="6783">
          <cell r="A6783">
            <v>204774</v>
          </cell>
          <cell r="B6783" t="str">
            <v>سامر ياسين</v>
          </cell>
          <cell r="C6783" t="str">
            <v>لبيب</v>
          </cell>
          <cell r="D6783" t="str">
            <v>منيرة</v>
          </cell>
          <cell r="E6783" t="str">
            <v>س4</v>
          </cell>
        </row>
        <row r="6784">
          <cell r="A6784">
            <v>204798</v>
          </cell>
          <cell r="B6784" t="str">
            <v>سرحان يوسف</v>
          </cell>
          <cell r="C6784" t="str">
            <v>الياس</v>
          </cell>
          <cell r="D6784" t="str">
            <v>منى</v>
          </cell>
          <cell r="E6784" t="str">
            <v>س4</v>
          </cell>
        </row>
        <row r="6785">
          <cell r="A6785">
            <v>204799</v>
          </cell>
          <cell r="B6785" t="str">
            <v>سردار حسن</v>
          </cell>
          <cell r="C6785" t="str">
            <v>محمد</v>
          </cell>
          <cell r="D6785" t="str">
            <v>طرفه</v>
          </cell>
          <cell r="E6785" t="str">
            <v>س4</v>
          </cell>
        </row>
        <row r="6786">
          <cell r="A6786">
            <v>204802</v>
          </cell>
          <cell r="B6786" t="str">
            <v>سريه عبد الحنان</v>
          </cell>
          <cell r="C6786" t="str">
            <v>محمد حنيف</v>
          </cell>
          <cell r="D6786" t="str">
            <v>فاطمه</v>
          </cell>
          <cell r="E6786" t="str">
            <v>س4</v>
          </cell>
        </row>
        <row r="6787">
          <cell r="A6787">
            <v>204805</v>
          </cell>
          <cell r="B6787" t="str">
            <v>سعد الربيع</v>
          </cell>
          <cell r="C6787" t="str">
            <v>نجم</v>
          </cell>
          <cell r="D6787" t="str">
            <v>سعاد</v>
          </cell>
          <cell r="E6787" t="str">
            <v>س4</v>
          </cell>
        </row>
        <row r="6788">
          <cell r="A6788">
            <v>204871</v>
          </cell>
          <cell r="B6788" t="str">
            <v>سليمان شيخ محمد</v>
          </cell>
          <cell r="C6788" t="str">
            <v>حسين</v>
          </cell>
          <cell r="D6788" t="str">
            <v>امينة</v>
          </cell>
          <cell r="E6788" t="str">
            <v>س4</v>
          </cell>
        </row>
        <row r="6789">
          <cell r="A6789">
            <v>204936</v>
          </cell>
          <cell r="B6789" t="str">
            <v>سها اجنيد</v>
          </cell>
          <cell r="C6789" t="str">
            <v>محمد سعيد</v>
          </cell>
          <cell r="D6789" t="str">
            <v>عفيفة</v>
          </cell>
          <cell r="E6789" t="str">
            <v>س4</v>
          </cell>
        </row>
        <row r="6790">
          <cell r="A6790">
            <v>204945</v>
          </cell>
          <cell r="B6790" t="str">
            <v>سهام العقايلة</v>
          </cell>
          <cell r="C6790" t="str">
            <v>حمدي</v>
          </cell>
          <cell r="D6790" t="str">
            <v>بهية</v>
          </cell>
          <cell r="E6790" t="str">
            <v>س4</v>
          </cell>
        </row>
        <row r="6791">
          <cell r="A6791">
            <v>204964</v>
          </cell>
          <cell r="B6791" t="str">
            <v>سوزان رمضان</v>
          </cell>
          <cell r="C6791" t="str">
            <v>رضوان</v>
          </cell>
          <cell r="D6791" t="str">
            <v>لواحظ</v>
          </cell>
          <cell r="E6791" t="str">
            <v>س4</v>
          </cell>
        </row>
        <row r="6792">
          <cell r="A6792">
            <v>204976</v>
          </cell>
          <cell r="B6792" t="str">
            <v>سوسن بلال</v>
          </cell>
          <cell r="C6792" t="str">
            <v>محمد عفيف</v>
          </cell>
          <cell r="D6792" t="str">
            <v>ميادة</v>
          </cell>
          <cell r="E6792" t="str">
            <v>س4</v>
          </cell>
        </row>
        <row r="6793">
          <cell r="A6793">
            <v>204980</v>
          </cell>
          <cell r="B6793" t="str">
            <v>سوسن شتم</v>
          </cell>
          <cell r="C6793" t="str">
            <v>جودت</v>
          </cell>
          <cell r="D6793" t="str">
            <v>مريم</v>
          </cell>
          <cell r="E6793" t="str">
            <v>س4</v>
          </cell>
        </row>
        <row r="6794">
          <cell r="A6794">
            <v>204996</v>
          </cell>
          <cell r="B6794" t="str">
            <v>سومر حاتم</v>
          </cell>
          <cell r="C6794" t="str">
            <v>احمد</v>
          </cell>
          <cell r="D6794" t="str">
            <v>كوثر</v>
          </cell>
          <cell r="E6794" t="str">
            <v>س4</v>
          </cell>
        </row>
        <row r="6795">
          <cell r="A6795">
            <v>205030</v>
          </cell>
          <cell r="B6795" t="str">
            <v>شادي الاحمد</v>
          </cell>
          <cell r="C6795" t="str">
            <v>جمعة</v>
          </cell>
          <cell r="D6795" t="str">
            <v>هناء</v>
          </cell>
          <cell r="E6795" t="str">
            <v>س4</v>
          </cell>
        </row>
        <row r="6796">
          <cell r="A6796">
            <v>205034</v>
          </cell>
          <cell r="B6796" t="str">
            <v>شادي الزعبي</v>
          </cell>
          <cell r="C6796" t="str">
            <v>غالب</v>
          </cell>
          <cell r="D6796" t="str">
            <v>صباح</v>
          </cell>
          <cell r="E6796" t="str">
            <v>س4</v>
          </cell>
        </row>
        <row r="6797">
          <cell r="A6797">
            <v>205056</v>
          </cell>
          <cell r="B6797" t="str">
            <v>شادي عيسى</v>
          </cell>
          <cell r="C6797" t="str">
            <v>عبد الهادي</v>
          </cell>
          <cell r="D6797" t="str">
            <v>نزيهه</v>
          </cell>
          <cell r="E6797" t="str">
            <v>س4</v>
          </cell>
        </row>
        <row r="6798">
          <cell r="A6798">
            <v>205068</v>
          </cell>
          <cell r="B6798" t="str">
            <v>شام ابو خضور</v>
          </cell>
          <cell r="C6798" t="str">
            <v>ماجد</v>
          </cell>
          <cell r="D6798" t="str">
            <v>عائده</v>
          </cell>
          <cell r="E6798" t="str">
            <v>س4</v>
          </cell>
        </row>
        <row r="6799">
          <cell r="A6799">
            <v>205074</v>
          </cell>
          <cell r="B6799" t="str">
            <v>شاهين الخليل</v>
          </cell>
          <cell r="C6799" t="str">
            <v>علي</v>
          </cell>
          <cell r="D6799" t="str">
            <v>مشايخ</v>
          </cell>
          <cell r="E6799" t="str">
            <v>س4</v>
          </cell>
        </row>
        <row r="6800">
          <cell r="A6800">
            <v>205079</v>
          </cell>
          <cell r="B6800" t="str">
            <v>شذا العثمان</v>
          </cell>
          <cell r="C6800" t="str">
            <v>شحادة</v>
          </cell>
          <cell r="D6800" t="str">
            <v>فتحية</v>
          </cell>
          <cell r="E6800" t="str">
            <v>س4</v>
          </cell>
        </row>
        <row r="6801">
          <cell r="A6801">
            <v>205086</v>
          </cell>
          <cell r="B6801" t="str">
            <v>شذى معوض</v>
          </cell>
          <cell r="C6801" t="str">
            <v>وليد</v>
          </cell>
          <cell r="D6801" t="str">
            <v>ماجدة</v>
          </cell>
          <cell r="E6801" t="str">
            <v>س4</v>
          </cell>
        </row>
        <row r="6802">
          <cell r="A6802">
            <v>205087</v>
          </cell>
          <cell r="B6802" t="str">
            <v>شرف الطحان</v>
          </cell>
          <cell r="C6802" t="str">
            <v>يوسف</v>
          </cell>
          <cell r="D6802" t="str">
            <v>مريم</v>
          </cell>
          <cell r="E6802" t="str">
            <v>س4</v>
          </cell>
        </row>
        <row r="6803">
          <cell r="A6803">
            <v>205097</v>
          </cell>
          <cell r="B6803" t="str">
            <v>شكرية ابراهيم</v>
          </cell>
          <cell r="C6803" t="str">
            <v>محمد</v>
          </cell>
          <cell r="D6803" t="str">
            <v>خديجة</v>
          </cell>
          <cell r="E6803" t="str">
            <v>س4</v>
          </cell>
        </row>
        <row r="6804">
          <cell r="A6804">
            <v>205103</v>
          </cell>
          <cell r="B6804" t="str">
            <v>شهرزاد بنشي</v>
          </cell>
          <cell r="C6804" t="str">
            <v>احمد شهير</v>
          </cell>
          <cell r="D6804" t="str">
            <v>فريال</v>
          </cell>
          <cell r="E6804" t="str">
            <v>س4</v>
          </cell>
        </row>
        <row r="6805">
          <cell r="A6805">
            <v>205109</v>
          </cell>
          <cell r="B6805" t="str">
            <v>شيار خليل</v>
          </cell>
          <cell r="C6805" t="str">
            <v>خليل</v>
          </cell>
          <cell r="D6805" t="str">
            <v>فاطمة</v>
          </cell>
          <cell r="E6805" t="str">
            <v>س4</v>
          </cell>
        </row>
        <row r="6806">
          <cell r="A6806">
            <v>205116</v>
          </cell>
          <cell r="B6806" t="str">
            <v>شيرين ابراهيم آغا</v>
          </cell>
          <cell r="C6806" t="str">
            <v>خالد</v>
          </cell>
          <cell r="D6806" t="str">
            <v>وفاء</v>
          </cell>
          <cell r="E6806" t="str">
            <v>س4</v>
          </cell>
        </row>
        <row r="6807">
          <cell r="A6807">
            <v>205129</v>
          </cell>
          <cell r="B6807" t="str">
            <v>شيرين صقر</v>
          </cell>
          <cell r="C6807" t="str">
            <v>غانم</v>
          </cell>
          <cell r="D6807" t="str">
            <v>حياة</v>
          </cell>
          <cell r="E6807" t="str">
            <v>س4</v>
          </cell>
        </row>
        <row r="6808">
          <cell r="A6808">
            <v>205133</v>
          </cell>
          <cell r="B6808" t="str">
            <v>شيرين غانم</v>
          </cell>
          <cell r="C6808" t="str">
            <v>معلا</v>
          </cell>
          <cell r="D6808" t="str">
            <v>سكينه</v>
          </cell>
          <cell r="E6808" t="str">
            <v>س4</v>
          </cell>
        </row>
        <row r="6809">
          <cell r="A6809">
            <v>205140</v>
          </cell>
          <cell r="B6809" t="str">
            <v>شيندا تحلو</v>
          </cell>
          <cell r="C6809" t="str">
            <v>محمد بشير</v>
          </cell>
          <cell r="D6809" t="str">
            <v>هدية</v>
          </cell>
          <cell r="E6809" t="str">
            <v>س4</v>
          </cell>
        </row>
        <row r="6810">
          <cell r="A6810">
            <v>205156</v>
          </cell>
          <cell r="B6810" t="str">
            <v>صالح محمد</v>
          </cell>
          <cell r="C6810" t="str">
            <v>سليمان</v>
          </cell>
          <cell r="D6810" t="str">
            <v>ثريا</v>
          </cell>
          <cell r="E6810" t="str">
            <v>س4</v>
          </cell>
        </row>
        <row r="6811">
          <cell r="A6811">
            <v>205160</v>
          </cell>
          <cell r="B6811" t="str">
            <v>صبا القباني</v>
          </cell>
          <cell r="C6811" t="str">
            <v>امير</v>
          </cell>
          <cell r="D6811" t="str">
            <v>ايمان</v>
          </cell>
          <cell r="E6811" t="str">
            <v>س4</v>
          </cell>
        </row>
        <row r="6812">
          <cell r="A6812">
            <v>205171</v>
          </cell>
          <cell r="B6812" t="str">
            <v>صبحي خليل</v>
          </cell>
          <cell r="C6812" t="str">
            <v>صبحي</v>
          </cell>
          <cell r="D6812" t="str">
            <v>شامه</v>
          </cell>
          <cell r="E6812" t="str">
            <v>س4</v>
          </cell>
        </row>
        <row r="6813">
          <cell r="A6813">
            <v>205190</v>
          </cell>
          <cell r="B6813" t="str">
            <v>صفاء شيب الدين</v>
          </cell>
          <cell r="C6813" t="str">
            <v>توفيق</v>
          </cell>
          <cell r="D6813" t="str">
            <v>يسرى</v>
          </cell>
          <cell r="E6813" t="str">
            <v>س4</v>
          </cell>
        </row>
        <row r="6814">
          <cell r="A6814">
            <v>205199</v>
          </cell>
          <cell r="B6814" t="str">
            <v>صفوان درويش</v>
          </cell>
          <cell r="C6814" t="str">
            <v>علي</v>
          </cell>
          <cell r="D6814" t="str">
            <v>سهام</v>
          </cell>
          <cell r="E6814" t="str">
            <v>س4</v>
          </cell>
        </row>
        <row r="6815">
          <cell r="A6815">
            <v>205206</v>
          </cell>
          <cell r="B6815" t="str">
            <v>صلاح الدين بكار</v>
          </cell>
          <cell r="C6815" t="str">
            <v>عبد المعين</v>
          </cell>
          <cell r="D6815" t="str">
            <v>رندا</v>
          </cell>
          <cell r="E6815" t="str">
            <v>س4</v>
          </cell>
        </row>
        <row r="6816">
          <cell r="A6816">
            <v>205209</v>
          </cell>
          <cell r="B6816" t="str">
            <v>صهيب ابراهيم</v>
          </cell>
          <cell r="C6816" t="str">
            <v>حسن</v>
          </cell>
          <cell r="D6816" t="str">
            <v>سعدية</v>
          </cell>
          <cell r="E6816" t="str">
            <v>س4</v>
          </cell>
        </row>
        <row r="6817">
          <cell r="A6817">
            <v>205225</v>
          </cell>
          <cell r="B6817" t="str">
            <v>ضياء ابوب</v>
          </cell>
          <cell r="C6817" t="str">
            <v>حسين</v>
          </cell>
          <cell r="D6817" t="str">
            <v>رسمية</v>
          </cell>
          <cell r="E6817" t="str">
            <v>س4</v>
          </cell>
        </row>
        <row r="6818">
          <cell r="A6818">
            <v>205248</v>
          </cell>
          <cell r="B6818" t="str">
            <v>طارق الحناوي</v>
          </cell>
          <cell r="C6818" t="str">
            <v>محمد شفيق</v>
          </cell>
          <cell r="D6818" t="str">
            <v xml:space="preserve">امل </v>
          </cell>
          <cell r="E6818" t="str">
            <v>س4</v>
          </cell>
        </row>
        <row r="6819">
          <cell r="A6819">
            <v>205251</v>
          </cell>
          <cell r="B6819" t="str">
            <v>طارق السبيناتي</v>
          </cell>
          <cell r="C6819" t="str">
            <v>زياد</v>
          </cell>
          <cell r="D6819" t="str">
            <v>ناديا</v>
          </cell>
          <cell r="E6819" t="str">
            <v>س4</v>
          </cell>
        </row>
        <row r="6820">
          <cell r="A6820">
            <v>205261</v>
          </cell>
          <cell r="B6820" t="str">
            <v>طارق تميم</v>
          </cell>
          <cell r="C6820" t="str">
            <v>حسين</v>
          </cell>
          <cell r="D6820" t="str">
            <v>هيفاء</v>
          </cell>
          <cell r="E6820" t="str">
            <v>س4</v>
          </cell>
        </row>
        <row r="6821">
          <cell r="A6821">
            <v>205266</v>
          </cell>
          <cell r="B6821" t="str">
            <v>طارق خللو</v>
          </cell>
          <cell r="C6821" t="str">
            <v>دياب</v>
          </cell>
          <cell r="D6821" t="str">
            <v>آمنه</v>
          </cell>
          <cell r="E6821" t="str">
            <v>س4</v>
          </cell>
        </row>
        <row r="6822">
          <cell r="A6822">
            <v>205270</v>
          </cell>
          <cell r="B6822" t="str">
            <v>طارق رزق</v>
          </cell>
          <cell r="C6822" t="str">
            <v>زياد</v>
          </cell>
          <cell r="D6822" t="str">
            <v>سلام</v>
          </cell>
          <cell r="E6822" t="str">
            <v>س4</v>
          </cell>
        </row>
        <row r="6823">
          <cell r="A6823">
            <v>205279</v>
          </cell>
          <cell r="B6823" t="str">
            <v>طارق معلا</v>
          </cell>
          <cell r="C6823" t="str">
            <v>مصلح</v>
          </cell>
          <cell r="D6823" t="str">
            <v>شاديا</v>
          </cell>
          <cell r="E6823" t="str">
            <v>س4</v>
          </cell>
        </row>
        <row r="6824">
          <cell r="A6824">
            <v>205291</v>
          </cell>
          <cell r="B6824" t="str">
            <v>طرفة فاتح</v>
          </cell>
          <cell r="C6824" t="str">
            <v>مظهر</v>
          </cell>
          <cell r="D6824" t="str">
            <v>اميرة</v>
          </cell>
          <cell r="E6824" t="str">
            <v>س4</v>
          </cell>
        </row>
        <row r="6825">
          <cell r="A6825">
            <v>205298</v>
          </cell>
          <cell r="B6825" t="str">
            <v>طلال ابو بكر</v>
          </cell>
          <cell r="C6825" t="str">
            <v>ناصر</v>
          </cell>
          <cell r="D6825" t="str">
            <v>امال</v>
          </cell>
          <cell r="E6825" t="str">
            <v>س4</v>
          </cell>
        </row>
        <row r="6826">
          <cell r="A6826">
            <v>205334</v>
          </cell>
          <cell r="B6826" t="str">
            <v>عازاب داؤد</v>
          </cell>
          <cell r="C6826" t="str">
            <v>اصف</v>
          </cell>
          <cell r="D6826" t="str">
            <v>حياة</v>
          </cell>
          <cell r="E6826" t="str">
            <v>س4</v>
          </cell>
        </row>
        <row r="6827">
          <cell r="A6827">
            <v>205337</v>
          </cell>
          <cell r="B6827" t="str">
            <v>عاصم جمول</v>
          </cell>
          <cell r="C6827" t="str">
            <v>محمد</v>
          </cell>
          <cell r="D6827" t="str">
            <v>حسني</v>
          </cell>
          <cell r="E6827" t="str">
            <v>س4</v>
          </cell>
        </row>
        <row r="6828">
          <cell r="A6828">
            <v>205353</v>
          </cell>
          <cell r="B6828" t="str">
            <v>عامر حج يونس</v>
          </cell>
          <cell r="C6828" t="str">
            <v>محمد صالح</v>
          </cell>
          <cell r="D6828" t="str">
            <v>عزيزه</v>
          </cell>
          <cell r="E6828" t="str">
            <v>س4</v>
          </cell>
        </row>
        <row r="6829">
          <cell r="A6829">
            <v>205375</v>
          </cell>
          <cell r="B6829" t="str">
            <v>عايده قرحيلي</v>
          </cell>
          <cell r="C6829" t="str">
            <v>عبد الكريم</v>
          </cell>
          <cell r="D6829" t="str">
            <v xml:space="preserve">عليا </v>
          </cell>
          <cell r="E6829" t="str">
            <v>س4</v>
          </cell>
        </row>
        <row r="6830">
          <cell r="A6830">
            <v>205391</v>
          </cell>
          <cell r="B6830" t="str">
            <v>عبد الحليم حاج بكري</v>
          </cell>
          <cell r="C6830" t="str">
            <v>محمد صالح</v>
          </cell>
          <cell r="D6830" t="str">
            <v>سهيل</v>
          </cell>
          <cell r="E6830" t="str">
            <v>س4</v>
          </cell>
        </row>
        <row r="6831">
          <cell r="A6831">
            <v>205413</v>
          </cell>
          <cell r="B6831" t="str">
            <v>عبد الرحمن حللي</v>
          </cell>
          <cell r="C6831" t="str">
            <v>فاروق</v>
          </cell>
          <cell r="D6831" t="str">
            <v>ثناء</v>
          </cell>
          <cell r="E6831" t="str">
            <v>س4</v>
          </cell>
        </row>
        <row r="6832">
          <cell r="A6832">
            <v>205440</v>
          </cell>
          <cell r="B6832" t="str">
            <v>عبد السلام عيسى</v>
          </cell>
          <cell r="C6832" t="str">
            <v>محمد امين</v>
          </cell>
          <cell r="D6832" t="str">
            <v>كافية</v>
          </cell>
          <cell r="E6832" t="str">
            <v>س4</v>
          </cell>
        </row>
        <row r="6833">
          <cell r="A6833">
            <v>205461</v>
          </cell>
          <cell r="B6833" t="str">
            <v>عبد القادر الحكيم</v>
          </cell>
          <cell r="C6833" t="str">
            <v xml:space="preserve">عبد الحميد </v>
          </cell>
          <cell r="D6833" t="str">
            <v>رومية</v>
          </cell>
          <cell r="E6833" t="str">
            <v>س4</v>
          </cell>
        </row>
        <row r="6834">
          <cell r="A6834">
            <v>205467</v>
          </cell>
          <cell r="B6834" t="str">
            <v>عبد الكريم الشاهر</v>
          </cell>
          <cell r="C6834" t="str">
            <v>علي</v>
          </cell>
          <cell r="D6834" t="str">
            <v>حمدة</v>
          </cell>
          <cell r="E6834" t="str">
            <v>س4</v>
          </cell>
        </row>
        <row r="6835">
          <cell r="A6835">
            <v>205494</v>
          </cell>
          <cell r="B6835" t="str">
            <v>عبد الله دياب</v>
          </cell>
          <cell r="C6835" t="str">
            <v>احمد</v>
          </cell>
          <cell r="D6835" t="str">
            <v>رباح</v>
          </cell>
          <cell r="E6835" t="str">
            <v>س4</v>
          </cell>
        </row>
        <row r="6836">
          <cell r="A6836">
            <v>205506</v>
          </cell>
          <cell r="B6836" t="str">
            <v>عبد الله محمود اغا</v>
          </cell>
          <cell r="C6836" t="str">
            <v>محمد</v>
          </cell>
          <cell r="D6836" t="str">
            <v>جميلة</v>
          </cell>
          <cell r="E6836" t="str">
            <v>س4</v>
          </cell>
        </row>
        <row r="6837">
          <cell r="A6837">
            <v>205509</v>
          </cell>
          <cell r="B6837" t="str">
            <v>عبد الله منصور العنـزي</v>
          </cell>
          <cell r="C6837" t="str">
            <v>رشيد</v>
          </cell>
          <cell r="D6837" t="str">
            <v>حوريه</v>
          </cell>
          <cell r="E6837" t="str">
            <v>س4</v>
          </cell>
        </row>
        <row r="6838">
          <cell r="A6838">
            <v>205517</v>
          </cell>
          <cell r="B6838" t="str">
            <v>عبد المنان شيخ خضر</v>
          </cell>
          <cell r="C6838" t="str">
            <v>نبو</v>
          </cell>
          <cell r="D6838" t="str">
            <v>نائلة</v>
          </cell>
          <cell r="E6838" t="str">
            <v>س4</v>
          </cell>
        </row>
        <row r="6839">
          <cell r="A6839">
            <v>205528</v>
          </cell>
          <cell r="B6839" t="str">
            <v>عبد الهادي الحرش</v>
          </cell>
          <cell r="C6839" t="str">
            <v>عبد الله</v>
          </cell>
          <cell r="D6839" t="str">
            <v>اكرام</v>
          </cell>
          <cell r="E6839" t="str">
            <v>س4</v>
          </cell>
        </row>
        <row r="6840">
          <cell r="A6840">
            <v>205537</v>
          </cell>
          <cell r="B6840" t="str">
            <v>عبدو بركل</v>
          </cell>
          <cell r="C6840" t="str">
            <v>عثمان</v>
          </cell>
          <cell r="D6840" t="str">
            <v>عالية</v>
          </cell>
          <cell r="E6840" t="str">
            <v>س4</v>
          </cell>
        </row>
        <row r="6841">
          <cell r="A6841">
            <v>205562</v>
          </cell>
          <cell r="B6841" t="str">
            <v>عبير بشور</v>
          </cell>
          <cell r="C6841" t="str">
            <v>محمد</v>
          </cell>
          <cell r="D6841" t="str">
            <v>غيا</v>
          </cell>
          <cell r="E6841" t="str">
            <v>س4</v>
          </cell>
        </row>
        <row r="6842">
          <cell r="A6842">
            <v>205575</v>
          </cell>
          <cell r="B6842" t="str">
            <v>عبير عيد</v>
          </cell>
          <cell r="C6842" t="str">
            <v>محمد عيد</v>
          </cell>
          <cell r="D6842" t="str">
            <v>ايمان</v>
          </cell>
          <cell r="E6842" t="str">
            <v>س4</v>
          </cell>
        </row>
        <row r="6843">
          <cell r="A6843">
            <v>205585</v>
          </cell>
          <cell r="B6843" t="str">
            <v>عتاب العلي</v>
          </cell>
          <cell r="C6843" t="str">
            <v>وليد</v>
          </cell>
          <cell r="D6843" t="str">
            <v>سهام</v>
          </cell>
          <cell r="E6843" t="str">
            <v>س4</v>
          </cell>
        </row>
        <row r="6844">
          <cell r="A6844">
            <v>205586</v>
          </cell>
          <cell r="B6844" t="str">
            <v>عتاب خلوف</v>
          </cell>
          <cell r="C6844" t="str">
            <v>يوسف</v>
          </cell>
          <cell r="D6844" t="str">
            <v>سميا</v>
          </cell>
          <cell r="E6844" t="str">
            <v>س4</v>
          </cell>
        </row>
        <row r="6845">
          <cell r="A6845">
            <v>205587</v>
          </cell>
          <cell r="B6845" t="str">
            <v>عتاب لباد</v>
          </cell>
          <cell r="C6845" t="str">
            <v>ميشيل</v>
          </cell>
          <cell r="D6845" t="str">
            <v>سلام</v>
          </cell>
          <cell r="E6845" t="str">
            <v>س4</v>
          </cell>
        </row>
        <row r="6846">
          <cell r="A6846">
            <v>205595</v>
          </cell>
          <cell r="B6846" t="str">
            <v>عدنان الزعبي</v>
          </cell>
          <cell r="C6846" t="str">
            <v>محمود</v>
          </cell>
          <cell r="D6846" t="str">
            <v>فايزة</v>
          </cell>
          <cell r="E6846" t="str">
            <v>س4</v>
          </cell>
        </row>
        <row r="6847">
          <cell r="A6847">
            <v>205612</v>
          </cell>
          <cell r="B6847" t="str">
            <v>عزالدين بوزان</v>
          </cell>
          <cell r="C6847" t="str">
            <v>خالد</v>
          </cell>
          <cell r="D6847" t="str">
            <v>امينة</v>
          </cell>
          <cell r="E6847" t="str">
            <v>س4</v>
          </cell>
        </row>
        <row r="6848">
          <cell r="A6848">
            <v>205613</v>
          </cell>
          <cell r="B6848" t="str">
            <v>عزام اسماعيل</v>
          </cell>
          <cell r="C6848" t="str">
            <v>علي</v>
          </cell>
          <cell r="D6848" t="str">
            <v>منيرة</v>
          </cell>
          <cell r="E6848" t="str">
            <v>س4</v>
          </cell>
        </row>
        <row r="6849">
          <cell r="A6849">
            <v>205623</v>
          </cell>
          <cell r="B6849" t="str">
            <v>عزيزة عبد الحق</v>
          </cell>
          <cell r="C6849" t="str">
            <v>محمد سليم</v>
          </cell>
          <cell r="D6849" t="str">
            <v>الهام</v>
          </cell>
          <cell r="E6849" t="str">
            <v>س4</v>
          </cell>
        </row>
        <row r="6850">
          <cell r="A6850">
            <v>205635</v>
          </cell>
          <cell r="B6850" t="str">
            <v>عصام خليل</v>
          </cell>
          <cell r="C6850" t="str">
            <v>عبد العزيز</v>
          </cell>
          <cell r="D6850" t="str">
            <v>جيهان</v>
          </cell>
          <cell r="E6850" t="str">
            <v>س4</v>
          </cell>
        </row>
        <row r="6851">
          <cell r="A6851">
            <v>205653</v>
          </cell>
          <cell r="B6851" t="str">
            <v>عفراء المحمد</v>
          </cell>
          <cell r="C6851" t="str">
            <v>شعبان</v>
          </cell>
          <cell r="D6851" t="str">
            <v>خضره</v>
          </cell>
          <cell r="E6851" t="str">
            <v>س4</v>
          </cell>
        </row>
        <row r="6852">
          <cell r="A6852">
            <v>205677</v>
          </cell>
          <cell r="B6852" t="str">
            <v>علا داوود</v>
          </cell>
          <cell r="C6852" t="str">
            <v>محمد</v>
          </cell>
          <cell r="D6852" t="str">
            <v>ابتسام</v>
          </cell>
          <cell r="E6852" t="str">
            <v>س4</v>
          </cell>
        </row>
        <row r="6853">
          <cell r="A6853">
            <v>205705</v>
          </cell>
          <cell r="B6853" t="str">
            <v>علاء الدين كرديه</v>
          </cell>
          <cell r="C6853" t="str">
            <v>بهاء الدين</v>
          </cell>
          <cell r="D6853" t="str">
            <v>فاتنه</v>
          </cell>
          <cell r="E6853" t="str">
            <v>س4</v>
          </cell>
        </row>
        <row r="6854">
          <cell r="A6854">
            <v>205713</v>
          </cell>
          <cell r="B6854" t="str">
            <v>علاء السيد</v>
          </cell>
          <cell r="C6854" t="str">
            <v>فواز</v>
          </cell>
          <cell r="D6854" t="str">
            <v>ملوك</v>
          </cell>
          <cell r="E6854" t="str">
            <v>س4</v>
          </cell>
        </row>
        <row r="6855">
          <cell r="A6855">
            <v>205715</v>
          </cell>
          <cell r="B6855" t="str">
            <v>علاء الشامي</v>
          </cell>
          <cell r="C6855" t="str">
            <v>نبيل</v>
          </cell>
          <cell r="D6855" t="str">
            <v>مؤمنه</v>
          </cell>
          <cell r="E6855" t="str">
            <v>س4</v>
          </cell>
        </row>
        <row r="6856">
          <cell r="A6856">
            <v>205726</v>
          </cell>
          <cell r="B6856" t="str">
            <v>علاء حمدان</v>
          </cell>
          <cell r="C6856" t="str">
            <v>ابراهيم</v>
          </cell>
          <cell r="D6856" t="str">
            <v>عزيزة</v>
          </cell>
          <cell r="E6856" t="str">
            <v>س4</v>
          </cell>
        </row>
        <row r="6857">
          <cell r="A6857">
            <v>205732</v>
          </cell>
          <cell r="B6857" t="str">
            <v>علاء سويد</v>
          </cell>
          <cell r="C6857" t="str">
            <v>دياب</v>
          </cell>
          <cell r="D6857" t="str">
            <v>جومانه</v>
          </cell>
          <cell r="E6857" t="str">
            <v>س4</v>
          </cell>
        </row>
        <row r="6858">
          <cell r="A6858">
            <v>205741</v>
          </cell>
          <cell r="B6858" t="str">
            <v>علاء عبيد</v>
          </cell>
          <cell r="C6858" t="str">
            <v>وليد</v>
          </cell>
          <cell r="D6858" t="str">
            <v>فاطمة</v>
          </cell>
          <cell r="E6858" t="str">
            <v>س4</v>
          </cell>
        </row>
        <row r="6859">
          <cell r="A6859">
            <v>205743</v>
          </cell>
          <cell r="B6859" t="str">
            <v>علاء علبي</v>
          </cell>
          <cell r="C6859" t="str">
            <v>محمد غسان</v>
          </cell>
          <cell r="D6859" t="str">
            <v>احلام</v>
          </cell>
          <cell r="E6859" t="str">
            <v>س4</v>
          </cell>
        </row>
        <row r="6860">
          <cell r="A6860">
            <v>205745</v>
          </cell>
          <cell r="B6860" t="str">
            <v>علاء عوض</v>
          </cell>
          <cell r="C6860" t="str">
            <v>محمد علي</v>
          </cell>
          <cell r="D6860" t="str">
            <v>حميده</v>
          </cell>
          <cell r="E6860" t="str">
            <v>س4</v>
          </cell>
        </row>
        <row r="6861">
          <cell r="A6861">
            <v>205763</v>
          </cell>
          <cell r="B6861" t="str">
            <v>علي ابراهيم</v>
          </cell>
          <cell r="C6861" t="str">
            <v>سلمان</v>
          </cell>
          <cell r="D6861" t="str">
            <v>نعيمه</v>
          </cell>
          <cell r="E6861" t="str">
            <v>س4</v>
          </cell>
        </row>
        <row r="6862">
          <cell r="A6862">
            <v>205764</v>
          </cell>
          <cell r="B6862" t="str">
            <v>علي ابو راشد</v>
          </cell>
          <cell r="C6862" t="str">
            <v>مصباح</v>
          </cell>
          <cell r="D6862" t="str">
            <v>نوف</v>
          </cell>
          <cell r="E6862" t="str">
            <v>س4</v>
          </cell>
        </row>
        <row r="6863">
          <cell r="A6863">
            <v>205804</v>
          </cell>
          <cell r="B6863" t="str">
            <v>علي زغموت</v>
          </cell>
          <cell r="C6863" t="str">
            <v>محمود</v>
          </cell>
          <cell r="D6863" t="str">
            <v>ميساء</v>
          </cell>
          <cell r="E6863" t="str">
            <v>س4</v>
          </cell>
        </row>
        <row r="6864">
          <cell r="A6864">
            <v>205805</v>
          </cell>
          <cell r="B6864" t="str">
            <v>علي زين</v>
          </cell>
          <cell r="C6864" t="str">
            <v>خضر</v>
          </cell>
          <cell r="D6864" t="str">
            <v>فكرت</v>
          </cell>
          <cell r="E6864" t="str">
            <v>س4</v>
          </cell>
        </row>
        <row r="6865">
          <cell r="A6865">
            <v>205849</v>
          </cell>
          <cell r="B6865" t="str">
            <v>علياء حويجة</v>
          </cell>
          <cell r="C6865" t="str">
            <v>راتب</v>
          </cell>
          <cell r="D6865" t="str">
            <v>ثمر</v>
          </cell>
          <cell r="E6865" t="str">
            <v>س4</v>
          </cell>
        </row>
        <row r="6866">
          <cell r="A6866">
            <v>205854</v>
          </cell>
          <cell r="B6866" t="str">
            <v>عماد الحداد</v>
          </cell>
          <cell r="C6866" t="str">
            <v xml:space="preserve">سهيل </v>
          </cell>
          <cell r="D6866" t="str">
            <v>لميس</v>
          </cell>
          <cell r="E6866" t="str">
            <v>س4</v>
          </cell>
        </row>
        <row r="6867">
          <cell r="A6867">
            <v>205889</v>
          </cell>
          <cell r="B6867" t="str">
            <v>عمار العاقل ابازيد</v>
          </cell>
          <cell r="C6867" t="str">
            <v>احمد سعيد</v>
          </cell>
          <cell r="D6867" t="str">
            <v>انتصار</v>
          </cell>
          <cell r="E6867" t="str">
            <v>س4</v>
          </cell>
        </row>
        <row r="6868">
          <cell r="A6868">
            <v>205898</v>
          </cell>
          <cell r="B6868" t="str">
            <v>عمار ديب</v>
          </cell>
          <cell r="C6868" t="str">
            <v>معن</v>
          </cell>
          <cell r="D6868" t="str">
            <v>جميله</v>
          </cell>
          <cell r="E6868" t="str">
            <v>س4</v>
          </cell>
        </row>
        <row r="6869">
          <cell r="A6869">
            <v>205901</v>
          </cell>
          <cell r="B6869" t="str">
            <v>عمار صالح المحمد العكل</v>
          </cell>
          <cell r="C6869" t="str">
            <v>توفيق</v>
          </cell>
          <cell r="D6869" t="str">
            <v>زمان</v>
          </cell>
          <cell r="E6869" t="str">
            <v>س4</v>
          </cell>
        </row>
        <row r="6870">
          <cell r="A6870">
            <v>205940</v>
          </cell>
          <cell r="B6870" t="str">
            <v>عمر سلام</v>
          </cell>
          <cell r="C6870" t="str">
            <v>جهاد</v>
          </cell>
          <cell r="D6870" t="str">
            <v>نجاح</v>
          </cell>
          <cell r="E6870" t="str">
            <v>س4</v>
          </cell>
        </row>
        <row r="6871">
          <cell r="A6871">
            <v>205945</v>
          </cell>
          <cell r="B6871" t="str">
            <v>عمر قباني</v>
          </cell>
          <cell r="C6871" t="str">
            <v>حنان</v>
          </cell>
          <cell r="D6871" t="str">
            <v>هناء</v>
          </cell>
          <cell r="E6871" t="str">
            <v>س4</v>
          </cell>
        </row>
        <row r="6872">
          <cell r="A6872">
            <v>205948</v>
          </cell>
          <cell r="B6872" t="str">
            <v>عمر مصري</v>
          </cell>
          <cell r="C6872" t="str">
            <v>محمد خير</v>
          </cell>
          <cell r="D6872" t="str">
            <v>هند</v>
          </cell>
          <cell r="E6872" t="str">
            <v>س4</v>
          </cell>
        </row>
        <row r="6873">
          <cell r="A6873">
            <v>205951</v>
          </cell>
          <cell r="B6873" t="str">
            <v>عمر والي</v>
          </cell>
          <cell r="C6873" t="str">
            <v>محمد بشار</v>
          </cell>
          <cell r="D6873" t="str">
            <v>هدى</v>
          </cell>
          <cell r="E6873" t="str">
            <v>س4</v>
          </cell>
        </row>
        <row r="6874">
          <cell r="A6874">
            <v>205956</v>
          </cell>
          <cell r="B6874" t="str">
            <v xml:space="preserve">عمران موسى </v>
          </cell>
          <cell r="C6874" t="str">
            <v>يونس</v>
          </cell>
          <cell r="D6874" t="str">
            <v>رسميه</v>
          </cell>
          <cell r="E6874" t="str">
            <v>س4</v>
          </cell>
        </row>
        <row r="6875">
          <cell r="A6875">
            <v>205960</v>
          </cell>
          <cell r="B6875" t="str">
            <v>عمرو النحاس الحمصي</v>
          </cell>
          <cell r="C6875" t="str">
            <v>احمد راتب</v>
          </cell>
          <cell r="D6875" t="str">
            <v>عناية</v>
          </cell>
          <cell r="E6875" t="str">
            <v>س4</v>
          </cell>
        </row>
        <row r="6876">
          <cell r="A6876">
            <v>205968</v>
          </cell>
          <cell r="B6876" t="str">
            <v>عمرو نيازي</v>
          </cell>
          <cell r="C6876" t="str">
            <v>رضوان</v>
          </cell>
          <cell r="D6876" t="str">
            <v>انتصار</v>
          </cell>
          <cell r="E6876" t="str">
            <v>س4</v>
          </cell>
        </row>
        <row r="6877">
          <cell r="A6877">
            <v>206010</v>
          </cell>
          <cell r="B6877" t="str">
            <v>غالية العبد</v>
          </cell>
          <cell r="C6877" t="str">
            <v>محمد عدنان</v>
          </cell>
          <cell r="D6877" t="str">
            <v>هدى</v>
          </cell>
          <cell r="E6877" t="str">
            <v>س4</v>
          </cell>
        </row>
        <row r="6878">
          <cell r="A6878">
            <v>206022</v>
          </cell>
          <cell r="B6878" t="str">
            <v>غدير العلي</v>
          </cell>
          <cell r="C6878" t="str">
            <v>علي</v>
          </cell>
          <cell r="D6878" t="str">
            <v>صباح</v>
          </cell>
          <cell r="E6878" t="str">
            <v>س4</v>
          </cell>
        </row>
        <row r="6879">
          <cell r="A6879">
            <v>206042</v>
          </cell>
          <cell r="B6879" t="str">
            <v>غسان رجو</v>
          </cell>
          <cell r="C6879" t="str">
            <v>محمد زاكي</v>
          </cell>
          <cell r="D6879" t="str">
            <v>غديه</v>
          </cell>
          <cell r="E6879" t="str">
            <v>س4</v>
          </cell>
        </row>
        <row r="6880">
          <cell r="A6880">
            <v>206048</v>
          </cell>
          <cell r="B6880" t="str">
            <v>غصون ناصر</v>
          </cell>
          <cell r="C6880" t="str">
            <v>معلا</v>
          </cell>
          <cell r="D6880" t="str">
            <v>سميحة</v>
          </cell>
          <cell r="E6880" t="str">
            <v>س4</v>
          </cell>
        </row>
        <row r="6881">
          <cell r="A6881">
            <v>206056</v>
          </cell>
          <cell r="B6881" t="str">
            <v>غنوة علان</v>
          </cell>
          <cell r="C6881" t="str">
            <v>يعقوب</v>
          </cell>
          <cell r="D6881" t="str">
            <v>ابتسام</v>
          </cell>
          <cell r="E6881" t="str">
            <v>س4</v>
          </cell>
        </row>
        <row r="6882">
          <cell r="A6882">
            <v>206060</v>
          </cell>
          <cell r="B6882" t="str">
            <v>غنوه شربجي</v>
          </cell>
          <cell r="C6882" t="str">
            <v>معتز</v>
          </cell>
          <cell r="D6882" t="str">
            <v>هدى</v>
          </cell>
          <cell r="E6882" t="str">
            <v>س4</v>
          </cell>
        </row>
        <row r="6883">
          <cell r="A6883">
            <v>206114</v>
          </cell>
          <cell r="B6883" t="str">
            <v>فاتنه ويحا</v>
          </cell>
          <cell r="C6883" t="str">
            <v>زكريا</v>
          </cell>
          <cell r="D6883" t="str">
            <v>غزاله</v>
          </cell>
          <cell r="E6883" t="str">
            <v>س4</v>
          </cell>
        </row>
        <row r="6884">
          <cell r="A6884">
            <v>206128</v>
          </cell>
          <cell r="B6884" t="str">
            <v>فادي العبيد</v>
          </cell>
          <cell r="C6884" t="str">
            <v>تيسير</v>
          </cell>
          <cell r="D6884" t="str">
            <v>وصفية</v>
          </cell>
          <cell r="E6884" t="str">
            <v>س4</v>
          </cell>
        </row>
        <row r="6885">
          <cell r="A6885">
            <v>206129</v>
          </cell>
          <cell r="B6885" t="str">
            <v>فادي العز الدين</v>
          </cell>
          <cell r="C6885" t="str">
            <v>جمال</v>
          </cell>
          <cell r="D6885" t="str">
            <v>سعاد</v>
          </cell>
          <cell r="E6885" t="str">
            <v>س4</v>
          </cell>
        </row>
        <row r="6886">
          <cell r="A6886">
            <v>206171</v>
          </cell>
          <cell r="B6886" t="str">
            <v>فاديه صالح</v>
          </cell>
          <cell r="C6886" t="str">
            <v>جلال</v>
          </cell>
          <cell r="D6886" t="str">
            <v>غزاله</v>
          </cell>
          <cell r="E6886" t="str">
            <v>س4</v>
          </cell>
        </row>
        <row r="6887">
          <cell r="A6887">
            <v>206187</v>
          </cell>
          <cell r="B6887" t="str">
            <v>فاطمة الشامي</v>
          </cell>
          <cell r="C6887" t="str">
            <v>محمود</v>
          </cell>
          <cell r="D6887" t="str">
            <v>سحر</v>
          </cell>
          <cell r="E6887" t="str">
            <v>س4</v>
          </cell>
        </row>
        <row r="6888">
          <cell r="A6888">
            <v>206194</v>
          </cell>
          <cell r="B6888" t="str">
            <v>فاطمة عمر</v>
          </cell>
          <cell r="C6888" t="str">
            <v>محمد سليم</v>
          </cell>
          <cell r="D6888" t="str">
            <v>هزارة</v>
          </cell>
          <cell r="E6888" t="str">
            <v>س4</v>
          </cell>
        </row>
        <row r="6889">
          <cell r="A6889">
            <v>206201</v>
          </cell>
          <cell r="B6889" t="str">
            <v>فاطمه غنم</v>
          </cell>
          <cell r="C6889" t="str">
            <v>عماد</v>
          </cell>
          <cell r="D6889" t="str">
            <v>هيفاء</v>
          </cell>
          <cell r="E6889" t="str">
            <v>س4</v>
          </cell>
        </row>
        <row r="6890">
          <cell r="A6890">
            <v>206233</v>
          </cell>
          <cell r="B6890" t="str">
            <v>فراس الجيش</v>
          </cell>
          <cell r="C6890" t="str">
            <v>جمال</v>
          </cell>
          <cell r="D6890" t="str">
            <v>ملكه</v>
          </cell>
          <cell r="E6890" t="str">
            <v>س4</v>
          </cell>
        </row>
        <row r="6891">
          <cell r="A6891">
            <v>206247</v>
          </cell>
          <cell r="B6891" t="str">
            <v>فراس القادري</v>
          </cell>
          <cell r="C6891" t="str">
            <v>سمير</v>
          </cell>
          <cell r="D6891" t="str">
            <v>منتهى</v>
          </cell>
          <cell r="E6891" t="str">
            <v>س4</v>
          </cell>
        </row>
        <row r="6892">
          <cell r="A6892">
            <v>206254</v>
          </cell>
          <cell r="B6892" t="str">
            <v>فراس بغداد</v>
          </cell>
          <cell r="C6892" t="str">
            <v>رام الله</v>
          </cell>
          <cell r="D6892" t="str">
            <v>نوال</v>
          </cell>
          <cell r="E6892" t="str">
            <v>س4</v>
          </cell>
        </row>
        <row r="6893">
          <cell r="A6893">
            <v>206259</v>
          </cell>
          <cell r="B6893" t="str">
            <v>فراس حداد</v>
          </cell>
          <cell r="C6893" t="str">
            <v>منير</v>
          </cell>
          <cell r="D6893" t="str">
            <v>مها</v>
          </cell>
          <cell r="E6893" t="str">
            <v>س4</v>
          </cell>
        </row>
        <row r="6894">
          <cell r="A6894">
            <v>206292</v>
          </cell>
          <cell r="B6894" t="str">
            <v>فرح السبع</v>
          </cell>
          <cell r="C6894" t="str">
            <v>محمد صفوان</v>
          </cell>
          <cell r="D6894" t="str">
            <v>نجود</v>
          </cell>
          <cell r="E6894" t="str">
            <v>س4</v>
          </cell>
        </row>
        <row r="6895">
          <cell r="A6895">
            <v>206307</v>
          </cell>
          <cell r="B6895" t="str">
            <v>فرهاد احمه</v>
          </cell>
          <cell r="C6895" t="str">
            <v>عبد الباري</v>
          </cell>
          <cell r="D6895" t="str">
            <v>هدية</v>
          </cell>
          <cell r="E6895" t="str">
            <v>س4</v>
          </cell>
        </row>
        <row r="6896">
          <cell r="A6896">
            <v>206328</v>
          </cell>
          <cell r="B6896" t="str">
            <v>فهد الحمدو</v>
          </cell>
          <cell r="C6896" t="str">
            <v>محمد علي</v>
          </cell>
          <cell r="D6896" t="str">
            <v>خوله</v>
          </cell>
          <cell r="E6896" t="str">
            <v>س4</v>
          </cell>
        </row>
        <row r="6897">
          <cell r="A6897">
            <v>206342</v>
          </cell>
          <cell r="B6897" t="str">
            <v>فيدان خليل</v>
          </cell>
          <cell r="C6897" t="str">
            <v>محمد لطفي</v>
          </cell>
          <cell r="D6897" t="str">
            <v>زينب</v>
          </cell>
          <cell r="E6897" t="str">
            <v>س4</v>
          </cell>
        </row>
        <row r="6898">
          <cell r="A6898">
            <v>206358</v>
          </cell>
          <cell r="B6898" t="str">
            <v>قاسم الشاغوري</v>
          </cell>
          <cell r="C6898" t="str">
            <v>صفوان</v>
          </cell>
          <cell r="D6898" t="str">
            <v>هند</v>
          </cell>
          <cell r="E6898" t="str">
            <v>س4</v>
          </cell>
        </row>
        <row r="6899">
          <cell r="A6899">
            <v>206364</v>
          </cell>
          <cell r="B6899" t="str">
            <v>قتيبة البازرباشي</v>
          </cell>
          <cell r="C6899" t="str">
            <v>صلاح</v>
          </cell>
          <cell r="D6899" t="str">
            <v>دعد</v>
          </cell>
          <cell r="E6899" t="str">
            <v>س4</v>
          </cell>
        </row>
        <row r="6900">
          <cell r="A6900">
            <v>206371</v>
          </cell>
          <cell r="B6900" t="str">
            <v>قتيبه عاشور</v>
          </cell>
          <cell r="C6900" t="str">
            <v xml:space="preserve">خالد </v>
          </cell>
          <cell r="D6900" t="str">
            <v>دلال</v>
          </cell>
          <cell r="E6900" t="str">
            <v>س4</v>
          </cell>
        </row>
        <row r="6901">
          <cell r="A6901">
            <v>206381</v>
          </cell>
          <cell r="B6901" t="str">
            <v>قصي حسن</v>
          </cell>
          <cell r="C6901" t="str">
            <v>حسني</v>
          </cell>
          <cell r="D6901" t="str">
            <v>فاطمه</v>
          </cell>
          <cell r="E6901" t="str">
            <v>س4</v>
          </cell>
        </row>
        <row r="6902">
          <cell r="A6902">
            <v>206397</v>
          </cell>
          <cell r="B6902" t="str">
            <v>كارولين مصريه</v>
          </cell>
          <cell r="C6902" t="str">
            <v>ميخائيل</v>
          </cell>
          <cell r="D6902" t="str">
            <v>مايدا</v>
          </cell>
          <cell r="E6902" t="str">
            <v>س4</v>
          </cell>
        </row>
        <row r="6903">
          <cell r="A6903">
            <v>206401</v>
          </cell>
          <cell r="B6903" t="str">
            <v>كارينا نصر</v>
          </cell>
          <cell r="C6903" t="str">
            <v>شاهر</v>
          </cell>
          <cell r="D6903" t="str">
            <v>حلبيه</v>
          </cell>
          <cell r="E6903" t="str">
            <v>س4</v>
          </cell>
        </row>
        <row r="6904">
          <cell r="A6904">
            <v>206403</v>
          </cell>
          <cell r="B6904" t="str">
            <v>كاظم حسن</v>
          </cell>
          <cell r="C6904" t="str">
            <v>ناصرو</v>
          </cell>
          <cell r="D6904" t="str">
            <v xml:space="preserve">بسه </v>
          </cell>
          <cell r="E6904" t="str">
            <v>س4</v>
          </cell>
        </row>
        <row r="6905">
          <cell r="A6905">
            <v>206407</v>
          </cell>
          <cell r="B6905" t="str">
            <v>كاوا عيسو</v>
          </cell>
          <cell r="C6905" t="str">
            <v>محمد باقي</v>
          </cell>
          <cell r="D6905" t="str">
            <v>يازي</v>
          </cell>
          <cell r="E6905" t="str">
            <v>س4</v>
          </cell>
        </row>
        <row r="6906">
          <cell r="A6906">
            <v>206422</v>
          </cell>
          <cell r="B6906" t="str">
            <v>كفاح استنبولي</v>
          </cell>
          <cell r="C6906" t="str">
            <v>ابراهيم</v>
          </cell>
          <cell r="D6906" t="str">
            <v>ناديا</v>
          </cell>
          <cell r="E6906" t="str">
            <v>س4</v>
          </cell>
        </row>
        <row r="6907">
          <cell r="A6907">
            <v>206445</v>
          </cell>
          <cell r="B6907" t="str">
            <v>كنان درويش</v>
          </cell>
          <cell r="C6907" t="str">
            <v>رياض</v>
          </cell>
          <cell r="D6907" t="str">
            <v>ليلى</v>
          </cell>
          <cell r="E6907" t="str">
            <v>س4</v>
          </cell>
        </row>
        <row r="6908">
          <cell r="A6908">
            <v>206465</v>
          </cell>
          <cell r="B6908" t="str">
            <v>كوثر البقاعي</v>
          </cell>
          <cell r="C6908" t="str">
            <v>محي الدين</v>
          </cell>
          <cell r="D6908" t="str">
            <v>لمعات</v>
          </cell>
          <cell r="E6908" t="str">
            <v>س4</v>
          </cell>
        </row>
        <row r="6909">
          <cell r="A6909">
            <v>206466</v>
          </cell>
          <cell r="B6909" t="str">
            <v>كوثر العبادي</v>
          </cell>
          <cell r="C6909" t="str">
            <v>سيار</v>
          </cell>
          <cell r="D6909" t="str">
            <v>جورية</v>
          </cell>
          <cell r="E6909" t="str">
            <v>س4</v>
          </cell>
        </row>
        <row r="6910">
          <cell r="A6910">
            <v>206468</v>
          </cell>
          <cell r="B6910" t="str">
            <v>كوران حج عزم</v>
          </cell>
          <cell r="C6910" t="str">
            <v>عبد الباقي</v>
          </cell>
          <cell r="D6910" t="str">
            <v>ايهانة</v>
          </cell>
          <cell r="E6910" t="str">
            <v>س4</v>
          </cell>
        </row>
        <row r="6911">
          <cell r="A6911">
            <v>206471</v>
          </cell>
          <cell r="B6911" t="str">
            <v>كوكب يعقوب</v>
          </cell>
          <cell r="C6911" t="str">
            <v>فاروق</v>
          </cell>
          <cell r="D6911" t="str">
            <v>سامية</v>
          </cell>
          <cell r="E6911" t="str">
            <v>س4</v>
          </cell>
        </row>
        <row r="6912">
          <cell r="A6912">
            <v>206499</v>
          </cell>
          <cell r="B6912" t="str">
            <v>لارا البشير</v>
          </cell>
          <cell r="C6912" t="str">
            <v>صالح</v>
          </cell>
          <cell r="D6912" t="str">
            <v>عفرة</v>
          </cell>
          <cell r="E6912" t="str">
            <v>س4</v>
          </cell>
        </row>
        <row r="6913">
          <cell r="A6913">
            <v>206537</v>
          </cell>
          <cell r="B6913" t="str">
            <v>لما محمد</v>
          </cell>
          <cell r="C6913" t="str">
            <v>عبد اللطيف</v>
          </cell>
          <cell r="D6913" t="str">
            <v>جميله</v>
          </cell>
          <cell r="E6913" t="str">
            <v>س4</v>
          </cell>
        </row>
        <row r="6914">
          <cell r="A6914">
            <v>206539</v>
          </cell>
          <cell r="B6914" t="str">
            <v>لمى ابراهيم</v>
          </cell>
          <cell r="C6914" t="str">
            <v>غانم</v>
          </cell>
          <cell r="D6914" t="str">
            <v>رئيفة</v>
          </cell>
          <cell r="E6914" t="str">
            <v>س4</v>
          </cell>
        </row>
        <row r="6915">
          <cell r="A6915">
            <v>206572</v>
          </cell>
          <cell r="B6915" t="str">
            <v>لورنس ابوعلي</v>
          </cell>
          <cell r="C6915" t="str">
            <v>يحيى</v>
          </cell>
          <cell r="D6915" t="str">
            <v>هدى</v>
          </cell>
          <cell r="E6915" t="str">
            <v>س4</v>
          </cell>
        </row>
        <row r="6916">
          <cell r="A6916">
            <v>206581</v>
          </cell>
          <cell r="B6916" t="str">
            <v>لونا عثمان</v>
          </cell>
          <cell r="C6916" t="str">
            <v>محمد</v>
          </cell>
          <cell r="D6916" t="str">
            <v>نهال</v>
          </cell>
          <cell r="E6916" t="str">
            <v>س4</v>
          </cell>
        </row>
        <row r="6917">
          <cell r="A6917">
            <v>206585</v>
          </cell>
          <cell r="B6917" t="str">
            <v>لويس معماري</v>
          </cell>
          <cell r="C6917" t="str">
            <v>نايف</v>
          </cell>
          <cell r="D6917" t="str">
            <v>روضة</v>
          </cell>
          <cell r="E6917" t="str">
            <v>س4</v>
          </cell>
        </row>
        <row r="6918">
          <cell r="A6918">
            <v>206598</v>
          </cell>
          <cell r="B6918" t="str">
            <v>ليلى الهبل</v>
          </cell>
          <cell r="C6918" t="str">
            <v>محمد عصام الدين</v>
          </cell>
          <cell r="D6918" t="str">
            <v>عفت</v>
          </cell>
          <cell r="E6918" t="str">
            <v>س4</v>
          </cell>
        </row>
        <row r="6919">
          <cell r="A6919">
            <v>206620</v>
          </cell>
          <cell r="B6919" t="str">
            <v>لينا بارسباي</v>
          </cell>
          <cell r="C6919" t="str">
            <v>عادل</v>
          </cell>
          <cell r="D6919" t="str">
            <v>فاطمة</v>
          </cell>
          <cell r="E6919" t="str">
            <v>س4</v>
          </cell>
        </row>
        <row r="6920">
          <cell r="A6920">
            <v>206623</v>
          </cell>
          <cell r="B6920" t="str">
            <v>لينا حمامة</v>
          </cell>
          <cell r="C6920" t="str">
            <v>عزيز</v>
          </cell>
          <cell r="D6920" t="str">
            <v>انيسة</v>
          </cell>
          <cell r="E6920" t="str">
            <v>س4</v>
          </cell>
        </row>
        <row r="6921">
          <cell r="A6921">
            <v>206626</v>
          </cell>
          <cell r="B6921" t="str">
            <v>لينا ديكو</v>
          </cell>
          <cell r="C6921" t="str">
            <v>احمد</v>
          </cell>
          <cell r="D6921" t="str">
            <v>ليلى</v>
          </cell>
          <cell r="E6921" t="str">
            <v>س4</v>
          </cell>
        </row>
        <row r="6922">
          <cell r="A6922">
            <v>206636</v>
          </cell>
          <cell r="B6922" t="str">
            <v>لينة عيسى</v>
          </cell>
          <cell r="C6922" t="str">
            <v>نزير</v>
          </cell>
          <cell r="D6922" t="str">
            <v>فاطمة</v>
          </cell>
          <cell r="E6922" t="str">
            <v>س4</v>
          </cell>
        </row>
        <row r="6923">
          <cell r="A6923">
            <v>206648</v>
          </cell>
          <cell r="B6923" t="str">
            <v xml:space="preserve">مؤمنه عبار </v>
          </cell>
          <cell r="C6923" t="str">
            <v>محمد</v>
          </cell>
          <cell r="D6923" t="str">
            <v>نور الهدى</v>
          </cell>
          <cell r="E6923" t="str">
            <v>س4</v>
          </cell>
        </row>
        <row r="6924">
          <cell r="A6924">
            <v>206655</v>
          </cell>
          <cell r="B6924" t="str">
            <v>مؤيد الحفيان</v>
          </cell>
          <cell r="C6924" t="str">
            <v>عبد الحليم</v>
          </cell>
          <cell r="D6924" t="str">
            <v>أميره</v>
          </cell>
          <cell r="E6924" t="str">
            <v>س4</v>
          </cell>
        </row>
        <row r="6925">
          <cell r="A6925">
            <v>206695</v>
          </cell>
          <cell r="B6925" t="str">
            <v>ماريو  صافتلي</v>
          </cell>
          <cell r="C6925" t="str">
            <v>جورج</v>
          </cell>
          <cell r="D6925" t="str">
            <v>حنان</v>
          </cell>
          <cell r="E6925" t="str">
            <v>س4</v>
          </cell>
        </row>
        <row r="6926">
          <cell r="A6926">
            <v>206705</v>
          </cell>
          <cell r="B6926" t="str">
            <v>مازن خليل</v>
          </cell>
          <cell r="C6926" t="str">
            <v>عبد القادر</v>
          </cell>
          <cell r="D6926" t="str">
            <v>غنيدة</v>
          </cell>
          <cell r="E6926" t="str">
            <v>س4</v>
          </cell>
        </row>
        <row r="6927">
          <cell r="A6927">
            <v>206717</v>
          </cell>
          <cell r="B6927" t="str">
            <v>ماسة سواس</v>
          </cell>
          <cell r="C6927" t="str">
            <v>عبد القادر</v>
          </cell>
          <cell r="D6927" t="str">
            <v>رباح</v>
          </cell>
          <cell r="E6927" t="str">
            <v>س4</v>
          </cell>
        </row>
        <row r="6928">
          <cell r="A6928">
            <v>206730</v>
          </cell>
          <cell r="B6928" t="str">
            <v>مالك عليا</v>
          </cell>
          <cell r="C6928" t="str">
            <v>مدحت</v>
          </cell>
          <cell r="D6928" t="str">
            <v>مسيرة</v>
          </cell>
          <cell r="E6928" t="str">
            <v>س4</v>
          </cell>
        </row>
        <row r="6929">
          <cell r="A6929">
            <v>206740</v>
          </cell>
          <cell r="B6929" t="str">
            <v>ماهر الاحمد الركاض</v>
          </cell>
          <cell r="C6929" t="str">
            <v>عبد القادر</v>
          </cell>
          <cell r="D6929" t="str">
            <v>هدية</v>
          </cell>
          <cell r="E6929" t="str">
            <v>س4</v>
          </cell>
        </row>
        <row r="6930">
          <cell r="A6930">
            <v>206755</v>
          </cell>
          <cell r="B6930" t="str">
            <v>ماهر ايوب</v>
          </cell>
          <cell r="C6930" t="str">
            <v>عبد الرحيم</v>
          </cell>
          <cell r="D6930" t="str">
            <v>فتحيه</v>
          </cell>
          <cell r="E6930" t="str">
            <v>س4</v>
          </cell>
        </row>
        <row r="6931">
          <cell r="A6931">
            <v>206794</v>
          </cell>
          <cell r="B6931" t="str">
            <v>مثنى عيناوي</v>
          </cell>
          <cell r="C6931" t="str">
            <v>حامد</v>
          </cell>
          <cell r="D6931" t="str">
            <v>سلوى</v>
          </cell>
          <cell r="E6931" t="str">
            <v>س4</v>
          </cell>
        </row>
        <row r="6932">
          <cell r="A6932">
            <v>206801</v>
          </cell>
          <cell r="B6932" t="str">
            <v>مجد الدين الاحمد</v>
          </cell>
          <cell r="C6932" t="str">
            <v>فايز</v>
          </cell>
          <cell r="D6932" t="str">
            <v>عزه</v>
          </cell>
          <cell r="E6932" t="str">
            <v>س4</v>
          </cell>
        </row>
        <row r="6933">
          <cell r="A6933">
            <v>206808</v>
          </cell>
          <cell r="B6933" t="str">
            <v>مجد خليل محمد</v>
          </cell>
          <cell r="C6933" t="str">
            <v xml:space="preserve">محمد مروان </v>
          </cell>
          <cell r="D6933" t="str">
            <v>ابتسام</v>
          </cell>
          <cell r="E6933" t="str">
            <v>س4</v>
          </cell>
        </row>
        <row r="6934">
          <cell r="A6934">
            <v>206826</v>
          </cell>
          <cell r="B6934" t="str">
            <v>محسن ابراهيم</v>
          </cell>
          <cell r="C6934" t="str">
            <v>سيد</v>
          </cell>
          <cell r="D6934" t="str">
            <v>بشرى</v>
          </cell>
          <cell r="E6934" t="str">
            <v>س4</v>
          </cell>
        </row>
        <row r="6935">
          <cell r="A6935">
            <v>206887</v>
          </cell>
          <cell r="B6935" t="str">
            <v>محمد الخطيب</v>
          </cell>
          <cell r="C6935" t="str">
            <v>حمزة</v>
          </cell>
          <cell r="D6935" t="str">
            <v>فريحة</v>
          </cell>
          <cell r="E6935" t="str">
            <v>س4</v>
          </cell>
        </row>
        <row r="6936">
          <cell r="A6936">
            <v>206894</v>
          </cell>
          <cell r="B6936" t="str">
            <v>محمد الزامل</v>
          </cell>
          <cell r="C6936" t="str">
            <v>هاني</v>
          </cell>
          <cell r="D6936" t="str">
            <v>فندية</v>
          </cell>
          <cell r="E6936" t="str">
            <v>س4</v>
          </cell>
        </row>
        <row r="6937">
          <cell r="A6937">
            <v>206904</v>
          </cell>
          <cell r="B6937" t="str">
            <v>محمد السلوم</v>
          </cell>
          <cell r="C6937" t="str">
            <v>سليم</v>
          </cell>
          <cell r="D6937" t="str">
            <v>خديجه</v>
          </cell>
          <cell r="E6937" t="str">
            <v>س4</v>
          </cell>
        </row>
        <row r="6938">
          <cell r="A6938">
            <v>206908</v>
          </cell>
          <cell r="B6938" t="str">
            <v>محمد الشامي</v>
          </cell>
          <cell r="C6938" t="str">
            <v>شومان</v>
          </cell>
          <cell r="D6938" t="str">
            <v>سوسن</v>
          </cell>
          <cell r="E6938" t="str">
            <v>س4</v>
          </cell>
        </row>
        <row r="6939">
          <cell r="A6939">
            <v>206909</v>
          </cell>
          <cell r="B6939" t="str">
            <v>محمد الشريف</v>
          </cell>
          <cell r="C6939" t="str">
            <v>هاني</v>
          </cell>
          <cell r="D6939" t="str">
            <v>وزيره</v>
          </cell>
          <cell r="E6939" t="str">
            <v>س4</v>
          </cell>
        </row>
        <row r="6940">
          <cell r="A6940">
            <v>206961</v>
          </cell>
          <cell r="B6940" t="str">
            <v>محمد النهار</v>
          </cell>
          <cell r="C6940" t="str">
            <v>عبد الاله</v>
          </cell>
          <cell r="D6940" t="str">
            <v>ناريمان</v>
          </cell>
          <cell r="E6940" t="str">
            <v>س4</v>
          </cell>
        </row>
        <row r="6941">
          <cell r="A6941">
            <v>206985</v>
          </cell>
          <cell r="B6941" t="str">
            <v>محمد أمين الشيخ</v>
          </cell>
          <cell r="C6941" t="str">
            <v>قاسم</v>
          </cell>
          <cell r="D6941" t="str">
            <v>غصون</v>
          </cell>
          <cell r="E6941" t="str">
            <v>س4</v>
          </cell>
        </row>
        <row r="6942">
          <cell r="A6942">
            <v>206992</v>
          </cell>
          <cell r="B6942" t="str">
            <v>محمد بدوي</v>
          </cell>
          <cell r="C6942" t="str">
            <v>يوسف</v>
          </cell>
          <cell r="D6942" t="str">
            <v>فريدة</v>
          </cell>
          <cell r="E6942" t="str">
            <v>س4</v>
          </cell>
        </row>
        <row r="6943">
          <cell r="A6943">
            <v>206996</v>
          </cell>
          <cell r="B6943" t="str">
            <v>محمد بسام علي</v>
          </cell>
          <cell r="C6943" t="str">
            <v>احمد</v>
          </cell>
          <cell r="D6943" t="str">
            <v>روضة</v>
          </cell>
          <cell r="E6943" t="str">
            <v>س4</v>
          </cell>
        </row>
        <row r="6944">
          <cell r="A6944">
            <v>207003</v>
          </cell>
          <cell r="B6944" t="str">
            <v>محمد بلال الجزائرلي</v>
          </cell>
          <cell r="C6944" t="str">
            <v>سعيد</v>
          </cell>
          <cell r="D6944" t="str">
            <v>فائزة</v>
          </cell>
          <cell r="E6944" t="str">
            <v>س4</v>
          </cell>
        </row>
        <row r="6945">
          <cell r="A6945">
            <v>207029</v>
          </cell>
          <cell r="B6945" t="str">
            <v>محمد حاج عمر</v>
          </cell>
          <cell r="C6945" t="str">
            <v>محمد وليد</v>
          </cell>
          <cell r="D6945" t="str">
            <v>عزيزه</v>
          </cell>
          <cell r="E6945" t="str">
            <v>س4</v>
          </cell>
        </row>
        <row r="6946">
          <cell r="A6946">
            <v>207039</v>
          </cell>
          <cell r="B6946" t="str">
            <v>محمد حسام قدوره</v>
          </cell>
          <cell r="C6946" t="str">
            <v>احمد راتب</v>
          </cell>
          <cell r="D6946" t="str">
            <v>مياده</v>
          </cell>
          <cell r="E6946" t="str">
            <v>س4</v>
          </cell>
        </row>
        <row r="6947">
          <cell r="A6947">
            <v>207077</v>
          </cell>
          <cell r="B6947" t="str">
            <v>محمد خير الزعبي</v>
          </cell>
          <cell r="C6947" t="str">
            <v>يوسف</v>
          </cell>
          <cell r="D6947" t="str">
            <v>ابتسام</v>
          </cell>
          <cell r="E6947" t="str">
            <v>س4</v>
          </cell>
        </row>
        <row r="6948">
          <cell r="A6948">
            <v>207078</v>
          </cell>
          <cell r="B6948" t="str">
            <v>محمد خير الطرزي</v>
          </cell>
          <cell r="C6948" t="str">
            <v>مأمون</v>
          </cell>
          <cell r="D6948" t="str">
            <v>هالة</v>
          </cell>
          <cell r="E6948" t="str">
            <v>س4</v>
          </cell>
        </row>
        <row r="6949">
          <cell r="A6949">
            <v>207082</v>
          </cell>
          <cell r="B6949" t="str">
            <v>محمد دقدوق</v>
          </cell>
          <cell r="C6949" t="str">
            <v>مامون</v>
          </cell>
          <cell r="D6949" t="str">
            <v>منى</v>
          </cell>
          <cell r="E6949" t="str">
            <v>س4</v>
          </cell>
        </row>
        <row r="6950">
          <cell r="A6950">
            <v>207110</v>
          </cell>
          <cell r="B6950" t="str">
            <v>محمد زاهر عبيد</v>
          </cell>
          <cell r="C6950" t="str">
            <v>وليد</v>
          </cell>
          <cell r="D6950" t="str">
            <v>ثناء</v>
          </cell>
          <cell r="E6950" t="str">
            <v>س4</v>
          </cell>
        </row>
        <row r="6951">
          <cell r="A6951">
            <v>207118</v>
          </cell>
          <cell r="B6951" t="str">
            <v>محمد ستيتان</v>
          </cell>
          <cell r="C6951" t="str">
            <v>مصطفى</v>
          </cell>
          <cell r="D6951" t="str">
            <v>فاطمة</v>
          </cell>
          <cell r="E6951" t="str">
            <v>س4</v>
          </cell>
        </row>
        <row r="6952">
          <cell r="A6952">
            <v>207130</v>
          </cell>
          <cell r="B6952" t="str">
            <v>محمد شاكوج</v>
          </cell>
          <cell r="C6952" t="str">
            <v>خير الدين</v>
          </cell>
          <cell r="D6952" t="str">
            <v>سعاد</v>
          </cell>
          <cell r="E6952" t="str">
            <v>س4</v>
          </cell>
        </row>
        <row r="6953">
          <cell r="A6953">
            <v>207146</v>
          </cell>
          <cell r="B6953" t="str">
            <v>محمد صارم</v>
          </cell>
          <cell r="C6953" t="str">
            <v>حبيب</v>
          </cell>
          <cell r="D6953" t="str">
            <v>فريحه</v>
          </cell>
          <cell r="E6953" t="str">
            <v>س4</v>
          </cell>
        </row>
        <row r="6954">
          <cell r="A6954">
            <v>207165</v>
          </cell>
          <cell r="B6954" t="str">
            <v>محمد طاهر العثمان</v>
          </cell>
          <cell r="C6954" t="str">
            <v>فواز</v>
          </cell>
          <cell r="D6954" t="str">
            <v>غازية</v>
          </cell>
          <cell r="E6954" t="str">
            <v>س4</v>
          </cell>
        </row>
        <row r="6955">
          <cell r="A6955">
            <v>207212</v>
          </cell>
          <cell r="B6955" t="str">
            <v>محمد علاء الدين البحري</v>
          </cell>
          <cell r="C6955" t="str">
            <v>محمد اسامه</v>
          </cell>
          <cell r="D6955" t="str">
            <v>نور الصباح</v>
          </cell>
          <cell r="E6955" t="str">
            <v>س4</v>
          </cell>
        </row>
        <row r="6956">
          <cell r="A6956">
            <v>207217</v>
          </cell>
          <cell r="B6956" t="str">
            <v>محمد علاء تقي الدين</v>
          </cell>
          <cell r="C6956" t="str">
            <v>محمد عدنان</v>
          </cell>
          <cell r="D6956" t="str">
            <v>نوف</v>
          </cell>
          <cell r="E6956" t="str">
            <v>س4</v>
          </cell>
        </row>
        <row r="6957">
          <cell r="A6957">
            <v>207218</v>
          </cell>
          <cell r="B6957" t="str">
            <v>محمد علاء دركشلي</v>
          </cell>
          <cell r="C6957" t="str">
            <v>اويس</v>
          </cell>
          <cell r="D6957" t="str">
            <v>هنادي</v>
          </cell>
          <cell r="E6957" t="str">
            <v>س4</v>
          </cell>
        </row>
        <row r="6958">
          <cell r="A6958">
            <v>207226</v>
          </cell>
          <cell r="B6958" t="str">
            <v>محمد علي الهلال</v>
          </cell>
          <cell r="C6958" t="str">
            <v>خليل</v>
          </cell>
          <cell r="D6958" t="str">
            <v>نعيمه</v>
          </cell>
          <cell r="E6958" t="str">
            <v>س4</v>
          </cell>
        </row>
        <row r="6959">
          <cell r="A6959">
            <v>207253</v>
          </cell>
          <cell r="B6959" t="str">
            <v>محمد غيث جاويش</v>
          </cell>
          <cell r="C6959" t="str">
            <v>محمد فايز</v>
          </cell>
          <cell r="D6959" t="str">
            <v>ملك</v>
          </cell>
          <cell r="E6959" t="str">
            <v>س4</v>
          </cell>
        </row>
        <row r="6960">
          <cell r="A6960">
            <v>207269</v>
          </cell>
          <cell r="B6960" t="str">
            <v>محمد قاسم</v>
          </cell>
          <cell r="C6960" t="str">
            <v>سعيد</v>
          </cell>
          <cell r="D6960" t="str">
            <v>فاطمة</v>
          </cell>
          <cell r="E6960" t="str">
            <v>س4</v>
          </cell>
        </row>
        <row r="6961">
          <cell r="A6961">
            <v>207274</v>
          </cell>
          <cell r="B6961" t="str">
            <v>محمد كدرو</v>
          </cell>
          <cell r="C6961" t="str">
            <v>حكمة</v>
          </cell>
          <cell r="D6961" t="str">
            <v>رجاء</v>
          </cell>
          <cell r="E6961" t="str">
            <v>س4</v>
          </cell>
        </row>
        <row r="6962">
          <cell r="A6962">
            <v>207281</v>
          </cell>
          <cell r="B6962" t="str">
            <v>محمد كيوان</v>
          </cell>
          <cell r="C6962" t="str">
            <v xml:space="preserve">تيسير </v>
          </cell>
          <cell r="D6962" t="str">
            <v>هناء</v>
          </cell>
          <cell r="E6962" t="str">
            <v>س4</v>
          </cell>
        </row>
        <row r="6963">
          <cell r="A6963">
            <v>207284</v>
          </cell>
          <cell r="B6963" t="str">
            <v>محمد لؤي ملص</v>
          </cell>
          <cell r="C6963" t="str">
            <v>عرفان</v>
          </cell>
          <cell r="D6963" t="str">
            <v>عفاف</v>
          </cell>
          <cell r="E6963" t="str">
            <v>س4</v>
          </cell>
        </row>
        <row r="6964">
          <cell r="A6964">
            <v>207332</v>
          </cell>
          <cell r="B6964" t="str">
            <v>محمد مهره</v>
          </cell>
          <cell r="C6964" t="str">
            <v>بسام</v>
          </cell>
          <cell r="D6964" t="str">
            <v>سليمة</v>
          </cell>
          <cell r="E6964" t="str">
            <v>س4</v>
          </cell>
        </row>
        <row r="6965">
          <cell r="A6965">
            <v>207339</v>
          </cell>
          <cell r="B6965" t="str">
            <v>محمد نزار الدقر</v>
          </cell>
          <cell r="C6965" t="str">
            <v>معتز</v>
          </cell>
          <cell r="D6965" t="str">
            <v>هند</v>
          </cell>
          <cell r="E6965" t="str">
            <v>س4</v>
          </cell>
        </row>
        <row r="6966">
          <cell r="A6966">
            <v>207386</v>
          </cell>
          <cell r="B6966" t="str">
            <v>محمود الخلف</v>
          </cell>
          <cell r="C6966" t="str">
            <v>احمد</v>
          </cell>
          <cell r="D6966" t="str">
            <v>غزالة</v>
          </cell>
          <cell r="E6966" t="str">
            <v>س4</v>
          </cell>
        </row>
        <row r="6967">
          <cell r="A6967">
            <v>207388</v>
          </cell>
          <cell r="B6967" t="str">
            <v>محمود الخليف</v>
          </cell>
          <cell r="C6967" t="str">
            <v>احمد</v>
          </cell>
          <cell r="D6967" t="str">
            <v>شاكرة</v>
          </cell>
          <cell r="E6967" t="str">
            <v>س4</v>
          </cell>
        </row>
        <row r="6968">
          <cell r="A6968">
            <v>207396</v>
          </cell>
          <cell r="B6968" t="str">
            <v>محمود اللحام</v>
          </cell>
          <cell r="C6968" t="str">
            <v>محمد</v>
          </cell>
          <cell r="D6968" t="str">
            <v>ليلى</v>
          </cell>
          <cell r="E6968" t="str">
            <v>س4</v>
          </cell>
        </row>
        <row r="6969">
          <cell r="A6969">
            <v>207400</v>
          </cell>
          <cell r="B6969" t="str">
            <v>محمود المنصور</v>
          </cell>
          <cell r="C6969" t="str">
            <v>محي الدين</v>
          </cell>
          <cell r="D6969" t="str">
            <v>رحاب</v>
          </cell>
          <cell r="E6969" t="str">
            <v>س4</v>
          </cell>
        </row>
        <row r="6970">
          <cell r="A6970">
            <v>207401</v>
          </cell>
          <cell r="B6970" t="str">
            <v>محمود الموسى</v>
          </cell>
          <cell r="C6970" t="str">
            <v>حمود</v>
          </cell>
          <cell r="D6970" t="str">
            <v>زلخه</v>
          </cell>
          <cell r="E6970" t="str">
            <v>س4</v>
          </cell>
        </row>
        <row r="6971">
          <cell r="A6971">
            <v>207404</v>
          </cell>
          <cell r="B6971" t="str">
            <v>محمود النصيرات</v>
          </cell>
          <cell r="C6971" t="str">
            <v>محمد</v>
          </cell>
          <cell r="D6971" t="str">
            <v>امينه</v>
          </cell>
          <cell r="E6971" t="str">
            <v>س4</v>
          </cell>
        </row>
        <row r="6972">
          <cell r="A6972">
            <v>207439</v>
          </cell>
          <cell r="B6972" t="str">
            <v>محمود محمود</v>
          </cell>
          <cell r="C6972" t="str">
            <v>منير</v>
          </cell>
          <cell r="D6972" t="str">
            <v>هيام</v>
          </cell>
          <cell r="E6972" t="str">
            <v>س4</v>
          </cell>
        </row>
        <row r="6973">
          <cell r="A6973">
            <v>207459</v>
          </cell>
          <cell r="B6973" t="str">
            <v>مرام احمد</v>
          </cell>
          <cell r="C6973" t="str">
            <v>فواز</v>
          </cell>
          <cell r="D6973" t="str">
            <v>شهيره</v>
          </cell>
          <cell r="E6973" t="str">
            <v>س4</v>
          </cell>
        </row>
        <row r="6974">
          <cell r="A6974">
            <v>207462</v>
          </cell>
          <cell r="B6974" t="str">
            <v>مرام سلوم</v>
          </cell>
          <cell r="C6974" t="str">
            <v>جهاد</v>
          </cell>
          <cell r="D6974" t="str">
            <v>سحر</v>
          </cell>
          <cell r="E6974" t="str">
            <v>س4</v>
          </cell>
        </row>
        <row r="6975">
          <cell r="A6975">
            <v>207491</v>
          </cell>
          <cell r="B6975" t="str">
            <v>مروى يحلم الجزائرلي</v>
          </cell>
          <cell r="C6975" t="str">
            <v>محمد وليد</v>
          </cell>
          <cell r="D6975" t="str">
            <v>فيحاء</v>
          </cell>
          <cell r="E6975" t="str">
            <v>س4</v>
          </cell>
        </row>
        <row r="6976">
          <cell r="A6976">
            <v>207497</v>
          </cell>
          <cell r="B6976" t="str">
            <v>مريم حداد</v>
          </cell>
          <cell r="C6976" t="str">
            <v>رفيق</v>
          </cell>
          <cell r="D6976" t="str">
            <v>زكيه</v>
          </cell>
          <cell r="E6976" t="str">
            <v>س4</v>
          </cell>
        </row>
        <row r="6977">
          <cell r="A6977">
            <v>207521</v>
          </cell>
          <cell r="B6977" t="str">
            <v>مصطفى الموسى</v>
          </cell>
          <cell r="C6977" t="str">
            <v>تاج الدين</v>
          </cell>
          <cell r="D6977" t="str">
            <v>عائدة</v>
          </cell>
          <cell r="E6977" t="str">
            <v>س4</v>
          </cell>
        </row>
        <row r="6978">
          <cell r="A6978">
            <v>207565</v>
          </cell>
          <cell r="B6978" t="str">
            <v>مظهر البوشي</v>
          </cell>
          <cell r="C6978" t="str">
            <v xml:space="preserve">عمر </v>
          </cell>
          <cell r="D6978" t="str">
            <v>صفية</v>
          </cell>
          <cell r="E6978" t="str">
            <v>س4</v>
          </cell>
        </row>
        <row r="6979">
          <cell r="A6979">
            <v>207571</v>
          </cell>
          <cell r="B6979" t="str">
            <v>معاذ السالم</v>
          </cell>
          <cell r="C6979" t="str">
            <v>سليمان</v>
          </cell>
          <cell r="D6979" t="str">
            <v>اميرة</v>
          </cell>
          <cell r="E6979" t="str">
            <v>س4</v>
          </cell>
        </row>
        <row r="6980">
          <cell r="A6980">
            <v>207584</v>
          </cell>
          <cell r="B6980" t="str">
            <v>معتز السند</v>
          </cell>
          <cell r="C6980" t="str">
            <v>ركن</v>
          </cell>
          <cell r="D6980" t="str">
            <v>انيسه</v>
          </cell>
          <cell r="E6980" t="str">
            <v>س4</v>
          </cell>
        </row>
        <row r="6981">
          <cell r="A6981">
            <v>207589</v>
          </cell>
          <cell r="B6981" t="str">
            <v>معتصم حينون</v>
          </cell>
          <cell r="C6981" t="str">
            <v>احمد</v>
          </cell>
          <cell r="D6981" t="str">
            <v>وفاء</v>
          </cell>
          <cell r="E6981" t="str">
            <v>س4</v>
          </cell>
        </row>
        <row r="6982">
          <cell r="A6982">
            <v>207590</v>
          </cell>
          <cell r="B6982" t="str">
            <v>معتصم شجاع</v>
          </cell>
          <cell r="C6982" t="str">
            <v>نسيب</v>
          </cell>
          <cell r="D6982" t="str">
            <v>هناء</v>
          </cell>
          <cell r="E6982" t="str">
            <v>س4</v>
          </cell>
        </row>
        <row r="6983">
          <cell r="A6983">
            <v>207642</v>
          </cell>
          <cell r="B6983" t="str">
            <v>منار مياسه</v>
          </cell>
          <cell r="C6983" t="str">
            <v>محمد</v>
          </cell>
          <cell r="D6983" t="str">
            <v>حمامه</v>
          </cell>
          <cell r="E6983" t="str">
            <v>س4</v>
          </cell>
        </row>
        <row r="6984">
          <cell r="A6984">
            <v>207652</v>
          </cell>
          <cell r="B6984" t="str">
            <v>منال الحاج ابراهيم</v>
          </cell>
          <cell r="C6984" t="str">
            <v>مروان</v>
          </cell>
          <cell r="D6984" t="str">
            <v>ميساء</v>
          </cell>
          <cell r="E6984" t="str">
            <v>س4</v>
          </cell>
        </row>
        <row r="6985">
          <cell r="A6985">
            <v>207671</v>
          </cell>
          <cell r="B6985" t="str">
            <v>منصور عودة</v>
          </cell>
          <cell r="C6985" t="str">
            <v>موسى</v>
          </cell>
          <cell r="D6985" t="str">
            <v>تركية</v>
          </cell>
          <cell r="E6985" t="str">
            <v>س4</v>
          </cell>
        </row>
        <row r="6986">
          <cell r="A6986">
            <v>207688</v>
          </cell>
          <cell r="B6986" t="str">
            <v>منير الريس</v>
          </cell>
          <cell r="C6986" t="str">
            <v>بشر</v>
          </cell>
          <cell r="D6986" t="str">
            <v>ندى</v>
          </cell>
          <cell r="E6986" t="str">
            <v>س4</v>
          </cell>
        </row>
        <row r="6987">
          <cell r="A6987">
            <v>207707</v>
          </cell>
          <cell r="B6987" t="str">
            <v>مهاب مراد</v>
          </cell>
          <cell r="C6987" t="str">
            <v>ذوقان</v>
          </cell>
          <cell r="D6987" t="str">
            <v>منتهى</v>
          </cell>
          <cell r="E6987" t="str">
            <v>س4</v>
          </cell>
        </row>
        <row r="6988">
          <cell r="A6988">
            <v>207710</v>
          </cell>
          <cell r="B6988" t="str">
            <v>مهدي الحريري</v>
          </cell>
          <cell r="C6988" t="str">
            <v>ذيب</v>
          </cell>
          <cell r="D6988" t="str">
            <v>ترفه</v>
          </cell>
          <cell r="E6988" t="str">
            <v>س4</v>
          </cell>
        </row>
        <row r="6989">
          <cell r="A6989">
            <v>207712</v>
          </cell>
          <cell r="B6989" t="str">
            <v>مهدي جمعة</v>
          </cell>
          <cell r="C6989" t="str">
            <v>ابراهيم</v>
          </cell>
          <cell r="D6989" t="str">
            <v>مريم</v>
          </cell>
          <cell r="E6989" t="str">
            <v>س4</v>
          </cell>
        </row>
        <row r="6990">
          <cell r="A6990">
            <v>207721</v>
          </cell>
          <cell r="B6990" t="str">
            <v>مهند الحريدين</v>
          </cell>
          <cell r="C6990" t="str">
            <v>عبدالله</v>
          </cell>
          <cell r="D6990" t="str">
            <v>بدرية</v>
          </cell>
          <cell r="E6990" t="str">
            <v>س4</v>
          </cell>
        </row>
        <row r="6991">
          <cell r="A6991">
            <v>207756</v>
          </cell>
          <cell r="B6991" t="str">
            <v>مهند مامش</v>
          </cell>
          <cell r="C6991" t="str">
            <v>محمد فاروق</v>
          </cell>
          <cell r="D6991" t="str">
            <v>امينة</v>
          </cell>
          <cell r="E6991" t="str">
            <v>س4</v>
          </cell>
        </row>
        <row r="6992">
          <cell r="A6992">
            <v>207773</v>
          </cell>
          <cell r="B6992" t="str">
            <v>مي الجخلب</v>
          </cell>
          <cell r="C6992" t="str">
            <v>يوسف</v>
          </cell>
          <cell r="D6992" t="str">
            <v>نسرين</v>
          </cell>
          <cell r="E6992" t="str">
            <v>س4</v>
          </cell>
        </row>
        <row r="6993">
          <cell r="A6993">
            <v>207804</v>
          </cell>
          <cell r="B6993" t="str">
            <v>ميرفت الرحال</v>
          </cell>
          <cell r="C6993" t="str">
            <v>عقلة</v>
          </cell>
          <cell r="D6993" t="str">
            <v>هند</v>
          </cell>
          <cell r="E6993" t="str">
            <v>س4</v>
          </cell>
        </row>
        <row r="6994">
          <cell r="A6994">
            <v>207807</v>
          </cell>
          <cell r="B6994" t="str">
            <v>ميرفت أبو خميس</v>
          </cell>
          <cell r="C6994" t="str">
            <v>سعيد</v>
          </cell>
          <cell r="D6994" t="str">
            <v>حنان</v>
          </cell>
          <cell r="E6994" t="str">
            <v>س4</v>
          </cell>
        </row>
        <row r="6995">
          <cell r="A6995">
            <v>207814</v>
          </cell>
          <cell r="B6995" t="str">
            <v>ميرنا سموني</v>
          </cell>
          <cell r="C6995" t="str">
            <v>نصر</v>
          </cell>
          <cell r="D6995" t="str">
            <v>نجوى</v>
          </cell>
          <cell r="E6995" t="str">
            <v>س4</v>
          </cell>
        </row>
        <row r="6996">
          <cell r="A6996">
            <v>207820</v>
          </cell>
          <cell r="B6996" t="str">
            <v>ميريل عوض</v>
          </cell>
          <cell r="C6996" t="str">
            <v>فائز</v>
          </cell>
          <cell r="D6996" t="str">
            <v>ليلى</v>
          </cell>
          <cell r="E6996" t="str">
            <v>س4</v>
          </cell>
        </row>
        <row r="6997">
          <cell r="A6997">
            <v>207833</v>
          </cell>
          <cell r="B6997" t="str">
            <v>ميس يوسف</v>
          </cell>
          <cell r="C6997" t="str">
            <v xml:space="preserve">سليم </v>
          </cell>
          <cell r="D6997" t="str">
            <v>نجاة</v>
          </cell>
          <cell r="E6997" t="str">
            <v>س4</v>
          </cell>
        </row>
        <row r="6998">
          <cell r="A6998">
            <v>207836</v>
          </cell>
          <cell r="B6998" t="str">
            <v>ميساء الحسين</v>
          </cell>
          <cell r="C6998" t="str">
            <v>صياح</v>
          </cell>
          <cell r="D6998" t="str">
            <v>بتلا</v>
          </cell>
          <cell r="E6998" t="str">
            <v>س4</v>
          </cell>
        </row>
        <row r="6999">
          <cell r="A6999">
            <v>207852</v>
          </cell>
          <cell r="B6999" t="str">
            <v>ميسر سلو</v>
          </cell>
          <cell r="C6999" t="str">
            <v>ابراهيم</v>
          </cell>
          <cell r="D6999" t="str">
            <v>فوزية</v>
          </cell>
          <cell r="E6999" t="str">
            <v>س4</v>
          </cell>
        </row>
        <row r="7000">
          <cell r="A7000">
            <v>207855</v>
          </cell>
          <cell r="B7000" t="str">
            <v>ميسم زيزفون</v>
          </cell>
          <cell r="C7000" t="str">
            <v xml:space="preserve">سليمان   </v>
          </cell>
          <cell r="D7000" t="str">
            <v>اميرة</v>
          </cell>
          <cell r="E7000" t="str">
            <v>س4</v>
          </cell>
        </row>
        <row r="7001">
          <cell r="A7001">
            <v>207861</v>
          </cell>
          <cell r="B7001" t="str">
            <v>ميسون ايوبي</v>
          </cell>
          <cell r="C7001" t="str">
            <v>قاسم</v>
          </cell>
          <cell r="D7001" t="str">
            <v>عائشة</v>
          </cell>
          <cell r="E7001" t="str">
            <v>س4</v>
          </cell>
        </row>
        <row r="7002">
          <cell r="A7002">
            <v>207869</v>
          </cell>
          <cell r="B7002" t="str">
            <v>ميشيل القسيس</v>
          </cell>
          <cell r="C7002" t="str">
            <v>بشارة</v>
          </cell>
          <cell r="D7002" t="str">
            <v>ورد</v>
          </cell>
          <cell r="E7002" t="str">
            <v>س4</v>
          </cell>
        </row>
        <row r="7003">
          <cell r="A7003">
            <v>207879</v>
          </cell>
          <cell r="B7003" t="str">
            <v>ميلاد شحادة</v>
          </cell>
          <cell r="C7003" t="str">
            <v>عبد المسيح</v>
          </cell>
          <cell r="D7003" t="str">
            <v>نسيبه</v>
          </cell>
          <cell r="E7003" t="str">
            <v>س4</v>
          </cell>
        </row>
        <row r="7004">
          <cell r="A7004">
            <v>207917</v>
          </cell>
          <cell r="B7004" t="str">
            <v>ناصر الخطيب</v>
          </cell>
          <cell r="C7004" t="str">
            <v>محمد</v>
          </cell>
          <cell r="D7004" t="str">
            <v>جهيده</v>
          </cell>
          <cell r="E7004" t="str">
            <v>س4</v>
          </cell>
        </row>
        <row r="7005">
          <cell r="A7005">
            <v>207920</v>
          </cell>
          <cell r="B7005" t="str">
            <v>ناصر الناصر</v>
          </cell>
          <cell r="C7005" t="str">
            <v>ابراهيم</v>
          </cell>
          <cell r="D7005" t="str">
            <v>شهيرة</v>
          </cell>
          <cell r="E7005" t="str">
            <v>س4</v>
          </cell>
        </row>
        <row r="7006">
          <cell r="A7006">
            <v>207935</v>
          </cell>
          <cell r="B7006" t="str">
            <v>نبال الملحم</v>
          </cell>
          <cell r="C7006" t="str">
            <v>محمد</v>
          </cell>
          <cell r="D7006" t="str">
            <v>فوزية</v>
          </cell>
          <cell r="E7006" t="str">
            <v>س4</v>
          </cell>
        </row>
        <row r="7007">
          <cell r="A7007">
            <v>207949</v>
          </cell>
          <cell r="B7007" t="str">
            <v>نبيل مرزا</v>
          </cell>
          <cell r="C7007" t="str">
            <v>محمود</v>
          </cell>
          <cell r="D7007" t="str">
            <v>رجاء</v>
          </cell>
          <cell r="E7007" t="str">
            <v>س4</v>
          </cell>
        </row>
        <row r="7008">
          <cell r="A7008">
            <v>207961</v>
          </cell>
          <cell r="B7008" t="str">
            <v>نجوى الدرويش</v>
          </cell>
          <cell r="C7008" t="str">
            <v>تركي</v>
          </cell>
          <cell r="D7008" t="str">
            <v>عائدة</v>
          </cell>
          <cell r="E7008" t="str">
            <v>س4</v>
          </cell>
        </row>
        <row r="7009">
          <cell r="A7009">
            <v>207990</v>
          </cell>
          <cell r="B7009" t="str">
            <v>نديم لايقه</v>
          </cell>
          <cell r="C7009" t="str">
            <v>عبد الكريم</v>
          </cell>
          <cell r="D7009" t="str">
            <v>عواطف</v>
          </cell>
          <cell r="E7009" t="str">
            <v>س4</v>
          </cell>
        </row>
        <row r="7010">
          <cell r="A7010">
            <v>207993</v>
          </cell>
          <cell r="B7010" t="str">
            <v>نرجس العكل</v>
          </cell>
          <cell r="C7010" t="str">
            <v>ميسر</v>
          </cell>
          <cell r="D7010" t="str">
            <v>كفاح</v>
          </cell>
          <cell r="E7010" t="str">
            <v>س4</v>
          </cell>
        </row>
        <row r="7011">
          <cell r="A7011">
            <v>207995</v>
          </cell>
          <cell r="B7011" t="str">
            <v>نرمين السليمان الربيد</v>
          </cell>
          <cell r="C7011" t="str">
            <v>جمال</v>
          </cell>
          <cell r="D7011" t="str">
            <v>منى</v>
          </cell>
          <cell r="E7011" t="str">
            <v>س4</v>
          </cell>
        </row>
        <row r="7012">
          <cell r="A7012">
            <v>208021</v>
          </cell>
          <cell r="B7012" t="str">
            <v>نسرين الشعراني</v>
          </cell>
          <cell r="C7012" t="str">
            <v>ابراهيم</v>
          </cell>
          <cell r="D7012" t="str">
            <v>هيفاء</v>
          </cell>
          <cell r="E7012" t="str">
            <v>س4</v>
          </cell>
        </row>
        <row r="7013">
          <cell r="A7013">
            <v>208099</v>
          </cell>
          <cell r="B7013" t="str">
            <v>نهى شعبان</v>
          </cell>
          <cell r="C7013" t="str">
            <v>ايوب</v>
          </cell>
          <cell r="D7013" t="str">
            <v>نايفة</v>
          </cell>
          <cell r="E7013" t="str">
            <v>س4</v>
          </cell>
        </row>
        <row r="7014">
          <cell r="A7014">
            <v>208129</v>
          </cell>
          <cell r="B7014" t="str">
            <v>نور الحصني</v>
          </cell>
          <cell r="C7014" t="str">
            <v>محمد زكي</v>
          </cell>
          <cell r="D7014" t="str">
            <v>رنا</v>
          </cell>
          <cell r="E7014" t="str">
            <v>س4</v>
          </cell>
        </row>
        <row r="7015">
          <cell r="A7015">
            <v>208134</v>
          </cell>
          <cell r="B7015" t="str">
            <v>نور الدين الفرحان</v>
          </cell>
          <cell r="C7015" t="str">
            <v>محيسن</v>
          </cell>
          <cell r="D7015" t="str">
            <v>زهريه</v>
          </cell>
          <cell r="E7015" t="str">
            <v>س4</v>
          </cell>
        </row>
        <row r="7016">
          <cell r="A7016">
            <v>208136</v>
          </cell>
          <cell r="B7016" t="str">
            <v>نور الدين حمشو خطاب</v>
          </cell>
          <cell r="C7016" t="str">
            <v>عمر</v>
          </cell>
          <cell r="D7016" t="str">
            <v>نرفت</v>
          </cell>
          <cell r="E7016" t="str">
            <v>س4</v>
          </cell>
        </row>
        <row r="7017">
          <cell r="A7017">
            <v>208164</v>
          </cell>
          <cell r="B7017" t="str">
            <v>نور صبح</v>
          </cell>
          <cell r="C7017" t="str">
            <v xml:space="preserve">عصام </v>
          </cell>
          <cell r="D7017" t="str">
            <v>هند</v>
          </cell>
          <cell r="E7017" t="str">
            <v>س4</v>
          </cell>
        </row>
        <row r="7018">
          <cell r="A7018">
            <v>208178</v>
          </cell>
          <cell r="B7018" t="str">
            <v>نور ميخائيل</v>
          </cell>
          <cell r="C7018" t="str">
            <v>الياس</v>
          </cell>
          <cell r="D7018" t="str">
            <v>جوزفن</v>
          </cell>
          <cell r="E7018" t="str">
            <v>س4</v>
          </cell>
        </row>
        <row r="7019">
          <cell r="A7019">
            <v>208226</v>
          </cell>
          <cell r="B7019" t="str">
            <v>نينار عمران</v>
          </cell>
          <cell r="C7019" t="str">
            <v>علي</v>
          </cell>
          <cell r="D7019" t="str">
            <v>سميرة</v>
          </cell>
          <cell r="E7019" t="str">
            <v>س4</v>
          </cell>
        </row>
        <row r="7020">
          <cell r="A7020">
            <v>208235</v>
          </cell>
          <cell r="B7020" t="str">
            <v>هادية القضماني</v>
          </cell>
          <cell r="C7020" t="str">
            <v>محمد ياسين</v>
          </cell>
          <cell r="D7020" t="str">
            <v>سلوى</v>
          </cell>
          <cell r="E7020" t="str">
            <v>س4</v>
          </cell>
        </row>
        <row r="7021">
          <cell r="A7021">
            <v>208245</v>
          </cell>
          <cell r="B7021" t="str">
            <v>هاني الحريري</v>
          </cell>
          <cell r="C7021" t="str">
            <v>محمد</v>
          </cell>
          <cell r="D7021" t="str">
            <v>رسمية</v>
          </cell>
          <cell r="E7021" t="str">
            <v>س4</v>
          </cell>
        </row>
        <row r="7022">
          <cell r="A7022">
            <v>208249</v>
          </cell>
          <cell r="B7022" t="str">
            <v>هاني القدسي</v>
          </cell>
          <cell r="C7022" t="str">
            <v>مهند</v>
          </cell>
          <cell r="D7022" t="str">
            <v>ميادة</v>
          </cell>
          <cell r="E7022" t="str">
            <v>س4</v>
          </cell>
        </row>
        <row r="7023">
          <cell r="A7023">
            <v>208258</v>
          </cell>
          <cell r="B7023" t="str">
            <v>هايل العلي</v>
          </cell>
          <cell r="C7023" t="str">
            <v>علي</v>
          </cell>
          <cell r="D7023" t="str">
            <v>عمشة</v>
          </cell>
          <cell r="E7023" t="str">
            <v>س4</v>
          </cell>
        </row>
        <row r="7024">
          <cell r="A7024">
            <v>208293</v>
          </cell>
          <cell r="B7024" t="str">
            <v>هدى الاجداد</v>
          </cell>
          <cell r="C7024" t="str">
            <v xml:space="preserve">محمد    </v>
          </cell>
          <cell r="D7024" t="str">
            <v>سوسن</v>
          </cell>
          <cell r="E7024" t="str">
            <v>س4</v>
          </cell>
        </row>
        <row r="7025">
          <cell r="A7025">
            <v>208302</v>
          </cell>
          <cell r="B7025" t="str">
            <v>هدى شلاش</v>
          </cell>
          <cell r="C7025" t="str">
            <v>دحام</v>
          </cell>
          <cell r="D7025" t="str">
            <v>فاتن</v>
          </cell>
          <cell r="E7025" t="str">
            <v>س4</v>
          </cell>
        </row>
        <row r="7026">
          <cell r="A7026">
            <v>208305</v>
          </cell>
          <cell r="B7026" t="str">
            <v>هدى قدوره</v>
          </cell>
          <cell r="C7026" t="str">
            <v>موفق</v>
          </cell>
          <cell r="D7026" t="str">
            <v>رائدة</v>
          </cell>
          <cell r="E7026" t="str">
            <v>س4</v>
          </cell>
        </row>
        <row r="7027">
          <cell r="A7027">
            <v>208310</v>
          </cell>
          <cell r="B7027" t="str">
            <v>هديل السالم</v>
          </cell>
          <cell r="C7027" t="str">
            <v>رياض</v>
          </cell>
          <cell r="D7027" t="str">
            <v>أمال</v>
          </cell>
          <cell r="E7027" t="str">
            <v>س4</v>
          </cell>
        </row>
        <row r="7028">
          <cell r="A7028">
            <v>208315</v>
          </cell>
          <cell r="B7028" t="str">
            <v>هديل حاج علوش</v>
          </cell>
          <cell r="C7028" t="str">
            <v>عثمان</v>
          </cell>
          <cell r="D7028" t="str">
            <v>سلمى</v>
          </cell>
          <cell r="E7028" t="str">
            <v>س4</v>
          </cell>
        </row>
        <row r="7029">
          <cell r="A7029">
            <v>208322</v>
          </cell>
          <cell r="B7029" t="str">
            <v>هديل محمد</v>
          </cell>
          <cell r="C7029" t="str">
            <v>حسام الدين</v>
          </cell>
          <cell r="D7029" t="str">
            <v>انتصار</v>
          </cell>
          <cell r="E7029" t="str">
            <v>س4</v>
          </cell>
        </row>
        <row r="7030">
          <cell r="A7030">
            <v>208326</v>
          </cell>
          <cell r="B7030" t="str">
            <v>هزار حيدر</v>
          </cell>
          <cell r="C7030" t="str">
            <v>ازدشير</v>
          </cell>
          <cell r="D7030" t="str">
            <v>اميمه</v>
          </cell>
          <cell r="E7030" t="str">
            <v>س4</v>
          </cell>
        </row>
        <row r="7031">
          <cell r="A7031">
            <v>208328</v>
          </cell>
          <cell r="B7031" t="str">
            <v>هزام الدبيات</v>
          </cell>
          <cell r="C7031" t="str">
            <v>عبد الكريم</v>
          </cell>
          <cell r="D7031" t="str">
            <v>سميحة</v>
          </cell>
          <cell r="E7031" t="str">
            <v>س4</v>
          </cell>
        </row>
        <row r="7032">
          <cell r="A7032">
            <v>208338</v>
          </cell>
          <cell r="B7032" t="str">
            <v>هفال معزول</v>
          </cell>
          <cell r="C7032" t="str">
            <v>رمضان</v>
          </cell>
          <cell r="D7032" t="str">
            <v>نجاح</v>
          </cell>
          <cell r="E7032" t="str">
            <v>س4</v>
          </cell>
        </row>
        <row r="7033">
          <cell r="A7033">
            <v>208372</v>
          </cell>
          <cell r="B7033" t="str">
            <v xml:space="preserve">هناء المصري </v>
          </cell>
          <cell r="C7033" t="str">
            <v xml:space="preserve">خالد </v>
          </cell>
          <cell r="D7033" t="str">
            <v>امال</v>
          </cell>
          <cell r="E7033" t="str">
            <v>س4</v>
          </cell>
        </row>
        <row r="7034">
          <cell r="A7034">
            <v>208374</v>
          </cell>
          <cell r="B7034" t="str">
            <v>هناء حللي</v>
          </cell>
          <cell r="C7034" t="str">
            <v>فاروق</v>
          </cell>
          <cell r="D7034" t="str">
            <v>ثناء</v>
          </cell>
          <cell r="E7034" t="str">
            <v>س4</v>
          </cell>
        </row>
        <row r="7035">
          <cell r="A7035">
            <v>208385</v>
          </cell>
          <cell r="B7035" t="str">
            <v>هنادي الزهراوي</v>
          </cell>
          <cell r="C7035" t="str">
            <v>عزام</v>
          </cell>
          <cell r="D7035" t="str">
            <v>زكيه</v>
          </cell>
          <cell r="E7035" t="str">
            <v>س4</v>
          </cell>
        </row>
        <row r="7036">
          <cell r="A7036">
            <v>208393</v>
          </cell>
          <cell r="B7036" t="str">
            <v>هنادي مرهج</v>
          </cell>
          <cell r="C7036" t="str">
            <v>حبيب</v>
          </cell>
          <cell r="D7036" t="str">
            <v>هاجر</v>
          </cell>
          <cell r="E7036" t="str">
            <v>س4</v>
          </cell>
        </row>
        <row r="7037">
          <cell r="A7037">
            <v>208429</v>
          </cell>
          <cell r="B7037" t="str">
            <v xml:space="preserve">هيفين علي </v>
          </cell>
          <cell r="C7037" t="str">
            <v>صالح</v>
          </cell>
          <cell r="D7037" t="str">
            <v>مهى</v>
          </cell>
          <cell r="E7037" t="str">
            <v>س4</v>
          </cell>
        </row>
        <row r="7038">
          <cell r="A7038">
            <v>208440</v>
          </cell>
          <cell r="B7038" t="str">
            <v>وئام ديوب</v>
          </cell>
          <cell r="C7038" t="str">
            <v>عدنان</v>
          </cell>
          <cell r="D7038" t="str">
            <v>رئيفة</v>
          </cell>
          <cell r="E7038" t="str">
            <v>س4</v>
          </cell>
        </row>
        <row r="7039">
          <cell r="A7039">
            <v>208469</v>
          </cell>
          <cell r="B7039" t="str">
            <v>وائل خضري</v>
          </cell>
          <cell r="C7039" t="str">
            <v>محمد عدنان</v>
          </cell>
          <cell r="D7039" t="str">
            <v>عطاف</v>
          </cell>
          <cell r="E7039" t="str">
            <v>س4</v>
          </cell>
        </row>
        <row r="7040">
          <cell r="A7040">
            <v>208474</v>
          </cell>
          <cell r="B7040" t="str">
            <v>وائل عباس</v>
          </cell>
          <cell r="C7040" t="str">
            <v>خالد</v>
          </cell>
          <cell r="D7040" t="str">
            <v>عائشه</v>
          </cell>
          <cell r="E7040" t="str">
            <v>س4</v>
          </cell>
        </row>
        <row r="7041">
          <cell r="A7041">
            <v>208483</v>
          </cell>
          <cell r="B7041" t="str">
            <v>وائل موسى</v>
          </cell>
          <cell r="C7041" t="str">
            <v>فارس</v>
          </cell>
          <cell r="D7041" t="str">
            <v>نادية</v>
          </cell>
          <cell r="E7041" t="str">
            <v>س4</v>
          </cell>
        </row>
        <row r="7042">
          <cell r="A7042">
            <v>208501</v>
          </cell>
          <cell r="B7042" t="str">
            <v>وردة محمد</v>
          </cell>
          <cell r="C7042" t="str">
            <v>محمد</v>
          </cell>
          <cell r="D7042" t="str">
            <v>خطيره</v>
          </cell>
          <cell r="E7042" t="str">
            <v>س4</v>
          </cell>
        </row>
        <row r="7043">
          <cell r="A7043">
            <v>208519</v>
          </cell>
          <cell r="B7043" t="str">
            <v>وسام تمر بدران</v>
          </cell>
          <cell r="C7043" t="str">
            <v>جمال</v>
          </cell>
          <cell r="D7043" t="str">
            <v>سوسن</v>
          </cell>
          <cell r="E7043" t="str">
            <v>س4</v>
          </cell>
        </row>
        <row r="7044">
          <cell r="A7044">
            <v>208525</v>
          </cell>
          <cell r="B7044" t="str">
            <v xml:space="preserve">وسام سعيد </v>
          </cell>
          <cell r="C7044" t="str">
            <v>محمد</v>
          </cell>
          <cell r="D7044" t="str">
            <v>جمانه</v>
          </cell>
          <cell r="E7044" t="str">
            <v>س4</v>
          </cell>
        </row>
        <row r="7045">
          <cell r="A7045">
            <v>208557</v>
          </cell>
          <cell r="B7045" t="str">
            <v xml:space="preserve">وسيم جاسم </v>
          </cell>
          <cell r="C7045" t="str">
            <v>حميد</v>
          </cell>
          <cell r="D7045" t="str">
            <v>فهميه</v>
          </cell>
          <cell r="E7045" t="str">
            <v>س4</v>
          </cell>
        </row>
        <row r="7046">
          <cell r="A7046">
            <v>208575</v>
          </cell>
          <cell r="B7046" t="str">
            <v>وصايف حوريه</v>
          </cell>
          <cell r="C7046" t="str">
            <v>حسن</v>
          </cell>
          <cell r="D7046" t="str">
            <v>صيطه</v>
          </cell>
          <cell r="E7046" t="str">
            <v>س4</v>
          </cell>
        </row>
        <row r="7047">
          <cell r="A7047">
            <v>208579</v>
          </cell>
          <cell r="B7047" t="str">
            <v>وضاح حسين</v>
          </cell>
          <cell r="C7047" t="str">
            <v>محمود</v>
          </cell>
          <cell r="D7047" t="str">
            <v>سحر</v>
          </cell>
          <cell r="E7047" t="str">
            <v>س4</v>
          </cell>
        </row>
        <row r="7048">
          <cell r="A7048">
            <v>208593</v>
          </cell>
          <cell r="B7048" t="str">
            <v>وفاء الحسين</v>
          </cell>
          <cell r="C7048" t="str">
            <v>يوسف</v>
          </cell>
          <cell r="D7048" t="str">
            <v>هيام</v>
          </cell>
          <cell r="E7048" t="str">
            <v>س4</v>
          </cell>
        </row>
        <row r="7049">
          <cell r="A7049">
            <v>208612</v>
          </cell>
          <cell r="B7049" t="str">
            <v>ولاء عزو</v>
          </cell>
          <cell r="C7049" t="str">
            <v>وليد</v>
          </cell>
          <cell r="D7049" t="str">
            <v>ايمان</v>
          </cell>
          <cell r="E7049" t="str">
            <v>س4</v>
          </cell>
        </row>
        <row r="7050">
          <cell r="A7050">
            <v>208613</v>
          </cell>
          <cell r="B7050" t="str">
            <v>ولاء علي</v>
          </cell>
          <cell r="C7050" t="str">
            <v>عزيز</v>
          </cell>
          <cell r="D7050" t="str">
            <v>نهله</v>
          </cell>
          <cell r="E7050" t="str">
            <v>س4</v>
          </cell>
        </row>
        <row r="7051">
          <cell r="A7051">
            <v>208627</v>
          </cell>
          <cell r="B7051" t="str">
            <v>وليد مراد</v>
          </cell>
          <cell r="C7051" t="str">
            <v>عبد الوهاب</v>
          </cell>
          <cell r="D7051" t="str">
            <v>شيشكة</v>
          </cell>
          <cell r="E7051" t="str">
            <v>س4</v>
          </cell>
        </row>
        <row r="7052">
          <cell r="A7052">
            <v>208630</v>
          </cell>
          <cell r="B7052" t="str">
            <v>يارا عباس</v>
          </cell>
          <cell r="C7052" t="str">
            <v>ابراهيم</v>
          </cell>
          <cell r="D7052" t="str">
            <v>نهاد</v>
          </cell>
          <cell r="E7052" t="str">
            <v>س4</v>
          </cell>
        </row>
        <row r="7053">
          <cell r="A7053">
            <v>208633</v>
          </cell>
          <cell r="B7053" t="str">
            <v>ياره الشوفي</v>
          </cell>
          <cell r="C7053" t="str">
            <v>فاروق</v>
          </cell>
          <cell r="D7053" t="str">
            <v>نها</v>
          </cell>
          <cell r="E7053" t="str">
            <v>س4</v>
          </cell>
        </row>
        <row r="7054">
          <cell r="A7054">
            <v>208641</v>
          </cell>
          <cell r="B7054" t="str">
            <v>ياسر المحمد</v>
          </cell>
          <cell r="C7054" t="str">
            <v>جاسم</v>
          </cell>
          <cell r="D7054" t="str">
            <v>بهيجة</v>
          </cell>
          <cell r="E7054" t="str">
            <v>س4</v>
          </cell>
        </row>
        <row r="7055">
          <cell r="A7055">
            <v>208642</v>
          </cell>
          <cell r="B7055" t="str">
            <v>ياسر المرعي</v>
          </cell>
          <cell r="C7055" t="str">
            <v>محمد</v>
          </cell>
          <cell r="D7055" t="str">
            <v>روضه</v>
          </cell>
          <cell r="E7055" t="str">
            <v>س4</v>
          </cell>
        </row>
        <row r="7056">
          <cell r="A7056">
            <v>208658</v>
          </cell>
          <cell r="B7056" t="str">
            <v>ياسمين يوزباشي</v>
          </cell>
          <cell r="C7056" t="str">
            <v>خالد</v>
          </cell>
          <cell r="D7056" t="str">
            <v>دعد</v>
          </cell>
          <cell r="E7056" t="str">
            <v>س4</v>
          </cell>
        </row>
        <row r="7057">
          <cell r="A7057">
            <v>208669</v>
          </cell>
          <cell r="B7057" t="str">
            <v>يامن الحجة</v>
          </cell>
          <cell r="C7057" t="str">
            <v xml:space="preserve">محمد </v>
          </cell>
          <cell r="D7057" t="str">
            <v>سهيلة</v>
          </cell>
          <cell r="E7057" t="str">
            <v>س4</v>
          </cell>
        </row>
        <row r="7058">
          <cell r="A7058">
            <v>208675</v>
          </cell>
          <cell r="B7058" t="str">
            <v>يامن ديوب</v>
          </cell>
          <cell r="C7058" t="str">
            <v>منير</v>
          </cell>
          <cell r="D7058" t="str">
            <v>نجيحة</v>
          </cell>
          <cell r="E7058" t="str">
            <v>س4</v>
          </cell>
        </row>
        <row r="7059">
          <cell r="A7059">
            <v>208693</v>
          </cell>
          <cell r="B7059" t="str">
            <v>يزن السبع</v>
          </cell>
          <cell r="C7059" t="str">
            <v>عصام</v>
          </cell>
          <cell r="D7059" t="str">
            <v>روعة</v>
          </cell>
          <cell r="E7059" t="str">
            <v>س4</v>
          </cell>
        </row>
        <row r="7060">
          <cell r="A7060">
            <v>208721</v>
          </cell>
          <cell r="B7060" t="str">
            <v>ينال وجوخ</v>
          </cell>
          <cell r="C7060" t="str">
            <v>عصام</v>
          </cell>
          <cell r="D7060" t="str">
            <v>هناء</v>
          </cell>
          <cell r="E7060" t="str">
            <v>س4</v>
          </cell>
        </row>
        <row r="7061">
          <cell r="A7061">
            <v>208727</v>
          </cell>
          <cell r="B7061" t="str">
            <v>يوسف العلي</v>
          </cell>
          <cell r="C7061" t="str">
            <v>أكرم</v>
          </cell>
          <cell r="D7061" t="str">
            <v>ابتسام</v>
          </cell>
          <cell r="E7061" t="str">
            <v>س4</v>
          </cell>
        </row>
        <row r="7062">
          <cell r="A7062">
            <v>208736</v>
          </cell>
          <cell r="B7062" t="str">
            <v>يوسف حمزة</v>
          </cell>
          <cell r="C7062" t="str">
            <v>فوزي</v>
          </cell>
          <cell r="D7062" t="str">
            <v>خولة</v>
          </cell>
          <cell r="E7062" t="str">
            <v>س4</v>
          </cell>
        </row>
        <row r="7063">
          <cell r="A7063">
            <v>208744</v>
          </cell>
          <cell r="B7063" t="str">
            <v>يوسف نخلة</v>
          </cell>
          <cell r="C7063" t="str">
            <v>موسى</v>
          </cell>
          <cell r="D7063" t="str">
            <v>أمنة</v>
          </cell>
          <cell r="E7063" t="str">
            <v>س4</v>
          </cell>
        </row>
        <row r="7064">
          <cell r="A7064">
            <v>208761</v>
          </cell>
          <cell r="B7064" t="str">
            <v>احمد الشهابي</v>
          </cell>
          <cell r="C7064" t="str">
            <v>محمد منقذ</v>
          </cell>
          <cell r="D7064" t="str">
            <v>لينا</v>
          </cell>
          <cell r="E7064" t="str">
            <v>س4</v>
          </cell>
        </row>
        <row r="7065">
          <cell r="A7065">
            <v>208762</v>
          </cell>
          <cell r="B7065" t="str">
            <v>ريم الحبش</v>
          </cell>
          <cell r="C7065" t="str">
            <v>مصطفى</v>
          </cell>
          <cell r="E7065" t="str">
            <v>س4</v>
          </cell>
        </row>
        <row r="7066">
          <cell r="A7066">
            <v>208763</v>
          </cell>
          <cell r="B7066" t="str">
            <v>بدر الدين شلال</v>
          </cell>
          <cell r="C7066" t="str">
            <v>محمد</v>
          </cell>
          <cell r="E7066" t="str">
            <v>س4</v>
          </cell>
        </row>
        <row r="7067">
          <cell r="A7067">
            <v>208800</v>
          </cell>
          <cell r="B7067" t="str">
            <v>اياد غانم</v>
          </cell>
          <cell r="C7067" t="str">
            <v>قاسم</v>
          </cell>
          <cell r="D7067" t="str">
            <v>رتيبه</v>
          </cell>
          <cell r="E7067" t="str">
            <v>س4</v>
          </cell>
        </row>
        <row r="7068">
          <cell r="A7068">
            <v>208806</v>
          </cell>
          <cell r="B7068" t="str">
            <v>علا الصافتلي</v>
          </cell>
          <cell r="C7068" t="str">
            <v>جهاد</v>
          </cell>
          <cell r="D7068" t="str">
            <v>هدى</v>
          </cell>
          <cell r="E7068" t="str">
            <v>س4</v>
          </cell>
        </row>
        <row r="7069">
          <cell r="A7069">
            <v>208808</v>
          </cell>
          <cell r="B7069" t="str">
            <v>وعد حمود</v>
          </cell>
          <cell r="C7069" t="str">
            <v>يوسف</v>
          </cell>
          <cell r="D7069" t="str">
            <v>نهاد</v>
          </cell>
          <cell r="E7069" t="str">
            <v>س4</v>
          </cell>
        </row>
        <row r="7070">
          <cell r="A7070">
            <v>208830</v>
          </cell>
          <cell r="B7070" t="str">
            <v>اخلاص موسى</v>
          </cell>
          <cell r="C7070" t="str">
            <v>محمد</v>
          </cell>
          <cell r="D7070" t="str">
            <v>حمده</v>
          </cell>
          <cell r="E7070" t="str">
            <v>س4</v>
          </cell>
        </row>
        <row r="7071">
          <cell r="A7071">
            <v>208832</v>
          </cell>
          <cell r="B7071" t="str">
            <v>ادهم قره محمد</v>
          </cell>
          <cell r="C7071" t="str">
            <v>محمد</v>
          </cell>
          <cell r="D7071" t="str">
            <v>فضيلة</v>
          </cell>
          <cell r="E7071" t="str">
            <v>س4</v>
          </cell>
        </row>
        <row r="7072">
          <cell r="A7072">
            <v>208833</v>
          </cell>
          <cell r="B7072" t="str">
            <v>اسامه نصر</v>
          </cell>
          <cell r="C7072" t="str">
            <v>خضر</v>
          </cell>
          <cell r="D7072" t="str">
            <v>نور</v>
          </cell>
          <cell r="E7072" t="str">
            <v>س4</v>
          </cell>
        </row>
        <row r="7073">
          <cell r="A7073">
            <v>208840</v>
          </cell>
          <cell r="B7073" t="str">
            <v>اسماعيل القاعد</v>
          </cell>
          <cell r="C7073" t="str">
            <v>محمد</v>
          </cell>
          <cell r="D7073" t="str">
            <v>فهميه</v>
          </cell>
          <cell r="E7073" t="str">
            <v>س4</v>
          </cell>
        </row>
        <row r="7074">
          <cell r="A7074">
            <v>208845</v>
          </cell>
          <cell r="B7074" t="str">
            <v>الاء خشمان</v>
          </cell>
          <cell r="C7074" t="str">
            <v>محسن</v>
          </cell>
          <cell r="D7074" t="str">
            <v>ثائرة</v>
          </cell>
          <cell r="E7074" t="str">
            <v>س4</v>
          </cell>
        </row>
        <row r="7075">
          <cell r="A7075">
            <v>208846</v>
          </cell>
          <cell r="B7075" t="str">
            <v>الاء قبسي</v>
          </cell>
          <cell r="C7075" t="str">
            <v>خميس</v>
          </cell>
          <cell r="D7075" t="str">
            <v>هادية</v>
          </cell>
          <cell r="E7075" t="str">
            <v>س4</v>
          </cell>
        </row>
        <row r="7076">
          <cell r="A7076">
            <v>208865</v>
          </cell>
          <cell r="B7076" t="str">
            <v>ايمن حنيفه</v>
          </cell>
          <cell r="C7076" t="str">
            <v>احمد</v>
          </cell>
          <cell r="D7076" t="str">
            <v>صبحيه</v>
          </cell>
          <cell r="E7076" t="str">
            <v>س4</v>
          </cell>
        </row>
        <row r="7077">
          <cell r="A7077">
            <v>208870</v>
          </cell>
          <cell r="B7077" t="str">
            <v>بدور الموسى</v>
          </cell>
          <cell r="C7077" t="str">
            <v>كمال</v>
          </cell>
          <cell r="D7077" t="str">
            <v>فاطمه</v>
          </cell>
          <cell r="E7077" t="str">
            <v>س4</v>
          </cell>
        </row>
        <row r="7078">
          <cell r="A7078">
            <v>208876</v>
          </cell>
          <cell r="B7078" t="str">
            <v>تماضر طربوش</v>
          </cell>
          <cell r="C7078" t="str">
            <v>عزيز</v>
          </cell>
          <cell r="D7078" t="str">
            <v>كوكب</v>
          </cell>
          <cell r="E7078" t="str">
            <v>س4</v>
          </cell>
        </row>
        <row r="7079">
          <cell r="A7079">
            <v>208877</v>
          </cell>
          <cell r="B7079" t="str">
            <v>تمام حليمه</v>
          </cell>
          <cell r="C7079" t="str">
            <v>علي</v>
          </cell>
          <cell r="D7079" t="str">
            <v>فاطمة</v>
          </cell>
          <cell r="E7079" t="str">
            <v>س4</v>
          </cell>
        </row>
        <row r="7080">
          <cell r="A7080">
            <v>208880</v>
          </cell>
          <cell r="B7080" t="str">
            <v>تيماء حيدر</v>
          </cell>
          <cell r="C7080" t="str">
            <v>موسى</v>
          </cell>
          <cell r="D7080" t="str">
            <v>اديبه</v>
          </cell>
          <cell r="E7080" t="str">
            <v>س4</v>
          </cell>
        </row>
        <row r="7081">
          <cell r="A7081">
            <v>208881</v>
          </cell>
          <cell r="B7081" t="str">
            <v>ثائر المصري</v>
          </cell>
          <cell r="C7081" t="str">
            <v>محمود</v>
          </cell>
          <cell r="D7081" t="str">
            <v>منى</v>
          </cell>
          <cell r="E7081" t="str">
            <v>س4</v>
          </cell>
        </row>
        <row r="7082">
          <cell r="A7082">
            <v>208885</v>
          </cell>
          <cell r="B7082" t="str">
            <v>جريس عبيد</v>
          </cell>
          <cell r="C7082" t="str">
            <v>جوزيف</v>
          </cell>
          <cell r="D7082" t="str">
            <v>ماري</v>
          </cell>
          <cell r="E7082" t="str">
            <v>س4</v>
          </cell>
        </row>
        <row r="7083">
          <cell r="A7083">
            <v>208887</v>
          </cell>
          <cell r="B7083" t="str">
            <v>جمعه العثمان</v>
          </cell>
          <cell r="C7083" t="str">
            <v>سفر</v>
          </cell>
          <cell r="D7083" t="str">
            <v>عوش</v>
          </cell>
          <cell r="E7083" t="str">
            <v>س4</v>
          </cell>
        </row>
        <row r="7084">
          <cell r="A7084">
            <v>208907</v>
          </cell>
          <cell r="B7084" t="str">
            <v>دارا اسعد</v>
          </cell>
          <cell r="C7084" t="str">
            <v>عبد السلام</v>
          </cell>
          <cell r="D7084" t="str">
            <v>حمديه</v>
          </cell>
          <cell r="E7084" t="str">
            <v>س4</v>
          </cell>
        </row>
        <row r="7085">
          <cell r="A7085">
            <v>208908</v>
          </cell>
          <cell r="B7085" t="str">
            <v>دانيا الابراهيم</v>
          </cell>
          <cell r="C7085" t="str">
            <v>محمد</v>
          </cell>
          <cell r="D7085" t="str">
            <v>ثناء</v>
          </cell>
          <cell r="E7085" t="str">
            <v>س4</v>
          </cell>
        </row>
        <row r="7086">
          <cell r="A7086">
            <v>208912</v>
          </cell>
          <cell r="B7086" t="str">
            <v>دلشاد علي</v>
          </cell>
          <cell r="C7086" t="str">
            <v>نوري</v>
          </cell>
          <cell r="D7086" t="str">
            <v>بنفشه</v>
          </cell>
          <cell r="E7086" t="str">
            <v>س4</v>
          </cell>
        </row>
        <row r="7087">
          <cell r="A7087">
            <v>208914</v>
          </cell>
          <cell r="B7087" t="str">
            <v>ديانا الحمصي</v>
          </cell>
          <cell r="C7087" t="str">
            <v>محمد</v>
          </cell>
          <cell r="D7087" t="str">
            <v>هناده</v>
          </cell>
          <cell r="E7087" t="str">
            <v>س4</v>
          </cell>
        </row>
        <row r="7088">
          <cell r="A7088">
            <v>208925</v>
          </cell>
          <cell r="B7088" t="str">
            <v>رائد الخيرات</v>
          </cell>
          <cell r="C7088" t="str">
            <v>محمد</v>
          </cell>
          <cell r="D7088" t="str">
            <v>هند</v>
          </cell>
          <cell r="E7088" t="str">
            <v>س4</v>
          </cell>
        </row>
        <row r="7089">
          <cell r="A7089">
            <v>208931</v>
          </cell>
          <cell r="B7089" t="str">
            <v>رامي الطحان</v>
          </cell>
          <cell r="C7089" t="str">
            <v>ممدوح</v>
          </cell>
          <cell r="D7089" t="str">
            <v>رضوه</v>
          </cell>
          <cell r="E7089" t="str">
            <v>س4</v>
          </cell>
        </row>
        <row r="7090">
          <cell r="A7090">
            <v>208935</v>
          </cell>
          <cell r="B7090" t="str">
            <v>ربا الحاج علي</v>
          </cell>
          <cell r="C7090" t="str">
            <v>فواز</v>
          </cell>
          <cell r="D7090" t="str">
            <v>سهام</v>
          </cell>
          <cell r="E7090" t="str">
            <v>س4</v>
          </cell>
        </row>
        <row r="7091">
          <cell r="A7091">
            <v>208953</v>
          </cell>
          <cell r="B7091" t="str">
            <v>رياض صالح</v>
          </cell>
          <cell r="C7091" t="str">
            <v>فائز</v>
          </cell>
          <cell r="D7091" t="str">
            <v>حنان</v>
          </cell>
          <cell r="E7091" t="str">
            <v>س4</v>
          </cell>
        </row>
        <row r="7092">
          <cell r="A7092">
            <v>208973</v>
          </cell>
          <cell r="B7092" t="str">
            <v>شادي الحسنيه</v>
          </cell>
          <cell r="C7092" t="str">
            <v>غسان</v>
          </cell>
          <cell r="D7092" t="str">
            <v>ريمه</v>
          </cell>
          <cell r="E7092" t="str">
            <v>س4</v>
          </cell>
        </row>
        <row r="7093">
          <cell r="A7093">
            <v>208976</v>
          </cell>
          <cell r="B7093" t="str">
            <v>شهيرة المشرف</v>
          </cell>
          <cell r="C7093" t="str">
            <v>مشرف</v>
          </cell>
          <cell r="D7093" t="str">
            <v>انيكوزا</v>
          </cell>
          <cell r="E7093" t="str">
            <v>س4</v>
          </cell>
        </row>
        <row r="7094">
          <cell r="A7094">
            <v>208982</v>
          </cell>
          <cell r="B7094" t="str">
            <v xml:space="preserve">ضرار زهره </v>
          </cell>
          <cell r="C7094" t="str">
            <v>عبد الرزاق</v>
          </cell>
          <cell r="D7094" t="str">
            <v>هند</v>
          </cell>
          <cell r="E7094" t="str">
            <v>س4</v>
          </cell>
        </row>
        <row r="7095">
          <cell r="A7095">
            <v>208983</v>
          </cell>
          <cell r="B7095" t="str">
            <v>ضياء يونس</v>
          </cell>
          <cell r="C7095" t="str">
            <v>محمد تيسير</v>
          </cell>
          <cell r="D7095" t="str">
            <v>زهيه</v>
          </cell>
          <cell r="E7095" t="str">
            <v>س4</v>
          </cell>
        </row>
        <row r="7096">
          <cell r="A7096">
            <v>208990</v>
          </cell>
          <cell r="B7096" t="str">
            <v>عبد الرحمن المصيطيف</v>
          </cell>
          <cell r="C7096" t="str">
            <v>محمد</v>
          </cell>
          <cell r="D7096" t="str">
            <v>حسنه</v>
          </cell>
          <cell r="E7096" t="str">
            <v>س4</v>
          </cell>
        </row>
        <row r="7097">
          <cell r="A7097">
            <v>208995</v>
          </cell>
          <cell r="B7097" t="str">
            <v>عبد الكريم اسماعيل</v>
          </cell>
          <cell r="C7097" t="str">
            <v>جمال</v>
          </cell>
          <cell r="D7097" t="str">
            <v>حسناء</v>
          </cell>
          <cell r="E7097" t="str">
            <v>س4</v>
          </cell>
        </row>
        <row r="7098">
          <cell r="A7098">
            <v>209001</v>
          </cell>
          <cell r="B7098" t="str">
            <v>عبير ابراهيم</v>
          </cell>
          <cell r="C7098" t="str">
            <v>علي</v>
          </cell>
          <cell r="D7098" t="str">
            <v>رائده</v>
          </cell>
          <cell r="E7098" t="str">
            <v>س4</v>
          </cell>
        </row>
        <row r="7099">
          <cell r="A7099">
            <v>209002</v>
          </cell>
          <cell r="B7099" t="str">
            <v>عبير الجاعوني</v>
          </cell>
          <cell r="C7099" t="str">
            <v>جمال</v>
          </cell>
          <cell r="D7099" t="str">
            <v>ناديا</v>
          </cell>
          <cell r="E7099" t="str">
            <v>س4</v>
          </cell>
        </row>
        <row r="7100">
          <cell r="A7100">
            <v>209004</v>
          </cell>
          <cell r="B7100" t="str">
            <v>عبير العبد الله</v>
          </cell>
          <cell r="C7100" t="str">
            <v>محمود</v>
          </cell>
          <cell r="D7100" t="str">
            <v>امنه</v>
          </cell>
          <cell r="E7100" t="str">
            <v>س4</v>
          </cell>
        </row>
        <row r="7101">
          <cell r="A7101">
            <v>209037</v>
          </cell>
          <cell r="B7101" t="str">
            <v>فادي كحلوس</v>
          </cell>
          <cell r="C7101" t="str">
            <v>عبد الحميد</v>
          </cell>
          <cell r="D7101" t="str">
            <v>هدية</v>
          </cell>
          <cell r="E7101" t="str">
            <v>س4</v>
          </cell>
        </row>
        <row r="7102">
          <cell r="A7102">
            <v>209038</v>
          </cell>
          <cell r="B7102" t="str">
            <v>فارس الشيباني</v>
          </cell>
          <cell r="C7102" t="str">
            <v>ماجد</v>
          </cell>
          <cell r="D7102" t="str">
            <v>سوسن</v>
          </cell>
          <cell r="E7102" t="str">
            <v>س4</v>
          </cell>
        </row>
        <row r="7103">
          <cell r="A7103">
            <v>209043</v>
          </cell>
          <cell r="B7103" t="str">
            <v>فرهات عزيز</v>
          </cell>
          <cell r="C7103" t="str">
            <v>لزكين</v>
          </cell>
          <cell r="D7103" t="str">
            <v>آسيه</v>
          </cell>
          <cell r="E7103" t="str">
            <v>س4</v>
          </cell>
        </row>
        <row r="7104">
          <cell r="A7104">
            <v>209045</v>
          </cell>
          <cell r="B7104" t="str">
            <v>فهد الحلاق</v>
          </cell>
          <cell r="C7104" t="str">
            <v>بسام</v>
          </cell>
          <cell r="D7104" t="str">
            <v>سهير</v>
          </cell>
          <cell r="E7104" t="str">
            <v>س4</v>
          </cell>
        </row>
        <row r="7105">
          <cell r="A7105">
            <v>209046</v>
          </cell>
          <cell r="B7105" t="str">
            <v>قبس الجمعات</v>
          </cell>
          <cell r="C7105" t="str">
            <v>محمود</v>
          </cell>
          <cell r="D7105" t="str">
            <v>جميله</v>
          </cell>
          <cell r="E7105" t="str">
            <v>س4</v>
          </cell>
        </row>
        <row r="7106">
          <cell r="A7106">
            <v>209072</v>
          </cell>
          <cell r="B7106" t="str">
            <v>محمد الحمادي</v>
          </cell>
          <cell r="C7106" t="str">
            <v>ابراهيم</v>
          </cell>
          <cell r="D7106" t="str">
            <v>وداد</v>
          </cell>
          <cell r="E7106" t="str">
            <v>س4</v>
          </cell>
        </row>
        <row r="7107">
          <cell r="A7107">
            <v>209081</v>
          </cell>
          <cell r="B7107" t="str">
            <v>محمد شقير</v>
          </cell>
          <cell r="C7107" t="str">
            <v>محمود</v>
          </cell>
          <cell r="D7107" t="str">
            <v>حنان</v>
          </cell>
          <cell r="E7107" t="str">
            <v>س4</v>
          </cell>
        </row>
        <row r="7108">
          <cell r="A7108">
            <v>209082</v>
          </cell>
          <cell r="B7108" t="str">
            <v>محمد شيخ تراب</v>
          </cell>
          <cell r="C7108" t="str">
            <v>زهير</v>
          </cell>
          <cell r="D7108" t="str">
            <v>وفاء</v>
          </cell>
          <cell r="E7108" t="str">
            <v>س4</v>
          </cell>
        </row>
        <row r="7109">
          <cell r="A7109">
            <v>209096</v>
          </cell>
          <cell r="B7109" t="str">
            <v>مرام فويتي</v>
          </cell>
          <cell r="C7109" t="str">
            <v>علي</v>
          </cell>
          <cell r="D7109" t="str">
            <v>وضحة</v>
          </cell>
          <cell r="E7109" t="str">
            <v>س4</v>
          </cell>
        </row>
        <row r="7110">
          <cell r="A7110">
            <v>209111</v>
          </cell>
          <cell r="B7110" t="str">
            <v>موسى العوض</v>
          </cell>
          <cell r="C7110" t="str">
            <v>فهد</v>
          </cell>
          <cell r="D7110" t="str">
            <v>يسرى</v>
          </cell>
          <cell r="E7110" t="str">
            <v>س4</v>
          </cell>
        </row>
        <row r="7111">
          <cell r="A7111">
            <v>209113</v>
          </cell>
          <cell r="B7111" t="str">
            <v xml:space="preserve">ميرنا النفوري </v>
          </cell>
          <cell r="C7111" t="str">
            <v>بسام</v>
          </cell>
          <cell r="D7111" t="str">
            <v>رئيفه</v>
          </cell>
          <cell r="E7111" t="str">
            <v>س4</v>
          </cell>
        </row>
        <row r="7112">
          <cell r="A7112">
            <v>209117</v>
          </cell>
          <cell r="B7112" t="str">
            <v>ميس مخلوف</v>
          </cell>
          <cell r="C7112" t="str">
            <v>احمد</v>
          </cell>
          <cell r="D7112" t="str">
            <v>ابتسام</v>
          </cell>
          <cell r="E7112" t="str">
            <v>س4</v>
          </cell>
        </row>
        <row r="7113">
          <cell r="A7113">
            <v>209121</v>
          </cell>
          <cell r="B7113" t="str">
            <v>ناهد عياش</v>
          </cell>
          <cell r="C7113" t="str">
            <v>محمد صفوت</v>
          </cell>
          <cell r="D7113" t="str">
            <v>وفاء</v>
          </cell>
          <cell r="E7113" t="str">
            <v>س4</v>
          </cell>
        </row>
        <row r="7114">
          <cell r="A7114">
            <v>209131</v>
          </cell>
          <cell r="B7114" t="str">
            <v>نسرين علي</v>
          </cell>
          <cell r="C7114" t="str">
            <v>احمد</v>
          </cell>
          <cell r="D7114" t="str">
            <v>وضحى</v>
          </cell>
          <cell r="E7114" t="str">
            <v>س4</v>
          </cell>
        </row>
        <row r="7115">
          <cell r="A7115">
            <v>209132</v>
          </cell>
          <cell r="B7115" t="str">
            <v>نغم سلامي</v>
          </cell>
          <cell r="C7115" t="str">
            <v>يوسف</v>
          </cell>
          <cell r="D7115" t="str">
            <v>خديجة</v>
          </cell>
          <cell r="E7115" t="str">
            <v>س4</v>
          </cell>
        </row>
        <row r="7116">
          <cell r="A7116">
            <v>209148</v>
          </cell>
          <cell r="B7116" t="str">
            <v>هشام عبد السلام</v>
          </cell>
          <cell r="C7116" t="str">
            <v>محمد</v>
          </cell>
          <cell r="D7116" t="str">
            <v>خديجه</v>
          </cell>
          <cell r="E7116" t="str">
            <v>س4</v>
          </cell>
        </row>
        <row r="7117">
          <cell r="A7117">
            <v>209158</v>
          </cell>
          <cell r="B7117" t="str">
            <v>وسام الجردي</v>
          </cell>
          <cell r="C7117" t="str">
            <v>علي</v>
          </cell>
          <cell r="D7117" t="str">
            <v>امينه</v>
          </cell>
          <cell r="E7117" t="str">
            <v>س4</v>
          </cell>
        </row>
        <row r="7118">
          <cell r="A7118">
            <v>209169</v>
          </cell>
          <cell r="B7118" t="str">
            <v xml:space="preserve">يمان البستاني </v>
          </cell>
          <cell r="C7118" t="str">
            <v>محمد مازن</v>
          </cell>
          <cell r="D7118" t="str">
            <v>لما</v>
          </cell>
          <cell r="E7118" t="str">
            <v>س4</v>
          </cell>
        </row>
        <row r="7119">
          <cell r="A7119">
            <v>209170</v>
          </cell>
          <cell r="B7119" t="str">
            <v>يولا عثمان</v>
          </cell>
          <cell r="C7119" t="str">
            <v>عماد الدين</v>
          </cell>
          <cell r="D7119" t="str">
            <v>سميره</v>
          </cell>
          <cell r="E7119" t="str">
            <v>س4</v>
          </cell>
        </row>
        <row r="7120">
          <cell r="A7120">
            <v>209173</v>
          </cell>
          <cell r="B7120" t="str">
            <v>ايمن اباظة</v>
          </cell>
          <cell r="C7120" t="str">
            <v>محمد خير</v>
          </cell>
          <cell r="D7120" t="str">
            <v>الهام</v>
          </cell>
          <cell r="E7120" t="str">
            <v>س4</v>
          </cell>
        </row>
        <row r="7121">
          <cell r="A7121">
            <v>209185</v>
          </cell>
          <cell r="B7121" t="str">
            <v>هبة برهوم</v>
          </cell>
          <cell r="C7121" t="str">
            <v>محمد</v>
          </cell>
          <cell r="D7121" t="str">
            <v>فتاه</v>
          </cell>
          <cell r="E7121" t="str">
            <v>س4</v>
          </cell>
        </row>
        <row r="7122">
          <cell r="A7122">
            <v>209187</v>
          </cell>
          <cell r="B7122" t="str">
            <v>وسيم البيك</v>
          </cell>
          <cell r="C7122" t="str">
            <v>محمد</v>
          </cell>
          <cell r="D7122" t="str">
            <v>عنان</v>
          </cell>
          <cell r="E7122" t="str">
            <v>س4</v>
          </cell>
        </row>
        <row r="7123">
          <cell r="A7123">
            <v>209191</v>
          </cell>
          <cell r="B7123" t="str">
            <v>اصف نيوف</v>
          </cell>
          <cell r="C7123" t="str">
            <v>ابراهيم</v>
          </cell>
          <cell r="D7123" t="str">
            <v>نظيرة</v>
          </cell>
          <cell r="E7123" t="str">
            <v>س4</v>
          </cell>
        </row>
        <row r="7124">
          <cell r="A7124">
            <v>209198</v>
          </cell>
          <cell r="B7124" t="str">
            <v>رولا هزيم</v>
          </cell>
          <cell r="C7124" t="str">
            <v>نزيه</v>
          </cell>
          <cell r="D7124" t="str">
            <v>واجود</v>
          </cell>
          <cell r="E7124" t="str">
            <v>س4</v>
          </cell>
        </row>
        <row r="7125">
          <cell r="A7125">
            <v>209200</v>
          </cell>
          <cell r="B7125" t="str">
            <v>سهام بقجه جي</v>
          </cell>
          <cell r="C7125" t="str">
            <v>زهير</v>
          </cell>
          <cell r="D7125" t="str">
            <v>صبرية</v>
          </cell>
          <cell r="E7125" t="str">
            <v>س4</v>
          </cell>
        </row>
        <row r="7126">
          <cell r="A7126">
            <v>209210</v>
          </cell>
          <cell r="B7126" t="str">
            <v>احمد القدور</v>
          </cell>
          <cell r="C7126" t="str">
            <v>حسين</v>
          </cell>
          <cell r="D7126" t="str">
            <v>منيرة</v>
          </cell>
          <cell r="E7126" t="str">
            <v>س4</v>
          </cell>
        </row>
        <row r="7127">
          <cell r="A7127">
            <v>209211</v>
          </cell>
          <cell r="B7127" t="str">
            <v>ايمن الصياصنه</v>
          </cell>
          <cell r="C7127" t="str">
            <v>ابراهيم</v>
          </cell>
          <cell r="D7127" t="str">
            <v>متروكه</v>
          </cell>
          <cell r="E7127" t="str">
            <v>س4</v>
          </cell>
        </row>
        <row r="7128">
          <cell r="A7128">
            <v>209223</v>
          </cell>
          <cell r="B7128" t="str">
            <v>ردينه جاويش</v>
          </cell>
          <cell r="C7128" t="str">
            <v>خالد</v>
          </cell>
          <cell r="D7128" t="str">
            <v>وداد</v>
          </cell>
          <cell r="E7128" t="str">
            <v>س4</v>
          </cell>
        </row>
        <row r="7129">
          <cell r="A7129">
            <v>209233</v>
          </cell>
          <cell r="B7129" t="str">
            <v>عبد الهادي طارش</v>
          </cell>
          <cell r="C7129" t="str">
            <v>عطيه</v>
          </cell>
          <cell r="D7129" t="str">
            <v>سميره</v>
          </cell>
          <cell r="E7129" t="str">
            <v>س4</v>
          </cell>
        </row>
        <row r="7130">
          <cell r="A7130">
            <v>209249</v>
          </cell>
          <cell r="B7130" t="str">
            <v>لينا عليشة</v>
          </cell>
          <cell r="C7130" t="str">
            <v>حمدان</v>
          </cell>
          <cell r="E7130" t="str">
            <v>س4</v>
          </cell>
        </row>
        <row r="7131">
          <cell r="A7131">
            <v>209265</v>
          </cell>
          <cell r="B7131" t="str">
            <v>نور العمري</v>
          </cell>
          <cell r="C7131" t="str">
            <v>نبيل</v>
          </cell>
          <cell r="D7131" t="str">
            <v>فاتنه</v>
          </cell>
          <cell r="E7131" t="str">
            <v>س4</v>
          </cell>
        </row>
        <row r="7132">
          <cell r="A7132">
            <v>209297</v>
          </cell>
          <cell r="B7132" t="str">
            <v xml:space="preserve">نسرين عبد الله </v>
          </cell>
          <cell r="C7132" t="str">
            <v>وهيب</v>
          </cell>
          <cell r="D7132" t="str">
            <v>نجوا</v>
          </cell>
          <cell r="E7132" t="str">
            <v>س4</v>
          </cell>
        </row>
        <row r="7133">
          <cell r="A7133">
            <v>209302</v>
          </cell>
          <cell r="B7133" t="str">
            <v>مسار احمد</v>
          </cell>
          <cell r="C7133" t="str">
            <v>علي</v>
          </cell>
          <cell r="E7133" t="str">
            <v>س4</v>
          </cell>
        </row>
        <row r="7134">
          <cell r="A7134">
            <v>209364</v>
          </cell>
          <cell r="B7134" t="str">
            <v>جودي طوزان</v>
          </cell>
          <cell r="C7134" t="str">
            <v>محمد</v>
          </cell>
          <cell r="D7134" t="str">
            <v>كوثر</v>
          </cell>
          <cell r="E7134" t="str">
            <v>س4</v>
          </cell>
        </row>
        <row r="7135">
          <cell r="A7135">
            <v>209372</v>
          </cell>
          <cell r="B7135" t="str">
            <v>حسني سلطان</v>
          </cell>
          <cell r="C7135" t="str">
            <v>موفق</v>
          </cell>
          <cell r="D7135" t="str">
            <v>ميساء</v>
          </cell>
          <cell r="E7135" t="str">
            <v>س4</v>
          </cell>
        </row>
        <row r="7136">
          <cell r="A7136">
            <v>209383</v>
          </cell>
          <cell r="B7136" t="str">
            <v>خطاب حسن</v>
          </cell>
          <cell r="C7136" t="str">
            <v>سليمان</v>
          </cell>
          <cell r="D7136" t="str">
            <v>اسماء</v>
          </cell>
          <cell r="E7136" t="str">
            <v>س4</v>
          </cell>
        </row>
        <row r="7137">
          <cell r="A7137">
            <v>209394</v>
          </cell>
          <cell r="B7137" t="str">
            <v>ديالا الحسين</v>
          </cell>
          <cell r="C7137" t="str">
            <v>بسام</v>
          </cell>
          <cell r="D7137" t="str">
            <v>سناء</v>
          </cell>
          <cell r="E7137" t="str">
            <v>س4</v>
          </cell>
        </row>
        <row r="7138">
          <cell r="A7138">
            <v>209451</v>
          </cell>
          <cell r="B7138" t="str">
            <v>سندس صنجي</v>
          </cell>
          <cell r="C7138" t="str">
            <v>فاروق</v>
          </cell>
          <cell r="D7138" t="str">
            <v>سمية</v>
          </cell>
          <cell r="E7138" t="str">
            <v>س4</v>
          </cell>
        </row>
        <row r="7139">
          <cell r="A7139">
            <v>209494</v>
          </cell>
          <cell r="B7139" t="str">
            <v>علاء سليمان</v>
          </cell>
          <cell r="C7139" t="str">
            <v>ياسين</v>
          </cell>
          <cell r="D7139" t="str">
            <v>انيسه</v>
          </cell>
          <cell r="E7139" t="str">
            <v>س4</v>
          </cell>
        </row>
        <row r="7140">
          <cell r="A7140">
            <v>209507</v>
          </cell>
          <cell r="B7140" t="str">
            <v>غفران الحريري</v>
          </cell>
          <cell r="C7140" t="str">
            <v xml:space="preserve">فايز </v>
          </cell>
          <cell r="D7140" t="str">
            <v>عائده</v>
          </cell>
          <cell r="E7140" t="str">
            <v>س4</v>
          </cell>
        </row>
        <row r="7141">
          <cell r="A7141">
            <v>209508</v>
          </cell>
          <cell r="B7141" t="str">
            <v>غنوه حسين</v>
          </cell>
          <cell r="C7141" t="str">
            <v>يوسف</v>
          </cell>
          <cell r="D7141" t="str">
            <v>رمزيه</v>
          </cell>
          <cell r="E7141" t="str">
            <v>س4</v>
          </cell>
        </row>
        <row r="7142">
          <cell r="A7142">
            <v>209515</v>
          </cell>
          <cell r="B7142" t="str">
            <v>فتون ضوا</v>
          </cell>
          <cell r="C7142" t="str">
            <v>عيسى</v>
          </cell>
          <cell r="D7142" t="str">
            <v>امال</v>
          </cell>
          <cell r="E7142" t="str">
            <v>س4</v>
          </cell>
        </row>
        <row r="7143">
          <cell r="A7143">
            <v>209517</v>
          </cell>
          <cell r="B7143" t="str">
            <v>فريال مني</v>
          </cell>
          <cell r="C7143" t="str">
            <v>محمد</v>
          </cell>
          <cell r="D7143" t="str">
            <v>جهينه</v>
          </cell>
          <cell r="E7143" t="str">
            <v>س4</v>
          </cell>
        </row>
        <row r="7144">
          <cell r="A7144">
            <v>209560</v>
          </cell>
          <cell r="B7144" t="str">
            <v>محمد النابلسي</v>
          </cell>
          <cell r="C7144" t="str">
            <v>فايز</v>
          </cell>
          <cell r="D7144" t="str">
            <v>رنوه</v>
          </cell>
          <cell r="E7144" t="str">
            <v>س4</v>
          </cell>
        </row>
        <row r="7145">
          <cell r="A7145">
            <v>209578</v>
          </cell>
          <cell r="B7145" t="str">
            <v>محمد فارس السقا</v>
          </cell>
          <cell r="C7145" t="str">
            <v>عبد الحكيم</v>
          </cell>
          <cell r="D7145" t="str">
            <v>دلال</v>
          </cell>
          <cell r="E7145" t="str">
            <v>س4</v>
          </cell>
        </row>
        <row r="7146">
          <cell r="A7146">
            <v>209580</v>
          </cell>
          <cell r="B7146" t="str">
            <v>محمد كمال البيش</v>
          </cell>
          <cell r="C7146" t="str">
            <v>محمد ديب</v>
          </cell>
          <cell r="D7146" t="str">
            <v>فضيله</v>
          </cell>
          <cell r="E7146" t="str">
            <v>س4</v>
          </cell>
        </row>
        <row r="7147">
          <cell r="A7147">
            <v>209596</v>
          </cell>
          <cell r="B7147" t="str">
            <v>ملهم الصالح</v>
          </cell>
          <cell r="C7147" t="str">
            <v>صلاح</v>
          </cell>
          <cell r="D7147" t="str">
            <v>خديجه</v>
          </cell>
          <cell r="E7147" t="str">
            <v>س4</v>
          </cell>
        </row>
        <row r="7148">
          <cell r="A7148">
            <v>209638</v>
          </cell>
          <cell r="B7148" t="str">
            <v>نور حميدو</v>
          </cell>
          <cell r="C7148" t="str">
            <v>بشار</v>
          </cell>
          <cell r="D7148" t="str">
            <v>سوزان</v>
          </cell>
          <cell r="E7148" t="str">
            <v>س4</v>
          </cell>
        </row>
        <row r="7149">
          <cell r="A7149">
            <v>209700</v>
          </cell>
          <cell r="B7149" t="str">
            <v>لمى السعدي</v>
          </cell>
          <cell r="C7149" t="str">
            <v>يحيى</v>
          </cell>
          <cell r="D7149" t="str">
            <v>سحر</v>
          </cell>
          <cell r="E7149" t="str">
            <v>س4</v>
          </cell>
        </row>
        <row r="7150">
          <cell r="A7150">
            <v>209742</v>
          </cell>
          <cell r="B7150" t="str">
            <v>اصاله علي</v>
          </cell>
          <cell r="C7150" t="str">
            <v>اسماعيل</v>
          </cell>
          <cell r="D7150" t="str">
            <v>اعتدال</v>
          </cell>
          <cell r="E7150" t="str">
            <v>س4</v>
          </cell>
        </row>
        <row r="7151">
          <cell r="A7151">
            <v>209770</v>
          </cell>
          <cell r="B7151" t="str">
            <v>بتول حسينو</v>
          </cell>
          <cell r="C7151" t="str">
            <v>احمد</v>
          </cell>
          <cell r="D7151" t="str">
            <v>الهام</v>
          </cell>
          <cell r="E7151" t="str">
            <v>س4</v>
          </cell>
        </row>
        <row r="7152">
          <cell r="A7152">
            <v>209774</v>
          </cell>
          <cell r="B7152" t="str">
            <v>براءة الخليل</v>
          </cell>
          <cell r="C7152" t="str">
            <v>عبد المجيد</v>
          </cell>
          <cell r="D7152" t="str">
            <v>فاطمة</v>
          </cell>
          <cell r="E7152" t="str">
            <v>س4</v>
          </cell>
        </row>
        <row r="7153">
          <cell r="A7153">
            <v>209779</v>
          </cell>
          <cell r="B7153" t="str">
            <v>بشرى محمود</v>
          </cell>
          <cell r="C7153" t="str">
            <v>يونس</v>
          </cell>
          <cell r="D7153" t="str">
            <v>ثريا</v>
          </cell>
          <cell r="E7153" t="str">
            <v>س4</v>
          </cell>
        </row>
        <row r="7154">
          <cell r="A7154">
            <v>209817</v>
          </cell>
          <cell r="B7154" t="str">
            <v>دانه الكريدي</v>
          </cell>
          <cell r="C7154" t="str">
            <v>ايمن</v>
          </cell>
          <cell r="D7154" t="str">
            <v>عبير</v>
          </cell>
          <cell r="E7154" t="str">
            <v>س4</v>
          </cell>
        </row>
        <row r="7155">
          <cell r="A7155">
            <v>209818</v>
          </cell>
          <cell r="B7155" t="str">
            <v>دانيا دكاك</v>
          </cell>
          <cell r="C7155" t="str">
            <v>عمر</v>
          </cell>
          <cell r="D7155" t="str">
            <v>ثروت</v>
          </cell>
          <cell r="E7155" t="str">
            <v>س4</v>
          </cell>
        </row>
        <row r="7156">
          <cell r="A7156">
            <v>209830</v>
          </cell>
          <cell r="B7156" t="str">
            <v>رغده مرشد</v>
          </cell>
          <cell r="C7156" t="str">
            <v>عفيف</v>
          </cell>
          <cell r="D7156" t="str">
            <v>ساره</v>
          </cell>
          <cell r="E7156" t="str">
            <v>س4</v>
          </cell>
        </row>
        <row r="7157">
          <cell r="A7157">
            <v>209842</v>
          </cell>
          <cell r="B7157" t="str">
            <v>رهف المصري</v>
          </cell>
          <cell r="C7157" t="str">
            <v>احمد</v>
          </cell>
          <cell r="D7157" t="str">
            <v>رانيا</v>
          </cell>
          <cell r="E7157" t="str">
            <v>س4</v>
          </cell>
        </row>
        <row r="7158">
          <cell r="A7158">
            <v>209859</v>
          </cell>
          <cell r="B7158" t="str">
            <v>زينب الحسن</v>
          </cell>
          <cell r="C7158" t="str">
            <v>محمد</v>
          </cell>
          <cell r="D7158" t="str">
            <v>صفاء</v>
          </cell>
          <cell r="E7158" t="str">
            <v>س4</v>
          </cell>
        </row>
        <row r="7159">
          <cell r="A7159">
            <v>209863</v>
          </cell>
          <cell r="B7159" t="str">
            <v>زينب سلوم</v>
          </cell>
          <cell r="C7159" t="str">
            <v>محسن</v>
          </cell>
          <cell r="D7159" t="str">
            <v>منيفة</v>
          </cell>
          <cell r="E7159" t="str">
            <v>س4</v>
          </cell>
        </row>
        <row r="7160">
          <cell r="A7160">
            <v>209891</v>
          </cell>
          <cell r="B7160" t="str">
            <v>سوزان عيسى</v>
          </cell>
          <cell r="C7160" t="str">
            <v>خير الدين</v>
          </cell>
          <cell r="D7160" t="str">
            <v>فتحية</v>
          </cell>
          <cell r="E7160" t="str">
            <v>س4</v>
          </cell>
        </row>
        <row r="7161">
          <cell r="A7161">
            <v>209905</v>
          </cell>
          <cell r="B7161" t="str">
            <v>صالح احمد</v>
          </cell>
          <cell r="C7161" t="str">
            <v>محمد</v>
          </cell>
          <cell r="D7161" t="str">
            <v>شمه</v>
          </cell>
          <cell r="E7161" t="str">
            <v>س4</v>
          </cell>
        </row>
        <row r="7162">
          <cell r="A7162">
            <v>209967</v>
          </cell>
          <cell r="B7162" t="str">
            <v>فراس مغمومي</v>
          </cell>
          <cell r="C7162" t="str">
            <v>محمد</v>
          </cell>
          <cell r="D7162" t="str">
            <v>منى</v>
          </cell>
          <cell r="E7162" t="str">
            <v>س4</v>
          </cell>
        </row>
        <row r="7163">
          <cell r="A7163">
            <v>210004</v>
          </cell>
          <cell r="B7163" t="str">
            <v>مازن يوسف</v>
          </cell>
          <cell r="C7163" t="str">
            <v>احمد</v>
          </cell>
          <cell r="D7163" t="str">
            <v>سعاد</v>
          </cell>
          <cell r="E7163" t="str">
            <v>س4</v>
          </cell>
        </row>
        <row r="7164">
          <cell r="A7164">
            <v>210012</v>
          </cell>
          <cell r="B7164" t="str">
            <v>محمد الحجي</v>
          </cell>
          <cell r="C7164" t="str">
            <v>خالد</v>
          </cell>
          <cell r="D7164" t="str">
            <v>وداد</v>
          </cell>
          <cell r="E7164" t="str">
            <v>س4</v>
          </cell>
        </row>
        <row r="7165">
          <cell r="A7165">
            <v>210017</v>
          </cell>
          <cell r="B7165" t="str">
            <v>محمد العساوده</v>
          </cell>
          <cell r="C7165" t="str">
            <v xml:space="preserve">فايز </v>
          </cell>
          <cell r="D7165" t="str">
            <v>سميره</v>
          </cell>
          <cell r="E7165" t="str">
            <v>س4</v>
          </cell>
        </row>
        <row r="7166">
          <cell r="A7166">
            <v>210063</v>
          </cell>
          <cell r="B7166" t="str">
            <v>مرام فرواتي</v>
          </cell>
          <cell r="C7166" t="str">
            <v>محمود</v>
          </cell>
          <cell r="D7166" t="str">
            <v>صفاء</v>
          </cell>
          <cell r="E7166" t="str">
            <v>س4</v>
          </cell>
        </row>
        <row r="7167">
          <cell r="A7167">
            <v>210064</v>
          </cell>
          <cell r="B7167" t="str">
            <v>مرح الشيخ محمد</v>
          </cell>
          <cell r="C7167" t="str">
            <v>ايمن</v>
          </cell>
          <cell r="D7167" t="str">
            <v>روضه</v>
          </cell>
          <cell r="E7167" t="str">
            <v>س4</v>
          </cell>
        </row>
        <row r="7168">
          <cell r="A7168">
            <v>210116</v>
          </cell>
          <cell r="B7168" t="str">
            <v>نمر اتمت</v>
          </cell>
          <cell r="C7168" t="str">
            <v>عادل</v>
          </cell>
          <cell r="D7168" t="str">
            <v>بدر النعام</v>
          </cell>
          <cell r="E7168" t="str">
            <v>س4</v>
          </cell>
        </row>
        <row r="7169">
          <cell r="A7169">
            <v>210168</v>
          </cell>
          <cell r="B7169" t="str">
            <v>ياسمين الطويل</v>
          </cell>
          <cell r="C7169" t="str">
            <v>ماجد</v>
          </cell>
          <cell r="D7169" t="str">
            <v>امال</v>
          </cell>
          <cell r="E7169" t="str">
            <v>س4</v>
          </cell>
        </row>
        <row r="7170">
          <cell r="A7170">
            <v>210173</v>
          </cell>
          <cell r="B7170" t="str">
            <v>يزيد دعمش</v>
          </cell>
          <cell r="C7170" t="str">
            <v>زاهد</v>
          </cell>
          <cell r="D7170" t="str">
            <v>باسمة</v>
          </cell>
          <cell r="E7170" t="str">
            <v>س4</v>
          </cell>
        </row>
        <row r="7171">
          <cell r="A7171">
            <v>210188</v>
          </cell>
          <cell r="B7171" t="str">
            <v>ابتسام المريمر</v>
          </cell>
          <cell r="C7171" t="str">
            <v>عواد</v>
          </cell>
          <cell r="D7171" t="str">
            <v>شوبه</v>
          </cell>
          <cell r="E7171" t="str">
            <v>س4</v>
          </cell>
        </row>
        <row r="7172">
          <cell r="A7172">
            <v>210195</v>
          </cell>
          <cell r="B7172" t="str">
            <v>احمد اسماعيل</v>
          </cell>
          <cell r="C7172" t="str">
            <v>ابراهيم</v>
          </cell>
          <cell r="D7172" t="str">
            <v>شاديه</v>
          </cell>
          <cell r="E7172" t="str">
            <v>س4</v>
          </cell>
        </row>
        <row r="7173">
          <cell r="A7173">
            <v>210218</v>
          </cell>
          <cell r="B7173" t="str">
            <v>اسراء باكير</v>
          </cell>
          <cell r="C7173" t="str">
            <v>باكير</v>
          </cell>
          <cell r="D7173" t="str">
            <v>عبير</v>
          </cell>
          <cell r="E7173" t="str">
            <v>س4</v>
          </cell>
        </row>
        <row r="7174">
          <cell r="A7174">
            <v>210240</v>
          </cell>
          <cell r="B7174" t="str">
            <v>انتصار رسلان</v>
          </cell>
          <cell r="C7174" t="str">
            <v>نزار</v>
          </cell>
          <cell r="D7174" t="str">
            <v>رجيحه</v>
          </cell>
          <cell r="E7174" t="str">
            <v>س4</v>
          </cell>
        </row>
        <row r="7175">
          <cell r="A7175">
            <v>210241</v>
          </cell>
          <cell r="B7175" t="str">
            <v>انس رفاعيه</v>
          </cell>
          <cell r="C7175" t="str">
            <v>احمد راتب</v>
          </cell>
          <cell r="D7175" t="str">
            <v>عائشة</v>
          </cell>
          <cell r="E7175" t="str">
            <v>س4</v>
          </cell>
        </row>
        <row r="7176">
          <cell r="A7176">
            <v>210242</v>
          </cell>
          <cell r="B7176" t="str">
            <v>ايمان يوسف</v>
          </cell>
          <cell r="C7176" t="str">
            <v>محمد</v>
          </cell>
          <cell r="D7176" t="str">
            <v>حميدة</v>
          </cell>
          <cell r="E7176" t="str">
            <v>س4</v>
          </cell>
        </row>
        <row r="7177">
          <cell r="A7177">
            <v>210251</v>
          </cell>
          <cell r="B7177" t="str">
            <v>باسل همكي</v>
          </cell>
          <cell r="C7177" t="str">
            <v>عبد الله</v>
          </cell>
          <cell r="D7177" t="str">
            <v>نيبه</v>
          </cell>
          <cell r="E7177" t="str">
            <v>س4</v>
          </cell>
        </row>
        <row r="7178">
          <cell r="A7178">
            <v>210259</v>
          </cell>
          <cell r="B7178" t="str">
            <v>بسيم زيتي</v>
          </cell>
          <cell r="C7178" t="str">
            <v>جابر</v>
          </cell>
          <cell r="D7178" t="str">
            <v>بديعه</v>
          </cell>
          <cell r="E7178" t="str">
            <v>س4</v>
          </cell>
        </row>
        <row r="7179">
          <cell r="A7179">
            <v>210270</v>
          </cell>
          <cell r="B7179" t="str">
            <v>تغريد الجلاد</v>
          </cell>
          <cell r="C7179" t="str">
            <v>سامر</v>
          </cell>
          <cell r="D7179" t="str">
            <v>مهى</v>
          </cell>
          <cell r="E7179" t="str">
            <v>س4</v>
          </cell>
        </row>
        <row r="7180">
          <cell r="A7180">
            <v>210273</v>
          </cell>
          <cell r="B7180" t="str">
            <v>تماره بسمه</v>
          </cell>
          <cell r="C7180" t="str">
            <v>سهيل</v>
          </cell>
          <cell r="D7180" t="str">
            <v>شريفه</v>
          </cell>
          <cell r="E7180" t="str">
            <v>س4</v>
          </cell>
        </row>
        <row r="7181">
          <cell r="A7181">
            <v>210301</v>
          </cell>
          <cell r="B7181" t="str">
            <v>حنيفة مدور</v>
          </cell>
          <cell r="C7181" t="str">
            <v>عبد الحنان</v>
          </cell>
          <cell r="D7181" t="str">
            <v>خالدة</v>
          </cell>
          <cell r="E7181" t="str">
            <v>س4</v>
          </cell>
        </row>
        <row r="7182">
          <cell r="A7182">
            <v>210316</v>
          </cell>
          <cell r="B7182" t="str">
            <v>دانه السلوم</v>
          </cell>
          <cell r="C7182" t="str">
            <v>زياد</v>
          </cell>
          <cell r="D7182" t="str">
            <v>هيله</v>
          </cell>
          <cell r="E7182" t="str">
            <v>س4</v>
          </cell>
        </row>
        <row r="7183">
          <cell r="A7183">
            <v>210323</v>
          </cell>
          <cell r="B7183" t="str">
            <v>دونا الزيتون</v>
          </cell>
          <cell r="C7183" t="str">
            <v>ايمن</v>
          </cell>
          <cell r="D7183" t="str">
            <v>غاده</v>
          </cell>
          <cell r="E7183" t="str">
            <v>س4</v>
          </cell>
        </row>
        <row r="7184">
          <cell r="A7184">
            <v>210324</v>
          </cell>
          <cell r="B7184" t="str">
            <v>ديانا ارناؤط</v>
          </cell>
          <cell r="C7184" t="str">
            <v>كريم</v>
          </cell>
          <cell r="D7184" t="str">
            <v>فريال</v>
          </cell>
          <cell r="E7184" t="str">
            <v>س4</v>
          </cell>
        </row>
        <row r="7185">
          <cell r="A7185">
            <v>210334</v>
          </cell>
          <cell r="B7185" t="str">
            <v>راما حتحوت</v>
          </cell>
          <cell r="C7185" t="str">
            <v>فادي</v>
          </cell>
          <cell r="D7185" t="str">
            <v>ريم</v>
          </cell>
          <cell r="E7185" t="str">
            <v>س4</v>
          </cell>
        </row>
        <row r="7186">
          <cell r="A7186">
            <v>210351</v>
          </cell>
          <cell r="B7186" t="str">
            <v>رنا عامر</v>
          </cell>
          <cell r="C7186" t="str">
            <v>عماد</v>
          </cell>
          <cell r="D7186" t="str">
            <v>نجوى</v>
          </cell>
          <cell r="E7186" t="str">
            <v>س4</v>
          </cell>
        </row>
        <row r="7187">
          <cell r="A7187">
            <v>210359</v>
          </cell>
          <cell r="B7187" t="str">
            <v>روان الحمصي</v>
          </cell>
          <cell r="C7187" t="str">
            <v>محمد نذير</v>
          </cell>
          <cell r="D7187" t="str">
            <v>سحر</v>
          </cell>
          <cell r="E7187" t="str">
            <v>س4</v>
          </cell>
        </row>
        <row r="7188">
          <cell r="A7188">
            <v>210373</v>
          </cell>
          <cell r="B7188" t="str">
            <v>زياد ابو بكر</v>
          </cell>
          <cell r="C7188" t="str">
            <v>عماد</v>
          </cell>
          <cell r="D7188" t="str">
            <v>نبال</v>
          </cell>
          <cell r="E7188" t="str">
            <v>س4</v>
          </cell>
        </row>
        <row r="7189">
          <cell r="A7189">
            <v>210378</v>
          </cell>
          <cell r="B7189" t="str">
            <v>ساره الاركي</v>
          </cell>
          <cell r="C7189" t="str">
            <v>محمد حسان</v>
          </cell>
          <cell r="D7189" t="str">
            <v>روعه</v>
          </cell>
          <cell r="E7189" t="str">
            <v>س4</v>
          </cell>
        </row>
        <row r="7190">
          <cell r="A7190">
            <v>210381</v>
          </cell>
          <cell r="B7190" t="str">
            <v>سامي الفواخيري</v>
          </cell>
          <cell r="C7190" t="str">
            <v>فريد</v>
          </cell>
          <cell r="D7190" t="str">
            <v>عروب</v>
          </cell>
          <cell r="E7190" t="str">
            <v>س4</v>
          </cell>
        </row>
        <row r="7191">
          <cell r="A7191">
            <v>210390</v>
          </cell>
          <cell r="B7191" t="str">
            <v>سمر عكو</v>
          </cell>
          <cell r="C7191" t="str">
            <v>محمد</v>
          </cell>
          <cell r="D7191" t="str">
            <v>زينب</v>
          </cell>
          <cell r="E7191" t="str">
            <v>س4</v>
          </cell>
        </row>
        <row r="7192">
          <cell r="A7192">
            <v>210415</v>
          </cell>
          <cell r="B7192" t="str">
            <v>عامر ريحان</v>
          </cell>
          <cell r="C7192" t="str">
            <v>محمود</v>
          </cell>
          <cell r="D7192" t="str">
            <v>نبيهه</v>
          </cell>
          <cell r="E7192" t="str">
            <v>س4</v>
          </cell>
        </row>
        <row r="7193">
          <cell r="A7193">
            <v>210420</v>
          </cell>
          <cell r="B7193" t="str">
            <v>عبد الرحمن علوش</v>
          </cell>
          <cell r="C7193" t="str">
            <v>محمود</v>
          </cell>
          <cell r="D7193" t="str">
            <v>هدى</v>
          </cell>
          <cell r="E7193" t="str">
            <v>س4</v>
          </cell>
        </row>
        <row r="7194">
          <cell r="A7194">
            <v>210434</v>
          </cell>
          <cell r="B7194" t="str">
            <v>عذاب علي</v>
          </cell>
          <cell r="C7194" t="str">
            <v>محمد</v>
          </cell>
          <cell r="D7194" t="str">
            <v>بحريه</v>
          </cell>
          <cell r="E7194" t="str">
            <v>س4</v>
          </cell>
        </row>
        <row r="7195">
          <cell r="A7195">
            <v>210479</v>
          </cell>
          <cell r="B7195" t="str">
            <v>غنوه عمران</v>
          </cell>
          <cell r="C7195" t="str">
            <v>علي</v>
          </cell>
          <cell r="D7195" t="str">
            <v>سميرة</v>
          </cell>
          <cell r="E7195" t="str">
            <v>س4</v>
          </cell>
        </row>
        <row r="7196">
          <cell r="A7196">
            <v>210496</v>
          </cell>
          <cell r="B7196" t="str">
            <v>قمر هزيمه</v>
          </cell>
          <cell r="C7196" t="str">
            <v>حسان</v>
          </cell>
          <cell r="D7196" t="str">
            <v>نوال</v>
          </cell>
          <cell r="E7196" t="str">
            <v>س4</v>
          </cell>
        </row>
        <row r="7197">
          <cell r="A7197">
            <v>210520</v>
          </cell>
          <cell r="B7197" t="str">
            <v>لجين سوسي</v>
          </cell>
          <cell r="C7197" t="str">
            <v>عزت</v>
          </cell>
          <cell r="D7197" t="str">
            <v>لطيفه</v>
          </cell>
          <cell r="E7197" t="str">
            <v>س4</v>
          </cell>
        </row>
        <row r="7198">
          <cell r="A7198">
            <v>210525</v>
          </cell>
          <cell r="B7198" t="str">
            <v>لنا عز الدين</v>
          </cell>
          <cell r="C7198" t="str">
            <v>عبد القادر</v>
          </cell>
          <cell r="D7198" t="str">
            <v>شعوانة</v>
          </cell>
          <cell r="E7198" t="str">
            <v>س4</v>
          </cell>
        </row>
        <row r="7199">
          <cell r="A7199">
            <v>210578</v>
          </cell>
          <cell r="B7199" t="str">
            <v>محمد عرابي</v>
          </cell>
          <cell r="C7199" t="str">
            <v>مازن</v>
          </cell>
          <cell r="D7199" t="str">
            <v>هبة</v>
          </cell>
          <cell r="E7199" t="str">
            <v>س4</v>
          </cell>
        </row>
        <row r="7200">
          <cell r="A7200">
            <v>210583</v>
          </cell>
          <cell r="B7200" t="str">
            <v>محمد عنان</v>
          </cell>
          <cell r="C7200" t="str">
            <v>حسين</v>
          </cell>
          <cell r="D7200" t="str">
            <v>امينة</v>
          </cell>
          <cell r="E7200" t="str">
            <v>س4</v>
          </cell>
        </row>
        <row r="7201">
          <cell r="A7201">
            <v>210590</v>
          </cell>
          <cell r="B7201" t="str">
            <v>محمد محمد</v>
          </cell>
          <cell r="C7201" t="str">
            <v>ممدوح</v>
          </cell>
          <cell r="D7201" t="str">
            <v>زهره</v>
          </cell>
          <cell r="E7201" t="str">
            <v>س4</v>
          </cell>
        </row>
        <row r="7202">
          <cell r="A7202">
            <v>210599</v>
          </cell>
          <cell r="B7202" t="str">
            <v>محمود السودي</v>
          </cell>
          <cell r="C7202" t="str">
            <v>احمد</v>
          </cell>
          <cell r="D7202" t="str">
            <v>خضرة</v>
          </cell>
          <cell r="E7202" t="str">
            <v>س4</v>
          </cell>
        </row>
        <row r="7203">
          <cell r="A7203">
            <v>210615</v>
          </cell>
          <cell r="B7203" t="str">
            <v>مصطفى بري</v>
          </cell>
          <cell r="C7203" t="str">
            <v>جميل</v>
          </cell>
          <cell r="D7203" t="str">
            <v>ناريمان</v>
          </cell>
          <cell r="E7203" t="str">
            <v>س4</v>
          </cell>
        </row>
        <row r="7204">
          <cell r="A7204">
            <v>210629</v>
          </cell>
          <cell r="B7204" t="str">
            <v>منى شحيبر</v>
          </cell>
          <cell r="C7204" t="str">
            <v>خالد</v>
          </cell>
          <cell r="D7204" t="str">
            <v>مريم</v>
          </cell>
          <cell r="E7204" t="str">
            <v>س4</v>
          </cell>
        </row>
        <row r="7205">
          <cell r="A7205">
            <v>210634</v>
          </cell>
          <cell r="B7205" t="str">
            <v>مهند علي</v>
          </cell>
          <cell r="C7205" t="str">
            <v>عبد الغني</v>
          </cell>
          <cell r="D7205" t="str">
            <v>طلعت</v>
          </cell>
          <cell r="E7205" t="str">
            <v>س4</v>
          </cell>
        </row>
        <row r="7206">
          <cell r="A7206">
            <v>210635</v>
          </cell>
          <cell r="B7206" t="str">
            <v>موفق شخاشيرو</v>
          </cell>
          <cell r="C7206" t="str">
            <v>عماد الدين</v>
          </cell>
          <cell r="D7206" t="str">
            <v>عبير</v>
          </cell>
          <cell r="E7206" t="str">
            <v>س4</v>
          </cell>
        </row>
        <row r="7207">
          <cell r="A7207">
            <v>210644</v>
          </cell>
          <cell r="B7207" t="str">
            <v>ميلاد ابو سليم</v>
          </cell>
          <cell r="C7207" t="str">
            <v>نضال</v>
          </cell>
          <cell r="D7207" t="str">
            <v>هيفاء</v>
          </cell>
          <cell r="E7207" t="str">
            <v>س4</v>
          </cell>
        </row>
        <row r="7208">
          <cell r="A7208">
            <v>210660</v>
          </cell>
          <cell r="B7208" t="str">
            <v>نسيم عمران</v>
          </cell>
          <cell r="C7208" t="str">
            <v>علي</v>
          </cell>
          <cell r="D7208" t="str">
            <v>فتحية</v>
          </cell>
          <cell r="E7208" t="str">
            <v>س4</v>
          </cell>
        </row>
        <row r="7209">
          <cell r="A7209">
            <v>210662</v>
          </cell>
          <cell r="B7209" t="str">
            <v>نعمت طرابزونلي</v>
          </cell>
          <cell r="C7209" t="str">
            <v>محمد بشار</v>
          </cell>
          <cell r="D7209" t="str">
            <v>قمر</v>
          </cell>
          <cell r="E7209" t="str">
            <v>س4</v>
          </cell>
        </row>
        <row r="7210">
          <cell r="A7210">
            <v>210680</v>
          </cell>
          <cell r="B7210" t="str">
            <v>نورين غزيل</v>
          </cell>
          <cell r="C7210" t="str">
            <v>رشيد</v>
          </cell>
          <cell r="D7210" t="str">
            <v>عائشة</v>
          </cell>
          <cell r="E7210" t="str">
            <v>س4</v>
          </cell>
        </row>
        <row r="7211">
          <cell r="A7211">
            <v>210686</v>
          </cell>
          <cell r="B7211" t="str">
            <v>هاني رعد</v>
          </cell>
          <cell r="C7211" t="str">
            <v>رياض</v>
          </cell>
          <cell r="D7211" t="str">
            <v>حنان</v>
          </cell>
          <cell r="E7211" t="str">
            <v>س4</v>
          </cell>
        </row>
        <row r="7212">
          <cell r="A7212">
            <v>210717</v>
          </cell>
          <cell r="B7212" t="str">
            <v>ولاء عرقسوسي</v>
          </cell>
          <cell r="C7212" t="str">
            <v>عبد الرحمن</v>
          </cell>
          <cell r="D7212" t="str">
            <v>فائزة</v>
          </cell>
          <cell r="E7212" t="str">
            <v>س4</v>
          </cell>
        </row>
        <row r="7213">
          <cell r="A7213">
            <v>210726</v>
          </cell>
          <cell r="B7213" t="str">
            <v>ياسمين رمضان</v>
          </cell>
          <cell r="C7213" t="str">
            <v>فؤاد</v>
          </cell>
          <cell r="D7213" t="str">
            <v>زهور</v>
          </cell>
          <cell r="E7213" t="str">
            <v>س4</v>
          </cell>
        </row>
        <row r="7214">
          <cell r="A7214">
            <v>210727</v>
          </cell>
          <cell r="B7214" t="str">
            <v>يامن ابو سعيفان</v>
          </cell>
          <cell r="C7214" t="str">
            <v>عبد القادر</v>
          </cell>
          <cell r="D7214" t="str">
            <v>سهام</v>
          </cell>
          <cell r="E7214" t="str">
            <v>س4</v>
          </cell>
        </row>
        <row r="7215">
          <cell r="A7215">
            <v>210779</v>
          </cell>
          <cell r="B7215" t="str">
            <v>احمد عبد الحق</v>
          </cell>
          <cell r="C7215" t="str">
            <v>وليد</v>
          </cell>
          <cell r="D7215" t="str">
            <v>عواطف</v>
          </cell>
          <cell r="E7215" t="str">
            <v>س4</v>
          </cell>
        </row>
        <row r="7216">
          <cell r="A7216">
            <v>210798</v>
          </cell>
          <cell r="B7216" t="str">
            <v>اسعد هدله</v>
          </cell>
          <cell r="C7216" t="str">
            <v>عبد الرحمن</v>
          </cell>
          <cell r="D7216" t="str">
            <v>نهله</v>
          </cell>
          <cell r="E7216" t="str">
            <v>س4</v>
          </cell>
        </row>
        <row r="7217">
          <cell r="A7217">
            <v>210837</v>
          </cell>
          <cell r="B7217" t="str">
            <v>باسل بلبيسي</v>
          </cell>
          <cell r="C7217" t="str">
            <v>منتصر</v>
          </cell>
          <cell r="D7217" t="str">
            <v>غدير</v>
          </cell>
          <cell r="E7217" t="str">
            <v>س4</v>
          </cell>
        </row>
        <row r="7218">
          <cell r="A7218">
            <v>210840</v>
          </cell>
          <cell r="B7218" t="str">
            <v>باولا انطون</v>
          </cell>
          <cell r="C7218" t="str">
            <v>جريس</v>
          </cell>
          <cell r="D7218" t="str">
            <v>لويزه</v>
          </cell>
          <cell r="E7218" t="str">
            <v>س4</v>
          </cell>
        </row>
        <row r="7219">
          <cell r="A7219">
            <v>210877</v>
          </cell>
          <cell r="B7219" t="str">
            <v>جوزيف عبود</v>
          </cell>
          <cell r="C7219" t="str">
            <v>مروان</v>
          </cell>
          <cell r="D7219" t="str">
            <v>اغاوني</v>
          </cell>
          <cell r="E7219" t="str">
            <v>س4</v>
          </cell>
        </row>
        <row r="7220">
          <cell r="A7220">
            <v>210879</v>
          </cell>
          <cell r="B7220" t="str">
            <v>جوليا مكارم</v>
          </cell>
          <cell r="C7220" t="str">
            <v>كمال</v>
          </cell>
          <cell r="D7220" t="str">
            <v>ريمه</v>
          </cell>
          <cell r="E7220" t="str">
            <v>س4</v>
          </cell>
        </row>
        <row r="7221">
          <cell r="A7221">
            <v>210921</v>
          </cell>
          <cell r="B7221" t="str">
            <v>دعاء اليماني</v>
          </cell>
          <cell r="C7221" t="str">
            <v>مأمون</v>
          </cell>
          <cell r="D7221" t="str">
            <v>رنا</v>
          </cell>
          <cell r="E7221" t="str">
            <v>س4</v>
          </cell>
        </row>
        <row r="7222">
          <cell r="A7222">
            <v>210925</v>
          </cell>
          <cell r="B7222" t="str">
            <v>ديانا رسوق</v>
          </cell>
          <cell r="C7222" t="str">
            <v>عامر</v>
          </cell>
          <cell r="D7222" t="str">
            <v>نشيده</v>
          </cell>
          <cell r="E7222" t="str">
            <v>س4</v>
          </cell>
        </row>
        <row r="7223">
          <cell r="A7223">
            <v>210939</v>
          </cell>
          <cell r="B7223" t="str">
            <v>راما الداغستاني</v>
          </cell>
          <cell r="C7223" t="str">
            <v>شافع</v>
          </cell>
          <cell r="D7223" t="str">
            <v>باسمه</v>
          </cell>
          <cell r="E7223" t="str">
            <v>س4</v>
          </cell>
        </row>
        <row r="7224">
          <cell r="A7224">
            <v>210941</v>
          </cell>
          <cell r="B7224" t="str">
            <v>راما ياسين</v>
          </cell>
          <cell r="C7224" t="str">
            <v>احمد</v>
          </cell>
          <cell r="D7224" t="str">
            <v>رانيا</v>
          </cell>
          <cell r="E7224" t="str">
            <v>س4</v>
          </cell>
        </row>
        <row r="7225">
          <cell r="A7225">
            <v>210959</v>
          </cell>
          <cell r="B7225" t="str">
            <v>رنيم النوري</v>
          </cell>
          <cell r="C7225" t="str">
            <v>محمد منذر</v>
          </cell>
          <cell r="D7225" t="str">
            <v>هلا</v>
          </cell>
          <cell r="E7225" t="str">
            <v>س4</v>
          </cell>
        </row>
        <row r="7226">
          <cell r="A7226">
            <v>210983</v>
          </cell>
          <cell r="B7226" t="str">
            <v>ريم الدبش</v>
          </cell>
          <cell r="C7226" t="str">
            <v>محمد ديب</v>
          </cell>
          <cell r="D7226" t="str">
            <v>سناء</v>
          </cell>
          <cell r="E7226" t="str">
            <v>س4</v>
          </cell>
        </row>
        <row r="7227">
          <cell r="A7227">
            <v>211007</v>
          </cell>
          <cell r="B7227" t="str">
            <v>سالي درمش</v>
          </cell>
          <cell r="C7227" t="str">
            <v>فاتح</v>
          </cell>
          <cell r="D7227" t="str">
            <v>هاله</v>
          </cell>
          <cell r="E7227" t="str">
            <v>س4</v>
          </cell>
        </row>
        <row r="7228">
          <cell r="A7228">
            <v>211010</v>
          </cell>
          <cell r="B7228" t="str">
            <v>سامي محرز</v>
          </cell>
          <cell r="C7228" t="str">
            <v>فرزت</v>
          </cell>
          <cell r="D7228" t="str">
            <v>اسمهان</v>
          </cell>
          <cell r="E7228" t="str">
            <v>س4</v>
          </cell>
        </row>
        <row r="7229">
          <cell r="A7229">
            <v>211017</v>
          </cell>
          <cell r="B7229" t="str">
            <v>سلام الرجال</v>
          </cell>
          <cell r="C7229" t="str">
            <v>فايز</v>
          </cell>
          <cell r="D7229" t="str">
            <v>منى</v>
          </cell>
          <cell r="E7229" t="str">
            <v>س4</v>
          </cell>
        </row>
        <row r="7230">
          <cell r="A7230">
            <v>211019</v>
          </cell>
          <cell r="B7230" t="str">
            <v>سلام عون</v>
          </cell>
          <cell r="C7230" t="str">
            <v>رضوان</v>
          </cell>
          <cell r="D7230" t="str">
            <v>سمر</v>
          </cell>
          <cell r="E7230" t="str">
            <v>س4</v>
          </cell>
        </row>
        <row r="7231">
          <cell r="A7231">
            <v>211028</v>
          </cell>
          <cell r="B7231" t="str">
            <v>سوار ابو رايد</v>
          </cell>
          <cell r="C7231" t="str">
            <v>جواد</v>
          </cell>
          <cell r="D7231" t="str">
            <v>احلام</v>
          </cell>
          <cell r="E7231" t="str">
            <v>س4</v>
          </cell>
        </row>
        <row r="7232">
          <cell r="A7232">
            <v>211031</v>
          </cell>
          <cell r="B7232" t="str">
            <v>شاديه صقر</v>
          </cell>
          <cell r="C7232" t="str">
            <v>مطيع</v>
          </cell>
          <cell r="D7232" t="str">
            <v>دفاء</v>
          </cell>
          <cell r="E7232" t="str">
            <v>س4</v>
          </cell>
        </row>
        <row r="7233">
          <cell r="A7233">
            <v>211037</v>
          </cell>
          <cell r="B7233" t="str">
            <v>شروق عبيد</v>
          </cell>
          <cell r="C7233" t="str">
            <v>عبد الرضا</v>
          </cell>
          <cell r="D7233" t="str">
            <v>زينب</v>
          </cell>
          <cell r="E7233" t="str">
            <v>س4</v>
          </cell>
        </row>
        <row r="7234">
          <cell r="A7234">
            <v>211047</v>
          </cell>
          <cell r="B7234" t="str">
            <v>صفاء الحمصي</v>
          </cell>
          <cell r="C7234" t="str">
            <v>ضياء الدين</v>
          </cell>
          <cell r="D7234" t="str">
            <v>فلك</v>
          </cell>
          <cell r="E7234" t="str">
            <v>س4</v>
          </cell>
        </row>
        <row r="7235">
          <cell r="A7235">
            <v>211048</v>
          </cell>
          <cell r="B7235" t="str">
            <v>ضحى محفوض</v>
          </cell>
          <cell r="C7235" t="str">
            <v>زهير</v>
          </cell>
          <cell r="D7235" t="str">
            <v>اتحاد</v>
          </cell>
          <cell r="E7235" t="str">
            <v>س4</v>
          </cell>
        </row>
        <row r="7236">
          <cell r="A7236">
            <v>211066</v>
          </cell>
          <cell r="B7236" t="str">
            <v>عبد الهادي الدعاس</v>
          </cell>
          <cell r="C7236" t="str">
            <v>سليمان</v>
          </cell>
          <cell r="D7236" t="str">
            <v>بديعه</v>
          </cell>
          <cell r="E7236" t="str">
            <v>س4</v>
          </cell>
        </row>
        <row r="7237">
          <cell r="A7237">
            <v>211103</v>
          </cell>
          <cell r="B7237" t="str">
            <v>عمار ضميريه</v>
          </cell>
          <cell r="C7237" t="str">
            <v>منصور</v>
          </cell>
          <cell r="D7237" t="str">
            <v>فاطمه</v>
          </cell>
          <cell r="E7237" t="str">
            <v>س4</v>
          </cell>
        </row>
        <row r="7238">
          <cell r="A7238">
            <v>211120</v>
          </cell>
          <cell r="B7238" t="str">
            <v>غريس داود راجحه</v>
          </cell>
          <cell r="C7238" t="str">
            <v>عيسى</v>
          </cell>
          <cell r="D7238" t="str">
            <v>زيزي</v>
          </cell>
          <cell r="E7238" t="str">
            <v>س4</v>
          </cell>
        </row>
        <row r="7239">
          <cell r="A7239">
            <v>211152</v>
          </cell>
          <cell r="B7239" t="str">
            <v>لانا غانم</v>
          </cell>
          <cell r="C7239" t="str">
            <v>ماهر</v>
          </cell>
          <cell r="D7239" t="str">
            <v>مها</v>
          </cell>
          <cell r="E7239" t="str">
            <v>س4</v>
          </cell>
        </row>
        <row r="7240">
          <cell r="A7240">
            <v>211160</v>
          </cell>
          <cell r="B7240" t="str">
            <v>ليلى شحاده</v>
          </cell>
          <cell r="C7240" t="str">
            <v>أحمد</v>
          </cell>
          <cell r="D7240" t="str">
            <v>أمل</v>
          </cell>
          <cell r="E7240" t="str">
            <v>س4</v>
          </cell>
        </row>
        <row r="7241">
          <cell r="A7241">
            <v>211164</v>
          </cell>
          <cell r="B7241" t="str">
            <v>لينا عابدين</v>
          </cell>
          <cell r="C7241" t="str">
            <v>محمد هاني</v>
          </cell>
          <cell r="D7241" t="str">
            <v>رغداء</v>
          </cell>
          <cell r="E7241" t="str">
            <v>س4</v>
          </cell>
        </row>
        <row r="7242">
          <cell r="A7242">
            <v>211178</v>
          </cell>
          <cell r="B7242" t="str">
            <v>مايا العبده</v>
          </cell>
          <cell r="C7242" t="str">
            <v>محمد هاني</v>
          </cell>
          <cell r="D7242" t="str">
            <v>ميساء</v>
          </cell>
          <cell r="E7242" t="str">
            <v>س4</v>
          </cell>
        </row>
        <row r="7243">
          <cell r="A7243">
            <v>211180</v>
          </cell>
          <cell r="B7243" t="str">
            <v>مايكل عبود</v>
          </cell>
          <cell r="C7243" t="str">
            <v>ريشار</v>
          </cell>
          <cell r="D7243" t="str">
            <v>مارلين</v>
          </cell>
          <cell r="E7243" t="str">
            <v>س4</v>
          </cell>
        </row>
        <row r="7244">
          <cell r="A7244">
            <v>211232</v>
          </cell>
          <cell r="B7244" t="str">
            <v>محمد سومر المطلق</v>
          </cell>
          <cell r="C7244" t="str">
            <v>بسام</v>
          </cell>
          <cell r="D7244" t="str">
            <v>هدى</v>
          </cell>
          <cell r="E7244" t="str">
            <v>س4</v>
          </cell>
        </row>
        <row r="7245">
          <cell r="A7245">
            <v>211298</v>
          </cell>
          <cell r="B7245" t="str">
            <v>مروى ابراهيم</v>
          </cell>
          <cell r="C7245" t="str">
            <v xml:space="preserve">صلاح </v>
          </cell>
          <cell r="D7245" t="str">
            <v>نعيمه</v>
          </cell>
          <cell r="E7245" t="str">
            <v>س4</v>
          </cell>
        </row>
        <row r="7246">
          <cell r="A7246">
            <v>211307</v>
          </cell>
          <cell r="B7246" t="str">
            <v>ملك الخطيب</v>
          </cell>
          <cell r="C7246" t="str">
            <v>فرحان</v>
          </cell>
          <cell r="D7246" t="str">
            <v>حنان</v>
          </cell>
          <cell r="E7246" t="str">
            <v>س4</v>
          </cell>
        </row>
        <row r="7247">
          <cell r="A7247">
            <v>211323</v>
          </cell>
          <cell r="B7247" t="str">
            <v>ميساء حرب</v>
          </cell>
          <cell r="C7247" t="str">
            <v>عبد المجيد</v>
          </cell>
          <cell r="D7247" t="str">
            <v>سهام</v>
          </cell>
          <cell r="E7247" t="str">
            <v>س4</v>
          </cell>
        </row>
        <row r="7248">
          <cell r="A7248">
            <v>211341</v>
          </cell>
          <cell r="B7248" t="str">
            <v>نغم خير</v>
          </cell>
          <cell r="C7248" t="str">
            <v>نصوح</v>
          </cell>
          <cell r="D7248" t="str">
            <v>ناهده</v>
          </cell>
          <cell r="E7248" t="str">
            <v>س4</v>
          </cell>
        </row>
        <row r="7249">
          <cell r="A7249">
            <v>211375</v>
          </cell>
          <cell r="B7249" t="str">
            <v>هبه الديك</v>
          </cell>
          <cell r="C7249" t="str">
            <v>نبيل</v>
          </cell>
          <cell r="D7249" t="str">
            <v>عربيه</v>
          </cell>
          <cell r="E7249" t="str">
            <v>س4</v>
          </cell>
        </row>
        <row r="7250">
          <cell r="A7250">
            <v>211396</v>
          </cell>
          <cell r="B7250" t="str">
            <v>وائل ملحان</v>
          </cell>
          <cell r="C7250" t="str">
            <v>محمود</v>
          </cell>
          <cell r="D7250" t="str">
            <v>اميره</v>
          </cell>
          <cell r="E7250" t="str">
            <v>س4</v>
          </cell>
        </row>
        <row r="7251">
          <cell r="A7251">
            <v>211403</v>
          </cell>
          <cell r="B7251" t="str">
            <v>وفاء احمد</v>
          </cell>
          <cell r="C7251" t="str">
            <v>سجيع</v>
          </cell>
          <cell r="D7251" t="str">
            <v>منى</v>
          </cell>
          <cell r="E7251" t="str">
            <v>س4</v>
          </cell>
        </row>
        <row r="7252">
          <cell r="A7252">
            <v>211408</v>
          </cell>
          <cell r="B7252" t="str">
            <v>وهيب بشير</v>
          </cell>
          <cell r="C7252" t="str">
            <v>محمود</v>
          </cell>
          <cell r="D7252" t="str">
            <v>سهام</v>
          </cell>
          <cell r="E7252" t="str">
            <v>س4</v>
          </cell>
        </row>
        <row r="7253">
          <cell r="A7253">
            <v>211409</v>
          </cell>
          <cell r="B7253" t="str">
            <v>يارا البكاوي</v>
          </cell>
          <cell r="C7253" t="str">
            <v>غسان</v>
          </cell>
          <cell r="D7253" t="str">
            <v>ناريمان</v>
          </cell>
          <cell r="E7253" t="str">
            <v>س4</v>
          </cell>
        </row>
        <row r="7254">
          <cell r="A7254">
            <v>211417</v>
          </cell>
          <cell r="B7254" t="str">
            <v>يامن صلاح</v>
          </cell>
          <cell r="C7254" t="str">
            <v>ايمن</v>
          </cell>
          <cell r="D7254" t="str">
            <v>حنان</v>
          </cell>
          <cell r="E7254" t="str">
            <v>س4</v>
          </cell>
        </row>
        <row r="7255">
          <cell r="A7255">
            <v>211419</v>
          </cell>
          <cell r="B7255" t="str">
            <v>يحيى الرفاعي</v>
          </cell>
          <cell r="C7255" t="str">
            <v>حسن</v>
          </cell>
          <cell r="D7255" t="str">
            <v>فاتن</v>
          </cell>
          <cell r="E7255" t="str">
            <v>س4</v>
          </cell>
        </row>
        <row r="7256">
          <cell r="A7256">
            <v>211432</v>
          </cell>
          <cell r="B7256" t="str">
            <v>موسى حاج محمود</v>
          </cell>
          <cell r="C7256" t="str">
            <v>محمود</v>
          </cell>
          <cell r="D7256" t="str">
            <v>فاطمة</v>
          </cell>
          <cell r="E7256" t="str">
            <v>س4</v>
          </cell>
        </row>
        <row r="7257">
          <cell r="A7257">
            <v>211441</v>
          </cell>
          <cell r="B7257" t="str">
            <v>نور الهدى عبد الحق</v>
          </cell>
          <cell r="C7257" t="str">
            <v>بسام</v>
          </cell>
          <cell r="D7257" t="str">
            <v>نبال</v>
          </cell>
          <cell r="E7257" t="str">
            <v>س4</v>
          </cell>
        </row>
        <row r="7258">
          <cell r="A7258">
            <v>211442</v>
          </cell>
          <cell r="B7258" t="str">
            <v>طارق العباس</v>
          </cell>
          <cell r="C7258" t="str">
            <v>اسماعيل</v>
          </cell>
          <cell r="D7258" t="str">
            <v>فاطمه</v>
          </cell>
          <cell r="E7258" t="str">
            <v>س4</v>
          </cell>
        </row>
        <row r="7259">
          <cell r="A7259">
            <v>211457</v>
          </cell>
          <cell r="B7259" t="str">
            <v>احمد النادر</v>
          </cell>
          <cell r="C7259" t="str">
            <v>فهمي</v>
          </cell>
          <cell r="D7259" t="str">
            <v>فاطمه</v>
          </cell>
          <cell r="E7259" t="str">
            <v>س4</v>
          </cell>
        </row>
        <row r="7260">
          <cell r="A7260">
            <v>211464</v>
          </cell>
          <cell r="B7260" t="str">
            <v>ادال خليل</v>
          </cell>
          <cell r="C7260" t="str">
            <v>سلمان</v>
          </cell>
          <cell r="D7260" t="str">
            <v>نادية</v>
          </cell>
          <cell r="E7260" t="str">
            <v>س4</v>
          </cell>
        </row>
        <row r="7261">
          <cell r="A7261">
            <v>211497</v>
          </cell>
          <cell r="B7261" t="str">
            <v>اميره العقاد</v>
          </cell>
          <cell r="C7261" t="str">
            <v>احمد</v>
          </cell>
          <cell r="D7261" t="str">
            <v>كلثوم</v>
          </cell>
          <cell r="E7261" t="str">
            <v>س4</v>
          </cell>
        </row>
        <row r="7262">
          <cell r="A7262">
            <v>211522</v>
          </cell>
          <cell r="B7262" t="str">
            <v>بتول اللدعه</v>
          </cell>
          <cell r="C7262" t="str">
            <v>محمدفهد</v>
          </cell>
          <cell r="D7262" t="str">
            <v>حنان</v>
          </cell>
          <cell r="E7262" t="str">
            <v>س4</v>
          </cell>
        </row>
        <row r="7263">
          <cell r="A7263">
            <v>211528</v>
          </cell>
          <cell r="B7263" t="str">
            <v>براءة عزوز</v>
          </cell>
          <cell r="C7263" t="str">
            <v>خليل</v>
          </cell>
          <cell r="D7263" t="str">
            <v>سلوى</v>
          </cell>
          <cell r="E7263" t="str">
            <v>س4</v>
          </cell>
        </row>
        <row r="7264">
          <cell r="A7264">
            <v>211532</v>
          </cell>
          <cell r="B7264" t="str">
            <v>بشار محمد</v>
          </cell>
          <cell r="C7264" t="str">
            <v>نظير</v>
          </cell>
          <cell r="D7264" t="str">
            <v>ساميه</v>
          </cell>
          <cell r="E7264" t="str">
            <v>س4</v>
          </cell>
        </row>
        <row r="7265">
          <cell r="A7265">
            <v>211562</v>
          </cell>
          <cell r="B7265" t="str">
            <v>حسن البني</v>
          </cell>
          <cell r="C7265" t="str">
            <v>مروان</v>
          </cell>
          <cell r="D7265" t="str">
            <v>ناهده</v>
          </cell>
          <cell r="E7265" t="str">
            <v>س4</v>
          </cell>
        </row>
        <row r="7266">
          <cell r="A7266">
            <v>211563</v>
          </cell>
          <cell r="B7266" t="str">
            <v>حسن العلي</v>
          </cell>
          <cell r="C7266" t="str">
            <v>محمد</v>
          </cell>
          <cell r="D7266" t="str">
            <v>نوره</v>
          </cell>
          <cell r="E7266" t="str">
            <v>س4</v>
          </cell>
        </row>
        <row r="7267">
          <cell r="A7267">
            <v>211568</v>
          </cell>
          <cell r="B7267" t="str">
            <v>حسين حماده</v>
          </cell>
          <cell r="C7267" t="str">
            <v>فهد</v>
          </cell>
          <cell r="D7267" t="str">
            <v>حسناء</v>
          </cell>
          <cell r="E7267" t="str">
            <v>س4</v>
          </cell>
        </row>
        <row r="7268">
          <cell r="A7268">
            <v>211589</v>
          </cell>
          <cell r="B7268" t="str">
            <v>دعاء الرهوان</v>
          </cell>
          <cell r="C7268" t="str">
            <v>احمد</v>
          </cell>
          <cell r="D7268" t="str">
            <v>مياده</v>
          </cell>
          <cell r="E7268" t="str">
            <v>س4</v>
          </cell>
        </row>
        <row r="7269">
          <cell r="A7269">
            <v>211590</v>
          </cell>
          <cell r="B7269" t="str">
            <v>دعاء الطحان</v>
          </cell>
          <cell r="C7269" t="str">
            <v>احمد</v>
          </cell>
          <cell r="D7269" t="str">
            <v>سميره</v>
          </cell>
          <cell r="E7269" t="str">
            <v>س4</v>
          </cell>
        </row>
        <row r="7270">
          <cell r="A7270">
            <v>211598</v>
          </cell>
          <cell r="B7270" t="str">
            <v>ديما الشعباني</v>
          </cell>
          <cell r="C7270" t="str">
            <v>نصر</v>
          </cell>
          <cell r="D7270" t="str">
            <v>زهرة</v>
          </cell>
          <cell r="E7270" t="str">
            <v>س4</v>
          </cell>
        </row>
        <row r="7271">
          <cell r="A7271">
            <v>211604</v>
          </cell>
          <cell r="B7271" t="str">
            <v>رؤى مفتاح</v>
          </cell>
          <cell r="C7271" t="str">
            <v>محمد عماد</v>
          </cell>
          <cell r="D7271" t="str">
            <v>خالديه</v>
          </cell>
          <cell r="E7271" t="str">
            <v>س4</v>
          </cell>
        </row>
        <row r="7272">
          <cell r="A7272">
            <v>211618</v>
          </cell>
          <cell r="B7272" t="str">
            <v>رانيا غازيه</v>
          </cell>
          <cell r="C7272" t="str">
            <v>طلال</v>
          </cell>
          <cell r="D7272" t="str">
            <v>ناريمان</v>
          </cell>
          <cell r="E7272" t="str">
            <v>س4</v>
          </cell>
        </row>
        <row r="7273">
          <cell r="A7273">
            <v>211650</v>
          </cell>
          <cell r="B7273" t="str">
            <v>رهف الأديب</v>
          </cell>
          <cell r="C7273" t="str">
            <v>محمد</v>
          </cell>
          <cell r="D7273" t="str">
            <v>سمر</v>
          </cell>
          <cell r="E7273" t="str">
            <v>س4</v>
          </cell>
        </row>
        <row r="7274">
          <cell r="A7274">
            <v>211654</v>
          </cell>
          <cell r="B7274" t="str">
            <v>رهف دليقان</v>
          </cell>
          <cell r="C7274" t="str">
            <v>اصف</v>
          </cell>
          <cell r="D7274" t="str">
            <v>سلافا</v>
          </cell>
          <cell r="E7274" t="str">
            <v>س4</v>
          </cell>
        </row>
        <row r="7275">
          <cell r="A7275">
            <v>211656</v>
          </cell>
          <cell r="B7275" t="str">
            <v>رهف شعبان</v>
          </cell>
          <cell r="C7275" t="str">
            <v>احمد ماهر</v>
          </cell>
          <cell r="D7275" t="str">
            <v>منور</v>
          </cell>
          <cell r="E7275" t="str">
            <v>س4</v>
          </cell>
        </row>
        <row r="7276">
          <cell r="A7276">
            <v>211663</v>
          </cell>
          <cell r="B7276" t="str">
            <v>روبيكان علي</v>
          </cell>
          <cell r="C7276" t="str">
            <v>محمد</v>
          </cell>
          <cell r="D7276" t="str">
            <v>فاطمة</v>
          </cell>
          <cell r="E7276" t="str">
            <v>س4</v>
          </cell>
        </row>
        <row r="7277">
          <cell r="A7277">
            <v>211665</v>
          </cell>
          <cell r="B7277" t="str">
            <v>روشين عبد الله</v>
          </cell>
          <cell r="C7277" t="str">
            <v>علي</v>
          </cell>
          <cell r="D7277" t="str">
            <v>شيناز</v>
          </cell>
          <cell r="E7277" t="str">
            <v>س4</v>
          </cell>
        </row>
        <row r="7278">
          <cell r="A7278">
            <v>211683</v>
          </cell>
          <cell r="B7278" t="str">
            <v>زيدان زيدان</v>
          </cell>
          <cell r="C7278" t="str">
            <v>احمد</v>
          </cell>
          <cell r="D7278" t="str">
            <v>امنه</v>
          </cell>
          <cell r="E7278" t="str">
            <v>س4</v>
          </cell>
        </row>
        <row r="7279">
          <cell r="A7279">
            <v>211741</v>
          </cell>
          <cell r="B7279" t="str">
            <v>شهاب الدين ميوس</v>
          </cell>
          <cell r="C7279" t="str">
            <v>احمد</v>
          </cell>
          <cell r="D7279" t="str">
            <v>نعمت</v>
          </cell>
          <cell r="E7279" t="str">
            <v>س4</v>
          </cell>
        </row>
        <row r="7280">
          <cell r="A7280">
            <v>211753</v>
          </cell>
          <cell r="B7280" t="str">
            <v>عامر ابو الحسن</v>
          </cell>
          <cell r="C7280" t="str">
            <v>اسد</v>
          </cell>
          <cell r="D7280" t="str">
            <v>نجاه</v>
          </cell>
          <cell r="E7280" t="str">
            <v>س4</v>
          </cell>
        </row>
        <row r="7281">
          <cell r="A7281">
            <v>211799</v>
          </cell>
          <cell r="B7281" t="str">
            <v>عمران عمران</v>
          </cell>
          <cell r="C7281" t="str">
            <v>علي</v>
          </cell>
          <cell r="D7281" t="str">
            <v>ازدهار</v>
          </cell>
          <cell r="E7281" t="str">
            <v>س4</v>
          </cell>
        </row>
        <row r="7282">
          <cell r="A7282">
            <v>211813</v>
          </cell>
          <cell r="B7282" t="str">
            <v>فاطمه الشرع</v>
          </cell>
          <cell r="C7282" t="str">
            <v>مطاع</v>
          </cell>
          <cell r="D7282" t="str">
            <v>هدى</v>
          </cell>
          <cell r="E7282" t="str">
            <v>س4</v>
          </cell>
        </row>
        <row r="7283">
          <cell r="A7283">
            <v>211850</v>
          </cell>
          <cell r="B7283" t="str">
            <v>لمياء صفصف</v>
          </cell>
          <cell r="C7283" t="str">
            <v>فتاح</v>
          </cell>
          <cell r="D7283" t="str">
            <v>حسنا</v>
          </cell>
          <cell r="E7283" t="str">
            <v>س4</v>
          </cell>
        </row>
        <row r="7284">
          <cell r="A7284">
            <v>211867</v>
          </cell>
          <cell r="B7284" t="str">
            <v>مؤمن اسعد</v>
          </cell>
          <cell r="C7284" t="str">
            <v>احمد</v>
          </cell>
          <cell r="D7284" t="str">
            <v>ليلى</v>
          </cell>
          <cell r="E7284" t="str">
            <v>س4</v>
          </cell>
        </row>
        <row r="7285">
          <cell r="A7285">
            <v>211875</v>
          </cell>
          <cell r="B7285" t="str">
            <v>مايا سلطان</v>
          </cell>
          <cell r="C7285" t="str">
            <v>محمد بشار</v>
          </cell>
          <cell r="D7285" t="str">
            <v>ريما</v>
          </cell>
          <cell r="E7285" t="str">
            <v>س4</v>
          </cell>
        </row>
        <row r="7286">
          <cell r="A7286">
            <v>211928</v>
          </cell>
          <cell r="B7286" t="str">
            <v>محمد يحيى</v>
          </cell>
          <cell r="C7286" t="str">
            <v>احمد</v>
          </cell>
          <cell r="D7286" t="str">
            <v>ريما</v>
          </cell>
          <cell r="E7286" t="str">
            <v>س4</v>
          </cell>
        </row>
        <row r="7287">
          <cell r="A7287">
            <v>211933</v>
          </cell>
          <cell r="B7287" t="str">
            <v>مرفت الاطرش</v>
          </cell>
          <cell r="C7287" t="str">
            <v>أحمد</v>
          </cell>
          <cell r="D7287" t="str">
            <v>مريم</v>
          </cell>
          <cell r="E7287" t="str">
            <v>س4</v>
          </cell>
        </row>
        <row r="7288">
          <cell r="A7288">
            <v>211942</v>
          </cell>
          <cell r="B7288" t="str">
            <v>مروه سنقر</v>
          </cell>
          <cell r="C7288" t="str">
            <v>زياد</v>
          </cell>
          <cell r="D7288" t="str">
            <v>ميسون</v>
          </cell>
          <cell r="E7288" t="str">
            <v>س4</v>
          </cell>
        </row>
        <row r="7289">
          <cell r="A7289">
            <v>211963</v>
          </cell>
          <cell r="B7289" t="str">
            <v>منتها بدوي</v>
          </cell>
          <cell r="C7289" t="str">
            <v>محمود</v>
          </cell>
          <cell r="D7289" t="str">
            <v>قمر</v>
          </cell>
          <cell r="E7289" t="str">
            <v>س4</v>
          </cell>
        </row>
        <row r="7290">
          <cell r="A7290">
            <v>211976</v>
          </cell>
          <cell r="B7290" t="str">
            <v>ميشلين سلوم</v>
          </cell>
          <cell r="C7290" t="str">
            <v>صبحي</v>
          </cell>
          <cell r="D7290" t="str">
            <v>كارولين</v>
          </cell>
          <cell r="E7290" t="str">
            <v>س4</v>
          </cell>
        </row>
        <row r="7291">
          <cell r="A7291">
            <v>211987</v>
          </cell>
          <cell r="B7291" t="str">
            <v>نسرين خلوف</v>
          </cell>
          <cell r="C7291" t="str">
            <v>حسين</v>
          </cell>
          <cell r="D7291" t="str">
            <v>ناديا</v>
          </cell>
          <cell r="E7291" t="str">
            <v>س4</v>
          </cell>
        </row>
        <row r="7292">
          <cell r="A7292">
            <v>211992</v>
          </cell>
          <cell r="B7292" t="str">
            <v>نعمى حمود</v>
          </cell>
          <cell r="C7292" t="str">
            <v>محمود</v>
          </cell>
          <cell r="D7292" t="str">
            <v>توفيقه</v>
          </cell>
          <cell r="E7292" t="str">
            <v>س4</v>
          </cell>
        </row>
        <row r="7293">
          <cell r="A7293">
            <v>212023</v>
          </cell>
          <cell r="B7293" t="str">
            <v>هبا حاج خليل</v>
          </cell>
          <cell r="C7293" t="str">
            <v>عبدالله</v>
          </cell>
          <cell r="D7293" t="str">
            <v>هيام</v>
          </cell>
          <cell r="E7293" t="str">
            <v>س4</v>
          </cell>
        </row>
        <row r="7294">
          <cell r="A7294">
            <v>212043</v>
          </cell>
          <cell r="B7294" t="str">
            <v>هلا خورشيد</v>
          </cell>
          <cell r="C7294" t="str">
            <v>عمر</v>
          </cell>
          <cell r="D7294" t="str">
            <v>ايمان</v>
          </cell>
          <cell r="E7294" t="str">
            <v>س4</v>
          </cell>
        </row>
        <row r="7295">
          <cell r="A7295">
            <v>212045</v>
          </cell>
          <cell r="B7295" t="str">
            <v>همسه العريضي</v>
          </cell>
          <cell r="C7295" t="str">
            <v>حسين</v>
          </cell>
          <cell r="D7295" t="str">
            <v>سميره</v>
          </cell>
          <cell r="E7295" t="str">
            <v>س4</v>
          </cell>
        </row>
        <row r="7296">
          <cell r="A7296">
            <v>202768</v>
          </cell>
          <cell r="B7296" t="str">
            <v>الاء زبدية</v>
          </cell>
          <cell r="C7296" t="str">
            <v>محمد ربيع</v>
          </cell>
          <cell r="D7296" t="str">
            <v>وفاء</v>
          </cell>
          <cell r="E7296" t="str">
            <v>س4</v>
          </cell>
        </row>
        <row r="7297">
          <cell r="A7297">
            <v>204200</v>
          </cell>
          <cell r="B7297" t="str">
            <v>ربا الحسين</v>
          </cell>
          <cell r="C7297" t="str">
            <v>عبدة</v>
          </cell>
          <cell r="D7297" t="str">
            <v>صباح</v>
          </cell>
          <cell r="E7297" t="str">
            <v>س4</v>
          </cell>
        </row>
        <row r="7298">
          <cell r="A7298">
            <v>208960</v>
          </cell>
          <cell r="B7298" t="str">
            <v>زينب زمام</v>
          </cell>
          <cell r="C7298" t="str">
            <v>جابر</v>
          </cell>
          <cell r="D7298" t="str">
            <v>فتاة</v>
          </cell>
          <cell r="E7298" t="str">
            <v>س4</v>
          </cell>
        </row>
        <row r="7299">
          <cell r="A7299">
            <v>209282</v>
          </cell>
          <cell r="B7299" t="str">
            <v>رحاب ونوس</v>
          </cell>
          <cell r="C7299" t="str">
            <v>عبد الكريم</v>
          </cell>
          <cell r="D7299" t="str">
            <v>نسب</v>
          </cell>
          <cell r="E7299" t="str">
            <v>س4</v>
          </cell>
        </row>
        <row r="7300">
          <cell r="A7300">
            <v>209418</v>
          </cell>
          <cell r="B7300" t="str">
            <v>رهام السيجري</v>
          </cell>
          <cell r="C7300" t="str">
            <v>علي</v>
          </cell>
          <cell r="D7300" t="str">
            <v>نورهان</v>
          </cell>
          <cell r="E7300" t="str">
            <v>س4</v>
          </cell>
        </row>
        <row r="7301">
          <cell r="A7301">
            <v>209536</v>
          </cell>
          <cell r="B7301" t="str">
            <v>ليان الجركس</v>
          </cell>
          <cell r="C7301" t="str">
            <v>محمد اديب</v>
          </cell>
          <cell r="D7301" t="str">
            <v>رغده</v>
          </cell>
          <cell r="E7301" t="str">
            <v>س4</v>
          </cell>
        </row>
        <row r="7302">
          <cell r="A7302">
            <v>209848</v>
          </cell>
          <cell r="B7302" t="str">
            <v>روفيدة حمود</v>
          </cell>
          <cell r="C7302" t="str">
            <v>محمد</v>
          </cell>
          <cell r="D7302" t="str">
            <v>هاجر</v>
          </cell>
          <cell r="E7302" t="str">
            <v>س4</v>
          </cell>
        </row>
        <row r="7303">
          <cell r="A7303">
            <v>209883</v>
          </cell>
          <cell r="B7303" t="str">
            <v>سنا قعدان</v>
          </cell>
          <cell r="C7303" t="str">
            <v>محمد</v>
          </cell>
          <cell r="D7303" t="str">
            <v>خولة</v>
          </cell>
          <cell r="E7303" t="str">
            <v>س4</v>
          </cell>
        </row>
        <row r="7304">
          <cell r="A7304">
            <v>209945</v>
          </cell>
          <cell r="B7304" t="str">
            <v>علي صبوح</v>
          </cell>
          <cell r="C7304" t="str">
            <v>محمد</v>
          </cell>
          <cell r="D7304" t="str">
            <v>لميس</v>
          </cell>
          <cell r="E7304" t="str">
            <v>س4</v>
          </cell>
        </row>
        <row r="7305">
          <cell r="A7305">
            <v>209947</v>
          </cell>
          <cell r="B7305" t="str">
            <v>علياء العبد</v>
          </cell>
          <cell r="C7305" t="str">
            <v>نسيب</v>
          </cell>
          <cell r="D7305" t="str">
            <v>ميسون</v>
          </cell>
          <cell r="E7305" t="str">
            <v>س4</v>
          </cell>
        </row>
        <row r="7306">
          <cell r="A7306">
            <v>209975</v>
          </cell>
          <cell r="B7306" t="str">
            <v>قصي رقيه</v>
          </cell>
          <cell r="C7306" t="str">
            <v>نور الدين</v>
          </cell>
          <cell r="D7306" t="str">
            <v>رحاب</v>
          </cell>
          <cell r="E7306" t="str">
            <v>س4</v>
          </cell>
        </row>
        <row r="7307">
          <cell r="A7307">
            <v>209989</v>
          </cell>
          <cell r="B7307" t="str">
            <v>لبنى عون</v>
          </cell>
          <cell r="C7307" t="str">
            <v>خضر</v>
          </cell>
          <cell r="D7307" t="str">
            <v>فاطمة</v>
          </cell>
          <cell r="E7307" t="str">
            <v>س4</v>
          </cell>
        </row>
        <row r="7308">
          <cell r="A7308">
            <v>210243</v>
          </cell>
          <cell r="B7308" t="str">
            <v>ايمن حديد</v>
          </cell>
          <cell r="C7308" t="str">
            <v>ناصر</v>
          </cell>
          <cell r="D7308" t="str">
            <v>زهور</v>
          </cell>
          <cell r="E7308" t="str">
            <v>س4</v>
          </cell>
        </row>
        <row r="7309">
          <cell r="A7309">
            <v>210249</v>
          </cell>
          <cell r="B7309" t="str">
            <v>باسل المحمود</v>
          </cell>
          <cell r="C7309" t="str">
            <v>سالم</v>
          </cell>
          <cell r="D7309" t="str">
            <v>فوزية</v>
          </cell>
          <cell r="E7309" t="str">
            <v>س4</v>
          </cell>
        </row>
        <row r="7310">
          <cell r="A7310">
            <v>210414</v>
          </cell>
          <cell r="B7310" t="str">
            <v>عامر بسيكي</v>
          </cell>
          <cell r="C7310" t="str">
            <v>عبدو</v>
          </cell>
          <cell r="D7310" t="str">
            <v>خديجة</v>
          </cell>
          <cell r="E7310" t="str">
            <v>س4</v>
          </cell>
        </row>
        <row r="7311">
          <cell r="A7311">
            <v>210432</v>
          </cell>
          <cell r="B7311" t="str">
            <v>عدي طري</v>
          </cell>
          <cell r="C7311" t="str">
            <v>هشام</v>
          </cell>
          <cell r="D7311" t="str">
            <v>سمر</v>
          </cell>
          <cell r="E7311" t="str">
            <v>س4</v>
          </cell>
        </row>
        <row r="7312">
          <cell r="A7312">
            <v>210456</v>
          </cell>
          <cell r="B7312" t="str">
            <v>علياء قهوه جي</v>
          </cell>
          <cell r="C7312" t="str">
            <v>فيصل</v>
          </cell>
          <cell r="D7312" t="str">
            <v>رنا</v>
          </cell>
          <cell r="E7312" t="str">
            <v>س4</v>
          </cell>
        </row>
        <row r="7313">
          <cell r="A7313">
            <v>210531</v>
          </cell>
          <cell r="B7313" t="str">
            <v>لينا الزرعي</v>
          </cell>
          <cell r="C7313" t="str">
            <v>ياسين</v>
          </cell>
          <cell r="D7313" t="str">
            <v>عبيده</v>
          </cell>
          <cell r="E7313" t="str">
            <v>س4</v>
          </cell>
        </row>
        <row r="7314">
          <cell r="A7314">
            <v>210548</v>
          </cell>
          <cell r="B7314" t="str">
            <v>مجد مشرقي</v>
          </cell>
          <cell r="C7314" t="str">
            <v>محمد</v>
          </cell>
          <cell r="D7314" t="str">
            <v>امل</v>
          </cell>
          <cell r="E7314" t="str">
            <v>س4</v>
          </cell>
        </row>
        <row r="7315">
          <cell r="A7315">
            <v>210633</v>
          </cell>
          <cell r="B7315" t="str">
            <v>مهند تقوى</v>
          </cell>
          <cell r="C7315" t="str">
            <v>محمد شريف</v>
          </cell>
          <cell r="D7315" t="str">
            <v>كوثر</v>
          </cell>
          <cell r="E7315" t="str">
            <v>س4</v>
          </cell>
        </row>
        <row r="7316">
          <cell r="A7316">
            <v>210672</v>
          </cell>
          <cell r="B7316" t="str">
            <v>نور شام عبد الرحمن</v>
          </cell>
          <cell r="C7316" t="str">
            <v>محمود</v>
          </cell>
          <cell r="D7316" t="str">
            <v>غزاله</v>
          </cell>
          <cell r="E7316" t="str">
            <v>س4</v>
          </cell>
        </row>
        <row r="7317">
          <cell r="A7317">
            <v>210822</v>
          </cell>
          <cell r="B7317" t="str">
            <v>اية البحرة</v>
          </cell>
          <cell r="C7317" t="str">
            <v>غانم</v>
          </cell>
          <cell r="D7317" t="str">
            <v>لينا</v>
          </cell>
          <cell r="E7317" t="str">
            <v>س4</v>
          </cell>
        </row>
        <row r="7318">
          <cell r="A7318">
            <v>210858</v>
          </cell>
          <cell r="B7318" t="str">
            <v>بيان اجنيد</v>
          </cell>
          <cell r="C7318" t="str">
            <v>محمود</v>
          </cell>
          <cell r="D7318" t="str">
            <v>نوره</v>
          </cell>
          <cell r="E7318" t="str">
            <v>س4</v>
          </cell>
        </row>
        <row r="7319">
          <cell r="A7319">
            <v>210984</v>
          </cell>
          <cell r="B7319" t="str">
            <v>ريم خير بك</v>
          </cell>
          <cell r="C7319" t="str">
            <v>بسام</v>
          </cell>
          <cell r="D7319" t="str">
            <v>ملك</v>
          </cell>
          <cell r="E7319" t="str">
            <v>س4</v>
          </cell>
        </row>
        <row r="7320">
          <cell r="A7320">
            <v>210988</v>
          </cell>
          <cell r="B7320" t="str">
            <v>ريما عياش</v>
          </cell>
          <cell r="C7320" t="str">
            <v>محي الدين</v>
          </cell>
          <cell r="D7320" t="str">
            <v>عواطف</v>
          </cell>
          <cell r="E7320" t="str">
            <v>س4</v>
          </cell>
        </row>
        <row r="7321">
          <cell r="A7321">
            <v>210989</v>
          </cell>
          <cell r="B7321" t="str">
            <v>زياد سليم</v>
          </cell>
          <cell r="C7321" t="str">
            <v>وليد</v>
          </cell>
          <cell r="D7321" t="str">
            <v>عائده</v>
          </cell>
          <cell r="E7321" t="str">
            <v>س4</v>
          </cell>
        </row>
        <row r="7322">
          <cell r="A7322">
            <v>211042</v>
          </cell>
          <cell r="B7322" t="str">
            <v>شهد قتوت</v>
          </cell>
          <cell r="C7322" t="str">
            <v>محمد كمال</v>
          </cell>
          <cell r="D7322" t="str">
            <v>هيام</v>
          </cell>
          <cell r="E7322" t="str">
            <v>س4</v>
          </cell>
        </row>
        <row r="7323">
          <cell r="A7323">
            <v>211050</v>
          </cell>
          <cell r="B7323" t="str">
            <v>طارق الديراني</v>
          </cell>
          <cell r="C7323" t="str">
            <v>حسام الدين</v>
          </cell>
          <cell r="D7323" t="str">
            <v>عبير</v>
          </cell>
          <cell r="E7323" t="str">
            <v>س4</v>
          </cell>
        </row>
        <row r="7324">
          <cell r="A7324">
            <v>211101</v>
          </cell>
          <cell r="B7324" t="str">
            <v>عمار حسين</v>
          </cell>
          <cell r="C7324" t="str">
            <v>عارف</v>
          </cell>
          <cell r="D7324" t="str">
            <v>ازدهار</v>
          </cell>
          <cell r="E7324" t="str">
            <v>س4</v>
          </cell>
        </row>
        <row r="7325">
          <cell r="A7325">
            <v>211105</v>
          </cell>
          <cell r="B7325" t="str">
            <v>عمر احمد</v>
          </cell>
          <cell r="C7325" t="str">
            <v>محمد</v>
          </cell>
          <cell r="D7325" t="str">
            <v>نعمة</v>
          </cell>
          <cell r="E7325" t="str">
            <v>س4</v>
          </cell>
        </row>
        <row r="7326">
          <cell r="A7326">
            <v>211121</v>
          </cell>
          <cell r="B7326" t="str">
            <v>غزل الحريري</v>
          </cell>
          <cell r="C7326" t="str">
            <v>باسل</v>
          </cell>
          <cell r="D7326" t="str">
            <v>حنان</v>
          </cell>
          <cell r="E7326" t="str">
            <v>س4</v>
          </cell>
        </row>
        <row r="7327">
          <cell r="A7327">
            <v>211155</v>
          </cell>
          <cell r="B7327" t="str">
            <v>لمى بكر</v>
          </cell>
          <cell r="C7327" t="str">
            <v>سبع</v>
          </cell>
          <cell r="D7327" t="str">
            <v>سهام</v>
          </cell>
          <cell r="E7327" t="str">
            <v>س4</v>
          </cell>
        </row>
        <row r="7328">
          <cell r="A7328">
            <v>211188</v>
          </cell>
          <cell r="B7328" t="str">
            <v>مجدولين المصطفى</v>
          </cell>
          <cell r="C7328" t="str">
            <v>عماد</v>
          </cell>
          <cell r="D7328" t="str">
            <v>يسرى</v>
          </cell>
          <cell r="E7328" t="str">
            <v>س4</v>
          </cell>
        </row>
        <row r="7329">
          <cell r="A7329">
            <v>211213</v>
          </cell>
          <cell r="B7329" t="str">
            <v>محمد بيان</v>
          </cell>
          <cell r="C7329" t="str">
            <v>نايف</v>
          </cell>
          <cell r="D7329" t="str">
            <v>فائده</v>
          </cell>
          <cell r="E7329" t="str">
            <v>س4</v>
          </cell>
        </row>
        <row r="7330">
          <cell r="A7330">
            <v>211237</v>
          </cell>
          <cell r="B7330" t="str">
            <v>محمد صالح خزنه</v>
          </cell>
          <cell r="C7330" t="str">
            <v>محمد باسم</v>
          </cell>
          <cell r="D7330" t="str">
            <v>رانيا</v>
          </cell>
          <cell r="E7330" t="str">
            <v>س4</v>
          </cell>
        </row>
        <row r="7331">
          <cell r="A7331">
            <v>211293</v>
          </cell>
          <cell r="B7331" t="str">
            <v>مرح حليمه</v>
          </cell>
          <cell r="C7331" t="str">
            <v>عمار</v>
          </cell>
          <cell r="D7331" t="str">
            <v>ربيعه</v>
          </cell>
          <cell r="E7331" t="str">
            <v>س4</v>
          </cell>
        </row>
        <row r="7332">
          <cell r="A7332">
            <v>211326</v>
          </cell>
          <cell r="B7332" t="str">
            <v>ناتاليا كدكوي</v>
          </cell>
          <cell r="C7332" t="str">
            <v>عزالدين</v>
          </cell>
          <cell r="D7332" t="str">
            <v>لينه</v>
          </cell>
          <cell r="E7332" t="str">
            <v>س4</v>
          </cell>
        </row>
        <row r="7333">
          <cell r="A7333">
            <v>211357</v>
          </cell>
          <cell r="B7333" t="str">
            <v>نور جديد</v>
          </cell>
          <cell r="C7333" t="str">
            <v>هيثم</v>
          </cell>
          <cell r="D7333" t="str">
            <v>ناظمه</v>
          </cell>
          <cell r="E7333" t="str">
            <v>س4</v>
          </cell>
        </row>
        <row r="7334">
          <cell r="A7334">
            <v>211384</v>
          </cell>
          <cell r="B7334" t="str">
            <v>هزار محمد الخليل</v>
          </cell>
          <cell r="C7334" t="str">
            <v>عجيب</v>
          </cell>
          <cell r="D7334" t="str">
            <v>هناء</v>
          </cell>
          <cell r="E7334" t="str">
            <v>س4</v>
          </cell>
        </row>
        <row r="7335">
          <cell r="A7335">
            <v>211481</v>
          </cell>
          <cell r="B7335" t="str">
            <v>اصف سلامه</v>
          </cell>
          <cell r="C7335" t="str">
            <v>عبد الحميد</v>
          </cell>
          <cell r="D7335" t="str">
            <v>وفاء</v>
          </cell>
          <cell r="E7335" t="str">
            <v>س4</v>
          </cell>
        </row>
        <row r="7336">
          <cell r="A7336">
            <v>211494</v>
          </cell>
          <cell r="B7336" t="str">
            <v>اماني ريا</v>
          </cell>
          <cell r="C7336" t="str">
            <v>فوزي</v>
          </cell>
          <cell r="D7336" t="str">
            <v>اميرة</v>
          </cell>
          <cell r="E7336" t="str">
            <v>س4</v>
          </cell>
        </row>
        <row r="7337">
          <cell r="A7337">
            <v>211536</v>
          </cell>
          <cell r="B7337" t="str">
            <v>بشرى الريابي</v>
          </cell>
          <cell r="C7337" t="str">
            <v>عدنان</v>
          </cell>
          <cell r="D7337" t="str">
            <v>فاطمه</v>
          </cell>
          <cell r="E7337" t="str">
            <v>س4</v>
          </cell>
        </row>
        <row r="7338">
          <cell r="A7338">
            <v>211537</v>
          </cell>
          <cell r="B7338" t="str">
            <v>بشرى مرسال</v>
          </cell>
          <cell r="C7338" t="str">
            <v>محمد بشير</v>
          </cell>
          <cell r="D7338" t="str">
            <v>فاطمه</v>
          </cell>
          <cell r="E7338" t="str">
            <v>س4</v>
          </cell>
        </row>
        <row r="7339">
          <cell r="A7339">
            <v>211550</v>
          </cell>
          <cell r="B7339" t="str">
            <v>ثريا البيروتي</v>
          </cell>
          <cell r="C7339" t="str">
            <v>محمد عارف</v>
          </cell>
          <cell r="D7339" t="str">
            <v>عبير</v>
          </cell>
          <cell r="E7339" t="str">
            <v>س4</v>
          </cell>
        </row>
        <row r="7340">
          <cell r="A7340">
            <v>211551</v>
          </cell>
          <cell r="B7340" t="str">
            <v>ثريا محمد</v>
          </cell>
          <cell r="C7340" t="str">
            <v>صالح</v>
          </cell>
          <cell r="D7340" t="str">
            <v>هند</v>
          </cell>
          <cell r="E7340" t="str">
            <v>س4</v>
          </cell>
        </row>
        <row r="7341">
          <cell r="A7341">
            <v>211586</v>
          </cell>
          <cell r="B7341" t="str">
            <v>دانا العقباني</v>
          </cell>
          <cell r="C7341" t="str">
            <v>لؤي</v>
          </cell>
          <cell r="D7341" t="str">
            <v>كوثر</v>
          </cell>
          <cell r="E7341" t="str">
            <v>س4</v>
          </cell>
        </row>
        <row r="7342">
          <cell r="A7342">
            <v>211593</v>
          </cell>
          <cell r="B7342" t="str">
            <v>دعاء قصار</v>
          </cell>
          <cell r="C7342" t="str">
            <v>صلاح</v>
          </cell>
          <cell r="D7342" t="str">
            <v>سناء</v>
          </cell>
          <cell r="E7342" t="str">
            <v>س4</v>
          </cell>
        </row>
        <row r="7343">
          <cell r="A7343">
            <v>211615</v>
          </cell>
          <cell r="B7343" t="str">
            <v>رامي خضرة</v>
          </cell>
          <cell r="C7343" t="str">
            <v>رجب</v>
          </cell>
          <cell r="D7343" t="str">
            <v>ملكي</v>
          </cell>
          <cell r="E7343" t="str">
            <v>س4</v>
          </cell>
        </row>
        <row r="7344">
          <cell r="A7344">
            <v>211625</v>
          </cell>
          <cell r="B7344" t="str">
            <v>رتاج شالاتي مصري</v>
          </cell>
          <cell r="C7344" t="str">
            <v>عصام</v>
          </cell>
          <cell r="D7344" t="str">
            <v>عائشه</v>
          </cell>
          <cell r="E7344" t="str">
            <v>س4</v>
          </cell>
        </row>
        <row r="7345">
          <cell r="A7345">
            <v>211690</v>
          </cell>
          <cell r="B7345" t="str">
            <v>ساره جبر</v>
          </cell>
          <cell r="C7345" t="str">
            <v>سمير</v>
          </cell>
          <cell r="D7345" t="str">
            <v>رفيقه</v>
          </cell>
          <cell r="E7345" t="str">
            <v>س4</v>
          </cell>
        </row>
        <row r="7346">
          <cell r="A7346">
            <v>211694</v>
          </cell>
          <cell r="B7346" t="str">
            <v>ساره شخاشيرو</v>
          </cell>
          <cell r="C7346" t="str">
            <v>محمد بسام</v>
          </cell>
          <cell r="D7346" t="str">
            <v>خلود</v>
          </cell>
          <cell r="E7346" t="str">
            <v>س4</v>
          </cell>
        </row>
        <row r="7347">
          <cell r="A7347">
            <v>211768</v>
          </cell>
          <cell r="B7347" t="str">
            <v>عبير بلال</v>
          </cell>
          <cell r="C7347" t="str">
            <v>بلال</v>
          </cell>
          <cell r="D7347" t="str">
            <v>جنيت</v>
          </cell>
          <cell r="E7347" t="str">
            <v>س4</v>
          </cell>
        </row>
        <row r="7348">
          <cell r="A7348">
            <v>211778</v>
          </cell>
          <cell r="B7348" t="str">
            <v>علا حلاق</v>
          </cell>
          <cell r="C7348" t="str">
            <v>عصام</v>
          </cell>
          <cell r="D7348" t="str">
            <v>ميساء</v>
          </cell>
          <cell r="E7348" t="str">
            <v>س4</v>
          </cell>
        </row>
        <row r="7349">
          <cell r="A7349">
            <v>211815</v>
          </cell>
          <cell r="B7349" t="str">
            <v>فاطمه بدران</v>
          </cell>
          <cell r="C7349" t="str">
            <v>رايد</v>
          </cell>
          <cell r="D7349" t="str">
            <v>نهاد</v>
          </cell>
          <cell r="E7349" t="str">
            <v>س4</v>
          </cell>
        </row>
        <row r="7350">
          <cell r="A7350">
            <v>211839</v>
          </cell>
          <cell r="B7350" t="str">
            <v>كريستين حسن</v>
          </cell>
          <cell r="C7350" t="str">
            <v>عبد الكريم</v>
          </cell>
          <cell r="D7350" t="str">
            <v>سحر</v>
          </cell>
          <cell r="E7350" t="str">
            <v>س4</v>
          </cell>
        </row>
        <row r="7351">
          <cell r="A7351">
            <v>211849</v>
          </cell>
          <cell r="B7351" t="str">
            <v>لمى عبد الكريم</v>
          </cell>
          <cell r="C7351" t="str">
            <v>محمد</v>
          </cell>
          <cell r="D7351" t="str">
            <v>ملكه</v>
          </cell>
          <cell r="E7351" t="str">
            <v>س4</v>
          </cell>
        </row>
        <row r="7352">
          <cell r="A7352">
            <v>211947</v>
          </cell>
          <cell r="B7352" t="str">
            <v>مشاعل الماضي</v>
          </cell>
          <cell r="C7352" t="str">
            <v>محمد</v>
          </cell>
          <cell r="D7352" t="str">
            <v>هاجر</v>
          </cell>
          <cell r="E7352" t="str">
            <v>س4</v>
          </cell>
        </row>
        <row r="7353">
          <cell r="A7353">
            <v>211998</v>
          </cell>
          <cell r="B7353" t="str">
            <v>نور الشوحه</v>
          </cell>
          <cell r="C7353" t="str">
            <v>عماد</v>
          </cell>
          <cell r="D7353" t="str">
            <v>هيفاء</v>
          </cell>
          <cell r="E7353" t="str">
            <v>س4</v>
          </cell>
        </row>
        <row r="7354">
          <cell r="A7354">
            <v>211999</v>
          </cell>
          <cell r="B7354" t="str">
            <v>نور العدس</v>
          </cell>
          <cell r="C7354" t="str">
            <v>محمدعيد</v>
          </cell>
          <cell r="D7354" t="str">
            <v>فاتن</v>
          </cell>
          <cell r="E7354" t="str">
            <v>س4</v>
          </cell>
        </row>
        <row r="7355">
          <cell r="A7355">
            <v>212022</v>
          </cell>
          <cell r="B7355" t="str">
            <v>هايدي الزعيم</v>
          </cell>
          <cell r="C7355" t="str">
            <v>زياد</v>
          </cell>
          <cell r="D7355" t="str">
            <v>نضال</v>
          </cell>
          <cell r="E7355" t="str">
            <v>س4</v>
          </cell>
        </row>
        <row r="7356">
          <cell r="A7356">
            <v>212034</v>
          </cell>
          <cell r="B7356" t="str">
            <v>هديل الخياط</v>
          </cell>
          <cell r="C7356" t="str">
            <v>حسان</v>
          </cell>
          <cell r="D7356" t="str">
            <v>فاطمة</v>
          </cell>
          <cell r="E7356" t="str">
            <v>س4</v>
          </cell>
        </row>
        <row r="7357">
          <cell r="A7357">
            <v>212047</v>
          </cell>
          <cell r="B7357" t="str">
            <v>هناء حماده</v>
          </cell>
          <cell r="C7357" t="str">
            <v>احمد</v>
          </cell>
          <cell r="D7357" t="str">
            <v>خديجه</v>
          </cell>
          <cell r="E7357" t="str">
            <v>س4</v>
          </cell>
        </row>
        <row r="7358">
          <cell r="A7358">
            <v>212063</v>
          </cell>
          <cell r="B7358" t="str">
            <v>ولاء العقاد</v>
          </cell>
          <cell r="C7358" t="str">
            <v>ايمن</v>
          </cell>
          <cell r="D7358" t="str">
            <v>منى</v>
          </cell>
          <cell r="E7358" t="str">
            <v>س4</v>
          </cell>
        </row>
        <row r="7359">
          <cell r="A7359">
            <v>212067</v>
          </cell>
          <cell r="B7359" t="str">
            <v>يارا طه</v>
          </cell>
          <cell r="C7359" t="str">
            <v>محمد</v>
          </cell>
          <cell r="D7359" t="str">
            <v>نهله</v>
          </cell>
          <cell r="E7359" t="str">
            <v>س4</v>
          </cell>
        </row>
        <row r="7360">
          <cell r="A7360">
            <v>212103</v>
          </cell>
          <cell r="B7360" t="str">
            <v>مي حلوة</v>
          </cell>
          <cell r="C7360" t="str">
            <v>سليمان</v>
          </cell>
          <cell r="D7360" t="str">
            <v>وجيها</v>
          </cell>
          <cell r="E7360" t="str">
            <v>س4</v>
          </cell>
        </row>
        <row r="7361">
          <cell r="A7361">
            <v>203189</v>
          </cell>
          <cell r="B7361" t="str">
            <v>بديع حبيب</v>
          </cell>
          <cell r="C7361" t="str">
            <v>يونس</v>
          </cell>
          <cell r="D7361" t="str">
            <v>سهام</v>
          </cell>
          <cell r="E7361" t="str">
            <v>س4ح</v>
          </cell>
        </row>
        <row r="7362">
          <cell r="A7362">
            <v>203607</v>
          </cell>
          <cell r="B7362" t="str">
            <v>حسان ادريس</v>
          </cell>
          <cell r="C7362" t="str">
            <v>علي</v>
          </cell>
          <cell r="D7362" t="str">
            <v>هند</v>
          </cell>
          <cell r="E7362" t="str">
            <v>س4ح</v>
          </cell>
        </row>
        <row r="7363">
          <cell r="A7363">
            <v>205678</v>
          </cell>
          <cell r="B7363" t="str">
            <v>علا عبود</v>
          </cell>
          <cell r="C7363" t="str">
            <v>اسماعيل</v>
          </cell>
          <cell r="D7363" t="str">
            <v>ابتسام</v>
          </cell>
          <cell r="E7363" t="str">
            <v>س4ح</v>
          </cell>
        </row>
        <row r="7364">
          <cell r="A7364">
            <v>208182</v>
          </cell>
          <cell r="B7364" t="str">
            <v>نورا اسماعيل</v>
          </cell>
          <cell r="C7364" t="str">
            <v>ناصر</v>
          </cell>
          <cell r="D7364" t="str">
            <v>رقية</v>
          </cell>
          <cell r="E7364" t="str">
            <v>س4ح</v>
          </cell>
        </row>
        <row r="7365">
          <cell r="A7365">
            <v>208467</v>
          </cell>
          <cell r="B7365" t="str">
            <v>وائل حفيان</v>
          </cell>
          <cell r="C7365" t="str">
            <v>حسن</v>
          </cell>
          <cell r="D7365" t="str">
            <v>فطيم</v>
          </cell>
          <cell r="E7365" t="str">
            <v>س4ح</v>
          </cell>
        </row>
        <row r="7366">
          <cell r="A7366">
            <v>209421</v>
          </cell>
          <cell r="B7366" t="str">
            <v>رهف قنواتي</v>
          </cell>
          <cell r="C7366" t="str">
            <v>محمد سالم</v>
          </cell>
          <cell r="D7366" t="str">
            <v>اميره</v>
          </cell>
          <cell r="E7366" t="str">
            <v>س4ح</v>
          </cell>
        </row>
        <row r="7367">
          <cell r="A7367">
            <v>209426</v>
          </cell>
          <cell r="B7367" t="str">
            <v>ريم سليمان</v>
          </cell>
          <cell r="C7367" t="str">
            <v>محمد</v>
          </cell>
          <cell r="D7367" t="str">
            <v>نديمه</v>
          </cell>
          <cell r="E7367" t="str">
            <v>س4ح</v>
          </cell>
        </row>
        <row r="7368">
          <cell r="A7368">
            <v>209628</v>
          </cell>
          <cell r="B7368" t="str">
            <v>نزهان عيسى</v>
          </cell>
          <cell r="C7368" t="str">
            <v>محمد</v>
          </cell>
          <cell r="D7368" t="str">
            <v>رقمه</v>
          </cell>
          <cell r="E7368" t="str">
            <v>س4ح</v>
          </cell>
        </row>
        <row r="7369">
          <cell r="A7369">
            <v>209984</v>
          </cell>
          <cell r="B7369" t="str">
            <v>كوثر صالح</v>
          </cell>
          <cell r="C7369" t="str">
            <v>يحيى</v>
          </cell>
          <cell r="D7369" t="str">
            <v>سكينة</v>
          </cell>
          <cell r="E7369" t="str">
            <v>س4ح</v>
          </cell>
        </row>
        <row r="7370">
          <cell r="A7370">
            <v>210066</v>
          </cell>
          <cell r="B7370" t="str">
            <v>مروه احمد</v>
          </cell>
          <cell r="C7370" t="str">
            <v>احمد</v>
          </cell>
          <cell r="D7370" t="str">
            <v>هاجر</v>
          </cell>
          <cell r="E7370" t="str">
            <v>س4ح</v>
          </cell>
        </row>
        <row r="7371">
          <cell r="A7371">
            <v>210089</v>
          </cell>
          <cell r="B7371" t="str">
            <v>منى عباس</v>
          </cell>
          <cell r="C7371" t="str">
            <v>محمد</v>
          </cell>
          <cell r="D7371" t="str">
            <v>فاطمه</v>
          </cell>
          <cell r="E7371" t="str">
            <v>س4ح</v>
          </cell>
        </row>
        <row r="7372">
          <cell r="A7372">
            <v>210233</v>
          </cell>
          <cell r="B7372" t="str">
            <v>اماني كرو</v>
          </cell>
          <cell r="C7372" t="str">
            <v>علي</v>
          </cell>
          <cell r="D7372" t="str">
            <v>بشيرة</v>
          </cell>
          <cell r="E7372" t="str">
            <v>س4ح</v>
          </cell>
        </row>
        <row r="7373">
          <cell r="A7373">
            <v>210314</v>
          </cell>
          <cell r="B7373" t="str">
            <v>دانا حميدة</v>
          </cell>
          <cell r="C7373" t="str">
            <v>رضوان</v>
          </cell>
          <cell r="D7373" t="str">
            <v>فاطمة</v>
          </cell>
          <cell r="E7373" t="str">
            <v>س4ح</v>
          </cell>
        </row>
        <row r="7374">
          <cell r="A7374">
            <v>210347</v>
          </cell>
          <cell r="B7374" t="str">
            <v>رفاه الزهراء</v>
          </cell>
          <cell r="C7374" t="str">
            <v>جمان</v>
          </cell>
          <cell r="D7374" t="str">
            <v>رنا</v>
          </cell>
          <cell r="E7374" t="str">
            <v>س4ح</v>
          </cell>
        </row>
        <row r="7375">
          <cell r="A7375">
            <v>210355</v>
          </cell>
          <cell r="B7375" t="str">
            <v>رنيم قدو</v>
          </cell>
          <cell r="C7375" t="str">
            <v>محمد منير</v>
          </cell>
          <cell r="D7375" t="str">
            <v>رباب</v>
          </cell>
          <cell r="E7375" t="str">
            <v>س4ح</v>
          </cell>
        </row>
        <row r="7376">
          <cell r="A7376">
            <v>210383</v>
          </cell>
          <cell r="B7376" t="str">
            <v>سبا سليمان</v>
          </cell>
          <cell r="C7376" t="str">
            <v>محمد</v>
          </cell>
          <cell r="D7376" t="str">
            <v>غصون</v>
          </cell>
          <cell r="E7376" t="str">
            <v>س4ح</v>
          </cell>
        </row>
        <row r="7377">
          <cell r="A7377">
            <v>210416</v>
          </cell>
          <cell r="B7377" t="str">
            <v>عبد الحميد محمد</v>
          </cell>
          <cell r="C7377" t="str">
            <v>حمزة</v>
          </cell>
          <cell r="D7377" t="str">
            <v>فاطمة</v>
          </cell>
          <cell r="E7377" t="str">
            <v>س4ح</v>
          </cell>
        </row>
        <row r="7378">
          <cell r="A7378">
            <v>210483</v>
          </cell>
          <cell r="B7378" t="str">
            <v>فادي الحجه</v>
          </cell>
          <cell r="C7378" t="str">
            <v>عمر</v>
          </cell>
          <cell r="D7378" t="str">
            <v>عدويه</v>
          </cell>
          <cell r="E7378" t="str">
            <v>س4ح</v>
          </cell>
        </row>
        <row r="7379">
          <cell r="A7379">
            <v>210518</v>
          </cell>
          <cell r="B7379" t="str">
            <v>لبنى الحفار</v>
          </cell>
          <cell r="C7379" t="str">
            <v>هيثم</v>
          </cell>
          <cell r="D7379" t="str">
            <v>رنا</v>
          </cell>
          <cell r="E7379" t="str">
            <v>س4ح</v>
          </cell>
        </row>
        <row r="7380">
          <cell r="A7380">
            <v>210737</v>
          </cell>
          <cell r="B7380" t="str">
            <v>يولا الحسين</v>
          </cell>
          <cell r="C7380" t="str">
            <v>احمد</v>
          </cell>
          <cell r="D7380" t="str">
            <v>وفاء</v>
          </cell>
          <cell r="E7380" t="str">
            <v>س4ح</v>
          </cell>
        </row>
        <row r="7381">
          <cell r="A7381">
            <v>210754</v>
          </cell>
          <cell r="B7381" t="str">
            <v>علي سليمان</v>
          </cell>
          <cell r="C7381" t="str">
            <v>بوسف</v>
          </cell>
          <cell r="E7381" t="str">
            <v>س4ح</v>
          </cell>
        </row>
        <row r="7382">
          <cell r="A7382">
            <v>210803</v>
          </cell>
          <cell r="B7382" t="str">
            <v>الاء الكردي</v>
          </cell>
          <cell r="C7382" t="str">
            <v>عبد الغني</v>
          </cell>
          <cell r="D7382" t="str">
            <v>منى</v>
          </cell>
          <cell r="E7382" t="str">
            <v>س4ح</v>
          </cell>
        </row>
        <row r="7383">
          <cell r="A7383">
            <v>210843</v>
          </cell>
          <cell r="B7383" t="str">
            <v>بتول الندى الراعي</v>
          </cell>
          <cell r="C7383" t="str">
            <v>عبد الرزاق</v>
          </cell>
          <cell r="D7383" t="str">
            <v>ندى</v>
          </cell>
          <cell r="E7383" t="str">
            <v>س4ح</v>
          </cell>
        </row>
        <row r="7384">
          <cell r="A7384">
            <v>210885</v>
          </cell>
          <cell r="B7384" t="str">
            <v>حسان حامده</v>
          </cell>
          <cell r="C7384" t="str">
            <v>عبد العزيز</v>
          </cell>
          <cell r="D7384" t="str">
            <v>سلما</v>
          </cell>
          <cell r="E7384" t="str">
            <v>س4ح</v>
          </cell>
        </row>
        <row r="7385">
          <cell r="A7385">
            <v>210915</v>
          </cell>
          <cell r="B7385" t="str">
            <v>دانيا الغبن الشلش</v>
          </cell>
          <cell r="C7385" t="str">
            <v>محمد</v>
          </cell>
          <cell r="D7385" t="str">
            <v>عيشه</v>
          </cell>
          <cell r="E7385" t="str">
            <v>س4ح</v>
          </cell>
        </row>
        <row r="7386">
          <cell r="A7386">
            <v>211095</v>
          </cell>
          <cell r="B7386" t="str">
            <v>عليا السليمان</v>
          </cell>
          <cell r="C7386" t="str">
            <v>حسين</v>
          </cell>
          <cell r="D7386" t="str">
            <v>سمره</v>
          </cell>
          <cell r="E7386" t="str">
            <v>س4ح</v>
          </cell>
        </row>
        <row r="7387">
          <cell r="A7387">
            <v>211097</v>
          </cell>
          <cell r="B7387" t="str">
            <v>عماد زرزور</v>
          </cell>
          <cell r="C7387" t="str">
            <v>عارف</v>
          </cell>
          <cell r="D7387" t="str">
            <v>مياده</v>
          </cell>
          <cell r="E7387" t="str">
            <v>س4ح</v>
          </cell>
        </row>
        <row r="7388">
          <cell r="A7388">
            <v>211124</v>
          </cell>
          <cell r="B7388" t="str">
            <v>غياث ويحه</v>
          </cell>
          <cell r="C7388" t="str">
            <v>جمال</v>
          </cell>
          <cell r="D7388" t="str">
            <v>فريزه</v>
          </cell>
          <cell r="E7388" t="str">
            <v>س4ح</v>
          </cell>
        </row>
        <row r="7389">
          <cell r="A7389">
            <v>211150</v>
          </cell>
          <cell r="B7389" t="str">
            <v>كوثر خليل</v>
          </cell>
          <cell r="C7389" t="str">
            <v>خليل</v>
          </cell>
          <cell r="D7389" t="str">
            <v>حاجه</v>
          </cell>
          <cell r="E7389" t="str">
            <v>س4ح</v>
          </cell>
        </row>
        <row r="7390">
          <cell r="A7390">
            <v>211185</v>
          </cell>
          <cell r="B7390" t="str">
            <v>مجد عبد الله الخوري</v>
          </cell>
          <cell r="C7390" t="str">
            <v>نبيل</v>
          </cell>
          <cell r="D7390" t="str">
            <v>رجاء</v>
          </cell>
          <cell r="E7390" t="str">
            <v>س4ح</v>
          </cell>
        </row>
        <row r="7391">
          <cell r="A7391">
            <v>211259</v>
          </cell>
          <cell r="B7391" t="str">
            <v>محمد محفوض</v>
          </cell>
          <cell r="C7391" t="str">
            <v>علاء الدين</v>
          </cell>
          <cell r="D7391" t="str">
            <v>ادلينا</v>
          </cell>
          <cell r="E7391" t="str">
            <v>س4ح</v>
          </cell>
        </row>
        <row r="7392">
          <cell r="A7392">
            <v>211363</v>
          </cell>
          <cell r="B7392" t="str">
            <v>نورس الغوطاني</v>
          </cell>
          <cell r="C7392" t="str">
            <v>معين</v>
          </cell>
          <cell r="D7392" t="str">
            <v>تاتيانا</v>
          </cell>
          <cell r="E7392" t="str">
            <v>س4ح</v>
          </cell>
        </row>
        <row r="7393">
          <cell r="A7393">
            <v>211440</v>
          </cell>
          <cell r="B7393" t="str">
            <v>نور الدين الاسود</v>
          </cell>
          <cell r="C7393" t="str">
            <v xml:space="preserve">كمال </v>
          </cell>
          <cell r="D7393" t="str">
            <v>سهير</v>
          </cell>
          <cell r="E7393" t="str">
            <v>س4ح</v>
          </cell>
        </row>
        <row r="7394">
          <cell r="A7394">
            <v>211483</v>
          </cell>
          <cell r="B7394" t="str">
            <v>الاء الحلبي</v>
          </cell>
          <cell r="C7394" t="str">
            <v>خليل</v>
          </cell>
          <cell r="D7394" t="str">
            <v>ملكه</v>
          </cell>
          <cell r="E7394" t="str">
            <v>س4ح</v>
          </cell>
        </row>
        <row r="7395">
          <cell r="A7395">
            <v>211545</v>
          </cell>
          <cell r="B7395" t="str">
            <v>بيان نكاش</v>
          </cell>
          <cell r="C7395" t="str">
            <v>حسين</v>
          </cell>
          <cell r="D7395" t="str">
            <v>سميره</v>
          </cell>
          <cell r="E7395" t="str">
            <v>س4ح</v>
          </cell>
        </row>
        <row r="7396">
          <cell r="A7396">
            <v>211561</v>
          </cell>
          <cell r="B7396" t="str">
            <v>حسام مرهج</v>
          </cell>
          <cell r="C7396" t="str">
            <v>فؤاد</v>
          </cell>
          <cell r="D7396" t="str">
            <v>رجاء</v>
          </cell>
          <cell r="E7396" t="str">
            <v>س4ح</v>
          </cell>
        </row>
        <row r="7397">
          <cell r="A7397">
            <v>211636</v>
          </cell>
          <cell r="B7397" t="str">
            <v>رفاه الأسعد</v>
          </cell>
          <cell r="C7397" t="str">
            <v>عدنان</v>
          </cell>
          <cell r="D7397" t="str">
            <v>سميره</v>
          </cell>
          <cell r="E7397" t="str">
            <v>س4ح</v>
          </cell>
        </row>
        <row r="7398">
          <cell r="A7398">
            <v>211701</v>
          </cell>
          <cell r="B7398" t="str">
            <v>سالي صداقي</v>
          </cell>
          <cell r="C7398" t="str">
            <v>نادر</v>
          </cell>
          <cell r="D7398" t="str">
            <v>وفاء</v>
          </cell>
          <cell r="E7398" t="str">
            <v>س4ح</v>
          </cell>
        </row>
        <row r="7399">
          <cell r="A7399">
            <v>211709</v>
          </cell>
          <cell r="B7399" t="str">
            <v>سعاد هنيدي</v>
          </cell>
          <cell r="C7399" t="str">
            <v>وليد</v>
          </cell>
          <cell r="D7399" t="str">
            <v>خلود</v>
          </cell>
          <cell r="E7399" t="str">
            <v>س4ح</v>
          </cell>
        </row>
        <row r="7400">
          <cell r="A7400">
            <v>211743</v>
          </cell>
          <cell r="B7400" t="str">
            <v>صبا عزالدين</v>
          </cell>
          <cell r="C7400" t="str">
            <v>يوسف</v>
          </cell>
          <cell r="D7400" t="str">
            <v>رغوم</v>
          </cell>
          <cell r="E7400" t="str">
            <v>س4ح</v>
          </cell>
        </row>
        <row r="7401">
          <cell r="A7401">
            <v>211744</v>
          </cell>
          <cell r="B7401" t="str">
            <v>صفا ابوزيد</v>
          </cell>
          <cell r="C7401" t="str">
            <v>محمد</v>
          </cell>
          <cell r="D7401" t="str">
            <v>امنه</v>
          </cell>
          <cell r="E7401" t="str">
            <v>س4ح</v>
          </cell>
        </row>
        <row r="7402">
          <cell r="A7402">
            <v>211762</v>
          </cell>
          <cell r="B7402" t="str">
            <v>عبد الله الحنش</v>
          </cell>
          <cell r="C7402" t="str">
            <v>نبيل</v>
          </cell>
          <cell r="D7402" t="str">
            <v>هونيده</v>
          </cell>
          <cell r="E7402" t="str">
            <v>س4ح</v>
          </cell>
        </row>
        <row r="7403">
          <cell r="A7403">
            <v>211809</v>
          </cell>
          <cell r="B7403" t="str">
            <v>فاتن الحاج</v>
          </cell>
          <cell r="C7403" t="str">
            <v>محمد</v>
          </cell>
          <cell r="D7403" t="str">
            <v>محاسن</v>
          </cell>
          <cell r="E7403" t="str">
            <v>س4ح</v>
          </cell>
        </row>
        <row r="7404">
          <cell r="A7404">
            <v>211841</v>
          </cell>
          <cell r="B7404" t="str">
            <v>كناز علي</v>
          </cell>
          <cell r="C7404" t="str">
            <v>عبد الحميد</v>
          </cell>
          <cell r="D7404" t="str">
            <v>فتاه</v>
          </cell>
          <cell r="E7404" t="str">
            <v>س4ح</v>
          </cell>
        </row>
        <row r="7405">
          <cell r="A7405">
            <v>211938</v>
          </cell>
          <cell r="B7405" t="str">
            <v>مروه الموسى</v>
          </cell>
          <cell r="C7405" t="str">
            <v>حسين</v>
          </cell>
          <cell r="D7405" t="str">
            <v>آمنه</v>
          </cell>
          <cell r="E7405" t="str">
            <v>س4ح</v>
          </cell>
        </row>
        <row r="7406">
          <cell r="A7406">
            <v>211946</v>
          </cell>
          <cell r="B7406" t="str">
            <v>مريم سعيد</v>
          </cell>
          <cell r="C7406" t="str">
            <v>معن</v>
          </cell>
          <cell r="D7406" t="str">
            <v>دلال</v>
          </cell>
          <cell r="E7406" t="str">
            <v>س4ح</v>
          </cell>
        </row>
        <row r="7407">
          <cell r="A7407">
            <v>211989</v>
          </cell>
          <cell r="B7407" t="str">
            <v>نسرين عمر</v>
          </cell>
          <cell r="C7407" t="str">
            <v>فواز</v>
          </cell>
          <cell r="D7407" t="str">
            <v>بدر النعام</v>
          </cell>
          <cell r="E7407" t="str">
            <v>س4ح</v>
          </cell>
        </row>
        <row r="7408">
          <cell r="A7408">
            <v>212000</v>
          </cell>
          <cell r="B7408" t="str">
            <v>نور اللحام</v>
          </cell>
          <cell r="C7408" t="str">
            <v>عبده</v>
          </cell>
          <cell r="D7408" t="str">
            <v>هاجر</v>
          </cell>
          <cell r="E7408" t="str">
            <v>س4ح</v>
          </cell>
        </row>
        <row r="7409">
          <cell r="A7409">
            <v>212099</v>
          </cell>
          <cell r="B7409" t="str">
            <v>ساندي تادرس</v>
          </cell>
          <cell r="C7409" t="str">
            <v>نادر</v>
          </cell>
          <cell r="D7409" t="str">
            <v>مريم</v>
          </cell>
          <cell r="E7409" t="str">
            <v>س4ح</v>
          </cell>
        </row>
        <row r="7410">
          <cell r="A7410">
            <v>212119</v>
          </cell>
          <cell r="B7410" t="str">
            <v>احلام دونا</v>
          </cell>
          <cell r="C7410" t="str">
            <v>سليم</v>
          </cell>
          <cell r="D7410" t="str">
            <v>عزيزه</v>
          </cell>
          <cell r="E7410" t="str">
            <v>س4ح</v>
          </cell>
        </row>
        <row r="7411">
          <cell r="A7411">
            <v>212151</v>
          </cell>
          <cell r="B7411" t="str">
            <v>اسامه اسماعيل</v>
          </cell>
          <cell r="C7411" t="str">
            <v>ياسين</v>
          </cell>
          <cell r="D7411" t="str">
            <v>رفيقه</v>
          </cell>
          <cell r="E7411" t="str">
            <v>س4ح</v>
          </cell>
        </row>
        <row r="7412">
          <cell r="A7412">
            <v>212167</v>
          </cell>
          <cell r="B7412" t="str">
            <v>الاء الهوا</v>
          </cell>
          <cell r="C7412" t="str">
            <v>محمد صبحي</v>
          </cell>
          <cell r="D7412" t="str">
            <v>عفاف</v>
          </cell>
          <cell r="E7412" t="str">
            <v>س4ح</v>
          </cell>
        </row>
        <row r="7413">
          <cell r="A7413">
            <v>212171</v>
          </cell>
          <cell r="B7413" t="str">
            <v>الاء ضميريه</v>
          </cell>
          <cell r="C7413" t="str">
            <v>محمود</v>
          </cell>
          <cell r="D7413" t="str">
            <v>نعيمه</v>
          </cell>
          <cell r="E7413" t="str">
            <v>س4ح</v>
          </cell>
        </row>
        <row r="7414">
          <cell r="A7414">
            <v>212173</v>
          </cell>
          <cell r="B7414" t="str">
            <v>الاء علي</v>
          </cell>
          <cell r="C7414" t="str">
            <v>محمد علي</v>
          </cell>
          <cell r="D7414" t="str">
            <v>سهام</v>
          </cell>
          <cell r="E7414" t="str">
            <v>س4ح</v>
          </cell>
        </row>
        <row r="7415">
          <cell r="A7415">
            <v>212183</v>
          </cell>
          <cell r="B7415" t="str">
            <v>الياس جرجس</v>
          </cell>
          <cell r="C7415" t="str">
            <v>عيسى</v>
          </cell>
          <cell r="D7415" t="str">
            <v>رجاء</v>
          </cell>
          <cell r="E7415" t="str">
            <v>س4ح</v>
          </cell>
        </row>
        <row r="7416">
          <cell r="A7416">
            <v>212200</v>
          </cell>
          <cell r="B7416" t="str">
            <v>امينه عوض</v>
          </cell>
          <cell r="C7416" t="str">
            <v>عمر</v>
          </cell>
          <cell r="D7416" t="str">
            <v>رشديه</v>
          </cell>
          <cell r="E7416" t="str">
            <v>س4ح</v>
          </cell>
        </row>
        <row r="7417">
          <cell r="A7417">
            <v>212212</v>
          </cell>
          <cell r="B7417" t="str">
            <v>اوس اليوسف</v>
          </cell>
          <cell r="C7417" t="str">
            <v>حسن</v>
          </cell>
          <cell r="D7417" t="str">
            <v>مطيعه</v>
          </cell>
          <cell r="E7417" t="str">
            <v>س4ح</v>
          </cell>
        </row>
        <row r="7418">
          <cell r="A7418">
            <v>212242</v>
          </cell>
          <cell r="B7418" t="str">
            <v xml:space="preserve">بارعه جمعه </v>
          </cell>
          <cell r="C7418" t="str">
            <v>عبد الرحمن</v>
          </cell>
          <cell r="D7418" t="str">
            <v>عائشة</v>
          </cell>
          <cell r="E7418" t="str">
            <v>س4ح</v>
          </cell>
        </row>
        <row r="7419">
          <cell r="A7419">
            <v>212263</v>
          </cell>
          <cell r="B7419" t="str">
            <v>بشار الصارم</v>
          </cell>
          <cell r="C7419" t="str">
            <v>شعيب</v>
          </cell>
          <cell r="D7419" t="str">
            <v>نجاه</v>
          </cell>
          <cell r="E7419" t="str">
            <v>س4ح</v>
          </cell>
        </row>
        <row r="7420">
          <cell r="A7420">
            <v>212265</v>
          </cell>
          <cell r="B7420" t="str">
            <v>بشار يوسف</v>
          </cell>
          <cell r="C7420" t="str">
            <v>كاسر</v>
          </cell>
          <cell r="D7420" t="str">
            <v>رتيبه</v>
          </cell>
          <cell r="E7420" t="str">
            <v>س4ح</v>
          </cell>
        </row>
        <row r="7421">
          <cell r="A7421">
            <v>212299</v>
          </cell>
          <cell r="B7421" t="str">
            <v>حسام حمدان</v>
          </cell>
          <cell r="C7421" t="str">
            <v>عبد الرحمن</v>
          </cell>
          <cell r="D7421" t="str">
            <v>مها</v>
          </cell>
          <cell r="E7421" t="str">
            <v>س4ح</v>
          </cell>
        </row>
        <row r="7422">
          <cell r="A7422">
            <v>212336</v>
          </cell>
          <cell r="B7422" t="str">
            <v>خلود منصور</v>
          </cell>
          <cell r="C7422" t="str">
            <v>خالد</v>
          </cell>
          <cell r="D7422" t="str">
            <v>سعاد</v>
          </cell>
          <cell r="E7422" t="str">
            <v>س4ح</v>
          </cell>
        </row>
        <row r="7423">
          <cell r="A7423">
            <v>212359</v>
          </cell>
          <cell r="B7423" t="str">
            <v>ديانا خرما</v>
          </cell>
          <cell r="C7423" t="str">
            <v>هيثم</v>
          </cell>
          <cell r="D7423" t="str">
            <v>وفاء</v>
          </cell>
          <cell r="E7423" t="str">
            <v>س4ح</v>
          </cell>
        </row>
        <row r="7424">
          <cell r="A7424">
            <v>212364</v>
          </cell>
          <cell r="B7424" t="str">
            <v>ديما سوسان</v>
          </cell>
          <cell r="C7424" t="str">
            <v>مأمون</v>
          </cell>
          <cell r="D7424" t="str">
            <v>ليمونكا</v>
          </cell>
          <cell r="E7424" t="str">
            <v>س4ح</v>
          </cell>
        </row>
        <row r="7425">
          <cell r="A7425">
            <v>212369</v>
          </cell>
          <cell r="B7425" t="str">
            <v>دينا القطان</v>
          </cell>
          <cell r="C7425" t="str">
            <v>زهير</v>
          </cell>
          <cell r="D7425" t="str">
            <v>وداد</v>
          </cell>
          <cell r="E7425" t="str">
            <v>س4ح</v>
          </cell>
        </row>
        <row r="7426">
          <cell r="A7426">
            <v>212412</v>
          </cell>
          <cell r="B7426" t="str">
            <v>رنا كويتر</v>
          </cell>
          <cell r="C7426" t="str">
            <v>انطون</v>
          </cell>
          <cell r="D7426" t="str">
            <v>جوزفين</v>
          </cell>
          <cell r="E7426" t="str">
            <v>س4ح</v>
          </cell>
        </row>
        <row r="7427">
          <cell r="A7427">
            <v>212439</v>
          </cell>
          <cell r="B7427" t="str">
            <v>رهف موسى</v>
          </cell>
          <cell r="C7427" t="str">
            <v>مروان</v>
          </cell>
          <cell r="D7427" t="str">
            <v>فصل</v>
          </cell>
          <cell r="E7427" t="str">
            <v>س4ح</v>
          </cell>
        </row>
        <row r="7428">
          <cell r="A7428">
            <v>212446</v>
          </cell>
          <cell r="B7428" t="str">
            <v>روان ايوبي</v>
          </cell>
          <cell r="C7428" t="str">
            <v>محمد جمال</v>
          </cell>
          <cell r="D7428" t="str">
            <v>سمر</v>
          </cell>
          <cell r="E7428" t="str">
            <v>س4ح</v>
          </cell>
        </row>
        <row r="7429">
          <cell r="A7429">
            <v>212449</v>
          </cell>
          <cell r="B7429" t="str">
            <v>روزانه مصطفى</v>
          </cell>
          <cell r="C7429" t="str">
            <v>عبد الكريم</v>
          </cell>
          <cell r="D7429" t="str">
            <v>حليمه</v>
          </cell>
          <cell r="E7429" t="str">
            <v>س4ح</v>
          </cell>
        </row>
        <row r="7430">
          <cell r="A7430">
            <v>212451</v>
          </cell>
          <cell r="B7430" t="str">
            <v>روضه حمود</v>
          </cell>
          <cell r="C7430" t="str">
            <v>عبد الرحيم</v>
          </cell>
          <cell r="D7430" t="str">
            <v>سميره</v>
          </cell>
          <cell r="E7430" t="str">
            <v>س4ح</v>
          </cell>
        </row>
        <row r="7431">
          <cell r="A7431">
            <v>212452</v>
          </cell>
          <cell r="B7431" t="str">
            <v>روعه روميه</v>
          </cell>
          <cell r="C7431" t="str">
            <v>الياس</v>
          </cell>
          <cell r="D7431" t="str">
            <v>تمام</v>
          </cell>
          <cell r="E7431" t="str">
            <v>س4ح</v>
          </cell>
        </row>
        <row r="7432">
          <cell r="A7432">
            <v>212471</v>
          </cell>
          <cell r="B7432" t="str">
            <v xml:space="preserve">ريم محمد </v>
          </cell>
          <cell r="C7432" t="str">
            <v>نايف</v>
          </cell>
          <cell r="D7432" t="str">
            <v>خضرة</v>
          </cell>
          <cell r="E7432" t="str">
            <v>س4ح</v>
          </cell>
        </row>
        <row r="7433">
          <cell r="A7433">
            <v>212475</v>
          </cell>
          <cell r="B7433" t="str">
            <v>ريمه نصر</v>
          </cell>
          <cell r="C7433" t="str">
            <v>جهاد</v>
          </cell>
          <cell r="D7433" t="str">
            <v>وصفيه</v>
          </cell>
          <cell r="E7433" t="str">
            <v>س4ح</v>
          </cell>
        </row>
        <row r="7434">
          <cell r="A7434">
            <v>212485</v>
          </cell>
          <cell r="B7434" t="str">
            <v>زينب صقر</v>
          </cell>
          <cell r="C7434" t="str">
            <v>انور</v>
          </cell>
          <cell r="D7434" t="str">
            <v>مجيده</v>
          </cell>
          <cell r="E7434" t="str">
            <v>س4ح</v>
          </cell>
        </row>
        <row r="7435">
          <cell r="A7435">
            <v>212499</v>
          </cell>
          <cell r="B7435" t="str">
            <v>سالي الصعوب</v>
          </cell>
          <cell r="C7435" t="str">
            <v>مامون</v>
          </cell>
          <cell r="D7435" t="str">
            <v>ربى</v>
          </cell>
          <cell r="E7435" t="str">
            <v>س4ح</v>
          </cell>
        </row>
        <row r="7436">
          <cell r="A7436">
            <v>212523</v>
          </cell>
          <cell r="B7436" t="str">
            <v>سمر كواره</v>
          </cell>
          <cell r="C7436" t="str">
            <v>عبد الله</v>
          </cell>
          <cell r="D7436" t="str">
            <v>سهيله</v>
          </cell>
          <cell r="E7436" t="str">
            <v>س4ح</v>
          </cell>
        </row>
        <row r="7437">
          <cell r="A7437">
            <v>212529</v>
          </cell>
          <cell r="B7437" t="str">
            <v>سهام العبيدي</v>
          </cell>
          <cell r="C7437" t="str">
            <v>سليم</v>
          </cell>
          <cell r="D7437" t="str">
            <v>كفاء</v>
          </cell>
          <cell r="E7437" t="str">
            <v>س4ح</v>
          </cell>
        </row>
        <row r="7438">
          <cell r="A7438">
            <v>212532</v>
          </cell>
          <cell r="B7438" t="str">
            <v>سوار دربولي</v>
          </cell>
          <cell r="C7438" t="str">
            <v>منذر</v>
          </cell>
          <cell r="D7438" t="str">
            <v>عفاف</v>
          </cell>
          <cell r="E7438" t="str">
            <v>س4ح</v>
          </cell>
        </row>
        <row r="7439">
          <cell r="A7439">
            <v>212543</v>
          </cell>
          <cell r="B7439" t="str">
            <v>شاديا السرداح</v>
          </cell>
          <cell r="C7439" t="str">
            <v>محمد</v>
          </cell>
          <cell r="D7439" t="str">
            <v>سعده</v>
          </cell>
          <cell r="E7439" t="str">
            <v>س4ح</v>
          </cell>
        </row>
        <row r="7440">
          <cell r="A7440">
            <v>212563</v>
          </cell>
          <cell r="B7440" t="str">
            <v>صبا الكريز</v>
          </cell>
          <cell r="C7440" t="str">
            <v>عادل</v>
          </cell>
          <cell r="D7440" t="str">
            <v>هند</v>
          </cell>
          <cell r="E7440" t="str">
            <v>س4ح</v>
          </cell>
        </row>
        <row r="7441">
          <cell r="A7441">
            <v>212611</v>
          </cell>
          <cell r="B7441" t="str">
            <v>عبير حمد</v>
          </cell>
          <cell r="C7441" t="str">
            <v>أحمد</v>
          </cell>
          <cell r="D7441" t="str">
            <v>مريم</v>
          </cell>
          <cell r="E7441" t="str">
            <v>س4ح</v>
          </cell>
        </row>
        <row r="7442">
          <cell r="A7442">
            <v>212618</v>
          </cell>
          <cell r="B7442" t="str">
            <v>عزيز محمد</v>
          </cell>
          <cell r="C7442" t="str">
            <v>محمد</v>
          </cell>
          <cell r="D7442" t="str">
            <v>سهيله</v>
          </cell>
          <cell r="E7442" t="str">
            <v>س4ح</v>
          </cell>
        </row>
        <row r="7443">
          <cell r="A7443">
            <v>212632</v>
          </cell>
          <cell r="B7443" t="str">
            <v>علاء الصغير</v>
          </cell>
          <cell r="C7443" t="str">
            <v>مصطفى</v>
          </cell>
          <cell r="D7443" t="str">
            <v>سميرة</v>
          </cell>
          <cell r="E7443" t="str">
            <v>س4ح</v>
          </cell>
        </row>
        <row r="7444">
          <cell r="A7444">
            <v>212653</v>
          </cell>
          <cell r="B7444" t="str">
            <v>عمر الحموي</v>
          </cell>
          <cell r="C7444" t="str">
            <v>سعد الدين</v>
          </cell>
          <cell r="D7444" t="str">
            <v>سوسن</v>
          </cell>
          <cell r="E7444" t="str">
            <v>س4ح</v>
          </cell>
        </row>
        <row r="7445">
          <cell r="A7445">
            <v>212660</v>
          </cell>
          <cell r="B7445" t="str">
            <v>عنايه الخيمي</v>
          </cell>
          <cell r="C7445" t="str">
            <v>محمد سامر</v>
          </cell>
          <cell r="D7445" t="str">
            <v>صبرين</v>
          </cell>
          <cell r="E7445" t="str">
            <v>س4ح</v>
          </cell>
        </row>
        <row r="7446">
          <cell r="A7446">
            <v>212669</v>
          </cell>
          <cell r="B7446" t="str">
            <v>غدير سكاف</v>
          </cell>
          <cell r="C7446" t="str">
            <v>مازن</v>
          </cell>
          <cell r="D7446" t="str">
            <v>رينا</v>
          </cell>
          <cell r="E7446" t="str">
            <v>س4ح</v>
          </cell>
        </row>
        <row r="7447">
          <cell r="A7447">
            <v>212690</v>
          </cell>
          <cell r="B7447" t="str">
            <v>فاطمة حموشو</v>
          </cell>
          <cell r="C7447" t="str">
            <v>حسن</v>
          </cell>
          <cell r="D7447" t="str">
            <v>خديجة</v>
          </cell>
          <cell r="E7447" t="str">
            <v>س4ح</v>
          </cell>
        </row>
        <row r="7448">
          <cell r="A7448">
            <v>212699</v>
          </cell>
          <cell r="B7448" t="str">
            <v>فراس راجح</v>
          </cell>
          <cell r="C7448" t="str">
            <v>عبده</v>
          </cell>
          <cell r="D7448" t="str">
            <v>بشرى</v>
          </cell>
          <cell r="E7448" t="str">
            <v>س4ح</v>
          </cell>
        </row>
        <row r="7449">
          <cell r="A7449">
            <v>212715</v>
          </cell>
          <cell r="B7449" t="str">
            <v>قصي زغموت</v>
          </cell>
          <cell r="C7449" t="str">
            <v>خالد</v>
          </cell>
          <cell r="D7449" t="str">
            <v>سميرة</v>
          </cell>
          <cell r="E7449" t="str">
            <v>س4ح</v>
          </cell>
        </row>
        <row r="7450">
          <cell r="A7450">
            <v>212791</v>
          </cell>
          <cell r="B7450" t="str">
            <v>محاسن العوض</v>
          </cell>
          <cell r="C7450" t="str">
            <v>حسن</v>
          </cell>
          <cell r="D7450" t="str">
            <v>يازي</v>
          </cell>
          <cell r="E7450" t="str">
            <v>س4ح</v>
          </cell>
        </row>
        <row r="7451">
          <cell r="A7451">
            <v>212819</v>
          </cell>
          <cell r="B7451" t="str">
            <v>محمد جرجس</v>
          </cell>
          <cell r="C7451" t="str">
            <v>حسن</v>
          </cell>
          <cell r="D7451" t="str">
            <v>صفاء</v>
          </cell>
          <cell r="E7451" t="str">
            <v>س4ح</v>
          </cell>
        </row>
        <row r="7452">
          <cell r="A7452">
            <v>212840</v>
          </cell>
          <cell r="B7452" t="str">
            <v>محمد علاء اليلداني</v>
          </cell>
          <cell r="C7452" t="str">
            <v>أنور</v>
          </cell>
          <cell r="D7452" t="str">
            <v>بشرى</v>
          </cell>
          <cell r="E7452" t="str">
            <v>س4ح</v>
          </cell>
        </row>
        <row r="7453">
          <cell r="A7453">
            <v>212866</v>
          </cell>
          <cell r="B7453" t="str">
            <v>محمود الجرف</v>
          </cell>
          <cell r="C7453" t="str">
            <v>ياسين</v>
          </cell>
          <cell r="D7453" t="str">
            <v>سهام</v>
          </cell>
          <cell r="E7453" t="str">
            <v>س4ح</v>
          </cell>
        </row>
        <row r="7454">
          <cell r="A7454">
            <v>212886</v>
          </cell>
          <cell r="B7454" t="str">
            <v>مروه كيوان</v>
          </cell>
          <cell r="C7454" t="str">
            <v>فهد</v>
          </cell>
          <cell r="D7454" t="str">
            <v>وفاء</v>
          </cell>
          <cell r="E7454" t="str">
            <v>س4ح</v>
          </cell>
        </row>
        <row r="7455">
          <cell r="A7455">
            <v>212889</v>
          </cell>
          <cell r="B7455" t="str">
            <v>مريم النقشبندي</v>
          </cell>
          <cell r="C7455" t="str">
            <v>زياد</v>
          </cell>
          <cell r="D7455" t="str">
            <v>ناديا</v>
          </cell>
          <cell r="E7455" t="str">
            <v>س4ح</v>
          </cell>
        </row>
        <row r="7456">
          <cell r="A7456">
            <v>212895</v>
          </cell>
          <cell r="B7456" t="str">
            <v>ملاذ بدر</v>
          </cell>
          <cell r="C7456" t="str">
            <v>محمود</v>
          </cell>
          <cell r="D7456" t="str">
            <v>فاتن</v>
          </cell>
          <cell r="E7456" t="str">
            <v>س4ح</v>
          </cell>
        </row>
        <row r="7457">
          <cell r="A7457">
            <v>212903</v>
          </cell>
          <cell r="B7457" t="str">
            <v>منى حاج صالح</v>
          </cell>
          <cell r="C7457" t="str">
            <v>محمود</v>
          </cell>
          <cell r="D7457" t="str">
            <v>نزيهه</v>
          </cell>
          <cell r="E7457" t="str">
            <v>س4ح</v>
          </cell>
        </row>
        <row r="7458">
          <cell r="A7458">
            <v>212904</v>
          </cell>
          <cell r="B7458" t="str">
            <v>منى سلوم</v>
          </cell>
          <cell r="C7458" t="str">
            <v xml:space="preserve">عباس </v>
          </cell>
          <cell r="D7458" t="str">
            <v>فاطمه</v>
          </cell>
          <cell r="E7458" t="str">
            <v>س4ح</v>
          </cell>
        </row>
        <row r="7459">
          <cell r="A7459">
            <v>212935</v>
          </cell>
          <cell r="B7459" t="str">
            <v>ميشلين الخوري</v>
          </cell>
          <cell r="C7459" t="str">
            <v>امين</v>
          </cell>
          <cell r="D7459" t="str">
            <v>سعاد</v>
          </cell>
          <cell r="E7459" t="str">
            <v>س4ح</v>
          </cell>
        </row>
        <row r="7460">
          <cell r="A7460">
            <v>212939</v>
          </cell>
          <cell r="B7460" t="str">
            <v>ناديا عوض الحلاق</v>
          </cell>
          <cell r="C7460" t="str">
            <v>جورج</v>
          </cell>
          <cell r="D7460" t="str">
            <v>نزهة</v>
          </cell>
          <cell r="E7460" t="str">
            <v>س4ح</v>
          </cell>
        </row>
        <row r="7461">
          <cell r="A7461">
            <v>212957</v>
          </cell>
          <cell r="B7461" t="str">
            <v>ندى الذياب الغنيم</v>
          </cell>
          <cell r="C7461" t="str">
            <v>عبد الله</v>
          </cell>
          <cell r="D7461" t="str">
            <v>حياه</v>
          </cell>
          <cell r="E7461" t="str">
            <v>س4ح</v>
          </cell>
        </row>
        <row r="7462">
          <cell r="A7462">
            <v>212971</v>
          </cell>
          <cell r="B7462" t="str">
            <v>نغم عليا</v>
          </cell>
          <cell r="C7462" t="str">
            <v>شحيده</v>
          </cell>
          <cell r="D7462" t="str">
            <v>انيسه</v>
          </cell>
          <cell r="E7462" t="str">
            <v>س4ح</v>
          </cell>
        </row>
        <row r="7463">
          <cell r="A7463">
            <v>212984</v>
          </cell>
          <cell r="B7463" t="str">
            <v>نور الهدى حسين</v>
          </cell>
          <cell r="C7463" t="str">
            <v>حسن</v>
          </cell>
          <cell r="D7463" t="str">
            <v>روضه</v>
          </cell>
          <cell r="E7463" t="str">
            <v>س4ح</v>
          </cell>
        </row>
        <row r="7464">
          <cell r="A7464">
            <v>212994</v>
          </cell>
          <cell r="B7464" t="str">
            <v>نورا حبابة</v>
          </cell>
          <cell r="C7464" t="str">
            <v>يحيى</v>
          </cell>
          <cell r="D7464" t="str">
            <v>بلكان</v>
          </cell>
          <cell r="E7464" t="str">
            <v>س4ح</v>
          </cell>
        </row>
        <row r="7465">
          <cell r="A7465">
            <v>213006</v>
          </cell>
          <cell r="B7465" t="str">
            <v>هبة ابو عيشة</v>
          </cell>
          <cell r="C7465" t="str">
            <v>خليل</v>
          </cell>
          <cell r="D7465" t="str">
            <v>نورة</v>
          </cell>
          <cell r="E7465" t="str">
            <v>س4ح</v>
          </cell>
        </row>
        <row r="7466">
          <cell r="A7466">
            <v>213010</v>
          </cell>
          <cell r="B7466" t="str">
            <v>هبه احمد</v>
          </cell>
          <cell r="C7466" t="str">
            <v>احمد</v>
          </cell>
          <cell r="D7466" t="str">
            <v>نازيك</v>
          </cell>
          <cell r="E7466" t="str">
            <v>س4ح</v>
          </cell>
        </row>
        <row r="7467">
          <cell r="A7467">
            <v>213016</v>
          </cell>
          <cell r="B7467" t="str">
            <v>هبه الكرم</v>
          </cell>
          <cell r="C7467" t="str">
            <v>سليمان</v>
          </cell>
          <cell r="D7467" t="str">
            <v>سميره</v>
          </cell>
          <cell r="E7467" t="str">
            <v>س4ح</v>
          </cell>
        </row>
        <row r="7468">
          <cell r="A7468">
            <v>213023</v>
          </cell>
          <cell r="B7468" t="str">
            <v>هديل البرجس</v>
          </cell>
          <cell r="C7468" t="str">
            <v>مهيدي</v>
          </cell>
          <cell r="D7468" t="str">
            <v>سهام</v>
          </cell>
          <cell r="E7468" t="str">
            <v>س4ح</v>
          </cell>
        </row>
        <row r="7469">
          <cell r="A7469">
            <v>213055</v>
          </cell>
          <cell r="B7469" t="str">
            <v>هيف آلوسي</v>
          </cell>
          <cell r="C7469" t="str">
            <v>نضال</v>
          </cell>
          <cell r="D7469" t="str">
            <v>لميس</v>
          </cell>
          <cell r="E7469" t="str">
            <v>س4ح</v>
          </cell>
        </row>
        <row r="7470">
          <cell r="A7470">
            <v>213073</v>
          </cell>
          <cell r="B7470" t="str">
            <v>وليد منصور</v>
          </cell>
          <cell r="C7470" t="str">
            <v>خالد</v>
          </cell>
          <cell r="D7470" t="str">
            <v>سعاد</v>
          </cell>
          <cell r="E7470" t="str">
            <v>س4ح</v>
          </cell>
        </row>
        <row r="7471">
          <cell r="A7471">
            <v>213075</v>
          </cell>
          <cell r="B7471" t="str">
            <v>وهيبه العيسى</v>
          </cell>
          <cell r="C7471" t="str">
            <v>عبد الوهاب</v>
          </cell>
          <cell r="D7471" t="str">
            <v>فهيمه</v>
          </cell>
          <cell r="E7471" t="str">
            <v>س4ح</v>
          </cell>
        </row>
        <row r="7472">
          <cell r="A7472">
            <v>213077</v>
          </cell>
          <cell r="B7472" t="str">
            <v>يارا ابو شاح</v>
          </cell>
          <cell r="C7472" t="str">
            <v>بسام</v>
          </cell>
          <cell r="D7472" t="str">
            <v>سلوى</v>
          </cell>
          <cell r="E7472" t="str">
            <v>س4ح</v>
          </cell>
        </row>
        <row r="7473">
          <cell r="A7473">
            <v>213086</v>
          </cell>
          <cell r="B7473" t="str">
            <v>يارا كبول</v>
          </cell>
          <cell r="C7473" t="str">
            <v>محمد</v>
          </cell>
          <cell r="D7473" t="str">
            <v>عفيفه</v>
          </cell>
          <cell r="E7473" t="str">
            <v>س4ح</v>
          </cell>
        </row>
      </sheetData>
      <sheetData sheetId="1"/>
      <sheetData sheetId="2"/>
      <sheetData sheetId="3"/>
      <sheetData sheetId="4"/>
    </sheetDataSet>
  </externalBook>
</externalLink>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D:\&#1575;&#1587;&#1578;&#1605;&#1575;&#1585;&#1575;&#1578;%20&#1575;&#1604;&#1601;&#1589;&#1604;%20&#1575;&#1604;&#1575;&#1608;&#1604;%202019-2020\Users\Users\TOSHIBA\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V23"/>
  <sheetViews>
    <sheetView showGridLines="0" rightToLeft="1" tabSelected="1" topLeftCell="A7" workbookViewId="0">
      <selection activeCell="B14" sqref="B14:I19"/>
    </sheetView>
  </sheetViews>
  <sheetFormatPr defaultRowHeight="18"/>
  <cols>
    <col min="1" max="1" width="2.25" style="252" customWidth="1"/>
    <col min="2" max="2" width="4.5" style="252" customWidth="1"/>
    <col min="3" max="6" width="9" style="252"/>
    <col min="7" max="7" width="1.5" style="252" customWidth="1"/>
    <col min="8" max="8" width="12.75" style="252" customWidth="1"/>
    <col min="9" max="9" width="16.875" style="252" customWidth="1"/>
    <col min="10" max="10" width="5" style="252" customWidth="1"/>
    <col min="11" max="11" width="9" style="252" customWidth="1"/>
    <col min="12" max="12" width="2.75" style="252" customWidth="1"/>
    <col min="13" max="13" width="9" style="252"/>
    <col min="14" max="14" width="9" style="252" customWidth="1"/>
    <col min="15" max="15" width="3.5" style="252" customWidth="1"/>
    <col min="16" max="17" width="9" style="252"/>
    <col min="18" max="18" width="4.75" style="252" customWidth="1"/>
    <col min="19" max="19" width="2" style="252" customWidth="1"/>
    <col min="20" max="20" width="8.875" style="252" customWidth="1"/>
    <col min="21" max="21" width="15.5" style="252" customWidth="1"/>
    <col min="22" max="16384" width="9" style="252"/>
  </cols>
  <sheetData>
    <row r="1" spans="1:22" ht="28.5" thickBot="1">
      <c r="B1" s="342" t="s">
        <v>2886</v>
      </c>
      <c r="C1" s="342"/>
      <c r="D1" s="342"/>
      <c r="E1" s="342"/>
      <c r="F1" s="342"/>
      <c r="G1" s="342"/>
      <c r="H1" s="342"/>
      <c r="I1" s="342"/>
      <c r="J1" s="342"/>
      <c r="K1" s="342"/>
      <c r="L1" s="342"/>
      <c r="M1" s="342"/>
      <c r="N1" s="342"/>
      <c r="O1" s="342"/>
      <c r="P1" s="342"/>
      <c r="Q1" s="342"/>
      <c r="R1" s="342"/>
      <c r="S1" s="342"/>
      <c r="T1" s="342"/>
      <c r="U1" s="342"/>
    </row>
    <row r="2" spans="1:22" ht="19.5" customHeight="1" thickBot="1">
      <c r="B2" s="343" t="s">
        <v>402</v>
      </c>
      <c r="C2" s="343"/>
      <c r="D2" s="343"/>
      <c r="E2" s="343"/>
      <c r="F2" s="343"/>
      <c r="G2" s="343"/>
      <c r="H2" s="343"/>
      <c r="I2" s="343"/>
      <c r="J2" s="253"/>
      <c r="K2" s="344" t="s">
        <v>2887</v>
      </c>
      <c r="L2" s="345"/>
      <c r="M2" s="345"/>
      <c r="N2" s="345"/>
      <c r="O2" s="345"/>
      <c r="P2" s="345"/>
      <c r="Q2" s="345"/>
      <c r="R2" s="345"/>
      <c r="S2" s="345"/>
      <c r="T2" s="348" t="s">
        <v>2888</v>
      </c>
      <c r="U2" s="349"/>
    </row>
    <row r="3" spans="1:22" ht="22.5" customHeight="1" thickBot="1">
      <c r="A3" s="254">
        <v>1</v>
      </c>
      <c r="B3" s="352" t="s">
        <v>2889</v>
      </c>
      <c r="C3" s="353"/>
      <c r="D3" s="353"/>
      <c r="E3" s="353"/>
      <c r="F3" s="353"/>
      <c r="G3" s="353"/>
      <c r="H3" s="353"/>
      <c r="I3" s="354"/>
      <c r="K3" s="346"/>
      <c r="L3" s="347"/>
      <c r="M3" s="347"/>
      <c r="N3" s="347"/>
      <c r="O3" s="347"/>
      <c r="P3" s="347"/>
      <c r="Q3" s="347"/>
      <c r="R3" s="347"/>
      <c r="S3" s="347"/>
      <c r="T3" s="350"/>
      <c r="U3" s="351"/>
    </row>
    <row r="4" spans="1:22" ht="22.5" customHeight="1" thickBot="1">
      <c r="A4" s="254">
        <v>2</v>
      </c>
      <c r="B4" s="339" t="s">
        <v>2890</v>
      </c>
      <c r="C4" s="340"/>
      <c r="D4" s="340"/>
      <c r="E4" s="340"/>
      <c r="F4" s="340"/>
      <c r="G4" s="340"/>
      <c r="H4" s="340"/>
      <c r="I4" s="341"/>
      <c r="K4" s="322" t="s">
        <v>17</v>
      </c>
      <c r="L4" s="323"/>
      <c r="M4" s="323"/>
      <c r="N4" s="323"/>
      <c r="O4" s="323"/>
      <c r="P4" s="323"/>
      <c r="Q4" s="323"/>
      <c r="R4" s="323"/>
      <c r="S4" s="324"/>
      <c r="T4" s="332">
        <v>1</v>
      </c>
      <c r="U4" s="333"/>
    </row>
    <row r="5" spans="1:22" ht="22.5" customHeight="1" thickBot="1">
      <c r="A5" s="254"/>
      <c r="B5" s="306" t="s">
        <v>2891</v>
      </c>
      <c r="C5" s="307"/>
      <c r="D5" s="307"/>
      <c r="E5" s="307"/>
      <c r="F5" s="307"/>
      <c r="G5" s="307"/>
      <c r="H5" s="307"/>
      <c r="I5" s="255"/>
      <c r="K5" s="330" t="s">
        <v>2892</v>
      </c>
      <c r="L5" s="331"/>
      <c r="M5" s="331"/>
      <c r="N5" s="331"/>
      <c r="O5" s="331"/>
      <c r="P5" s="331"/>
      <c r="Q5" s="331"/>
      <c r="R5" s="331"/>
      <c r="S5" s="331"/>
      <c r="T5" s="332">
        <v>1</v>
      </c>
      <c r="U5" s="333"/>
    </row>
    <row r="6" spans="1:22" ht="22.5" customHeight="1" thickBot="1">
      <c r="A6" s="254"/>
      <c r="B6" s="334" t="s">
        <v>2893</v>
      </c>
      <c r="C6" s="335"/>
      <c r="D6" s="335"/>
      <c r="E6" s="335"/>
      <c r="F6" s="335"/>
      <c r="G6" s="335"/>
      <c r="H6" s="335"/>
      <c r="I6" s="336"/>
      <c r="K6" s="330" t="s">
        <v>2894</v>
      </c>
      <c r="L6" s="331"/>
      <c r="M6" s="331"/>
      <c r="N6" s="331"/>
      <c r="O6" s="331"/>
      <c r="P6" s="331"/>
      <c r="Q6" s="331"/>
      <c r="R6" s="331"/>
      <c r="S6" s="331"/>
      <c r="T6" s="337" t="s">
        <v>2895</v>
      </c>
      <c r="U6" s="338"/>
    </row>
    <row r="7" spans="1:22" ht="22.5" customHeight="1" thickBot="1">
      <c r="A7" s="254">
        <v>3</v>
      </c>
      <c r="B7" s="306" t="s">
        <v>406</v>
      </c>
      <c r="C7" s="307"/>
      <c r="D7" s="307"/>
      <c r="E7" s="307"/>
      <c r="F7" s="307"/>
      <c r="G7" s="307"/>
      <c r="H7" s="308" t="s">
        <v>404</v>
      </c>
      <c r="I7" s="309"/>
      <c r="K7" s="310" t="s">
        <v>2896</v>
      </c>
      <c r="L7" s="311"/>
      <c r="M7" s="311"/>
      <c r="N7" s="311"/>
      <c r="O7" s="311"/>
      <c r="P7" s="311"/>
      <c r="Q7" s="311"/>
      <c r="R7" s="311"/>
      <c r="S7" s="312"/>
      <c r="T7" s="313">
        <v>0.5</v>
      </c>
      <c r="U7" s="314"/>
      <c r="V7" s="256"/>
    </row>
    <row r="8" spans="1:22" ht="22.5" customHeight="1">
      <c r="A8" s="254">
        <v>4</v>
      </c>
      <c r="B8" s="315" t="s">
        <v>2905</v>
      </c>
      <c r="C8" s="315"/>
      <c r="D8" s="315"/>
      <c r="E8" s="315"/>
      <c r="F8" s="315"/>
      <c r="G8" s="315"/>
      <c r="H8" s="315"/>
      <c r="I8" s="315"/>
      <c r="J8" s="256"/>
      <c r="K8" s="318" t="s">
        <v>2897</v>
      </c>
      <c r="L8" s="319"/>
      <c r="M8" s="319"/>
      <c r="N8" s="319"/>
      <c r="O8" s="319"/>
      <c r="P8" s="319"/>
      <c r="Q8" s="319"/>
      <c r="R8" s="319"/>
      <c r="S8" s="319"/>
      <c r="T8" s="320" t="s">
        <v>2898</v>
      </c>
      <c r="U8" s="321"/>
    </row>
    <row r="9" spans="1:22" ht="22.5" customHeight="1">
      <c r="A9" s="254"/>
      <c r="B9" s="316"/>
      <c r="C9" s="316"/>
      <c r="D9" s="316"/>
      <c r="E9" s="316"/>
      <c r="F9" s="316"/>
      <c r="G9" s="316"/>
      <c r="H9" s="316"/>
      <c r="I9" s="316"/>
      <c r="J9" s="257"/>
      <c r="K9" s="318"/>
      <c r="L9" s="319"/>
      <c r="M9" s="319"/>
      <c r="N9" s="319"/>
      <c r="O9" s="319"/>
      <c r="P9" s="319"/>
      <c r="Q9" s="319"/>
      <c r="R9" s="319"/>
      <c r="S9" s="319"/>
      <c r="T9" s="320"/>
      <c r="U9" s="321"/>
    </row>
    <row r="10" spans="1:22" ht="22.5" customHeight="1">
      <c r="A10" s="254"/>
      <c r="B10" s="316"/>
      <c r="C10" s="316"/>
      <c r="D10" s="316"/>
      <c r="E10" s="316"/>
      <c r="F10" s="316"/>
      <c r="G10" s="316"/>
      <c r="H10" s="316"/>
      <c r="I10" s="316"/>
      <c r="K10" s="322" t="s">
        <v>2899</v>
      </c>
      <c r="L10" s="323"/>
      <c r="M10" s="323"/>
      <c r="N10" s="323"/>
      <c r="O10" s="323"/>
      <c r="P10" s="323"/>
      <c r="Q10" s="323"/>
      <c r="R10" s="323"/>
      <c r="S10" s="324"/>
      <c r="T10" s="325">
        <v>0.2</v>
      </c>
      <c r="U10" s="326"/>
    </row>
    <row r="11" spans="1:22" ht="45" customHeight="1">
      <c r="A11" s="254"/>
      <c r="B11" s="316"/>
      <c r="C11" s="316"/>
      <c r="D11" s="316"/>
      <c r="E11" s="316"/>
      <c r="F11" s="316"/>
      <c r="G11" s="316"/>
      <c r="H11" s="316"/>
      <c r="I11" s="316"/>
      <c r="K11" s="327" t="s">
        <v>2900</v>
      </c>
      <c r="L11" s="328"/>
      <c r="M11" s="328"/>
      <c r="N11" s="328"/>
      <c r="O11" s="328"/>
      <c r="P11" s="328"/>
      <c r="Q11" s="328"/>
      <c r="R11" s="328"/>
      <c r="S11" s="329"/>
      <c r="T11" s="288" t="s">
        <v>2898</v>
      </c>
      <c r="U11" s="289"/>
    </row>
    <row r="12" spans="1:22" ht="22.5" customHeight="1" thickBot="1">
      <c r="A12" s="254"/>
      <c r="B12" s="317"/>
      <c r="C12" s="317"/>
      <c r="D12" s="317"/>
      <c r="E12" s="317"/>
      <c r="F12" s="317"/>
      <c r="G12" s="317"/>
      <c r="H12" s="317"/>
      <c r="I12" s="317"/>
      <c r="K12" s="290" t="s">
        <v>2901</v>
      </c>
      <c r="L12" s="291"/>
      <c r="M12" s="291"/>
      <c r="N12" s="291"/>
      <c r="O12" s="291"/>
      <c r="P12" s="291"/>
      <c r="Q12" s="291"/>
      <c r="R12" s="291"/>
      <c r="S12" s="292"/>
      <c r="T12" s="293">
        <v>0.5</v>
      </c>
      <c r="U12" s="294"/>
    </row>
    <row r="13" spans="1:22" ht="22.5" customHeight="1" thickBot="1">
      <c r="A13" s="254">
        <v>5</v>
      </c>
      <c r="B13" s="295" t="s">
        <v>2902</v>
      </c>
      <c r="C13" s="296"/>
      <c r="D13" s="296"/>
      <c r="E13" s="296"/>
      <c r="F13" s="296"/>
      <c r="G13" s="296"/>
      <c r="H13" s="296"/>
      <c r="I13" s="297"/>
      <c r="K13" s="298" t="s">
        <v>2903</v>
      </c>
      <c r="L13" s="299"/>
      <c r="M13" s="299"/>
      <c r="N13" s="299"/>
      <c r="O13" s="299"/>
      <c r="P13" s="299"/>
      <c r="Q13" s="299"/>
      <c r="R13" s="299"/>
      <c r="S13" s="299"/>
      <c r="T13" s="299"/>
      <c r="U13" s="299"/>
    </row>
    <row r="14" spans="1:22" ht="22.5" customHeight="1">
      <c r="A14" s="254"/>
      <c r="B14" s="300" t="s">
        <v>2904</v>
      </c>
      <c r="C14" s="300"/>
      <c r="D14" s="300"/>
      <c r="E14" s="300"/>
      <c r="F14" s="300"/>
      <c r="G14" s="300"/>
      <c r="H14" s="300"/>
      <c r="I14" s="300"/>
      <c r="K14" s="299"/>
      <c r="L14" s="299"/>
      <c r="M14" s="299"/>
      <c r="N14" s="299"/>
      <c r="O14" s="299"/>
      <c r="P14" s="299"/>
      <c r="Q14" s="299"/>
      <c r="R14" s="299"/>
      <c r="S14" s="299"/>
      <c r="T14" s="299"/>
      <c r="U14" s="299"/>
    </row>
    <row r="15" spans="1:22" ht="3.75" customHeight="1">
      <c r="A15" s="254"/>
      <c r="B15" s="301"/>
      <c r="C15" s="301"/>
      <c r="D15" s="301"/>
      <c r="E15" s="301"/>
      <c r="F15" s="301"/>
      <c r="G15" s="301"/>
      <c r="H15" s="301"/>
      <c r="I15" s="301"/>
      <c r="K15" s="303"/>
      <c r="L15" s="303"/>
      <c r="M15" s="303"/>
      <c r="N15" s="303"/>
      <c r="O15" s="303"/>
      <c r="P15" s="303"/>
      <c r="Q15" s="303"/>
      <c r="R15" s="303"/>
      <c r="S15" s="303"/>
      <c r="T15" s="303"/>
      <c r="U15" s="303"/>
    </row>
    <row r="16" spans="1:22" ht="26.25" customHeight="1">
      <c r="A16" s="254">
        <v>6</v>
      </c>
      <c r="B16" s="301"/>
      <c r="C16" s="301"/>
      <c r="D16" s="301"/>
      <c r="E16" s="301"/>
      <c r="F16" s="301"/>
      <c r="G16" s="301"/>
      <c r="H16" s="301"/>
      <c r="I16" s="301"/>
      <c r="K16" s="303"/>
      <c r="L16" s="303"/>
      <c r="M16" s="303"/>
      <c r="N16" s="303"/>
      <c r="O16" s="303"/>
      <c r="P16" s="303"/>
      <c r="Q16" s="303"/>
      <c r="R16" s="303"/>
      <c r="S16" s="303"/>
      <c r="T16" s="303"/>
      <c r="U16" s="303"/>
    </row>
    <row r="17" spans="2:22" ht="19.5" customHeight="1">
      <c r="B17" s="301"/>
      <c r="C17" s="301"/>
      <c r="D17" s="301"/>
      <c r="E17" s="301"/>
      <c r="F17" s="301"/>
      <c r="G17" s="301"/>
      <c r="H17" s="301"/>
      <c r="I17" s="301"/>
      <c r="K17" s="303"/>
      <c r="L17" s="303"/>
      <c r="M17" s="303"/>
      <c r="N17" s="303"/>
      <c r="O17" s="303"/>
      <c r="P17" s="303"/>
      <c r="Q17" s="303"/>
      <c r="R17" s="303"/>
      <c r="S17" s="303"/>
      <c r="T17" s="303"/>
      <c r="U17" s="303"/>
    </row>
    <row r="18" spans="2:22" ht="19.5" customHeight="1">
      <c r="B18" s="301"/>
      <c r="C18" s="301"/>
      <c r="D18" s="301"/>
      <c r="E18" s="301"/>
      <c r="F18" s="301"/>
      <c r="G18" s="301"/>
      <c r="H18" s="301"/>
      <c r="I18" s="301"/>
      <c r="K18" s="258"/>
      <c r="L18" s="259"/>
      <c r="M18" s="304"/>
      <c r="N18" s="304"/>
      <c r="O18" s="304"/>
      <c r="P18" s="260"/>
      <c r="Q18" s="305"/>
      <c r="R18" s="305"/>
      <c r="S18" s="258"/>
      <c r="T18" s="258"/>
      <c r="U18" s="258"/>
      <c r="V18" s="259"/>
    </row>
    <row r="19" spans="2:22" ht="21.75" customHeight="1" thickBot="1">
      <c r="B19" s="302"/>
      <c r="C19" s="302"/>
      <c r="D19" s="302"/>
      <c r="E19" s="302"/>
      <c r="F19" s="302"/>
      <c r="G19" s="302"/>
      <c r="H19" s="302"/>
      <c r="I19" s="302"/>
      <c r="Q19" s="261"/>
      <c r="R19" s="261"/>
      <c r="S19" s="261"/>
      <c r="T19" s="261"/>
      <c r="U19" s="261"/>
    </row>
    <row r="20" spans="2:22" ht="3.75" customHeight="1" thickBot="1"/>
    <row r="21" spans="2:22" ht="35.25" customHeight="1">
      <c r="B21" s="279" t="s">
        <v>405</v>
      </c>
      <c r="C21" s="280"/>
      <c r="D21" s="280"/>
      <c r="E21" s="280"/>
      <c r="F21" s="280"/>
      <c r="G21" s="280"/>
      <c r="H21" s="280"/>
      <c r="I21" s="280"/>
      <c r="J21" s="280"/>
      <c r="K21" s="280"/>
      <c r="L21" s="280"/>
      <c r="M21" s="280"/>
      <c r="N21" s="280"/>
      <c r="O21" s="280"/>
      <c r="P21" s="280"/>
      <c r="Q21" s="280"/>
      <c r="R21" s="280"/>
      <c r="S21" s="280"/>
      <c r="T21" s="280"/>
      <c r="U21" s="281"/>
    </row>
    <row r="22" spans="2:22" ht="14.25" customHeight="1">
      <c r="B22" s="282"/>
      <c r="C22" s="283"/>
      <c r="D22" s="283"/>
      <c r="E22" s="283"/>
      <c r="F22" s="283"/>
      <c r="G22" s="283"/>
      <c r="H22" s="283"/>
      <c r="I22" s="283"/>
      <c r="J22" s="283"/>
      <c r="K22" s="283"/>
      <c r="L22" s="283"/>
      <c r="M22" s="283"/>
      <c r="N22" s="283"/>
      <c r="O22" s="283"/>
      <c r="P22" s="283"/>
      <c r="Q22" s="283"/>
      <c r="R22" s="283"/>
      <c r="S22" s="283"/>
      <c r="T22" s="283"/>
      <c r="U22" s="284"/>
    </row>
    <row r="23" spans="2:22" ht="15" customHeight="1" thickBot="1">
      <c r="B23" s="285"/>
      <c r="C23" s="286"/>
      <c r="D23" s="286"/>
      <c r="E23" s="286"/>
      <c r="F23" s="286"/>
      <c r="G23" s="286"/>
      <c r="H23" s="286"/>
      <c r="I23" s="286"/>
      <c r="J23" s="286"/>
      <c r="K23" s="286"/>
      <c r="L23" s="286"/>
      <c r="M23" s="286"/>
      <c r="N23" s="286"/>
      <c r="O23" s="286"/>
      <c r="P23" s="286"/>
      <c r="Q23" s="286"/>
      <c r="R23" s="286"/>
      <c r="S23" s="286"/>
      <c r="T23" s="286"/>
      <c r="U23" s="287"/>
    </row>
  </sheetData>
  <sheetProtection password="BE64" sheet="1" objects="1" scenarios="1"/>
  <mergeCells count="34">
    <mergeCell ref="B4:I4"/>
    <mergeCell ref="K4:S4"/>
    <mergeCell ref="T4:U4"/>
    <mergeCell ref="B1:U1"/>
    <mergeCell ref="B2:I2"/>
    <mergeCell ref="K2:S3"/>
    <mergeCell ref="T2:U3"/>
    <mergeCell ref="B3:I3"/>
    <mergeCell ref="B5:H5"/>
    <mergeCell ref="K5:S5"/>
    <mergeCell ref="T5:U5"/>
    <mergeCell ref="B6:I6"/>
    <mergeCell ref="K6:S6"/>
    <mergeCell ref="T6:U6"/>
    <mergeCell ref="B7:G7"/>
    <mergeCell ref="H7:I7"/>
    <mergeCell ref="K7:S7"/>
    <mergeCell ref="T7:U7"/>
    <mergeCell ref="B8:I12"/>
    <mergeCell ref="K8:S9"/>
    <mergeCell ref="T8:U9"/>
    <mergeCell ref="K10:S10"/>
    <mergeCell ref="T10:U10"/>
    <mergeCell ref="K11:S11"/>
    <mergeCell ref="B21:U23"/>
    <mergeCell ref="T11:U11"/>
    <mergeCell ref="K12:S12"/>
    <mergeCell ref="T12:U12"/>
    <mergeCell ref="B13:I13"/>
    <mergeCell ref="K13:U14"/>
    <mergeCell ref="B14:I19"/>
    <mergeCell ref="K15:U17"/>
    <mergeCell ref="M18:O18"/>
    <mergeCell ref="Q18:R18"/>
  </mergeCells>
  <hyperlinks>
    <hyperlink ref="B3" r:id="rId1" location="'إدخال البيانات'!D2" display="المخصص"/>
    <hyperlink ref="H7" location="الإستمارة!Q1" display="الإستمارة وإطبع منها أربعة نسخ"/>
    <hyperlink ref="B3:C3" location="'إدخال البيانات'!D2" display="اضغط هنا"/>
    <hyperlink ref="B3:I3" location="'إدخال البيانات'!B2" display="تملئ صفحة إدخال البيانات بالمعلومات المطلوبة وبشكل دقيق وصحيح"/>
    <hyperlink ref="B4:I4" location="'اختيار المقررات'!E1" display="الانتقال إلى صفحة اختيار المقررات"/>
    <hyperlink ref="H7:I7" location="الإستمارة!Q1" display="الإستمارة وإطبع منها أربعة نسخ"/>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codeName="ورقة7"/>
  <dimension ref="A1:S30"/>
  <sheetViews>
    <sheetView rightToLeft="1" workbookViewId="0">
      <selection activeCell="B13" sqref="B13"/>
    </sheetView>
  </sheetViews>
  <sheetFormatPr defaultColWidth="9" defaultRowHeight="14.25"/>
  <cols>
    <col min="1" max="1" width="13.875" style="33" bestFit="1" customWidth="1"/>
    <col min="2" max="2" width="22.25" style="33" customWidth="1"/>
    <col min="3" max="3" width="18.875" style="33" customWidth="1"/>
    <col min="4" max="4" width="26" style="33" customWidth="1"/>
    <col min="5" max="5" width="20.625" style="33" customWidth="1"/>
    <col min="6" max="6" width="19.875" style="33" customWidth="1"/>
    <col min="7" max="7" width="3.375" style="33" bestFit="1" customWidth="1"/>
    <col min="8" max="8" width="7.75" style="33" hidden="1" customWidth="1"/>
    <col min="9" max="9" width="4.125" style="33" hidden="1" customWidth="1"/>
    <col min="10" max="10" width="16.25" style="33" customWidth="1"/>
    <col min="11" max="11" width="22.875" style="33" customWidth="1"/>
    <col min="12" max="12" width="18.875" style="33" customWidth="1"/>
    <col min="13" max="15" width="11" style="33" customWidth="1"/>
    <col min="16" max="16" width="15.375" style="33" customWidth="1"/>
    <col min="17" max="17" width="37.125" style="33" customWidth="1"/>
    <col min="18" max="18" width="20" style="204" customWidth="1"/>
    <col min="19" max="19" width="18.375" style="204" customWidth="1"/>
    <col min="20" max="20" width="16.25" style="33" customWidth="1"/>
    <col min="21" max="16384" width="9" style="33"/>
  </cols>
  <sheetData>
    <row r="1" spans="1:19" ht="23.25" customHeight="1">
      <c r="A1" s="202" t="s">
        <v>63</v>
      </c>
      <c r="B1" s="202" t="s">
        <v>64</v>
      </c>
      <c r="C1" s="202" t="s">
        <v>65</v>
      </c>
      <c r="D1" s="203"/>
      <c r="H1" s="33" t="s">
        <v>925</v>
      </c>
      <c r="I1" s="33" t="s">
        <v>926</v>
      </c>
    </row>
    <row r="2" spans="1:19" s="208" customFormat="1" ht="33.75" customHeight="1">
      <c r="A2" s="205">
        <f>'اختيار المقررات'!E1</f>
        <v>0</v>
      </c>
      <c r="B2" s="206"/>
      <c r="C2" s="206"/>
      <c r="D2" s="207"/>
      <c r="H2" s="208" t="s">
        <v>927</v>
      </c>
      <c r="I2" s="208" t="s">
        <v>958</v>
      </c>
    </row>
    <row r="3" spans="1:19" ht="23.25" customHeight="1">
      <c r="A3" s="202" t="s">
        <v>928</v>
      </c>
      <c r="B3" s="202" t="s">
        <v>929</v>
      </c>
      <c r="C3" s="202" t="s">
        <v>930</v>
      </c>
      <c r="D3" s="202" t="s">
        <v>931</v>
      </c>
      <c r="E3" s="202" t="s">
        <v>932</v>
      </c>
      <c r="F3" s="202" t="s">
        <v>933</v>
      </c>
      <c r="H3" s="209" t="s">
        <v>934</v>
      </c>
    </row>
    <row r="4" spans="1:19" ht="33.75" customHeight="1">
      <c r="A4" s="206"/>
      <c r="B4" s="206"/>
      <c r="C4" s="205" t="str">
        <f>A4&amp;" "&amp;B4</f>
        <v/>
      </c>
      <c r="D4" s="206"/>
      <c r="E4" s="206"/>
      <c r="F4" s="206"/>
      <c r="H4" s="33" t="s">
        <v>935</v>
      </c>
      <c r="J4" s="208"/>
    </row>
    <row r="5" spans="1:19" ht="23.25" customHeight="1">
      <c r="A5" s="210" t="s">
        <v>13</v>
      </c>
      <c r="B5" s="202" t="s">
        <v>66</v>
      </c>
      <c r="C5" s="202" t="s">
        <v>8</v>
      </c>
      <c r="D5" s="202" t="s">
        <v>922</v>
      </c>
      <c r="E5" s="202" t="s">
        <v>12</v>
      </c>
      <c r="F5" s="202" t="s">
        <v>67</v>
      </c>
      <c r="H5" s="209" t="s">
        <v>936</v>
      </c>
    </row>
    <row r="6" spans="1:19" ht="33.75" customHeight="1">
      <c r="A6" s="206"/>
      <c r="B6" s="211"/>
      <c r="C6" s="206"/>
      <c r="D6" s="206"/>
      <c r="E6" s="206"/>
      <c r="F6" s="212"/>
      <c r="H6" s="33" t="s">
        <v>937</v>
      </c>
      <c r="J6" s="208"/>
    </row>
    <row r="7" spans="1:19" ht="23.25" customHeight="1">
      <c r="A7" s="202" t="s">
        <v>18</v>
      </c>
      <c r="B7" s="213" t="s">
        <v>409</v>
      </c>
      <c r="C7" s="214" t="s">
        <v>938</v>
      </c>
      <c r="D7" s="214" t="s">
        <v>957</v>
      </c>
      <c r="E7" s="355" t="s">
        <v>70</v>
      </c>
      <c r="F7" s="356"/>
      <c r="H7" s="209" t="s">
        <v>939</v>
      </c>
    </row>
    <row r="8" spans="1:19" ht="33.75" customHeight="1">
      <c r="A8" s="206"/>
      <c r="B8" s="206"/>
      <c r="C8" s="212"/>
      <c r="D8" s="212"/>
      <c r="E8" s="357"/>
      <c r="F8" s="358"/>
      <c r="H8" s="177" t="s">
        <v>940</v>
      </c>
      <c r="J8" s="208"/>
    </row>
    <row r="9" spans="1:19" ht="23.25" customHeight="1">
      <c r="A9" s="215" t="s">
        <v>941</v>
      </c>
      <c r="B9" s="202" t="s">
        <v>942</v>
      </c>
      <c r="C9" s="202" t="s">
        <v>943</v>
      </c>
      <c r="H9" s="216" t="s">
        <v>944</v>
      </c>
    </row>
    <row r="10" spans="1:19" ht="33.75" customHeight="1">
      <c r="A10" s="206"/>
      <c r="B10" s="206"/>
      <c r="C10" s="206"/>
      <c r="H10" s="177" t="s">
        <v>945</v>
      </c>
      <c r="J10" s="208"/>
    </row>
    <row r="11" spans="1:19" ht="26.25">
      <c r="A11" s="359" t="s">
        <v>946</v>
      </c>
      <c r="B11" s="360"/>
      <c r="C11" s="360"/>
      <c r="D11" s="360"/>
      <c r="E11" s="360"/>
      <c r="F11" s="360"/>
      <c r="H11" s="216" t="s">
        <v>947</v>
      </c>
    </row>
    <row r="12" spans="1:19" ht="26.25">
      <c r="A12" s="361" t="s">
        <v>948</v>
      </c>
      <c r="B12" s="361"/>
      <c r="C12" s="217" t="s">
        <v>403</v>
      </c>
      <c r="D12" s="362" t="s">
        <v>949</v>
      </c>
      <c r="E12" s="362"/>
      <c r="F12" s="218" t="s">
        <v>403</v>
      </c>
      <c r="H12" s="177" t="s">
        <v>950</v>
      </c>
      <c r="J12" s="208"/>
    </row>
    <row r="13" spans="1:19" customFormat="1" ht="18.75">
      <c r="H13" s="216" t="s">
        <v>951</v>
      </c>
      <c r="J13" s="33"/>
      <c r="R13" s="219"/>
      <c r="S13" s="219"/>
    </row>
    <row r="14" spans="1:19">
      <c r="H14" s="177" t="s">
        <v>952</v>
      </c>
      <c r="J14" s="208"/>
    </row>
    <row r="16" spans="1:19">
      <c r="J16" s="208"/>
    </row>
    <row r="18" spans="7:10">
      <c r="J18" s="208"/>
    </row>
    <row r="20" spans="7:10">
      <c r="G20" s="220" t="s">
        <v>953</v>
      </c>
      <c r="J20" s="208"/>
    </row>
    <row r="21" spans="7:10">
      <c r="G21" s="220" t="s">
        <v>954</v>
      </c>
    </row>
    <row r="22" spans="7:10">
      <c r="J22" s="208"/>
    </row>
    <row r="24" spans="7:10">
      <c r="J24" s="208"/>
    </row>
    <row r="26" spans="7:10">
      <c r="J26" s="208"/>
    </row>
    <row r="28" spans="7:10">
      <c r="J28" s="208"/>
    </row>
    <row r="30" spans="7:10">
      <c r="J30" s="208"/>
    </row>
  </sheetData>
  <sheetProtection password="BE64" sheet="1" objects="1" scenarios="1"/>
  <mergeCells count="5">
    <mergeCell ref="E7:F7"/>
    <mergeCell ref="E8:F8"/>
    <mergeCell ref="A11:F11"/>
    <mergeCell ref="A12:B12"/>
    <mergeCell ref="D12:E12"/>
  </mergeCells>
  <conditionalFormatting sqref="A1">
    <cfRule type="duplicateValues" dxfId="33" priority="1"/>
  </conditionalFormatting>
  <dataValidations count="6">
    <dataValidation type="list" allowBlank="1" showInputMessage="1" showErrorMessage="1" sqref="A10">
      <formula1>$I$1:$I$2</formula1>
    </dataValidation>
    <dataValidation type="list" allowBlank="1" showInputMessage="1" showErrorMessage="1" sqref="C10 A8">
      <formula1>$H$1:$H$14</formula1>
    </dataValidation>
    <dataValidation type="list" allowBlank="1" showInputMessage="1" showErrorMessage="1" sqref="A6">
      <formula1>$G$20:$G$21</formula1>
    </dataValidation>
    <dataValidation type="textLength" allowBlank="1" showInputMessage="1" showErrorMessage="1" error="الرقم الوطني خطأ" sqref="F6">
      <formula1>11</formula1>
      <formula2>11</formula2>
    </dataValidation>
    <dataValidation type="textLength" allowBlank="1" showInputMessage="1" showErrorMessage="1" error="رقم الموبايل خطأ" sqref="C8">
      <formula1>10</formula1>
      <formula2>10</formula2>
    </dataValidation>
    <dataValidation type="textLength" allowBlank="1" showInputMessage="1" showErrorMessage="1" error="رقم الهاتف الثابت خطأ" sqref="D8">
      <formula1>6</formula1>
      <formula2>10</formula2>
    </dataValidation>
  </dataValidations>
  <hyperlinks>
    <hyperlink ref="C12" location="'إدخال البيانات'!E2" display="اضغط هنا"/>
    <hyperlink ref="F12" location="'تعليمات التسجيل'!A1" display="اضغط هنا"/>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ورقة4"/>
  <dimension ref="A1:BD57"/>
  <sheetViews>
    <sheetView showGridLines="0" rightToLeft="1" topLeftCell="C1" workbookViewId="0">
      <selection activeCell="E1" sqref="E1:G1"/>
    </sheetView>
  </sheetViews>
  <sheetFormatPr defaultColWidth="9" defaultRowHeight="14.25" customHeight="1"/>
  <cols>
    <col min="1" max="1" width="7.875" style="33" hidden="1" customWidth="1"/>
    <col min="2" max="2" width="6.625" style="33" hidden="1" customWidth="1"/>
    <col min="3" max="3" width="4.375" style="33" customWidth="1"/>
    <col min="4" max="4" width="9.625" style="33" customWidth="1"/>
    <col min="5" max="5" width="5" style="33" customWidth="1"/>
    <col min="6" max="6" width="3.375" style="33" customWidth="1"/>
    <col min="7" max="7" width="4.375" style="33" customWidth="1"/>
    <col min="8" max="8" width="3.875" style="33" bestFit="1" customWidth="1"/>
    <col min="9" max="9" width="8" style="33" customWidth="1"/>
    <col min="10" max="10" width="0.75" style="33" customWidth="1"/>
    <col min="11" max="11" width="1.625" style="33" hidden="1" customWidth="1"/>
    <col min="12" max="12" width="4.375" style="33" customWidth="1"/>
    <col min="13" max="13" width="9.375" style="33" customWidth="1"/>
    <col min="14" max="14" width="6.375" style="33" customWidth="1"/>
    <col min="15" max="15" width="4.375" style="33" customWidth="1"/>
    <col min="16" max="16" width="3.625" style="33" customWidth="1"/>
    <col min="17" max="17" width="3" style="33" customWidth="1"/>
    <col min="18" max="18" width="1" style="33" customWidth="1"/>
    <col min="19" max="19" width="0.25" style="33" customWidth="1"/>
    <col min="20" max="20" width="7.875" style="33" bestFit="1" customWidth="1"/>
    <col min="21" max="21" width="5.375" style="33" customWidth="1"/>
    <col min="22" max="22" width="5.375" style="33" bestFit="1" customWidth="1"/>
    <col min="23" max="23" width="17.375" style="33" customWidth="1"/>
    <col min="24" max="24" width="3.875" style="33" bestFit="1" customWidth="1"/>
    <col min="25" max="25" width="3.125" style="33" bestFit="1" customWidth="1"/>
    <col min="26" max="26" width="3.375" style="33" customWidth="1"/>
    <col min="27" max="27" width="6.625" style="33" hidden="1" customWidth="1"/>
    <col min="28" max="28" width="3.875" style="33" bestFit="1" customWidth="1"/>
    <col min="29" max="29" width="10" style="33" customWidth="1"/>
    <col min="30" max="30" width="8.125" style="33" bestFit="1" customWidth="1"/>
    <col min="31" max="31" width="4.125" style="33" customWidth="1"/>
    <col min="32" max="32" width="3.875" style="33" bestFit="1" customWidth="1"/>
    <col min="33" max="33" width="5" style="33" bestFit="1" customWidth="1"/>
    <col min="34" max="34" width="9" style="33" customWidth="1"/>
    <col min="35" max="35" width="3.875" style="33" customWidth="1"/>
    <col min="36" max="36" width="10.25" style="33" customWidth="1"/>
    <col min="37" max="37" width="6.75" style="33" customWidth="1"/>
    <col min="38" max="38" width="5.625" style="33" bestFit="1" customWidth="1"/>
    <col min="39" max="39" width="2.875" style="33" bestFit="1" customWidth="1"/>
    <col min="40" max="40" width="10.875" style="33" bestFit="1" customWidth="1"/>
    <col min="41" max="41" width="30.875" style="33" bestFit="1" customWidth="1"/>
    <col min="42" max="46" width="9" style="33" customWidth="1"/>
    <col min="47" max="47" width="2.875" style="161" bestFit="1" customWidth="1"/>
    <col min="48" max="48" width="3.875" style="161" bestFit="1" customWidth="1"/>
    <col min="49" max="49" width="29.625" style="165" bestFit="1" customWidth="1"/>
    <col min="50" max="50" width="14.125" style="161" bestFit="1" customWidth="1"/>
    <col min="51" max="51" width="5.625" style="161" bestFit="1" customWidth="1"/>
    <col min="52" max="52" width="2.25" style="161" bestFit="1" customWidth="1"/>
    <col min="53" max="54" width="9" style="161" customWidth="1"/>
    <col min="55" max="55" width="3.125" style="177" bestFit="1" customWidth="1"/>
    <col min="56" max="56" width="9" style="177" customWidth="1"/>
    <col min="57" max="59" width="9" style="33" customWidth="1"/>
    <col min="60" max="16384" width="9" style="33"/>
  </cols>
  <sheetData>
    <row r="1" spans="1:56" s="189" customFormat="1" ht="21" customHeight="1" thickTop="1" thickBot="1">
      <c r="B1" s="264"/>
      <c r="C1" s="401" t="s">
        <v>4</v>
      </c>
      <c r="D1" s="401"/>
      <c r="E1" s="402"/>
      <c r="F1" s="402"/>
      <c r="G1" s="402"/>
      <c r="H1" s="401" t="s">
        <v>5</v>
      </c>
      <c r="I1" s="401"/>
      <c r="J1" s="401"/>
      <c r="K1" s="190"/>
      <c r="L1" s="403" t="e">
        <f>VLOOKUP($E$1,ورقة2!$A$1:$U$13705,2,0)</f>
        <v>#N/A</v>
      </c>
      <c r="M1" s="403"/>
      <c r="N1" s="403"/>
      <c r="O1" s="401" t="s">
        <v>6</v>
      </c>
      <c r="P1" s="401"/>
      <c r="Q1" s="409" t="b">
        <f>IF('إدخال البيانات'!A2&gt;0,IF('إدخال البيانات'!B2&lt;&gt;"",'إدخال البيانات'!B2,VLOOKUP($E$1,ورقة2!$A$1:$U$13705,3,0)))</f>
        <v>0</v>
      </c>
      <c r="R1" s="409"/>
      <c r="S1" s="409"/>
      <c r="T1" s="409"/>
      <c r="U1" s="404" t="s">
        <v>7</v>
      </c>
      <c r="V1" s="404"/>
      <c r="W1" s="201" t="b">
        <f>IF('إدخال البيانات'!A2&gt;0,IF('إدخال البيانات'!C2&lt;&gt;"",'إدخال البيانات'!C2,VLOOKUP($E$1,ورقة2!A1:U13705,4,0)))</f>
        <v>0</v>
      </c>
      <c r="X1" s="406" t="s">
        <v>66</v>
      </c>
      <c r="Y1" s="406"/>
      <c r="Z1" s="200"/>
      <c r="AA1" s="200"/>
      <c r="AB1" s="407" t="b">
        <f>IF('إدخال البيانات'!A2&gt;0,IF('إدخال البيانات'!B6&lt;&gt;"",'إدخال البيانات'!B6,VLOOKUP($E$1,ورقة2!A1:U13705,6,0)))</f>
        <v>0</v>
      </c>
      <c r="AC1" s="407"/>
      <c r="AD1" s="191" t="s">
        <v>8</v>
      </c>
      <c r="AE1" s="405" t="b">
        <f>IF('إدخال البيانات'!A2&gt;0,IF('إدخال البيانات'!C6&lt;&gt;"",'إدخال البيانات'!C6,VLOOKUP($E$1,ورقة2!A1:U13705,7,0)))</f>
        <v>0</v>
      </c>
      <c r="AF1" s="405"/>
      <c r="AG1" s="405"/>
      <c r="AL1" s="262"/>
      <c r="AO1" s="189" t="s">
        <v>415</v>
      </c>
      <c r="AV1" s="192"/>
      <c r="AW1" s="192"/>
      <c r="AX1" s="192"/>
      <c r="AY1" s="192"/>
      <c r="AZ1" s="192"/>
      <c r="BA1" s="192"/>
      <c r="BB1" s="192"/>
      <c r="BC1" s="192"/>
    </row>
    <row r="2" spans="1:56" s="193" customFormat="1" ht="21" customHeight="1" thickTop="1" thickBot="1">
      <c r="B2" s="266"/>
      <c r="C2" s="404" t="s">
        <v>11</v>
      </c>
      <c r="D2" s="404"/>
      <c r="E2" s="415" t="e">
        <f>VLOOKUP($E$1,ورقة2!A1:U13705,9,0)</f>
        <v>#N/A</v>
      </c>
      <c r="F2" s="415"/>
      <c r="G2" s="415"/>
      <c r="H2" s="416"/>
      <c r="I2" s="416"/>
      <c r="J2" s="416"/>
      <c r="K2" s="194"/>
      <c r="L2" s="388"/>
      <c r="M2" s="388"/>
      <c r="N2" s="388"/>
      <c r="O2" s="417" t="s">
        <v>918</v>
      </c>
      <c r="P2" s="417"/>
      <c r="Q2" s="423"/>
      <c r="R2" s="423"/>
      <c r="S2" s="423"/>
      <c r="T2" s="423"/>
      <c r="U2" s="408" t="s">
        <v>919</v>
      </c>
      <c r="V2" s="408"/>
      <c r="W2" s="201"/>
      <c r="X2" s="400" t="s">
        <v>920</v>
      </c>
      <c r="Y2" s="400"/>
      <c r="Z2" s="400"/>
      <c r="AA2" s="400"/>
      <c r="AB2" s="388"/>
      <c r="AC2" s="388"/>
      <c r="AD2" s="388"/>
      <c r="AE2" s="398" t="s">
        <v>921</v>
      </c>
      <c r="AF2" s="398"/>
      <c r="AG2" s="398"/>
      <c r="AO2" s="193" t="s">
        <v>416</v>
      </c>
      <c r="AV2" s="192"/>
      <c r="AW2" s="192"/>
      <c r="AX2" s="192"/>
      <c r="AY2" s="192"/>
      <c r="AZ2" s="192"/>
      <c r="BA2" s="192"/>
      <c r="BB2" s="192"/>
      <c r="BC2" s="192"/>
    </row>
    <row r="3" spans="1:56" s="193" customFormat="1" ht="21" customHeight="1" thickTop="1" thickBot="1">
      <c r="B3" s="387" t="s">
        <v>13</v>
      </c>
      <c r="C3" s="387"/>
      <c r="D3" s="387"/>
      <c r="E3" s="409" t="b">
        <f>IF('إدخال البيانات'!A2&gt;0,IF('إدخال البيانات'!A6&lt;&gt;"",'إدخال البيانات'!A6,VLOOKUP($E$1,ورقة2!A1:U13705,5,0)))</f>
        <v>0</v>
      </c>
      <c r="F3" s="409"/>
      <c r="G3" s="409"/>
      <c r="H3" s="401" t="s">
        <v>12</v>
      </c>
      <c r="I3" s="401"/>
      <c r="J3" s="401"/>
      <c r="K3" s="195"/>
      <c r="L3" s="403" t="b">
        <f>IF('إدخال البيانات'!A2&gt;0,IF('إدخال البيانات'!E6&lt;&gt;"",'إدخال البيانات'!E6,VLOOKUP($E$1,ورقة2!A1:U13705,8,0)))</f>
        <v>0</v>
      </c>
      <c r="M3" s="403"/>
      <c r="N3" s="403"/>
      <c r="O3" s="404" t="s">
        <v>67</v>
      </c>
      <c r="P3" s="404"/>
      <c r="Q3" s="410">
        <f>'إدخال البيانات'!F6</f>
        <v>0</v>
      </c>
      <c r="R3" s="411"/>
      <c r="S3" s="411"/>
      <c r="T3" s="411"/>
      <c r="U3" s="412" t="s">
        <v>18</v>
      </c>
      <c r="V3" s="412"/>
      <c r="W3" s="201" t="b">
        <f>IF('إدخال البيانات'!A2&gt;0,IF('إدخال البيانات'!A8&lt;&gt;"",'إدخال البيانات'!A8,VLOOKUP($E$1,ورقة2!A1:U13705,13,0)))</f>
        <v>0</v>
      </c>
      <c r="X3" s="395" t="s">
        <v>922</v>
      </c>
      <c r="Y3" s="395"/>
      <c r="Z3" s="395"/>
      <c r="AA3" s="395"/>
      <c r="AB3" s="388">
        <f>'إدخال البيانات'!D6</f>
        <v>0</v>
      </c>
      <c r="AC3" s="388"/>
      <c r="AD3" s="185" t="s">
        <v>409</v>
      </c>
      <c r="AE3" s="399">
        <f>'إدخال البيانات'!B8</f>
        <v>0</v>
      </c>
      <c r="AF3" s="399"/>
      <c r="AG3" s="399"/>
      <c r="AL3" s="262"/>
      <c r="AO3" s="193" t="s">
        <v>59</v>
      </c>
      <c r="AV3" s="192"/>
      <c r="AW3" s="192"/>
      <c r="AX3" s="192"/>
      <c r="AY3" s="192"/>
      <c r="AZ3" s="192"/>
      <c r="BA3" s="192"/>
      <c r="BB3" s="192"/>
      <c r="BC3" s="192"/>
    </row>
    <row r="4" spans="1:56" s="193" customFormat="1" ht="21" customHeight="1" thickTop="1" thickBot="1">
      <c r="B4" s="196"/>
      <c r="C4" s="389" t="s">
        <v>14</v>
      </c>
      <c r="D4" s="389"/>
      <c r="E4" s="390" t="b">
        <f>IF('إدخال البيانات'!A2&gt;0,IF('إدخال البيانات'!A10&lt;&gt;"",'إدخال البيانات'!A10,VLOOKUP($E$1,ورقة2!A1:U13705,10,0)))</f>
        <v>0</v>
      </c>
      <c r="F4" s="390"/>
      <c r="G4" s="390"/>
      <c r="H4" s="389" t="s">
        <v>15</v>
      </c>
      <c r="I4" s="389"/>
      <c r="J4" s="389"/>
      <c r="K4" s="197"/>
      <c r="L4" s="390" t="b">
        <f>IF('إدخال البيانات'!A2&gt;0,IF('إدخال البيانات'!B10&lt;&gt;"",'إدخال البيانات'!B10,VLOOKUP($E$1,ورقة2!A1:U13705,11,0)))</f>
        <v>0</v>
      </c>
      <c r="M4" s="390"/>
      <c r="N4" s="390"/>
      <c r="O4" s="391" t="s">
        <v>16</v>
      </c>
      <c r="P4" s="391"/>
      <c r="Q4" s="392" t="b">
        <f>IF('إدخال البيانات'!A2&gt;0,IF('إدخال البيانات'!C10&lt;&gt;"",'إدخال البيانات'!C10,VLOOKUP($E$1,ورقة2!A1:U13705,12,0)))</f>
        <v>0</v>
      </c>
      <c r="R4" s="392"/>
      <c r="S4" s="392"/>
      <c r="T4" s="392"/>
      <c r="U4" s="393" t="s">
        <v>407</v>
      </c>
      <c r="V4" s="393"/>
      <c r="W4" s="221">
        <f>'إدخال البيانات'!C8</f>
        <v>0</v>
      </c>
      <c r="X4" s="396" t="s">
        <v>408</v>
      </c>
      <c r="Y4" s="396"/>
      <c r="Z4" s="396"/>
      <c r="AA4" s="396"/>
      <c r="AB4" s="397">
        <f>'إدخال البيانات'!D8</f>
        <v>0</v>
      </c>
      <c r="AC4" s="388"/>
      <c r="AD4" s="198" t="s">
        <v>70</v>
      </c>
      <c r="AE4" s="394">
        <f>'إدخال البيانات'!E8</f>
        <v>0</v>
      </c>
      <c r="AF4" s="394"/>
      <c r="AG4" s="394"/>
      <c r="AH4" s="394"/>
      <c r="AI4" s="394"/>
      <c r="AJ4" s="394"/>
      <c r="AM4" s="189"/>
      <c r="AO4" s="106" t="s">
        <v>73</v>
      </c>
      <c r="AV4" s="192"/>
      <c r="AW4" s="192"/>
      <c r="AX4" s="192"/>
      <c r="AY4" s="192"/>
      <c r="AZ4" s="192"/>
      <c r="BA4" s="192"/>
      <c r="BB4" s="192"/>
      <c r="BC4" s="192" t="s">
        <v>923</v>
      </c>
    </row>
    <row r="5" spans="1:56" s="193" customFormat="1" ht="21" customHeight="1" thickTop="1" thickBot="1">
      <c r="B5" s="265"/>
      <c r="C5" s="419" t="s">
        <v>17</v>
      </c>
      <c r="D5" s="419"/>
      <c r="E5" s="386" t="e">
        <f>VLOOKUP($E$1,ورقة2!A1:U13705,16,0)</f>
        <v>#N/A</v>
      </c>
      <c r="F5" s="386"/>
      <c r="G5" s="386"/>
      <c r="H5" s="368" t="s">
        <v>414</v>
      </c>
      <c r="I5" s="368"/>
      <c r="J5" s="368"/>
      <c r="K5" s="194"/>
      <c r="L5" s="369"/>
      <c r="M5" s="369"/>
      <c r="N5" s="369"/>
      <c r="O5" s="406" t="s">
        <v>0</v>
      </c>
      <c r="P5" s="406"/>
      <c r="Q5" s="617"/>
      <c r="R5" s="617"/>
      <c r="S5" s="617"/>
      <c r="T5" s="617"/>
      <c r="U5" s="370" t="s">
        <v>1</v>
      </c>
      <c r="V5" s="370"/>
      <c r="W5" s="618"/>
      <c r="X5" s="387" t="s">
        <v>2</v>
      </c>
      <c r="Y5" s="387"/>
      <c r="Z5" s="387"/>
      <c r="AA5" s="387"/>
      <c r="AB5" s="388" t="e">
        <f>VLOOKUP($E$1,ورقة2!A1:U13705,19,0)</f>
        <v>#N/A</v>
      </c>
      <c r="AC5" s="388"/>
      <c r="AD5" s="267" t="s">
        <v>1</v>
      </c>
      <c r="AE5" s="371" t="e">
        <f>VLOOKUP($E$1,ورقة2!A1:U13705,20,0)</f>
        <v>#N/A</v>
      </c>
      <c r="AF5" s="371"/>
      <c r="AG5" s="371"/>
      <c r="AH5" s="267" t="s">
        <v>3</v>
      </c>
      <c r="AI5" s="386" t="e">
        <f>VLOOKUP($E$1,ورقة2!A1:U13705,21,0)</f>
        <v>#N/A</v>
      </c>
      <c r="AJ5" s="386"/>
      <c r="AL5" s="199"/>
      <c r="AO5" s="193" t="s">
        <v>417</v>
      </c>
      <c r="AU5" s="193">
        <v>1</v>
      </c>
      <c r="AV5" s="162">
        <v>100</v>
      </c>
      <c r="AW5" s="222" t="str">
        <f>D8</f>
        <v>مقدمة في الصحافة</v>
      </c>
      <c r="AX5" s="160">
        <f>H8</f>
        <v>0</v>
      </c>
      <c r="AY5" s="160" t="e">
        <f>I8</f>
        <v>#N/A</v>
      </c>
      <c r="AZ5" s="223"/>
      <c r="BA5" s="163"/>
      <c r="BC5" s="193" t="s">
        <v>924</v>
      </c>
    </row>
    <row r="6" spans="1:56" ht="43.5" customHeight="1" thickTop="1" thickBot="1">
      <c r="B6" s="420" t="e">
        <f>IF(E2&lt;&gt;"","مقررات السنة الأولى","أدخل الرقم الامتحاني في الحقل المخصص واملأ جميع الحقول بالبيانات الصحيحة")</f>
        <v>#N/A</v>
      </c>
      <c r="C6" s="421"/>
      <c r="D6" s="421"/>
      <c r="E6" s="421"/>
      <c r="F6" s="421"/>
      <c r="G6" s="421"/>
      <c r="H6" s="421"/>
      <c r="I6" s="421"/>
      <c r="J6" s="421"/>
      <c r="K6" s="421"/>
      <c r="L6" s="421"/>
      <c r="M6" s="421"/>
      <c r="N6" s="421"/>
      <c r="O6" s="421"/>
      <c r="P6" s="421"/>
      <c r="Q6" s="422"/>
      <c r="R6" s="96"/>
      <c r="S6" s="263"/>
      <c r="T6" s="372" t="e">
        <f>IF(E2&lt;&gt;"","مقررات السنة الثالثة","لايحق لك تعديل الاستمارة بعد ارسال الايميل تحت طائلة إلغاء التسجيل")</f>
        <v>#N/A</v>
      </c>
      <c r="U6" s="373"/>
      <c r="V6" s="373"/>
      <c r="W6" s="373"/>
      <c r="X6" s="373"/>
      <c r="Y6" s="373"/>
      <c r="Z6" s="373"/>
      <c r="AA6" s="373"/>
      <c r="AB6" s="373"/>
      <c r="AC6" s="373"/>
      <c r="AD6" s="373"/>
      <c r="AE6" s="373"/>
      <c r="AF6" s="373"/>
      <c r="AG6" s="373"/>
      <c r="AH6" s="168"/>
      <c r="AI6" s="168"/>
      <c r="AJ6" s="168"/>
      <c r="AK6" s="66"/>
      <c r="AL6" s="46"/>
      <c r="AO6" s="47" t="s">
        <v>417</v>
      </c>
      <c r="AU6" s="162">
        <v>2</v>
      </c>
      <c r="AV6" s="162">
        <v>110</v>
      </c>
      <c r="AW6" s="222" t="str">
        <f t="shared" ref="AW6:AW9" si="0">D9</f>
        <v xml:space="preserve">مقدمة في الفنون  الاذاعية والسمعبصرية </v>
      </c>
      <c r="AX6" s="160">
        <f t="shared" ref="AX6:AY6" si="1">H9</f>
        <v>0</v>
      </c>
      <c r="AY6" s="160" t="e">
        <f t="shared" si="1"/>
        <v>#N/A</v>
      </c>
      <c r="BB6" s="162"/>
      <c r="BC6" s="162"/>
      <c r="BD6" s="162"/>
    </row>
    <row r="7" spans="1:56" ht="23.25" customHeight="1" thickBot="1">
      <c r="B7" s="424" t="s">
        <v>19</v>
      </c>
      <c r="C7" s="424"/>
      <c r="D7" s="424"/>
      <c r="E7" s="424"/>
      <c r="F7" s="424"/>
      <c r="G7" s="425"/>
      <c r="H7" s="34"/>
      <c r="I7" s="34"/>
      <c r="J7" s="67"/>
      <c r="K7" s="268"/>
      <c r="L7" s="426" t="s">
        <v>22</v>
      </c>
      <c r="M7" s="424"/>
      <c r="N7" s="424"/>
      <c r="O7" s="425"/>
      <c r="P7" s="34"/>
      <c r="Q7" s="34"/>
      <c r="R7" s="70"/>
      <c r="S7" s="35"/>
      <c r="T7" s="435" t="s">
        <v>23</v>
      </c>
      <c r="U7" s="436"/>
      <c r="V7" s="436"/>
      <c r="W7" s="437"/>
      <c r="X7" s="34"/>
      <c r="Y7" s="34"/>
      <c r="Z7" s="112"/>
      <c r="AA7" s="36"/>
      <c r="AB7" s="435" t="s">
        <v>22</v>
      </c>
      <c r="AC7" s="436"/>
      <c r="AD7" s="436"/>
      <c r="AE7" s="437"/>
      <c r="AF7" s="34"/>
      <c r="AG7" s="34"/>
      <c r="AH7" s="168"/>
      <c r="AI7" s="168"/>
      <c r="AJ7" s="168"/>
      <c r="AK7" s="66"/>
      <c r="AL7" s="47"/>
      <c r="AO7" s="47" t="s">
        <v>418</v>
      </c>
      <c r="AU7" s="162">
        <v>3</v>
      </c>
      <c r="AV7" s="162">
        <v>120</v>
      </c>
      <c r="AW7" s="222" t="str">
        <f t="shared" si="0"/>
        <v xml:space="preserve">مقدمة في الاعلان </v>
      </c>
      <c r="AX7" s="160">
        <f t="shared" ref="AX7:AY7" si="2">H10</f>
        <v>0</v>
      </c>
      <c r="AY7" s="160" t="e">
        <f t="shared" si="2"/>
        <v>#N/A</v>
      </c>
      <c r="BB7" s="162"/>
      <c r="BC7" s="162"/>
      <c r="BD7" s="162"/>
    </row>
    <row r="8" spans="1:56" ht="24" customHeight="1" thickBot="1">
      <c r="A8" s="33" t="e">
        <f>IF(AND(I8&lt;&gt;"",H8=1),1,"")</f>
        <v>#N/A</v>
      </c>
      <c r="B8" s="37" t="e">
        <f>IF(OR(I8="ج",I8="ر1",I8="ر2"),IF(H8=1,IF($L$5=$AO$7,0,IF($L$5=$AO$2,IF(I8="ج",4000,IF(I8="ر1",5200,IF(I8="ر2",6000,""))),IF(OR($L$5=$AO$3,$L$5=$AO$6),IF(I8="ج",2500,IF(I8="ر1",3250,IF(I8="ر2",3750,""))),IF($L$5=$AO$4,500,IF(OR($L$5=$AO$1,$L$5=$AO$5),IF(I8="ج",4000,IF(I8="ر1",5500,IF(I8="ر2",6500,""))),IF(I8="ج",5000,IF(I8="ر1",6500,IF(I8="ر2",7500,""))))))))))</f>
        <v>#N/A</v>
      </c>
      <c r="C8" s="226">
        <v>100</v>
      </c>
      <c r="D8" s="385" t="s">
        <v>960</v>
      </c>
      <c r="E8" s="385"/>
      <c r="F8" s="385"/>
      <c r="G8" s="385"/>
      <c r="H8" s="45"/>
      <c r="I8" s="179" t="e">
        <f>IF(VLOOKUP(E1,ورقة4!A1:AR10000,3,0)=0,"",VLOOKUP(E1,ورقة4!A1:AR10000,3,0))</f>
        <v>#N/A</v>
      </c>
      <c r="J8" s="166" t="e">
        <f>IF(AND(Q8&lt;&gt;"",P8=1),6,"")</f>
        <v>#N/A</v>
      </c>
      <c r="K8" s="239" t="e">
        <f>IF(OR(Q8="ج",Q8="ر1",Q8="ر2"),IF(P8=1,IF($L$5=$AO$7,0,IF($L$5=$AO$2,IF(Q8="ج",4000,IF(Q8="ر1",5200,IF(Q8="ر2",6000,""))),IF(OR($L$5=$AO$3,$L$5=$AO$6),IF(Q8="ج",2500,IF(Q8="ر1",3250,IF(Q8="ر2",3750,""))),IF($L$5=$AO$4,500,IF(OR($L$5=$AO$1,$L$5=$AO$5),IF(Q8="ج",4000,IF(Q8="ر1",5500,IF(Q8="ر2",6500,""))),IF(Q8="ج",5000,IF(Q8="ر1",6500,IF(Q8="ر2",7500,""))))))))))</f>
        <v>#N/A</v>
      </c>
      <c r="L8" s="226">
        <v>150</v>
      </c>
      <c r="M8" s="448" t="s">
        <v>965</v>
      </c>
      <c r="N8" s="448"/>
      <c r="O8" s="448"/>
      <c r="P8" s="45"/>
      <c r="Q8" s="179" t="e">
        <f>IF(VLOOKUP(E1,ورقة4!$A$1:$AR$10000,8,0)=0,"",VLOOKUP(E1,ورقة4!$A$1:$AR$10000,8,0))</f>
        <v>#N/A</v>
      </c>
      <c r="R8" s="167" t="e">
        <f>IF(AND(Y8&lt;&gt;"",X8=1),21,"")</f>
        <v>#N/A</v>
      </c>
      <c r="S8" s="239" t="e">
        <f>IF(OR(Y8="ج",Y8="ر1",Y8="ر2"),IF(X8=1,IF($L$5=$AO$7,0,IF($L$5=$AO$2,IF(Y8="ج",4000,IF(Y8="ر1",5200,IF(Y8="ر2",6000,""))),IF(OR($L$5=$AO$3,$L$5=$AO$6),IF(Y8="ج",2500,IF(Y8="ر1",3250,IF(Y8="ر2",3750,""))),IF($L$5=$AO$4,500,IF(OR($L$5=$AO$1,$L$5=$AO$5),IF(Y8="ج",4000,IF(Y8="ر1",5500,IF(Y8="ر2",6500,""))),IF(Y8="ج",5000,IF(Y8="ر1",6500,IF(Y8="ر2",7500,""))))))))))</f>
        <v>#N/A</v>
      </c>
      <c r="T8" s="69">
        <v>300</v>
      </c>
      <c r="U8" s="439" t="s">
        <v>980</v>
      </c>
      <c r="V8" s="440"/>
      <c r="W8" s="441"/>
      <c r="X8" s="270"/>
      <c r="Y8" s="179" t="e">
        <f>IF(VLOOKUP(E1,ورقة4!$A$1:$AR$10000,23,0)=0,"",VLOOKUP(E1,ورقة4!$A$1:$AR$10000,23,0))</f>
        <v>#N/A</v>
      </c>
      <c r="Z8" s="166" t="e">
        <f>IF(AND(AG8&lt;&gt;"",AF8=1),26,"")</f>
        <v>#N/A</v>
      </c>
      <c r="AA8" s="239" t="e">
        <f>IF(OR(AG8="ج",AG8="ر1",AG8="ر2"),IF(AF8=1,IF($L$5=$AO$7,0,IF($L$5=$AO$2,IF(AG8="ج",4000,IF(AG8="ر1",5200,IF(AG8="ر2",6000,""))),IF(OR($L$5=$AO$3,$L$5=$AO$6),IF(AG8="ج",2500,IF(AG8="ر1",3250,IF(AG8="ر2",3750,""))),IF($L$5=$AO$4,500,IF(OR($L$5=$AO$1,$L$5=$AO$5),IF(AG8="ج",4000,IF(AG8="ر1",5500,IF(AG8="ر2",6500,""))),IF(AG8="ج",5000,IF(AG8="ر1",6500,IF(AG8="ر2",7500,""))))))))))</f>
        <v>#N/A</v>
      </c>
      <c r="AB8" s="69">
        <v>350</v>
      </c>
      <c r="AC8" s="442" t="s">
        <v>985</v>
      </c>
      <c r="AD8" s="443"/>
      <c r="AE8" s="444"/>
      <c r="AF8" s="270"/>
      <c r="AG8" s="179" t="e">
        <f>IF(VLOOKUP(E1,ورقة4!$A$1:$AR$10000,28,0)=0,"",VLOOKUP(E1,ورقة4!$A$1:$AR$10000,28,0))</f>
        <v>#N/A</v>
      </c>
      <c r="AH8" s="48"/>
      <c r="AI8" s="48"/>
      <c r="AJ8" s="48"/>
      <c r="AK8" s="66"/>
      <c r="AL8" s="46" t="e">
        <f>IF(A8&lt;&gt;"",A8,"")</f>
        <v>#N/A</v>
      </c>
      <c r="AM8" s="33">
        <v>1</v>
      </c>
      <c r="AO8" s="47" t="s">
        <v>10</v>
      </c>
      <c r="AU8" s="162">
        <v>4</v>
      </c>
      <c r="AV8" s="162">
        <v>130</v>
      </c>
      <c r="AW8" s="222" t="str">
        <f t="shared" si="0"/>
        <v xml:space="preserve">مقدمة في العلاقات العامة </v>
      </c>
      <c r="AX8" s="160">
        <f t="shared" ref="AX8:AY8" si="3">H11</f>
        <v>0</v>
      </c>
      <c r="AY8" s="160" t="e">
        <f t="shared" si="3"/>
        <v>#N/A</v>
      </c>
      <c r="BB8" s="162"/>
      <c r="BC8" s="162"/>
      <c r="BD8" s="162"/>
    </row>
    <row r="9" spans="1:56" ht="24" customHeight="1" thickTop="1" thickBot="1">
      <c r="A9" s="33" t="e">
        <f>IF(AND(I9&lt;&gt;"",H9=1),2,"")</f>
        <v>#N/A</v>
      </c>
      <c r="B9" s="37" t="e">
        <f t="shared" ref="B9:B12" si="4">IF(OR(I9="ج",I9="ر1",I9="ر2"),IF(H9=1,IF($L$5=$AO$7,0,IF($L$5=$AO$2,IF(I9="ج",4000,IF(I9="ر1",5200,IF(I9="ر2",6000,""))),IF(OR($L$5=$AO$3,$L$5=$AO$6),IF(I9="ج",2500,IF(I9="ر1",3250,IF(I9="ر2",3750,""))),IF($L$5=$AO$4,500,IF(OR($L$5=$AO$1,$L$5=$AO$5),IF(I9="ج",4000,IF(I9="ر1",5500,IF(I9="ر2",6500,""))),IF(I9="ج",5000,IF(I9="ر1",6500,IF(I9="ر2",7500,""))))))))))</f>
        <v>#N/A</v>
      </c>
      <c r="C9" s="227">
        <v>110</v>
      </c>
      <c r="D9" s="418" t="s">
        <v>961</v>
      </c>
      <c r="E9" s="418"/>
      <c r="F9" s="418"/>
      <c r="G9" s="418"/>
      <c r="H9" s="228"/>
      <c r="I9" s="229" t="e">
        <f>IF(VLOOKUP(E1,ورقة4!A1:AR10000,4,0)=0,"",VLOOKUP(E1,ورقة4!A1:AR10000,4,0))</f>
        <v>#N/A</v>
      </c>
      <c r="J9" s="166" t="e">
        <f>IF(AND(Q9&lt;&gt;"",P9=1),7,"")</f>
        <v>#N/A</v>
      </c>
      <c r="K9" s="239" t="e">
        <f t="shared" ref="K9:K12" si="5">IF(OR(Q9="ج",Q9="ر1",Q9="ر2"),IF(P9=1,IF($L$5=$AO$7,0,IF($L$5=$AO$2,IF(Q9="ج",4000,IF(Q9="ر1",5200,IF(Q9="ر2",6000,""))),IF(OR($L$5=$AO$3,$L$5=$AO$6),IF(Q9="ج",2500,IF(Q9="ر1",3250,IF(Q9="ر2",3750,""))),IF($L$5=$AO$4,500,IF(OR($L$5=$AO$1,$L$5=$AO$5),IF(Q9="ج",4000,IF(Q9="ر1",5500,IF(Q9="ر2",6500,""))),IF(Q9="ج",5000,IF(Q9="ر1",6500,IF(Q9="ر2",7500,""))))))))))</f>
        <v>#N/A</v>
      </c>
      <c r="L9" s="227">
        <v>160</v>
      </c>
      <c r="M9" s="384" t="s">
        <v>966</v>
      </c>
      <c r="N9" s="384"/>
      <c r="O9" s="384"/>
      <c r="P9" s="228"/>
      <c r="Q9" s="229" t="e">
        <f>IF(VLOOKUP(E1,ورقة4!$A$1:$AR$10000,9,0)=0,"",VLOOKUP(E1,ورقة4!$A$1:$AR$10000,9,0))</f>
        <v>#N/A</v>
      </c>
      <c r="R9" s="167" t="e">
        <f>IF(AND(Y9&lt;&gt;"",X9=1),22,"")</f>
        <v>#N/A</v>
      </c>
      <c r="S9" s="239" t="e">
        <f t="shared" ref="S9:S12" si="6">IF(OR(Y9="ج",Y9="ر1",Y9="ر2"),IF(X9=1,IF($L$5=$AO$7,0,IF($L$5=$AO$2,IF(Y9="ج",4000,IF(Y9="ر1",5200,IF(Y9="ر2",6000,""))),IF(OR($L$5=$AO$3,$L$5=$AO$6),IF(Y9="ج",2500,IF(Y9="ر1",3250,IF(Y9="ر2",3750,""))),IF($L$5=$AO$4,500,IF(OR($L$5=$AO$1,$L$5=$AO$5),IF(Y9="ج",4000,IF(Y9="ر1",5500,IF(Y9="ر2",6500,""))),IF(Y9="ج",5000,IF(Y9="ر1",6500,IF(Y9="ر2",7500,""))))))))))</f>
        <v>#N/A</v>
      </c>
      <c r="T9" s="68">
        <v>310</v>
      </c>
      <c r="U9" s="377" t="s">
        <v>981</v>
      </c>
      <c r="V9" s="378"/>
      <c r="W9" s="379"/>
      <c r="X9" s="271"/>
      <c r="Y9" s="229" t="e">
        <f>IF(VLOOKUP(E1,ورقة4!$A$1:$AR$10000,24,0)=0,"",VLOOKUP(E1,ورقة4!$A$1:$AR$10000,24,0))</f>
        <v>#N/A</v>
      </c>
      <c r="Z9" s="166" t="e">
        <f>IF(AND(AG9&lt;&gt;"",AF9=1),27,"")</f>
        <v>#N/A</v>
      </c>
      <c r="AA9" s="239" t="e">
        <f t="shared" ref="AA9:AA12" si="7">IF(OR(AG9="ج",AG9="ر1",AG9="ر2"),IF(AF9=1,IF($L$5=$AO$7,0,IF($L$5=$AO$2,IF(AG9="ج",4000,IF(AG9="ر1",5200,IF(AG9="ر2",6000,""))),IF(OR($L$5=$AO$3,$L$5=$AO$6),IF(AG9="ج",2500,IF(AG9="ر1",3250,IF(AG9="ر2",3750,""))),IF($L$5=$AO$4,500,IF(OR($L$5=$AO$1,$L$5=$AO$5),IF(AG9="ج",4000,IF(AG9="ر1",5500,IF(AG9="ر2",6500,""))),IF(AG9="ج",5000,IF(AG9="ر1",6500,IF(AG9="ر2",7500,""))))))))))</f>
        <v>#N/A</v>
      </c>
      <c r="AB9" s="68">
        <v>360</v>
      </c>
      <c r="AC9" s="377" t="s">
        <v>986</v>
      </c>
      <c r="AD9" s="378"/>
      <c r="AE9" s="379"/>
      <c r="AF9" s="271"/>
      <c r="AG9" s="229" t="e">
        <f>IF(VLOOKUP(E1,ورقة4!$A$1:$AR$10000,29,0)=0,"",VLOOKUP(E1,ورقة4!$A$1:$AR$10000,29,0))</f>
        <v>#N/A</v>
      </c>
      <c r="AH9" s="427"/>
      <c r="AI9" s="428"/>
      <c r="AJ9" s="428"/>
      <c r="AK9" s="66"/>
      <c r="AL9" s="46" t="e">
        <f>IF(A9&lt;&gt;"",A9,"")</f>
        <v>#N/A</v>
      </c>
      <c r="AM9" s="33">
        <v>2</v>
      </c>
      <c r="AU9" s="162">
        <v>5</v>
      </c>
      <c r="AV9" s="162">
        <v>140</v>
      </c>
      <c r="AW9" s="222" t="str">
        <f t="shared" si="0"/>
        <v xml:space="preserve">مادة اعلامية باللغة الأجنبية (1) </v>
      </c>
      <c r="AX9" s="160">
        <f t="shared" ref="AX9:AY9" si="8">H12</f>
        <v>0</v>
      </c>
      <c r="AY9" s="160" t="e">
        <f t="shared" si="8"/>
        <v>#N/A</v>
      </c>
      <c r="BB9" s="162"/>
      <c r="BC9" s="162"/>
      <c r="BD9" s="162"/>
    </row>
    <row r="10" spans="1:56" ht="24" customHeight="1" thickTop="1" thickBot="1">
      <c r="A10" s="33" t="e">
        <f>IF(AND(I10&lt;&gt;"",H10=1),3,"")</f>
        <v>#N/A</v>
      </c>
      <c r="B10" s="37" t="e">
        <f t="shared" si="4"/>
        <v>#N/A</v>
      </c>
      <c r="C10" s="227">
        <v>120</v>
      </c>
      <c r="D10" s="384" t="s">
        <v>962</v>
      </c>
      <c r="E10" s="384"/>
      <c r="F10" s="384"/>
      <c r="G10" s="384"/>
      <c r="H10" s="228"/>
      <c r="I10" s="229" t="e">
        <f>IF(VLOOKUP(E1,ورقة4!$A$1:$AR$10000,5,0)=0,"",VLOOKUP(E1,ورقة4!$A$1:$AR$10000,5,0))</f>
        <v>#N/A</v>
      </c>
      <c r="J10" s="166" t="e">
        <f>IF(AND(Q10&lt;&gt;"",P10=1),8,"")</f>
        <v>#N/A</v>
      </c>
      <c r="K10" s="239" t="e">
        <f t="shared" si="5"/>
        <v>#N/A</v>
      </c>
      <c r="L10" s="227">
        <v>170</v>
      </c>
      <c r="M10" s="384" t="s">
        <v>967</v>
      </c>
      <c r="N10" s="384"/>
      <c r="O10" s="384"/>
      <c r="P10" s="228"/>
      <c r="Q10" s="229" t="e">
        <f>IF(VLOOKUP(E1,ورقة4!$A$1:$AR$10000,10,0)=0,"",VLOOKUP(E1,ورقة4!$A$1:$AR$10000,10,0))</f>
        <v>#N/A</v>
      </c>
      <c r="R10" s="167" t="e">
        <f>IF(AND(Y10&lt;&gt;"",X10=1),23,"")</f>
        <v>#N/A</v>
      </c>
      <c r="S10" s="239" t="e">
        <f t="shared" si="6"/>
        <v>#N/A</v>
      </c>
      <c r="T10" s="68">
        <v>320</v>
      </c>
      <c r="U10" s="380" t="s">
        <v>982</v>
      </c>
      <c r="V10" s="381"/>
      <c r="W10" s="382"/>
      <c r="X10" s="271"/>
      <c r="Y10" s="229" t="e">
        <f>IF(VLOOKUP(E1,ورقة4!$A$1:$AR$10000,25,0)=0,"",VLOOKUP(E1,ورقة4!$A$1:$AR$10000,25,0))</f>
        <v>#N/A</v>
      </c>
      <c r="Z10" s="166" t="e">
        <f>IF(AND(AG10&lt;&gt;"",AF10=1),28,"")</f>
        <v>#N/A</v>
      </c>
      <c r="AA10" s="239" t="e">
        <f t="shared" si="7"/>
        <v>#N/A</v>
      </c>
      <c r="AB10" s="68">
        <v>370</v>
      </c>
      <c r="AC10" s="380" t="s">
        <v>987</v>
      </c>
      <c r="AD10" s="381"/>
      <c r="AE10" s="382"/>
      <c r="AF10" s="271"/>
      <c r="AG10" s="229" t="e">
        <f>IF(VLOOKUP(E1,ورقة4!$A$1:$AR$10000,30,0)=0,"",VLOOKUP(E1,ورقة4!$A$1:$AR$10000,30,0))</f>
        <v>#N/A</v>
      </c>
      <c r="AH10" s="429"/>
      <c r="AI10" s="430"/>
      <c r="AJ10" s="430"/>
      <c r="AK10" s="66"/>
      <c r="AL10" s="46" t="e">
        <f>IF(A10&lt;&gt;"",A10,"")</f>
        <v>#N/A</v>
      </c>
      <c r="AM10" s="33">
        <v>3</v>
      </c>
      <c r="AU10" s="162">
        <v>6</v>
      </c>
      <c r="AV10" s="162">
        <v>150</v>
      </c>
      <c r="AW10" s="181" t="str">
        <f>M8</f>
        <v>الترجمة الاعلامية (1)</v>
      </c>
      <c r="AX10" s="160">
        <f>P8</f>
        <v>0</v>
      </c>
      <c r="AY10" s="160" t="e">
        <f>Q8</f>
        <v>#N/A</v>
      </c>
      <c r="BB10" s="181"/>
      <c r="BC10" s="181"/>
    </row>
    <row r="11" spans="1:56" ht="24" customHeight="1" thickTop="1" thickBot="1">
      <c r="A11" s="33" t="e">
        <f>IF(AND(I11&lt;&gt;"",H11=1),4,"")</f>
        <v>#N/A</v>
      </c>
      <c r="B11" s="37" t="e">
        <f t="shared" si="4"/>
        <v>#N/A</v>
      </c>
      <c r="C11" s="227">
        <v>130</v>
      </c>
      <c r="D11" s="384" t="s">
        <v>963</v>
      </c>
      <c r="E11" s="384"/>
      <c r="F11" s="384"/>
      <c r="G11" s="384"/>
      <c r="H11" s="228"/>
      <c r="I11" s="229" t="e">
        <f>IF(VLOOKUP(E1,ورقة4!$A$1:$AR$10000,6,0)=0,"",VLOOKUP(E1,ورقة4!$A$1:$AR$10000,6,0))</f>
        <v>#N/A</v>
      </c>
      <c r="J11" s="166" t="e">
        <f>IF(AND(Q11&lt;&gt;"",P11=1),9,"")</f>
        <v>#N/A</v>
      </c>
      <c r="K11" s="239" t="e">
        <f t="shared" si="5"/>
        <v>#N/A</v>
      </c>
      <c r="L11" s="227">
        <v>180</v>
      </c>
      <c r="M11" s="384" t="s">
        <v>968</v>
      </c>
      <c r="N11" s="384"/>
      <c r="O11" s="384"/>
      <c r="P11" s="228"/>
      <c r="Q11" s="229" t="e">
        <f>IF(VLOOKUP(E1,ورقة4!$A$1:$AR$10000,11,0)=0,"",VLOOKUP(E1,ورقة4!$A$1:$AR$10000,11,0))</f>
        <v>#N/A</v>
      </c>
      <c r="R11" s="167" t="e">
        <f>IF(AND(Y11&lt;&gt;"",X11=1),24,"")</f>
        <v>#N/A</v>
      </c>
      <c r="S11" s="239" t="e">
        <f t="shared" si="6"/>
        <v>#N/A</v>
      </c>
      <c r="T11" s="68">
        <v>330</v>
      </c>
      <c r="U11" s="380" t="s">
        <v>983</v>
      </c>
      <c r="V11" s="381"/>
      <c r="W11" s="382"/>
      <c r="X11" s="271"/>
      <c r="Y11" s="229" t="e">
        <f>IF(VLOOKUP(E1,ورقة4!$A$1:$AR$10000,26,0)=0,"",VLOOKUP(E1,ورقة4!$A$1:$AR$10000,26,0))</f>
        <v>#N/A</v>
      </c>
      <c r="Z11" s="166" t="e">
        <f>IF(AND(AG11&lt;&gt;"",AF11=1),29,"")</f>
        <v>#N/A</v>
      </c>
      <c r="AA11" s="239" t="e">
        <f t="shared" si="7"/>
        <v>#N/A</v>
      </c>
      <c r="AB11" s="68">
        <v>380</v>
      </c>
      <c r="AC11" s="380" t="s">
        <v>988</v>
      </c>
      <c r="AD11" s="381"/>
      <c r="AE11" s="382"/>
      <c r="AF11" s="271"/>
      <c r="AG11" s="229" t="e">
        <f>IF(VLOOKUP(E1,ورقة4!$A$1:$AR$10000,31,0)=0,"",VLOOKUP(E1,ورقة4!$A$1:$AR$10000,31,0))</f>
        <v>#N/A</v>
      </c>
      <c r="AH11" s="429"/>
      <c r="AI11" s="430"/>
      <c r="AJ11" s="430"/>
      <c r="AK11" s="66"/>
      <c r="AL11" s="46" t="e">
        <f>IF(A11&lt;&gt;"",A11,"")</f>
        <v>#N/A</v>
      </c>
      <c r="AM11" s="33">
        <v>4</v>
      </c>
      <c r="AU11" s="162">
        <v>7</v>
      </c>
      <c r="AV11" s="162">
        <v>160</v>
      </c>
      <c r="AW11" s="181" t="str">
        <f t="shared" ref="AW11:AW14" si="9">M9</f>
        <v xml:space="preserve">اللغة الاعلامية </v>
      </c>
      <c r="AX11" s="160">
        <f t="shared" ref="AX11:AY11" si="10">P9</f>
        <v>0</v>
      </c>
      <c r="AY11" s="160" t="e">
        <f t="shared" si="10"/>
        <v>#N/A</v>
      </c>
      <c r="BB11" s="162"/>
      <c r="BC11" s="162"/>
    </row>
    <row r="12" spans="1:56" ht="22.5" customHeight="1" thickTop="1" thickBot="1">
      <c r="A12" s="33" t="e">
        <f>IF(AND(I12&lt;&gt;"",H12=1),5,"")</f>
        <v>#N/A</v>
      </c>
      <c r="B12" s="37" t="e">
        <f t="shared" si="4"/>
        <v>#N/A</v>
      </c>
      <c r="C12" s="230">
        <v>140</v>
      </c>
      <c r="D12" s="383" t="s">
        <v>964</v>
      </c>
      <c r="E12" s="383"/>
      <c r="F12" s="383"/>
      <c r="G12" s="383"/>
      <c r="H12" s="231"/>
      <c r="I12" s="232" t="e">
        <f>IF(VLOOKUP(E1,ورقة4!$A$1:$AR$10000,7,0)=0,"",VLOOKUP(E1,ورقة4!$A$1:$AR$10000,7,0))</f>
        <v>#N/A</v>
      </c>
      <c r="J12" s="166" t="e">
        <f>IF(AND(Q12&lt;&gt;"",P12=1),10,"")</f>
        <v>#N/A</v>
      </c>
      <c r="K12" s="239" t="e">
        <f t="shared" si="5"/>
        <v>#N/A</v>
      </c>
      <c r="L12" s="230">
        <v>190</v>
      </c>
      <c r="M12" s="383" t="s">
        <v>969</v>
      </c>
      <c r="N12" s="383"/>
      <c r="O12" s="383"/>
      <c r="P12" s="231"/>
      <c r="Q12" s="232" t="e">
        <f>IF(VLOOKUP(E1,ورقة4!$A$1:$AR$10000,12,0)=0,"",VLOOKUP(E1,ورقة4!$A$1:$AR$10000,12,0))</f>
        <v>#N/A</v>
      </c>
      <c r="R12" s="167" t="e">
        <f>IF(AND(Y12&lt;&gt;"",X12=1),25,"")</f>
        <v>#N/A</v>
      </c>
      <c r="S12" s="239" t="e">
        <f t="shared" si="6"/>
        <v>#N/A</v>
      </c>
      <c r="T12" s="237">
        <v>340</v>
      </c>
      <c r="U12" s="431" t="s">
        <v>984</v>
      </c>
      <c r="V12" s="432"/>
      <c r="W12" s="433"/>
      <c r="X12" s="272"/>
      <c r="Y12" s="232" t="e">
        <f>IF(VLOOKUP(E1,ورقة4!$A$1:$AR$10000,27,0)=0,"",VLOOKUP(E1,ورقة4!$A$1:$AR$10000,27,0))</f>
        <v>#N/A</v>
      </c>
      <c r="Z12" s="166" t="e">
        <f>IF(AND(AG12&lt;&gt;"",AF12=1),30,"")</f>
        <v>#N/A</v>
      </c>
      <c r="AA12" s="239" t="e">
        <f t="shared" si="7"/>
        <v>#N/A</v>
      </c>
      <c r="AB12" s="237">
        <v>390</v>
      </c>
      <c r="AC12" s="445" t="s">
        <v>989</v>
      </c>
      <c r="AD12" s="446"/>
      <c r="AE12" s="447"/>
      <c r="AF12" s="272"/>
      <c r="AG12" s="232" t="e">
        <f>IF(VLOOKUP(E1,ورقة4!$A$1:$AR$10000,32,0)=0,"",VLOOKUP(E1,ورقة4!$A$1:$AR$10000,32,0))</f>
        <v>#N/A</v>
      </c>
      <c r="AH12" s="438"/>
      <c r="AI12" s="438"/>
      <c r="AJ12" s="438"/>
      <c r="AK12" s="66"/>
      <c r="AL12" s="46" t="e">
        <f>IF(A12&lt;&gt;"",A12,"")</f>
        <v>#N/A</v>
      </c>
      <c r="AM12" s="33">
        <v>5</v>
      </c>
      <c r="AU12" s="162">
        <v>8</v>
      </c>
      <c r="AV12" s="162">
        <v>170</v>
      </c>
      <c r="AW12" s="181" t="str">
        <f t="shared" si="9"/>
        <v xml:space="preserve">مقدمة في مناهج البحث الاعلامي </v>
      </c>
      <c r="AX12" s="160">
        <f t="shared" ref="AX12:AY12" si="11">P10</f>
        <v>0</v>
      </c>
      <c r="AY12" s="160" t="e">
        <f t="shared" si="11"/>
        <v>#N/A</v>
      </c>
      <c r="BB12" s="162"/>
      <c r="BC12" s="162"/>
    </row>
    <row r="13" spans="1:56" ht="16.5" hidden="1" thickBot="1">
      <c r="B13" s="37" t="e">
        <f>SUM(B8:B12)</f>
        <v>#N/A</v>
      </c>
      <c r="C13" s="224"/>
      <c r="D13" s="225"/>
      <c r="E13" s="225"/>
      <c r="F13" s="225"/>
      <c r="G13" s="225">
        <f>COUNTIFS(I8:I12,$C$25,H8:H12,1)</f>
        <v>0</v>
      </c>
      <c r="H13" s="273">
        <f>COUNTIFS(I8:I12,$C$26,H8:H12,1)</f>
        <v>0</v>
      </c>
      <c r="I13" s="274">
        <f>COUNTIFS(I8:I12,$C$28,H8:H12,1)</f>
        <v>0</v>
      </c>
      <c r="J13" s="166"/>
      <c r="K13" s="32" t="e">
        <f>SUM(K8:K12)</f>
        <v>#N/A</v>
      </c>
      <c r="L13" s="235"/>
      <c r="M13" s="236"/>
      <c r="N13" s="236"/>
      <c r="O13" s="225">
        <f>COUNTIFS(Q8:Q12,$C$25,P8:P12,1)</f>
        <v>0</v>
      </c>
      <c r="P13" s="273">
        <f>COUNTIFS(Q8:Q12,$C$26,P8:P12,1)</f>
        <v>0</v>
      </c>
      <c r="Q13" s="274">
        <f>COUNTIFS(Q8:Q12,$C$28,P8:P12,1)</f>
        <v>0</v>
      </c>
      <c r="R13" s="167"/>
      <c r="S13" s="37" t="e">
        <f>SUM(S8:S12)</f>
        <v>#N/A</v>
      </c>
      <c r="T13" s="40"/>
      <c r="U13" s="41"/>
      <c r="V13" s="41"/>
      <c r="W13" s="225">
        <f>COUNTIFS(Y8:Y12,$C$25,X8:X12,1)</f>
        <v>0</v>
      </c>
      <c r="X13" s="273">
        <f>COUNTIFS(Y8:Y12,$C$26,X8:X12,1)</f>
        <v>0</v>
      </c>
      <c r="Y13" s="274">
        <f>COUNTIFS(Y8:Y12,$C$28,X8:X12,1)</f>
        <v>0</v>
      </c>
      <c r="Z13" s="42"/>
      <c r="AA13" s="43" t="e">
        <f>SUM(AA8:AA12)</f>
        <v>#N/A</v>
      </c>
      <c r="AB13" s="41"/>
      <c r="AC13" s="41"/>
      <c r="AD13" s="41"/>
      <c r="AE13" s="225">
        <f>COUNTIFS(AG8:AG12,$C$25,AF8:AF12,1)</f>
        <v>0</v>
      </c>
      <c r="AF13" s="273">
        <f>COUNTIFS(AG8:AG12,$C$26,AF8:AF12,1)</f>
        <v>0</v>
      </c>
      <c r="AG13" s="274">
        <f>COUNTIFS(AG8:AG12,$C$28,AF8:AF12,1)</f>
        <v>0</v>
      </c>
      <c r="AH13" s="438"/>
      <c r="AI13" s="438"/>
      <c r="AJ13" s="438"/>
      <c r="AK13" s="66"/>
      <c r="AL13" s="46" t="e">
        <f>IF(J8&lt;&gt;"",J8,"")</f>
        <v>#N/A</v>
      </c>
      <c r="AM13" s="33">
        <v>6</v>
      </c>
      <c r="AU13" s="162">
        <v>9</v>
      </c>
      <c r="AV13" s="162">
        <v>180</v>
      </c>
      <c r="AW13" s="181" t="str">
        <f t="shared" si="9"/>
        <v xml:space="preserve">فن الاعلان الصحفي </v>
      </c>
      <c r="AX13" s="160">
        <f t="shared" ref="AX13:AY13" si="12">P11</f>
        <v>0</v>
      </c>
      <c r="AY13" s="160" t="e">
        <f t="shared" si="12"/>
        <v>#N/A</v>
      </c>
      <c r="BB13" s="162"/>
      <c r="BC13" s="162"/>
    </row>
    <row r="14" spans="1:56" ht="21" thickBot="1">
      <c r="B14" s="413" t="s">
        <v>25</v>
      </c>
      <c r="C14" s="413"/>
      <c r="D14" s="413"/>
      <c r="E14" s="413"/>
      <c r="F14" s="413"/>
      <c r="G14" s="413"/>
      <c r="H14" s="413"/>
      <c r="I14" s="413"/>
      <c r="J14" s="413"/>
      <c r="K14" s="413"/>
      <c r="L14" s="413"/>
      <c r="M14" s="413"/>
      <c r="N14" s="413"/>
      <c r="O14" s="413"/>
      <c r="P14" s="413"/>
      <c r="Q14" s="414"/>
      <c r="R14" s="70"/>
      <c r="S14" s="434" t="s">
        <v>26</v>
      </c>
      <c r="T14" s="413"/>
      <c r="U14" s="413"/>
      <c r="V14" s="413"/>
      <c r="W14" s="413"/>
      <c r="X14" s="413"/>
      <c r="Y14" s="413"/>
      <c r="Z14" s="413"/>
      <c r="AA14" s="413"/>
      <c r="AB14" s="413"/>
      <c r="AC14" s="413"/>
      <c r="AD14" s="413"/>
      <c r="AE14" s="413"/>
      <c r="AF14" s="413"/>
      <c r="AG14" s="413"/>
      <c r="AH14" s="438"/>
      <c r="AI14" s="438"/>
      <c r="AJ14" s="438"/>
      <c r="AK14" s="66"/>
      <c r="AL14" s="46" t="e">
        <f>IF(J9&lt;&gt;"",J9,"")</f>
        <v>#N/A</v>
      </c>
      <c r="AM14" s="33">
        <v>7</v>
      </c>
      <c r="AU14" s="162">
        <v>10</v>
      </c>
      <c r="AV14" s="162">
        <v>190</v>
      </c>
      <c r="AW14" s="181" t="str">
        <f t="shared" si="9"/>
        <v xml:space="preserve">الاخبار الاذاعية والتلفزيونية </v>
      </c>
      <c r="AX14" s="160">
        <f t="shared" ref="AX14:AY14" si="13">P12</f>
        <v>0</v>
      </c>
      <c r="AY14" s="160" t="e">
        <f t="shared" si="13"/>
        <v>#N/A</v>
      </c>
      <c r="BB14" s="162"/>
      <c r="BC14" s="162"/>
    </row>
    <row r="15" spans="1:56" ht="24" customHeight="1" thickBot="1">
      <c r="A15" s="238" t="e">
        <f>IF(AND(I15&lt;&gt;"",H15=1),11,"")</f>
        <v>#N/A</v>
      </c>
      <c r="B15" s="239" t="e">
        <f>IF(OR(I15="ج",I15="ر1",I15="ر2"),IF(H15=1,IF($F$1=$AO$8,0,IF($F$1=$AN$2,IF(I15="ج",4000,IF(I15="ر1",5200,IF(I15="ر2",6000,""))),IF(OR($F$1=$AN$3,$F$1=$AO$7),IF(I15="ج",2500,IF(I15="ر1",3250,IF(I15="ر2",3750,""))),IF($F$1=$AN$5,500,IF(OR($F$1=$AN$1,$F$1=$AO$6),IF(I15="ج",4000,IF(I15="ر1",5500,IF(I15="ر2",6500,""))),IF(I15="ج",5000,IF(I15="ر1",6500,IF(I15="ر2",7500,""))))))))))</f>
        <v>#N/A</v>
      </c>
      <c r="C15" s="226">
        <v>200</v>
      </c>
      <c r="D15" s="385" t="s">
        <v>970</v>
      </c>
      <c r="E15" s="385"/>
      <c r="F15" s="385"/>
      <c r="G15" s="385"/>
      <c r="H15" s="275"/>
      <c r="I15" s="180" t="e">
        <f>IF(VLOOKUP(E1,ورقة4!$A$1:$AR$10000,13,0)=0,"",VLOOKUP(E1,ورقة4!$A$1:$AR$10000,13,0))</f>
        <v>#N/A</v>
      </c>
      <c r="J15" s="166" t="e">
        <f>IF(AND(Q15&lt;&gt;"",P15=1),16,"")</f>
        <v>#N/A</v>
      </c>
      <c r="K15" s="239" t="e">
        <f>IF(OR(Q15="ج",Q15="ر1",Q15="ر2"),IF(P15=1,IF($F$1=$AO$8,0,IF($F$1=$AN$2,IF(Q15="ج",4000,IF(Q15="ر1",5200,IF(Q15="ر2",6000,""))),IF(OR($F$1=$AN$3,$F$1=$AO$7),IF(Q15="ج",2500,IF(Q15="ر1",3250,IF(Q15="ر2",3750,""))),IF($F$1=$AN$5,500,IF(OR($F$1=$AN$1,$F$1=$AO$6),IF(Q15="ج",4000,IF(Q15="ر1",5500,IF(Q15="ر2",6500,""))),IF(Q15="ج",5000,IF(Q15="ر1",6500,IF(Q15="ر2",7500,""))))))))))</f>
        <v>#N/A</v>
      </c>
      <c r="L15" s="69">
        <v>250</v>
      </c>
      <c r="M15" s="385" t="s">
        <v>975</v>
      </c>
      <c r="N15" s="385"/>
      <c r="O15" s="385"/>
      <c r="P15" s="275"/>
      <c r="Q15" s="180" t="e">
        <f>IF(VLOOKUP(E1,ورقة4!$A$1:$AR$10000,18,0)=0,"",VLOOKUP(E1,ورقة4!$A$1:$AR$10000,18,0))</f>
        <v>#N/A</v>
      </c>
      <c r="R15" s="167" t="e">
        <f>IF(AND(Y15&lt;&gt;"",X15=1),31,"")</f>
        <v>#N/A</v>
      </c>
      <c r="S15" s="239" t="e">
        <f>IF(OR(Y15="ج",Y15="ر1",Y15="ر2"),IF(X15=1,IF($L$5=$AO$7,0,IF($L$5=$AO$2,IF(Y15="ج",4000,IF(Y15="ر1",5200,IF(Y15="ر2",6000,""))),IF(OR($L$5=$AO$3,$L$5=$AO$6),IF(Y15="ج",2500,IF(Y15="ر1",3250,IF(Y15="ر2",3750,""))),IF($L$5=$AO$4,500,IF(OR($L$5=$AO$1,$L$5=$AO$5),IF(Y15="ج",4000,IF(Y15="ر1",5500,IF(Y15="ر2",6500,""))),IF(Y15="ج",5000,IF(Y15="ر1",6500,IF(Y15="ر2",7500,""))))))))))</f>
        <v>#N/A</v>
      </c>
      <c r="T15" s="69">
        <v>400</v>
      </c>
      <c r="U15" s="385" t="s">
        <v>990</v>
      </c>
      <c r="V15" s="385"/>
      <c r="W15" s="385"/>
      <c r="X15" s="275"/>
      <c r="Y15" s="180" t="e">
        <f>IF(VLOOKUP(E1,ورقة4!$A$1:$AR$10000,33,0)=0,"",VLOOKUP(E1,ورقة4!$A$1:$AR$10000,33,0))</f>
        <v>#N/A</v>
      </c>
      <c r="Z15" s="166" t="e">
        <f>IF(AND(AG15&lt;&gt;"",AF15=1),36,"")</f>
        <v>#N/A</v>
      </c>
      <c r="AA15" s="239" t="e">
        <f>IF(OR(AG15="ج",AG15="ر1",AG15="ر2"),IF(AF15=1,IF($L$5=$AO$7,0,IF($L$5=$AO$2,IF(AG15="ج",4000,IF(AG15="ر1",5200,IF(AG15="ر2",6000,""))),IF(OR($L$5=$AO$3,$L$5=$AO$6),IF(AG15="ج",2500,IF(AG15="ر1",3250,IF(AG15="ر2",3750,""))),IF($L$5=$AO$4,500,IF(OR($L$5=$AO$1,$L$5=$AO$5),IF(AG15="ج",4000,IF(AG15="ر1",5500,IF(AG15="ر2",6500,""))),IF(AG15="ج",5000,IF(AG15="ر1",6500,IF(AG15="ر2",7500,""))))))))))</f>
        <v>#N/A</v>
      </c>
      <c r="AB15" s="69">
        <v>450</v>
      </c>
      <c r="AC15" s="439" t="s">
        <v>995</v>
      </c>
      <c r="AD15" s="440"/>
      <c r="AE15" s="441"/>
      <c r="AF15" s="270"/>
      <c r="AG15" s="179" t="e">
        <f>IF(VLOOKUP(E1,ورقة4!$A$1:$AR$10000,38,0)=0,"",VLOOKUP(E1,ورقة4!$A$1:$AR$10000,38,0))</f>
        <v>#N/A</v>
      </c>
      <c r="AH15" s="438"/>
      <c r="AI15" s="438"/>
      <c r="AJ15" s="438"/>
      <c r="AK15" s="66"/>
      <c r="AL15" s="46" t="e">
        <f>IF(J10&lt;&gt;"",J10,"")</f>
        <v>#N/A</v>
      </c>
      <c r="AM15" s="33">
        <v>8</v>
      </c>
      <c r="AU15" s="162">
        <v>11</v>
      </c>
      <c r="AV15" s="162">
        <v>200</v>
      </c>
      <c r="AW15" s="162" t="str">
        <f>D15</f>
        <v xml:space="preserve">الراي العام </v>
      </c>
      <c r="AX15" s="160">
        <f>H15</f>
        <v>0</v>
      </c>
      <c r="AY15" s="160" t="e">
        <f>I15</f>
        <v>#N/A</v>
      </c>
      <c r="BB15" s="162"/>
      <c r="BC15" s="162"/>
      <c r="BD15" s="162"/>
    </row>
    <row r="16" spans="1:56" ht="24" customHeight="1" thickTop="1" thickBot="1">
      <c r="A16" s="238" t="e">
        <f>IF(AND(I16&lt;&gt;"",H16=1),12,"")</f>
        <v>#N/A</v>
      </c>
      <c r="B16" s="239" t="e">
        <f>IF(OR(I16="ج",I16="ر1",I16="ر2"),IF(H16=1,IF($F$1=$AO$8,0,IF($F$1=$AN$2,IF(I16="ج",4000,IF(I16="ر1",5200,IF(I16="ر2",6000,""))),IF(OR($F$1=$AN$3,$F$1=$AO$7),IF(I16="ج",2500,IF(I16="ر1",3250,IF(I16="ر2",3750,""))),IF($F$1=$AN$5,500,IF(OR($F$1=$AN$1,$F$1=$AO$6),IF(I16="ج",4000,IF(I16="ر1",5500,IF(I16="ر2",6500,""))),IF(I16="ج",5000,IF(I16="ر1",6500,IF(I16="ر2",7500,""))))))))))</f>
        <v>#N/A</v>
      </c>
      <c r="C16" s="227">
        <v>210</v>
      </c>
      <c r="D16" s="384" t="s">
        <v>971</v>
      </c>
      <c r="E16" s="384"/>
      <c r="F16" s="384"/>
      <c r="G16" s="384"/>
      <c r="H16" s="276"/>
      <c r="I16" s="233" t="e">
        <f>IF(VLOOKUP(E1,ورقة4!$A$1:$AR$10000,14,0)=0,"",VLOOKUP(E1,ورقة4!$A$1:$AR$10000,14,0))</f>
        <v>#N/A</v>
      </c>
      <c r="J16" s="166" t="e">
        <f>IF(AND(Q16&lt;&gt;"",P16=1),17,"")</f>
        <v>#N/A</v>
      </c>
      <c r="K16" s="239" t="e">
        <f>IF(OR(Q16="ج",Q16="ر1",Q16="ر2"),IF(P16=1,IF($F$1=$AO$8,0,IF($F$1=$AN$2,IF(Q16="ج",4000,IF(Q16="ر1",5200,IF(Q16="ر2",6000,""))),IF(OR($F$1=$AN$3,$F$1=$AO$7),IF(Q16="ج",2500,IF(Q16="ر1",3250,IF(Q16="ر2",3750,""))),IF($F$1=$AN$5,500,IF(OR($F$1=$AN$1,$F$1=$AO$6),IF(Q16="ج",4000,IF(Q16="ر1",5500,IF(Q16="ر2",6500,""))),IF(Q16="ج",5000,IF(Q16="ر1",6500,IF(Q16="ر2",7500,""))))))))))</f>
        <v>#N/A</v>
      </c>
      <c r="L16" s="68">
        <v>260</v>
      </c>
      <c r="M16" s="384" t="s">
        <v>976</v>
      </c>
      <c r="N16" s="384"/>
      <c r="O16" s="384"/>
      <c r="P16" s="276"/>
      <c r="Q16" s="233" t="e">
        <f>IF(VLOOKUP(E1,ورقة4!$A$1:$AR$10000,19,0)=0,"",VLOOKUP(E1,ورقة4!$A$1:$AR$10000,19,0))</f>
        <v>#N/A</v>
      </c>
      <c r="R16" s="167" t="e">
        <f>IF(AND(Y16&lt;&gt;"",X16=1),32,"")</f>
        <v>#N/A</v>
      </c>
      <c r="S16" s="239" t="e">
        <f t="shared" ref="S16:S19" si="14">IF(OR(Y16="ج",Y16="ر1",Y16="ر2"),IF(X16=1,IF($L$5=$AO$7,0,IF($L$5=$AO$2,IF(Y16="ج",4000,IF(Y16="ر1",5200,IF(Y16="ر2",6000,""))),IF(OR($L$5=$AO$3,$L$5=$AO$6),IF(Y16="ج",2500,IF(Y16="ر1",3250,IF(Y16="ر2",3750,""))),IF($L$5=$AO$4,500,IF(OR($L$5=$AO$1,$L$5=$AO$5),IF(Y16="ج",4000,IF(Y16="ر1",5500,IF(Y16="ر2",6500,""))),IF(Y16="ج",5000,IF(Y16="ر1",6500,IF(Y16="ر2",7500,""))))))))))</f>
        <v>#N/A</v>
      </c>
      <c r="T16" s="68">
        <v>410</v>
      </c>
      <c r="U16" s="384" t="s">
        <v>991</v>
      </c>
      <c r="V16" s="384"/>
      <c r="W16" s="384"/>
      <c r="X16" s="276"/>
      <c r="Y16" s="233" t="e">
        <f>IF(VLOOKUP(E1,ورقة4!$A$1:$AR$10000,34,0)=0,"",VLOOKUP(E1,ورقة4!$A$1:$AR$10000,34,0))</f>
        <v>#N/A</v>
      </c>
      <c r="Z16" s="166" t="e">
        <f>IF(AND(AG16&lt;&gt;"",AF16=1),37,"")</f>
        <v>#N/A</v>
      </c>
      <c r="AA16" s="239" t="e">
        <f t="shared" ref="AA16:AA19" si="15">IF(OR(AG16="ج",AG16="ر1",AG16="ر2"),IF(AF16=1,IF($L$5=$AO$7,0,IF($L$5=$AO$2,IF(AG16="ج",4000,IF(AG16="ر1",5200,IF(AG16="ر2",6000,""))),IF(OR($L$5=$AO$3,$L$5=$AO$6),IF(AG16="ج",2500,IF(AG16="ر1",3250,IF(AG16="ر2",3750,""))),IF($L$5=$AO$4,500,IF(OR($L$5=$AO$1,$L$5=$AO$5),IF(AG16="ج",4000,IF(AG16="ر1",5500,IF(AG16="ر2",6500,""))),IF(AG16="ج",5000,IF(AG16="ر1",6500,IF(AG16="ر2",7500,""))))))))))</f>
        <v>#N/A</v>
      </c>
      <c r="AB16" s="68">
        <v>460</v>
      </c>
      <c r="AC16" s="377" t="s">
        <v>996</v>
      </c>
      <c r="AD16" s="378"/>
      <c r="AE16" s="379"/>
      <c r="AF16" s="271"/>
      <c r="AG16" s="229" t="e">
        <f>IF(VLOOKUP(E1,ورقة4!$A$1:$AR$10000,39,0)=0,"",VLOOKUP(E1,ورقة4!$A$1:$AR$10000,39,0))</f>
        <v>#N/A</v>
      </c>
      <c r="AH16" s="438"/>
      <c r="AI16" s="438"/>
      <c r="AJ16" s="438"/>
      <c r="AK16" s="66"/>
      <c r="AL16" s="46" t="e">
        <f>IF(J11&lt;&gt;"",J11,"")</f>
        <v>#N/A</v>
      </c>
      <c r="AM16" s="33">
        <v>9</v>
      </c>
      <c r="AU16" s="162">
        <v>12</v>
      </c>
      <c r="AV16" s="162">
        <v>210</v>
      </c>
      <c r="AW16" s="162" t="str">
        <f t="shared" ref="AW16:AW19" si="16">D16</f>
        <v xml:space="preserve">تشريعات الاعلام واخلاقياته </v>
      </c>
      <c r="AX16" s="160">
        <f t="shared" ref="AX16:AX19" si="17">H16</f>
        <v>0</v>
      </c>
      <c r="AY16" s="160" t="e">
        <f t="shared" ref="AY16:AY19" si="18">I16</f>
        <v>#N/A</v>
      </c>
      <c r="BB16" s="162"/>
      <c r="BC16" s="162"/>
      <c r="BD16" s="162"/>
    </row>
    <row r="17" spans="1:56" ht="24" customHeight="1" thickTop="1" thickBot="1">
      <c r="A17" s="238" t="e">
        <f>IF(AND(I17&lt;&gt;"",H17=1),13,"")</f>
        <v>#N/A</v>
      </c>
      <c r="B17" s="239" t="e">
        <f>IF(OR(I17="ج",I17="ر1",I17="ر2"),IF(H17=1,IF($F$1=$AO$8,0,IF($F$1=$AN$2,IF(I17="ج",4000,IF(I17="ر1",5200,IF(I17="ر2",6000,""))),IF(OR($F$1=$AN$3,$F$1=$AO$7),IF(I17="ج",2500,IF(I17="ر1",3250,IF(I17="ر2",3750,""))),IF($F$1=$AN$5,500,IF(OR($F$1=$AN$1,$F$1=$AO$6),IF(I17="ج",4000,IF(I17="ر1",5500,IF(I17="ر2",6500,""))),IF(I17="ج",5000,IF(I17="ر1",6500,IF(I17="ر2",7500,""))))))))))</f>
        <v>#N/A</v>
      </c>
      <c r="C17" s="227">
        <v>220</v>
      </c>
      <c r="D17" s="384" t="s">
        <v>972</v>
      </c>
      <c r="E17" s="384"/>
      <c r="F17" s="384"/>
      <c r="G17" s="384"/>
      <c r="H17" s="276"/>
      <c r="I17" s="233" t="e">
        <f>IF(VLOOKUP(E1,ورقة4!$A$1:$AR$10000,15,0)=0,"",VLOOKUP(E1,ورقة4!$A$1:$AR$10000,15,0))</f>
        <v>#N/A</v>
      </c>
      <c r="J17" s="166" t="e">
        <f>IF(AND(Q17&lt;&gt;"",P17=1),18,"")</f>
        <v>#N/A</v>
      </c>
      <c r="K17" s="239" t="e">
        <f>IF(OR(Q17="ج",Q17="ر1",Q17="ر2"),IF(P17=1,IF($F$1=$AO$8,0,IF($F$1=$AN$2,IF(Q17="ج",4000,IF(Q17="ر1",5200,IF(Q17="ر2",6000,""))),IF(OR($F$1=$AN$3,$F$1=$AO$7),IF(Q17="ج",2500,IF(Q17="ر1",3250,IF(Q17="ر2",3750,""))),IF($F$1=$AN$5,500,IF(OR($F$1=$AN$1,$F$1=$AO$6),IF(Q17="ج",4000,IF(Q17="ر1",5500,IF(Q17="ر2",6500,""))),IF(Q17="ج",5000,IF(Q17="ر1",6500,IF(Q17="ر2",7500,""))))))))))</f>
        <v>#N/A</v>
      </c>
      <c r="L17" s="68">
        <v>270</v>
      </c>
      <c r="M17" s="384" t="s">
        <v>977</v>
      </c>
      <c r="N17" s="384"/>
      <c r="O17" s="384"/>
      <c r="P17" s="276"/>
      <c r="Q17" s="233" t="e">
        <f>IF(VLOOKUP(E1,ورقة4!$A$1:$AR$10000,20,0)=0,"",VLOOKUP(E1,ورقة4!$A$1:$AR$10000,20,0))</f>
        <v>#N/A</v>
      </c>
      <c r="R17" s="167" t="e">
        <f>IF(AND(Y17&lt;&gt;"",X17=1),33,"")</f>
        <v>#N/A</v>
      </c>
      <c r="S17" s="239" t="e">
        <f t="shared" si="14"/>
        <v>#N/A</v>
      </c>
      <c r="T17" s="68">
        <v>420</v>
      </c>
      <c r="U17" s="384" t="s">
        <v>992</v>
      </c>
      <c r="V17" s="384"/>
      <c r="W17" s="384"/>
      <c r="X17" s="276"/>
      <c r="Y17" s="233" t="e">
        <f>IF(VLOOKUP(E1,ورقة4!$A$1:$AR$10000,35,0)=0,"",VLOOKUP(E1,ورقة4!$A$1:$AR$10000,35,0))</f>
        <v>#N/A</v>
      </c>
      <c r="Z17" s="166" t="e">
        <f>IF(AND(AG17&lt;&gt;"",AF17=1),38,"")</f>
        <v>#N/A</v>
      </c>
      <c r="AA17" s="239" t="e">
        <f t="shared" si="15"/>
        <v>#N/A</v>
      </c>
      <c r="AB17" s="68">
        <v>470</v>
      </c>
      <c r="AC17" s="377" t="s">
        <v>997</v>
      </c>
      <c r="AD17" s="378"/>
      <c r="AE17" s="379"/>
      <c r="AF17" s="271"/>
      <c r="AG17" s="229" t="e">
        <f>IF(VLOOKUP(E1,ورقة4!$A$1:$AR$10000,40,0)=0,"",VLOOKUP(E1,ورقة4!$A$1:$AR$10000,40,0))</f>
        <v>#N/A</v>
      </c>
      <c r="AH17" s="438"/>
      <c r="AI17" s="438"/>
      <c r="AJ17" s="438"/>
      <c r="AK17" s="66"/>
      <c r="AL17" s="46" t="e">
        <f>IF(J12&lt;&gt;"",J12,"")</f>
        <v>#N/A</v>
      </c>
      <c r="AM17" s="33">
        <v>10</v>
      </c>
      <c r="AU17" s="162">
        <v>13</v>
      </c>
      <c r="AV17" s="162">
        <v>220</v>
      </c>
      <c r="AW17" s="162" t="str">
        <f t="shared" si="16"/>
        <v xml:space="preserve">تكنلوجيا الاتصال والمعلومات </v>
      </c>
      <c r="AX17" s="160">
        <f t="shared" si="17"/>
        <v>0</v>
      </c>
      <c r="AY17" s="160" t="e">
        <f t="shared" si="18"/>
        <v>#N/A</v>
      </c>
      <c r="BB17" s="162"/>
      <c r="BC17" s="162"/>
      <c r="BD17" s="162"/>
    </row>
    <row r="18" spans="1:56" ht="24" customHeight="1" thickTop="1" thickBot="1">
      <c r="A18" s="238" t="e">
        <f>IF(AND(I18&lt;&gt;"",H18=1),14,"")</f>
        <v>#N/A</v>
      </c>
      <c r="B18" s="239" t="e">
        <f>IF(OR(I18="ج",I18="ر1",I18="ر2"),IF(H18=1,IF($F$1=$AO$8,0,IF($F$1=$AN$2,IF(I18="ج",4000,IF(I18="ر1",5200,IF(I18="ر2",6000,""))),IF(OR($F$1=$AN$3,$F$1=$AO$7),IF(I18="ج",2500,IF(I18="ر1",3250,IF(I18="ر2",3750,""))),IF($F$1=$AN$5,500,IF(OR($F$1=$AN$1,$F$1=$AO$6),IF(I18="ج",4000,IF(I18="ر1",5500,IF(I18="ر2",6500,""))),IF(I18="ج",5000,IF(I18="ر1",6500,IF(I18="ر2",7500,""))))))))))</f>
        <v>#N/A</v>
      </c>
      <c r="C18" s="227">
        <v>230</v>
      </c>
      <c r="D18" s="384" t="s">
        <v>973</v>
      </c>
      <c r="E18" s="384"/>
      <c r="F18" s="384"/>
      <c r="G18" s="384"/>
      <c r="H18" s="276"/>
      <c r="I18" s="233" t="e">
        <f>IF(VLOOKUP(E1,ورقة4!$A$1:$AR$10000,16,0)=0,"",VLOOKUP(E1,ورقة4!$A$1:$AR$10000,16,0))</f>
        <v>#N/A</v>
      </c>
      <c r="J18" s="166" t="e">
        <f>IF(AND(Q18&lt;&gt;"",P18=1),19,"")</f>
        <v>#N/A</v>
      </c>
      <c r="K18" s="239" t="e">
        <f>IF(OR(Q18="ج",Q18="ر1",Q18="ر2"),IF(P18=1,IF($F$1=$AO$8,0,IF($F$1=$AN$2,IF(Q18="ج",4000,IF(Q18="ر1",5200,IF(Q18="ر2",6000,""))),IF(OR($F$1=$AN$3,$F$1=$AO$7),IF(Q18="ج",2500,IF(Q18="ر1",3250,IF(Q18="ر2",3750,""))),IF($F$1=$AN$5,500,IF(OR($F$1=$AN$1,$F$1=$AO$6),IF(Q18="ج",4000,IF(Q18="ر1",5500,IF(Q18="ر2",6500,""))),IF(Q18="ج",5000,IF(Q18="ر1",6500,IF(Q18="ر2",7500,""))))))))))</f>
        <v>#N/A</v>
      </c>
      <c r="L18" s="68">
        <v>280</v>
      </c>
      <c r="M18" s="384" t="s">
        <v>978</v>
      </c>
      <c r="N18" s="384"/>
      <c r="O18" s="384"/>
      <c r="P18" s="276"/>
      <c r="Q18" s="233" t="e">
        <f>IF(VLOOKUP(E1,ورقة4!$A$1:$AR$10000,21,0)=0,"",VLOOKUP(E1,ورقة4!$A$1:$AR$10000,21,0))</f>
        <v>#N/A</v>
      </c>
      <c r="R18" s="167" t="e">
        <f>IF(AND(Y18&lt;&gt;"",X18=1),34,"")</f>
        <v>#N/A</v>
      </c>
      <c r="S18" s="239" t="e">
        <f t="shared" si="14"/>
        <v>#N/A</v>
      </c>
      <c r="T18" s="68">
        <v>430</v>
      </c>
      <c r="U18" s="384" t="s">
        <v>993</v>
      </c>
      <c r="V18" s="384"/>
      <c r="W18" s="384"/>
      <c r="X18" s="276"/>
      <c r="Y18" s="233" t="e">
        <f>IF(VLOOKUP(E1,ورقة4!$A$1:$AR$10000,36,0)=0,"",VLOOKUP(E1,ورقة4!$A$1:$AR$10000,36,0))</f>
        <v>#N/A</v>
      </c>
      <c r="Z18" s="166" t="e">
        <f>IF(AND(AG18&lt;&gt;"",AF18=1),39,"")</f>
        <v>#N/A</v>
      </c>
      <c r="AA18" s="239" t="e">
        <f t="shared" si="15"/>
        <v>#N/A</v>
      </c>
      <c r="AB18" s="68">
        <v>480</v>
      </c>
      <c r="AC18" s="377" t="s">
        <v>998</v>
      </c>
      <c r="AD18" s="378"/>
      <c r="AE18" s="379"/>
      <c r="AF18" s="271"/>
      <c r="AG18" s="229" t="e">
        <f>IF(VLOOKUP(E1,ورقة4!$A$1:$AR$10000,41,0)=0,"",VLOOKUP(E1,ورقة4!$A$1:$AR$10000,41,0))</f>
        <v>#N/A</v>
      </c>
      <c r="AH18" s="438"/>
      <c r="AI18" s="438"/>
      <c r="AJ18" s="438"/>
      <c r="AK18" s="66"/>
      <c r="AL18" s="46" t="e">
        <f>IF(A15&lt;&gt;"",A15,"")</f>
        <v>#N/A</v>
      </c>
      <c r="AM18" s="33">
        <v>11</v>
      </c>
      <c r="AU18" s="162">
        <v>14</v>
      </c>
      <c r="AV18" s="162">
        <v>230</v>
      </c>
      <c r="AW18" s="162" t="str">
        <f t="shared" si="16"/>
        <v>الترجمة الاعلامية (2)</v>
      </c>
      <c r="AX18" s="160">
        <f t="shared" si="17"/>
        <v>0</v>
      </c>
      <c r="AY18" s="160" t="e">
        <f t="shared" si="18"/>
        <v>#N/A</v>
      </c>
      <c r="BB18" s="162"/>
      <c r="BC18" s="162"/>
      <c r="BD18" s="162"/>
    </row>
    <row r="19" spans="1:56" ht="21.75" customHeight="1" thickTop="1" thickBot="1">
      <c r="A19" s="238" t="e">
        <f>IF(AND(I19&lt;&gt;"",H19=1),15,"")</f>
        <v>#N/A</v>
      </c>
      <c r="B19" s="239" t="e">
        <f>IF(OR(I19="ج",I19="ر1",I19="ر2"),IF(H19=1,IF($F$1=$AO$8,0,IF($F$1=$AN$2,IF(I19="ج",4000,IF(I19="ر1",5200,IF(I19="ر2",6000,""))),IF(OR($F$1=$AN$3,$F$1=$AO$7),IF(I19="ج",2500,IF(I19="ر1",3250,IF(I19="ر2",3750,""))),IF($F$1=$AN$5,500,IF(OR($F$1=$AN$1,$F$1=$AO$6),IF(I19="ج",4000,IF(I19="ر1",5500,IF(I19="ر2",6500,""))),IF(I19="ج",5000,IF(I19="ر1",6500,IF(I19="ر2",7500,""))))))))))</f>
        <v>#N/A</v>
      </c>
      <c r="C19" s="230">
        <v>240</v>
      </c>
      <c r="D19" s="383" t="s">
        <v>974</v>
      </c>
      <c r="E19" s="383"/>
      <c r="F19" s="383"/>
      <c r="G19" s="383"/>
      <c r="H19" s="277"/>
      <c r="I19" s="234" t="e">
        <f>IF(VLOOKUP(E1,ورقة4!$A$1:$AR$10000,17,0)=0,"",VLOOKUP(E1,ورقة4!$A$1:$AR$10000,17,0))</f>
        <v>#N/A</v>
      </c>
      <c r="J19" s="166" t="e">
        <f>IF(AND(Q19&lt;&gt;"",P19=1),20,"")</f>
        <v>#N/A</v>
      </c>
      <c r="K19" s="239" t="e">
        <f>IF(OR(Q19="ج",Q19="ر1",Q19="ر2"),IF(P19=1,IF($F$1=$AO$8,0,IF($F$1=$AN$2,IF(Q19="ج",4000,IF(Q19="ر1",5200,IF(Q19="ر2",6000,""))),IF(OR($F$1=$AN$3,$F$1=$AO$7),IF(Q19="ج",2500,IF(Q19="ر1",3250,IF(Q19="ر2",3750,""))),IF($F$1=$AN$5,500,IF(OR($F$1=$AN$1,$F$1=$AO$6),IF(Q19="ج",4000,IF(Q19="ر1",5500,IF(Q19="ر2",6500,""))),IF(Q19="ج",5000,IF(Q19="ر1",6500,IF(Q19="ر2",7500,""))))))))))</f>
        <v>#N/A</v>
      </c>
      <c r="L19" s="237">
        <v>290</v>
      </c>
      <c r="M19" s="383" t="s">
        <v>979</v>
      </c>
      <c r="N19" s="383"/>
      <c r="O19" s="383"/>
      <c r="P19" s="277"/>
      <c r="Q19" s="234" t="e">
        <f>IF(VLOOKUP(E1,ورقة4!$A$1:$AR$10000,22,0)=0,"",VLOOKUP(E1,ورقة4!$A$1:$AR$10000,22,0))</f>
        <v>#N/A</v>
      </c>
      <c r="R19" s="167" t="e">
        <f>IF(AND(Y19&lt;&gt;"",X19=1),35,"")</f>
        <v>#N/A</v>
      </c>
      <c r="S19" s="239" t="e">
        <f t="shared" si="14"/>
        <v>#N/A</v>
      </c>
      <c r="T19" s="237">
        <v>440</v>
      </c>
      <c r="U19" s="383" t="s">
        <v>994</v>
      </c>
      <c r="V19" s="383"/>
      <c r="W19" s="383"/>
      <c r="X19" s="277"/>
      <c r="Y19" s="234" t="e">
        <f>IF(VLOOKUP(E1,ورقة4!$A$1:$AR$10000,37,0)=0,"",VLOOKUP(E1,ورقة4!$A$1:$AR$10000,37,0))</f>
        <v>#N/A</v>
      </c>
      <c r="Z19" s="166" t="e">
        <f>IF(AND(AG19&lt;&gt;"",AF19=1),40,"")</f>
        <v>#N/A</v>
      </c>
      <c r="AA19" s="239" t="e">
        <f t="shared" si="15"/>
        <v>#N/A</v>
      </c>
      <c r="AB19" s="237">
        <v>490</v>
      </c>
      <c r="AC19" s="374" t="s">
        <v>999</v>
      </c>
      <c r="AD19" s="375"/>
      <c r="AE19" s="376"/>
      <c r="AF19" s="272"/>
      <c r="AG19" s="232" t="e">
        <f>IF(VLOOKUP(E1,ورقة4!$A$1:$AR$10000,42,0)=0,"",VLOOKUP(E1,ورقة4!$A$1:$AR$10000,42,0))</f>
        <v>#N/A</v>
      </c>
      <c r="AH19" s="48"/>
      <c r="AI19" s="48"/>
      <c r="AJ19" s="48"/>
      <c r="AK19" s="66"/>
      <c r="AL19" s="46" t="e">
        <f>IF(A16&lt;&gt;"",A16,"")</f>
        <v>#N/A</v>
      </c>
      <c r="AM19" s="33">
        <v>12</v>
      </c>
      <c r="AU19" s="162">
        <v>15</v>
      </c>
      <c r="AV19" s="162">
        <v>240</v>
      </c>
      <c r="AW19" s="162" t="str">
        <f t="shared" si="16"/>
        <v xml:space="preserve">التحرير الصحفي </v>
      </c>
      <c r="AX19" s="160">
        <f t="shared" si="17"/>
        <v>0</v>
      </c>
      <c r="AY19" s="160" t="e">
        <f t="shared" si="18"/>
        <v>#N/A</v>
      </c>
      <c r="BB19" s="162"/>
      <c r="BC19" s="162"/>
      <c r="BD19" s="162"/>
    </row>
    <row r="20" spans="1:56" ht="16.5" hidden="1" thickBot="1">
      <c r="B20" s="37" t="e">
        <f>SUM(B15:B19)</f>
        <v>#N/A</v>
      </c>
      <c r="C20" s="107"/>
      <c r="D20" s="108"/>
      <c r="E20" s="108"/>
      <c r="F20" s="108"/>
      <c r="G20" s="225">
        <f>COUNTIFS(I15:I19,$C$25,H15:H19,1)</f>
        <v>0</v>
      </c>
      <c r="H20" s="273">
        <f>COUNTIFS(I15:I19,$C$26,H15:H19,1)</f>
        <v>0</v>
      </c>
      <c r="I20" s="274">
        <f>COUNTIFS(I15:I19,$C$28,H15:H19,1)</f>
        <v>0</v>
      </c>
      <c r="J20" s="72"/>
      <c r="K20" s="37" t="e">
        <f>SUM(K15:K19)</f>
        <v>#N/A</v>
      </c>
      <c r="L20" s="107"/>
      <c r="M20" s="108"/>
      <c r="N20" s="108"/>
      <c r="O20" s="225">
        <f>COUNTIFS(Q15:Q19,$C$25,P15:P19,1)</f>
        <v>0</v>
      </c>
      <c r="P20" s="273">
        <f>COUNTIFS(Q15:Q19,$C$26,P15:P19,1)</f>
        <v>0</v>
      </c>
      <c r="Q20" s="274">
        <f>COUNTIFS(Q15:Q19,$C$28,P15:P19,1)</f>
        <v>0</v>
      </c>
      <c r="R20" s="167"/>
      <c r="S20" s="73" t="e">
        <f>SUM(S15:S19)</f>
        <v>#N/A</v>
      </c>
      <c r="T20" s="71"/>
      <c r="U20" s="95"/>
      <c r="V20" s="95"/>
      <c r="W20" s="225">
        <f>COUNTIFS(Y15:Y19,$C$25,X15:X19,1)</f>
        <v>0</v>
      </c>
      <c r="X20" s="273">
        <f>COUNTIFS(Y15:Y19,$C$26,X15:X19,1)</f>
        <v>0</v>
      </c>
      <c r="Y20" s="274">
        <f>COUNTIFS(Y15:Y19,$C$28,X15:X19,1)</f>
        <v>0</v>
      </c>
      <c r="Z20" s="74"/>
      <c r="AA20" s="73" t="e">
        <f>SUM(AA15:AA19)</f>
        <v>#N/A</v>
      </c>
      <c r="AB20" s="95"/>
      <c r="AC20" s="95"/>
      <c r="AD20" s="95"/>
      <c r="AE20" s="225">
        <f>COUNTIFS(AG15:AG19,$C$25,AF15:AF19,1)</f>
        <v>0</v>
      </c>
      <c r="AF20" s="273">
        <f>COUNTIFS(AG15:AG19,$C$26,AF15:AF19,1)</f>
        <v>0</v>
      </c>
      <c r="AG20" s="274">
        <f>COUNTIFS(AG15:AG19,$C$28,AF15:AF19,1)</f>
        <v>0</v>
      </c>
      <c r="AH20" s="48"/>
      <c r="AI20" s="48"/>
      <c r="AJ20" s="48"/>
      <c r="AK20" s="66"/>
      <c r="AL20" s="46" t="e">
        <f>IF(A17&lt;&gt;"",A17,"")</f>
        <v>#N/A</v>
      </c>
      <c r="AM20" s="33">
        <v>13</v>
      </c>
      <c r="AU20" s="162">
        <v>16</v>
      </c>
      <c r="AV20" s="162">
        <v>250</v>
      </c>
      <c r="AW20" s="162" t="str">
        <f>M15</f>
        <v>مادة اعلامية بلغة اجنبية (2)</v>
      </c>
      <c r="AX20" s="160">
        <f>P15</f>
        <v>0</v>
      </c>
      <c r="AY20" s="160" t="e">
        <f>Q15</f>
        <v>#N/A</v>
      </c>
      <c r="BB20" s="162"/>
      <c r="BC20" s="162"/>
    </row>
    <row r="21" spans="1:56" ht="16.5" hidden="1" thickBot="1">
      <c r="T21" s="44" t="e">
        <f>B13+B20+K13+K20+S13+S20+AA13+AA20</f>
        <v>#N/A</v>
      </c>
      <c r="AH21" s="48"/>
      <c r="AI21" s="48"/>
      <c r="AJ21" s="48"/>
      <c r="AK21" s="66"/>
      <c r="AL21" s="46" t="e">
        <f>IF(A18&lt;&gt;"",A18,"")</f>
        <v>#N/A</v>
      </c>
      <c r="AM21" s="33">
        <v>14</v>
      </c>
      <c r="AU21" s="162">
        <v>17</v>
      </c>
      <c r="AV21" s="162">
        <v>260</v>
      </c>
      <c r="AW21" s="162" t="str">
        <f t="shared" ref="AW21:AW24" si="19">M16</f>
        <v xml:space="preserve">الكتابة للإذاعة والتلفزيون </v>
      </c>
      <c r="AX21" s="160">
        <f t="shared" ref="AX21:AY21" si="20">P16</f>
        <v>0</v>
      </c>
      <c r="AY21" s="160" t="e">
        <f t="shared" si="20"/>
        <v>#N/A</v>
      </c>
      <c r="BB21" s="162"/>
      <c r="BC21" s="162"/>
    </row>
    <row r="22" spans="1:56" ht="16.5" thickBot="1">
      <c r="A22" s="177"/>
      <c r="B22" s="177"/>
      <c r="C22" s="177"/>
      <c r="D22" s="177"/>
      <c r="E22" s="177"/>
      <c r="F22" s="177"/>
      <c r="G22" s="177"/>
      <c r="H22" s="177"/>
      <c r="I22" s="177"/>
      <c r="J22" s="177"/>
      <c r="K22" s="177"/>
      <c r="L22" s="177"/>
      <c r="M22" s="177"/>
      <c r="N22" s="177"/>
      <c r="O22" s="177"/>
      <c r="P22" s="177"/>
      <c r="Q22" s="177"/>
      <c r="R22" s="171"/>
      <c r="S22" s="172"/>
      <c r="T22" s="177"/>
      <c r="U22" s="173"/>
      <c r="V22" s="173"/>
      <c r="W22" s="173"/>
      <c r="X22" s="174"/>
      <c r="Y22" s="175"/>
      <c r="Z22" s="176"/>
      <c r="AA22" s="172"/>
      <c r="AB22" s="173"/>
      <c r="AC22" s="173"/>
      <c r="AD22" s="173"/>
      <c r="AE22" s="173"/>
      <c r="AF22" s="174"/>
      <c r="AG22" s="175"/>
      <c r="AH22" s="48"/>
      <c r="AI22" s="48"/>
      <c r="AJ22" s="48"/>
      <c r="AK22" s="66"/>
      <c r="AL22" s="46" t="e">
        <f>IF(A19&lt;&gt;"",A19,"")</f>
        <v>#N/A</v>
      </c>
      <c r="AM22" s="33">
        <v>15</v>
      </c>
      <c r="AU22" s="162">
        <v>18</v>
      </c>
      <c r="AV22" s="162">
        <v>270</v>
      </c>
      <c r="AW22" s="162" t="str">
        <f t="shared" si="19"/>
        <v xml:space="preserve">ادارة الاعلان واقتصادياته </v>
      </c>
      <c r="AX22" s="160">
        <f t="shared" ref="AX22:AY22" si="21">P17</f>
        <v>0</v>
      </c>
      <c r="AY22" s="160" t="e">
        <f t="shared" si="21"/>
        <v>#N/A</v>
      </c>
      <c r="BB22" s="162"/>
      <c r="BC22" s="162"/>
    </row>
    <row r="23" spans="1:56" ht="17.25" thickTop="1" thickBot="1">
      <c r="A23" s="177"/>
      <c r="B23" s="24"/>
      <c r="C23" s="177"/>
      <c r="D23" s="24"/>
      <c r="E23" s="24"/>
      <c r="F23" s="24"/>
      <c r="G23" s="24"/>
      <c r="H23" s="24"/>
      <c r="I23" s="24"/>
      <c r="J23" s="24"/>
      <c r="K23" s="93"/>
      <c r="L23" s="177"/>
      <c r="M23" s="177"/>
      <c r="N23" s="177"/>
      <c r="O23" s="177"/>
      <c r="P23" s="174"/>
      <c r="Q23" s="175"/>
      <c r="R23" s="93"/>
      <c r="S23" s="177"/>
      <c r="T23" s="177"/>
      <c r="U23" s="177"/>
      <c r="V23" s="177"/>
      <c r="W23" s="177"/>
      <c r="X23" s="177"/>
      <c r="Y23" s="177"/>
      <c r="Z23" s="177"/>
      <c r="AA23" s="177"/>
      <c r="AB23" s="177"/>
      <c r="AC23" s="177"/>
      <c r="AD23" s="177"/>
      <c r="AE23" s="177"/>
      <c r="AF23" s="177"/>
      <c r="AG23" s="177"/>
      <c r="AH23" s="48"/>
      <c r="AI23" s="48"/>
      <c r="AJ23" s="48"/>
      <c r="AK23" s="66"/>
      <c r="AL23" s="46" t="e">
        <f>IF(J15&lt;&gt;"",J15,"")</f>
        <v>#N/A</v>
      </c>
      <c r="AM23" s="33">
        <v>16</v>
      </c>
      <c r="AU23" s="162">
        <v>19</v>
      </c>
      <c r="AV23" s="162">
        <v>280</v>
      </c>
      <c r="AW23" s="162" t="str">
        <f t="shared" si="19"/>
        <v xml:space="preserve">ادارة وتخطيط العلاقات العامة </v>
      </c>
      <c r="AX23" s="160">
        <f t="shared" ref="AX23:AY23" si="22">P18</f>
        <v>0</v>
      </c>
      <c r="AY23" s="160" t="e">
        <f t="shared" si="22"/>
        <v>#N/A</v>
      </c>
      <c r="BB23" s="162"/>
      <c r="BC23" s="162"/>
    </row>
    <row r="24" spans="1:56" s="109" customFormat="1" ht="17.25" thickTop="1" thickBot="1">
      <c r="A24" s="178"/>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L24" s="46" t="e">
        <f>IF(J16&lt;&gt;"",J16,"")</f>
        <v>#N/A</v>
      </c>
      <c r="AM24" s="33">
        <v>17</v>
      </c>
      <c r="AU24" s="162">
        <v>20</v>
      </c>
      <c r="AV24" s="162">
        <v>290</v>
      </c>
      <c r="AW24" s="162" t="str">
        <f t="shared" si="19"/>
        <v xml:space="preserve">نظرية الاتصال </v>
      </c>
      <c r="AX24" s="160">
        <f t="shared" ref="AX24:AY24" si="23">P19</f>
        <v>0</v>
      </c>
      <c r="AY24" s="160" t="e">
        <f t="shared" si="23"/>
        <v>#N/A</v>
      </c>
      <c r="BB24" s="162"/>
      <c r="BC24" s="162"/>
      <c r="BD24" s="178"/>
    </row>
    <row r="25" spans="1:56" s="109" customFormat="1" ht="21.75" thickTop="1" thickBot="1">
      <c r="C25" s="24" t="s">
        <v>412</v>
      </c>
      <c r="D25" s="452" t="s">
        <v>844</v>
      </c>
      <c r="E25" s="452"/>
      <c r="F25" s="452"/>
      <c r="G25" s="452"/>
      <c r="L25" s="366" t="s">
        <v>29</v>
      </c>
      <c r="M25" s="366"/>
      <c r="N25" s="451" t="e">
        <f>IF(E2="الرابعة حديث",5000,0)</f>
        <v>#N/A</v>
      </c>
      <c r="O25" s="451"/>
      <c r="P25" s="451"/>
      <c r="Q25" s="451"/>
      <c r="R25" s="240"/>
      <c r="S25" s="240"/>
      <c r="T25" s="366" t="s">
        <v>419</v>
      </c>
      <c r="U25" s="366"/>
      <c r="V25" s="366"/>
      <c r="W25" s="365">
        <f>IF(Q5&lt;&gt;0,1000,0)</f>
        <v>0</v>
      </c>
      <c r="X25" s="365"/>
      <c r="Y25" s="365"/>
      <c r="Z25" s="366" t="s">
        <v>420</v>
      </c>
      <c r="AA25" s="366"/>
      <c r="AB25" s="366"/>
      <c r="AC25" s="366"/>
      <c r="AD25" s="366"/>
      <c r="AE25" s="367">
        <v>900</v>
      </c>
      <c r="AF25" s="367"/>
      <c r="AL25" s="46" t="e">
        <f>IF(J17&lt;&gt;"",J17,"")</f>
        <v>#N/A</v>
      </c>
      <c r="AM25" s="33">
        <v>18</v>
      </c>
      <c r="AU25" s="162">
        <v>21</v>
      </c>
      <c r="AV25" s="162">
        <v>300</v>
      </c>
      <c r="AW25" s="181" t="str">
        <f>U8</f>
        <v xml:space="preserve">الإعلام الدولي </v>
      </c>
      <c r="AX25" s="160">
        <f>X8</f>
        <v>0</v>
      </c>
      <c r="AY25" s="160" t="e">
        <f>Y8</f>
        <v>#N/A</v>
      </c>
      <c r="BB25" s="181"/>
      <c r="BC25" s="181"/>
      <c r="BD25" s="178"/>
    </row>
    <row r="26" spans="1:56" s="109" customFormat="1" ht="23.25" customHeight="1" thickTop="1" thickBot="1">
      <c r="C26" s="109" t="s">
        <v>413</v>
      </c>
      <c r="D26" s="452" t="s">
        <v>845</v>
      </c>
      <c r="E26" s="452"/>
      <c r="F26" s="452"/>
      <c r="G26" s="452"/>
      <c r="L26" s="111" t="s">
        <v>27</v>
      </c>
      <c r="M26" s="111"/>
      <c r="N26" s="451" t="e">
        <f>IF(E5=1,N25+W25+AE25-AJ5,T21+N25+W25+AE25-AJ5)</f>
        <v>#N/A</v>
      </c>
      <c r="O26" s="451"/>
      <c r="P26" s="451"/>
      <c r="Q26" s="451"/>
      <c r="R26" s="240"/>
      <c r="S26" s="240"/>
      <c r="T26" s="366" t="s">
        <v>28</v>
      </c>
      <c r="U26" s="366"/>
      <c r="V26" s="366"/>
      <c r="W26" s="365" t="e">
        <f>IF(N27="نعم",IF(N27="نعم",IF(OR(L5=AO1,L5=AO5),N25+W25+AE25+10700+(((Q28-2)*4000)+(Y28*5500)+(AE28*6500))/2,IF(OR(L5=AO3,L5=AO6),N25+W25+AE25+6400+(((Q28-2)*2500)+(Y28*3250)+(AE28*3750))/2,IF(L5=AO2,N25+W25+AE25+8000+(((Q28-2)*4000)+(Y28*5200)+(AE28*6000))/2,N25+W25+AE25+10000+((Q28+Y28+AE28-2)*6500)/2)))),N26)</f>
        <v>#N/A</v>
      </c>
      <c r="X26" s="365"/>
      <c r="Y26" s="365"/>
      <c r="Z26" s="366" t="s">
        <v>30</v>
      </c>
      <c r="AA26" s="366"/>
      <c r="AB26" s="366"/>
      <c r="AC26" s="366"/>
      <c r="AD26" s="366"/>
      <c r="AE26" s="367" t="e">
        <f>N26-W26</f>
        <v>#N/A</v>
      </c>
      <c r="AF26" s="367"/>
      <c r="AL26" s="46" t="e">
        <f>IF(J18&lt;&gt;"",J18,"")</f>
        <v>#N/A</v>
      </c>
      <c r="AM26" s="33">
        <v>19</v>
      </c>
      <c r="AU26" s="162">
        <v>22</v>
      </c>
      <c r="AV26" s="162">
        <v>310</v>
      </c>
      <c r="AW26" s="181" t="str">
        <f t="shared" ref="AW26" si="24">U9</f>
        <v xml:space="preserve">التخطيط الاعلامي </v>
      </c>
      <c r="AX26" s="160">
        <f t="shared" ref="AX26:AY26" si="25">X9</f>
        <v>0</v>
      </c>
      <c r="AY26" s="160" t="e">
        <f t="shared" si="25"/>
        <v>#N/A</v>
      </c>
      <c r="BB26" s="181"/>
      <c r="BC26" s="181"/>
      <c r="BD26" s="178"/>
    </row>
    <row r="27" spans="1:56" s="109" customFormat="1" ht="23.25" customHeight="1" thickTop="1" thickBot="1">
      <c r="D27" s="269"/>
      <c r="E27" s="269"/>
      <c r="F27" s="269"/>
      <c r="G27" s="269"/>
      <c r="L27" s="363" t="s">
        <v>24</v>
      </c>
      <c r="M27" s="363"/>
      <c r="N27" s="364" t="s">
        <v>923</v>
      </c>
      <c r="O27" s="364"/>
      <c r="P27" s="364"/>
      <c r="Q27" s="364"/>
      <c r="R27" s="240"/>
      <c r="S27" s="240"/>
      <c r="T27" s="240"/>
      <c r="U27" s="240"/>
      <c r="V27" s="240"/>
      <c r="W27" s="240"/>
      <c r="X27" s="240"/>
      <c r="Y27" s="240"/>
      <c r="Z27" s="240"/>
      <c r="AA27" s="240"/>
      <c r="AB27" s="240"/>
      <c r="AC27" s="240"/>
      <c r="AD27" s="240"/>
      <c r="AE27" s="240"/>
      <c r="AF27" s="240"/>
      <c r="AL27" s="46"/>
      <c r="AM27" s="33"/>
      <c r="AU27" s="162"/>
      <c r="AV27" s="162"/>
      <c r="AW27" s="181"/>
      <c r="AX27" s="160"/>
      <c r="AY27" s="160"/>
      <c r="BB27" s="181"/>
      <c r="BC27" s="181"/>
      <c r="BD27" s="178"/>
    </row>
    <row r="28" spans="1:56" s="109" customFormat="1" ht="14.25" customHeight="1" thickTop="1" thickBot="1">
      <c r="C28" s="109" t="s">
        <v>411</v>
      </c>
      <c r="D28" s="452" t="s">
        <v>846</v>
      </c>
      <c r="E28" s="452"/>
      <c r="F28" s="452"/>
      <c r="G28" s="452"/>
      <c r="L28" s="449" t="s">
        <v>421</v>
      </c>
      <c r="M28" s="449"/>
      <c r="N28" s="449"/>
      <c r="O28" s="449"/>
      <c r="P28" s="449"/>
      <c r="Q28" s="110">
        <f>G13+G20+O13+O20+W13+W20+AE13+AE20</f>
        <v>0</v>
      </c>
      <c r="T28" s="450" t="s">
        <v>422</v>
      </c>
      <c r="U28" s="450"/>
      <c r="V28" s="450"/>
      <c r="W28" s="450"/>
      <c r="X28" s="450"/>
      <c r="Y28" s="110">
        <f>H13+H20+P13+P20+X13+X20+AF13+AF20</f>
        <v>0</v>
      </c>
      <c r="Z28" s="449" t="s">
        <v>423</v>
      </c>
      <c r="AA28" s="449"/>
      <c r="AB28" s="449"/>
      <c r="AC28" s="449"/>
      <c r="AD28" s="449"/>
      <c r="AE28" s="110">
        <f>I13+I20+Q13+Q20+Y13+Y20+AG13+AG20</f>
        <v>0</v>
      </c>
      <c r="AL28" s="46" t="e">
        <f>IF(J19&lt;&gt;"",J19,"")</f>
        <v>#N/A</v>
      </c>
      <c r="AM28" s="33">
        <v>20</v>
      </c>
      <c r="AU28" s="162">
        <v>23</v>
      </c>
      <c r="AV28" s="162">
        <v>320</v>
      </c>
      <c r="AW28" s="181" t="str">
        <f>U10</f>
        <v xml:space="preserve">الاخراج الصحفي </v>
      </c>
      <c r="AX28" s="160">
        <f t="shared" ref="AX28:AY28" si="26">X10</f>
        <v>0</v>
      </c>
      <c r="AY28" s="160" t="e">
        <f t="shared" si="26"/>
        <v>#N/A</v>
      </c>
      <c r="BB28" s="162"/>
      <c r="BC28" s="162"/>
      <c r="BD28" s="178"/>
    </row>
    <row r="29" spans="1:56" s="109" customFormat="1" ht="23.25" customHeight="1" thickTop="1" thickBot="1">
      <c r="AL29" s="46" t="e">
        <f>IF(R8&lt;&gt;"",R8,"")</f>
        <v>#N/A</v>
      </c>
      <c r="AM29" s="33">
        <v>21</v>
      </c>
      <c r="AU29" s="162">
        <v>24</v>
      </c>
      <c r="AV29" s="162">
        <v>330</v>
      </c>
      <c r="AW29" s="181" t="str">
        <f>U11</f>
        <v>الترجمة الاعلامية  (3)</v>
      </c>
      <c r="AX29" s="160">
        <f t="shared" ref="AX29:AY29" si="27">X11</f>
        <v>0</v>
      </c>
      <c r="AY29" s="160" t="e">
        <f t="shared" si="27"/>
        <v>#N/A</v>
      </c>
      <c r="BB29" s="162"/>
      <c r="BC29" s="162"/>
      <c r="BD29" s="178"/>
    </row>
    <row r="30" spans="1:56" s="38" customFormat="1" ht="17.25" thickTop="1" thickBot="1">
      <c r="B30" s="3"/>
      <c r="C30" s="4"/>
      <c r="D30" s="26"/>
      <c r="E30" s="26"/>
      <c r="F30" s="26"/>
      <c r="G30" s="26"/>
      <c r="H30" s="3"/>
      <c r="I30" s="3"/>
      <c r="J30" s="25"/>
      <c r="K30" s="3"/>
      <c r="AL30" s="46" t="e">
        <f>IF(R9&lt;&gt;"",R9,"")</f>
        <v>#N/A</v>
      </c>
      <c r="AM30" s="33">
        <v>22</v>
      </c>
      <c r="AU30" s="162">
        <v>25</v>
      </c>
      <c r="AV30" s="162">
        <v>340</v>
      </c>
      <c r="AW30" s="181" t="str">
        <f>U12</f>
        <v xml:space="preserve">الاخراج الاذاعي والتلفزيوني </v>
      </c>
      <c r="AX30" s="160">
        <f t="shared" ref="AX30:AY30" si="28">X12</f>
        <v>0</v>
      </c>
      <c r="AY30" s="160" t="e">
        <f t="shared" si="28"/>
        <v>#N/A</v>
      </c>
      <c r="BB30" s="162"/>
      <c r="BC30" s="162"/>
    </row>
    <row r="31" spans="1:56" s="38" customFormat="1" ht="17.25" thickTop="1" thickBot="1">
      <c r="B31" s="3"/>
      <c r="C31" s="4"/>
      <c r="D31" s="26"/>
      <c r="E31" s="26"/>
      <c r="F31" s="26"/>
      <c r="G31" s="26"/>
      <c r="H31" s="3"/>
      <c r="I31" s="3"/>
      <c r="J31" s="25"/>
      <c r="K31" s="3"/>
      <c r="AL31" s="46" t="e">
        <f>IF(R10&lt;&gt;"",R10,"")</f>
        <v>#N/A</v>
      </c>
      <c r="AM31" s="33">
        <v>23</v>
      </c>
      <c r="AU31" s="162">
        <v>26</v>
      </c>
      <c r="AV31" s="162">
        <v>350</v>
      </c>
      <c r="AW31" s="162" t="str">
        <f>AC8</f>
        <v xml:space="preserve">البرامج التعليمية والثقافية </v>
      </c>
      <c r="AX31" s="160">
        <f>AF8</f>
        <v>0</v>
      </c>
      <c r="AY31" s="160" t="e">
        <f>AG8</f>
        <v>#N/A</v>
      </c>
      <c r="BB31" s="162"/>
      <c r="BC31" s="162"/>
    </row>
    <row r="32" spans="1:56" s="38" customFormat="1" ht="17.25" thickTop="1" thickBot="1">
      <c r="B32" s="3"/>
      <c r="C32" s="4"/>
      <c r="D32" s="26"/>
      <c r="E32" s="26"/>
      <c r="F32" s="26"/>
      <c r="G32" s="26"/>
      <c r="H32" s="3"/>
      <c r="I32" s="3"/>
      <c r="J32" s="25"/>
      <c r="K32" s="3"/>
      <c r="L32" s="4"/>
      <c r="M32" s="26"/>
      <c r="N32" s="26"/>
      <c r="O32" s="26"/>
      <c r="P32" s="3"/>
      <c r="Q32" s="3"/>
      <c r="AL32" s="46" t="e">
        <f>IF(R11&lt;&gt;"",R11,"")</f>
        <v>#N/A</v>
      </c>
      <c r="AM32" s="33">
        <v>24</v>
      </c>
      <c r="AU32" s="162">
        <v>27</v>
      </c>
      <c r="AV32" s="162">
        <v>360</v>
      </c>
      <c r="AW32" s="162" t="str">
        <f t="shared" ref="AW32:AW35" si="29">AC9</f>
        <v xml:space="preserve">فن الاعلان  </v>
      </c>
      <c r="AX32" s="160">
        <f t="shared" ref="AX32:AY32" si="30">AF9</f>
        <v>0</v>
      </c>
      <c r="AY32" s="160" t="e">
        <f t="shared" si="30"/>
        <v>#N/A</v>
      </c>
      <c r="BB32" s="181"/>
      <c r="BC32" s="181"/>
    </row>
    <row r="33" spans="2:55" s="38" customFormat="1" ht="17.25" customHeight="1" thickTop="1" thickBot="1">
      <c r="B33" s="3"/>
      <c r="C33" s="5"/>
      <c r="D33" s="26"/>
      <c r="E33" s="26"/>
      <c r="F33" s="26"/>
      <c r="G33" s="26"/>
      <c r="H33" s="3"/>
      <c r="I33" s="3"/>
      <c r="J33" s="25"/>
      <c r="K33" s="3"/>
      <c r="L33" s="4"/>
      <c r="M33" s="26"/>
      <c r="N33" s="26"/>
      <c r="O33" s="26"/>
      <c r="P33" s="3"/>
      <c r="Q33" s="3"/>
      <c r="AL33" s="46" t="e">
        <f>IF(R12&lt;&gt;"",R12,"")</f>
        <v>#N/A</v>
      </c>
      <c r="AM33" s="33">
        <v>25</v>
      </c>
      <c r="AU33" s="162">
        <v>28</v>
      </c>
      <c r="AV33" s="162">
        <v>370</v>
      </c>
      <c r="AW33" s="162" t="str">
        <f t="shared" si="29"/>
        <v xml:space="preserve">العلاقات العامة في المجال التطبيقي </v>
      </c>
      <c r="AX33" s="160">
        <f t="shared" ref="AX33:AY33" si="31">AF10</f>
        <v>0</v>
      </c>
      <c r="AY33" s="160" t="e">
        <f t="shared" si="31"/>
        <v>#N/A</v>
      </c>
      <c r="BB33" s="162"/>
      <c r="BC33" s="162"/>
    </row>
    <row r="34" spans="2:55" s="38" customFormat="1" ht="17.25" thickTop="1" thickBot="1">
      <c r="B34" s="24"/>
      <c r="C34" s="24"/>
      <c r="D34" s="24"/>
      <c r="E34" s="24"/>
      <c r="F34" s="24"/>
      <c r="G34" s="24"/>
      <c r="H34" s="24"/>
      <c r="I34" s="24"/>
      <c r="J34" s="24"/>
      <c r="K34" s="24"/>
      <c r="L34" s="24"/>
      <c r="M34" s="24"/>
      <c r="N34" s="24"/>
      <c r="O34" s="24"/>
      <c r="P34" s="24"/>
      <c r="Q34" s="24"/>
      <c r="AL34" s="46" t="e">
        <f>IF(Z8&lt;&gt;"",Z8,"")</f>
        <v>#N/A</v>
      </c>
      <c r="AM34" s="33">
        <v>26</v>
      </c>
      <c r="AU34" s="162">
        <v>29</v>
      </c>
      <c r="AV34" s="162">
        <v>380</v>
      </c>
      <c r="AW34" s="162" t="str">
        <f t="shared" si="29"/>
        <v xml:space="preserve">ادارة الصحف واقتصادياتها </v>
      </c>
      <c r="AX34" s="160">
        <f t="shared" ref="AX34:AY34" si="32">AF11</f>
        <v>0</v>
      </c>
      <c r="AY34" s="160" t="e">
        <f t="shared" si="32"/>
        <v>#N/A</v>
      </c>
      <c r="BB34" s="162"/>
      <c r="BC34" s="162"/>
    </row>
    <row r="35" spans="2:55" s="38" customFormat="1" ht="17.25" thickTop="1" thickBot="1">
      <c r="B35" s="3"/>
      <c r="C35" s="4"/>
      <c r="D35" s="26"/>
      <c r="E35" s="26"/>
      <c r="F35" s="26"/>
      <c r="G35" s="26"/>
      <c r="H35" s="3"/>
      <c r="I35" s="3"/>
      <c r="J35" s="25"/>
      <c r="K35" s="3"/>
      <c r="L35" s="4"/>
      <c r="M35" s="26"/>
      <c r="N35" s="26"/>
      <c r="O35" s="26"/>
      <c r="P35" s="3"/>
      <c r="Q35" s="3"/>
      <c r="AL35" s="46" t="e">
        <f>IF(Z9&lt;&gt;"",Z9,"")</f>
        <v>#N/A</v>
      </c>
      <c r="AM35" s="33">
        <v>27</v>
      </c>
      <c r="AU35" s="162">
        <v>30</v>
      </c>
      <c r="AV35" s="162">
        <v>390</v>
      </c>
      <c r="AW35" s="162" t="str">
        <f t="shared" si="29"/>
        <v>مادة اعلامية بلغة اجنبية (3)</v>
      </c>
      <c r="AX35" s="160">
        <f t="shared" ref="AX35:AY35" si="33">AF12</f>
        <v>0</v>
      </c>
      <c r="AY35" s="160" t="e">
        <f t="shared" si="33"/>
        <v>#N/A</v>
      </c>
      <c r="BB35" s="162"/>
      <c r="BC35" s="162"/>
    </row>
    <row r="36" spans="2:55" s="38" customFormat="1" ht="17.25" thickTop="1" thickBot="1">
      <c r="B36" s="3"/>
      <c r="C36" s="4"/>
      <c r="D36" s="26"/>
      <c r="E36" s="26"/>
      <c r="F36" s="26"/>
      <c r="G36" s="26"/>
      <c r="H36" s="3"/>
      <c r="I36" s="3"/>
      <c r="J36" s="25"/>
      <c r="K36" s="3"/>
      <c r="L36" s="4"/>
      <c r="M36" s="26"/>
      <c r="N36" s="26"/>
      <c r="O36" s="26"/>
      <c r="P36" s="3"/>
      <c r="Q36" s="3"/>
      <c r="AL36" s="46" t="e">
        <f>IF(Z10&lt;&gt;"",Z10,"")</f>
        <v>#N/A</v>
      </c>
      <c r="AM36" s="33">
        <v>28</v>
      </c>
      <c r="AU36" s="162">
        <v>31</v>
      </c>
      <c r="AV36" s="162">
        <v>400</v>
      </c>
      <c r="AW36" s="162" t="str">
        <f>U15</f>
        <v xml:space="preserve">مادة اعلامية بلغة اجنبية </v>
      </c>
      <c r="AX36" s="161">
        <f>X15</f>
        <v>0</v>
      </c>
      <c r="AY36" s="161" t="e">
        <f>Y15</f>
        <v>#N/A</v>
      </c>
      <c r="BB36" s="162"/>
      <c r="BC36" s="162"/>
    </row>
    <row r="37" spans="2:55" s="38" customFormat="1" ht="17.25" thickTop="1" thickBot="1">
      <c r="B37" s="3"/>
      <c r="C37" s="4"/>
      <c r="D37" s="26"/>
      <c r="E37" s="26"/>
      <c r="F37" s="26"/>
      <c r="G37" s="26"/>
      <c r="H37" s="3"/>
      <c r="I37" s="3"/>
      <c r="J37" s="25"/>
      <c r="K37" s="3"/>
      <c r="L37" s="4"/>
      <c r="M37" s="26"/>
      <c r="N37" s="26"/>
      <c r="O37" s="26"/>
      <c r="P37" s="3"/>
      <c r="Q37" s="3"/>
      <c r="AL37" s="46" t="e">
        <f>IF(Z11&lt;&gt;"",Z11,"")</f>
        <v>#N/A</v>
      </c>
      <c r="AM37" s="33">
        <v>29</v>
      </c>
      <c r="AU37" s="162">
        <v>32</v>
      </c>
      <c r="AV37" s="162">
        <v>410</v>
      </c>
      <c r="AW37" s="162" t="str">
        <f t="shared" ref="AW37:AW40" si="34">U16</f>
        <v xml:space="preserve">موضوع خاص في الصحافة </v>
      </c>
      <c r="AX37" s="161">
        <f t="shared" ref="AX37:AY37" si="35">X16</f>
        <v>0</v>
      </c>
      <c r="AY37" s="161" t="e">
        <f t="shared" si="35"/>
        <v>#N/A</v>
      </c>
      <c r="BB37" s="162"/>
      <c r="BC37" s="162"/>
    </row>
    <row r="38" spans="2:55" s="38" customFormat="1" ht="17.25" thickTop="1" thickBot="1">
      <c r="B38" s="3"/>
      <c r="C38" s="4"/>
      <c r="D38" s="26"/>
      <c r="E38" s="26"/>
      <c r="F38" s="26"/>
      <c r="G38" s="26"/>
      <c r="H38" s="3"/>
      <c r="I38" s="3"/>
      <c r="J38" s="25"/>
      <c r="K38" s="3"/>
      <c r="L38" s="4"/>
      <c r="M38" s="26"/>
      <c r="N38" s="26"/>
      <c r="O38" s="26"/>
      <c r="P38" s="3"/>
      <c r="Q38" s="3"/>
      <c r="AL38" s="46" t="e">
        <f>IF(Z12&lt;&gt;"",Z12,"")</f>
        <v>#N/A</v>
      </c>
      <c r="AM38" s="33">
        <v>30</v>
      </c>
      <c r="AU38" s="162">
        <v>33</v>
      </c>
      <c r="AV38" s="162">
        <v>420</v>
      </c>
      <c r="AW38" s="162" t="str">
        <f t="shared" si="34"/>
        <v xml:space="preserve">الصحافة المتخصصة </v>
      </c>
      <c r="AX38" s="161">
        <f t="shared" ref="AX38:AY38" si="36">X17</f>
        <v>0</v>
      </c>
      <c r="AY38" s="161" t="e">
        <f t="shared" si="36"/>
        <v>#N/A</v>
      </c>
      <c r="BB38" s="162"/>
      <c r="BC38" s="162"/>
    </row>
    <row r="39" spans="2:55" s="38" customFormat="1" ht="17.25" thickTop="1" thickBot="1">
      <c r="B39" s="3"/>
      <c r="C39" s="4"/>
      <c r="D39" s="26"/>
      <c r="E39" s="26"/>
      <c r="F39" s="26"/>
      <c r="G39" s="26"/>
      <c r="H39" s="3"/>
      <c r="I39" s="3"/>
      <c r="J39" s="25"/>
      <c r="K39" s="3"/>
      <c r="L39" s="4"/>
      <c r="M39" s="26"/>
      <c r="N39" s="26"/>
      <c r="O39" s="26"/>
      <c r="P39" s="3"/>
      <c r="Q39" s="3"/>
      <c r="AL39" s="46" t="e">
        <f>IF(R15&lt;&gt;"",R15,"")</f>
        <v>#N/A</v>
      </c>
      <c r="AM39" s="33">
        <v>31</v>
      </c>
      <c r="AU39" s="162">
        <v>34</v>
      </c>
      <c r="AV39" s="162">
        <v>430</v>
      </c>
      <c r="AW39" s="162" t="str">
        <f t="shared" si="34"/>
        <v>الترجمة الاعلامية  (4)</v>
      </c>
      <c r="AX39" s="161">
        <f t="shared" ref="AX39:AY39" si="37">X18</f>
        <v>0</v>
      </c>
      <c r="AY39" s="161" t="e">
        <f t="shared" si="37"/>
        <v>#N/A</v>
      </c>
      <c r="BB39" s="162"/>
      <c r="BC39" s="162"/>
    </row>
    <row r="40" spans="2:55" s="38" customFormat="1" ht="17.25" thickTop="1" thickBot="1">
      <c r="B40" s="3"/>
      <c r="C40" s="4"/>
      <c r="D40" s="26"/>
      <c r="E40" s="26"/>
      <c r="F40" s="26"/>
      <c r="G40" s="26"/>
      <c r="H40" s="3"/>
      <c r="I40" s="3"/>
      <c r="J40" s="25"/>
      <c r="K40" s="3"/>
      <c r="L40" s="4"/>
      <c r="M40" s="26"/>
      <c r="N40" s="26"/>
      <c r="O40" s="26"/>
      <c r="P40" s="3"/>
      <c r="Q40" s="3"/>
      <c r="AL40" s="46" t="e">
        <f>IF(R16&lt;&gt;"",R16,"")</f>
        <v>#N/A</v>
      </c>
      <c r="AM40" s="33">
        <v>32</v>
      </c>
      <c r="AU40" s="162">
        <v>35</v>
      </c>
      <c r="AV40" s="162">
        <v>440</v>
      </c>
      <c r="AW40" s="162" t="str">
        <f t="shared" si="34"/>
        <v xml:space="preserve">الافلام الوثائقية والبرامج التسجيلية </v>
      </c>
      <c r="AX40" s="161">
        <f t="shared" ref="AX40:AY40" si="38">X19</f>
        <v>0</v>
      </c>
      <c r="AY40" s="161" t="e">
        <f t="shared" si="38"/>
        <v>#N/A</v>
      </c>
      <c r="BB40" s="162"/>
      <c r="BC40" s="162"/>
    </row>
    <row r="41" spans="2:55" s="38" customFormat="1" ht="17.25" thickTop="1" thickBot="1">
      <c r="B41" s="5"/>
      <c r="C41" s="5"/>
      <c r="D41" s="5"/>
      <c r="E41" s="6"/>
      <c r="F41" s="7"/>
      <c r="G41" s="3"/>
      <c r="H41" s="27"/>
      <c r="I41" s="27"/>
      <c r="J41" s="27"/>
      <c r="K41" s="27"/>
      <c r="L41" s="8"/>
      <c r="M41" s="8"/>
      <c r="N41" s="28"/>
      <c r="O41" s="28"/>
      <c r="P41" s="28"/>
      <c r="Q41" s="28"/>
      <c r="AL41" s="46" t="e">
        <f>IF(R17&lt;&gt;"",R17,"")</f>
        <v>#N/A</v>
      </c>
      <c r="AM41" s="33">
        <v>33</v>
      </c>
      <c r="AU41" s="162">
        <v>36</v>
      </c>
      <c r="AV41" s="162">
        <v>450</v>
      </c>
      <c r="AW41" s="181" t="str">
        <f>AC15</f>
        <v xml:space="preserve">موضوع خاص في الاذاعة </v>
      </c>
      <c r="AX41" s="161">
        <f>AF15</f>
        <v>0</v>
      </c>
      <c r="AY41" s="161" t="e">
        <f>AG15</f>
        <v>#N/A</v>
      </c>
      <c r="BB41" s="181"/>
      <c r="BC41" s="181"/>
    </row>
    <row r="42" spans="2:55" s="38" customFormat="1" ht="19.5" thickTop="1" thickBot="1">
      <c r="B42" s="9"/>
      <c r="C42" s="9"/>
      <c r="D42" s="5"/>
      <c r="E42" s="5"/>
      <c r="F42" s="5"/>
      <c r="G42" s="7"/>
      <c r="H42" s="27"/>
      <c r="I42" s="27"/>
      <c r="J42" s="27"/>
      <c r="K42" s="27"/>
      <c r="L42" s="8"/>
      <c r="M42" s="8"/>
      <c r="N42" s="28"/>
      <c r="O42" s="28"/>
      <c r="P42" s="28"/>
      <c r="Q42" s="28"/>
      <c r="AL42" s="46" t="e">
        <f>IF(R18&lt;&gt;"",R18,"")</f>
        <v>#N/A</v>
      </c>
      <c r="AM42" s="33">
        <v>34</v>
      </c>
      <c r="AU42" s="162">
        <v>37</v>
      </c>
      <c r="AV42" s="162">
        <v>460</v>
      </c>
      <c r="AW42" s="181" t="str">
        <f t="shared" ref="AW42:AW45" si="39">AC16</f>
        <v xml:space="preserve">الاعلان الاذاعي والتلفزيوني </v>
      </c>
      <c r="AX42" s="161">
        <f t="shared" ref="AX42:AY42" si="40">AF16</f>
        <v>0</v>
      </c>
      <c r="AY42" s="161" t="e">
        <f t="shared" si="40"/>
        <v>#N/A</v>
      </c>
      <c r="BB42" s="181"/>
      <c r="BC42" s="181"/>
    </row>
    <row r="43" spans="2:55" s="38" customFormat="1" ht="19.5" thickTop="1" thickBot="1">
      <c r="B43" s="10"/>
      <c r="C43" s="10"/>
      <c r="D43" s="10"/>
      <c r="E43" s="10"/>
      <c r="F43" s="10"/>
      <c r="G43" s="11"/>
      <c r="H43" s="9"/>
      <c r="I43" s="9"/>
      <c r="J43" s="9"/>
      <c r="K43" s="9"/>
      <c r="L43" s="26"/>
      <c r="M43" s="26"/>
      <c r="N43" s="28"/>
      <c r="O43" s="28"/>
      <c r="P43" s="28"/>
      <c r="Q43" s="28"/>
      <c r="AL43" s="46" t="e">
        <f>IF(R19&lt;&gt;"",R19,"")</f>
        <v>#N/A</v>
      </c>
      <c r="AM43" s="33">
        <v>35</v>
      </c>
      <c r="AU43" s="162">
        <v>38</v>
      </c>
      <c r="AV43" s="162">
        <v>470</v>
      </c>
      <c r="AW43" s="181" t="str">
        <f t="shared" si="39"/>
        <v xml:space="preserve">مشروع اصدار جريدة او مجلة </v>
      </c>
      <c r="AX43" s="161">
        <f t="shared" ref="AX43:AY43" si="41">AF17</f>
        <v>0</v>
      </c>
      <c r="AY43" s="161" t="e">
        <f t="shared" si="41"/>
        <v>#N/A</v>
      </c>
      <c r="BB43" s="181"/>
      <c r="BC43" s="181"/>
    </row>
    <row r="44" spans="2:55" s="38" customFormat="1" ht="17.25" thickTop="1" thickBot="1">
      <c r="B44" s="26"/>
      <c r="C44" s="26"/>
      <c r="D44" s="26"/>
      <c r="E44" s="3"/>
      <c r="F44" s="3"/>
      <c r="G44" s="26"/>
      <c r="H44" s="26"/>
      <c r="I44" s="26"/>
      <c r="J44" s="26"/>
      <c r="K44" s="26"/>
      <c r="L44" s="26"/>
      <c r="M44" s="12"/>
      <c r="N44" s="28"/>
      <c r="O44" s="28"/>
      <c r="P44" s="28"/>
      <c r="Q44" s="28"/>
      <c r="AL44" s="46" t="e">
        <f>IF(Z15&lt;&gt;"",Z15,"")</f>
        <v>#N/A</v>
      </c>
      <c r="AM44" s="33">
        <v>36</v>
      </c>
      <c r="AU44" s="162">
        <v>39</v>
      </c>
      <c r="AV44" s="162">
        <v>480</v>
      </c>
      <c r="AW44" s="181" t="str">
        <f t="shared" si="39"/>
        <v xml:space="preserve">تخطيط الحملات الاعلامية </v>
      </c>
      <c r="AX44" s="161">
        <f t="shared" ref="AX44:AY44" si="42">AF18</f>
        <v>0</v>
      </c>
      <c r="AY44" s="161" t="e">
        <f t="shared" si="42"/>
        <v>#N/A</v>
      </c>
      <c r="BB44" s="181"/>
      <c r="BC44" s="181"/>
    </row>
    <row r="45" spans="2:55" s="38" customFormat="1" ht="19.5" customHeight="1" thickTop="1" thickBot="1">
      <c r="B45" s="9"/>
      <c r="C45" s="11"/>
      <c r="D45" s="11"/>
      <c r="E45" s="11"/>
      <c r="F45" s="11"/>
      <c r="G45" s="26"/>
      <c r="H45" s="26"/>
      <c r="I45" s="26"/>
      <c r="J45" s="26"/>
      <c r="K45" s="26"/>
      <c r="L45" s="26"/>
      <c r="M45" s="8"/>
      <c r="N45" s="8"/>
      <c r="O45" s="13"/>
      <c r="P45" s="13"/>
      <c r="Q45" s="13"/>
      <c r="AL45" s="46" t="e">
        <f>IF(Z16&lt;&gt;"",Z16,"")</f>
        <v>#N/A</v>
      </c>
      <c r="AM45" s="33">
        <v>37</v>
      </c>
      <c r="AU45" s="162">
        <v>40</v>
      </c>
      <c r="AV45" s="162">
        <v>490</v>
      </c>
      <c r="AW45" s="181" t="str">
        <f t="shared" si="39"/>
        <v xml:space="preserve">فن العلاقات العامة </v>
      </c>
      <c r="AX45" s="161">
        <f t="shared" ref="AX45:AY45" si="43">AF19</f>
        <v>0</v>
      </c>
      <c r="AY45" s="161" t="e">
        <f t="shared" si="43"/>
        <v>#N/A</v>
      </c>
      <c r="BB45" s="181"/>
      <c r="BC45" s="181"/>
    </row>
    <row r="46" spans="2:55" s="38" customFormat="1" ht="17.25" thickTop="1" thickBot="1">
      <c r="AL46" s="46" t="e">
        <f>IF(Z17&lt;&gt;"",Z17,"")</f>
        <v>#N/A</v>
      </c>
      <c r="AM46" s="33">
        <v>38</v>
      </c>
      <c r="AU46" s="162"/>
      <c r="AX46" s="161"/>
      <c r="AY46" s="161"/>
      <c r="AZ46" s="163"/>
    </row>
    <row r="47" spans="2:55" s="38" customFormat="1" ht="17.25" thickTop="1" thickBot="1">
      <c r="B47" s="29"/>
      <c r="C47" s="29"/>
      <c r="D47" s="29"/>
      <c r="E47" s="29"/>
      <c r="F47" s="29"/>
      <c r="G47" s="29"/>
      <c r="H47" s="29"/>
      <c r="I47" s="29"/>
      <c r="J47" s="29"/>
      <c r="K47" s="29"/>
      <c r="L47" s="29"/>
      <c r="M47" s="29"/>
      <c r="N47" s="29"/>
      <c r="O47" s="29"/>
      <c r="P47" s="29"/>
      <c r="Q47" s="29"/>
      <c r="AL47" s="46" t="e">
        <f>IF(Z18&lt;&gt;"",Z18,"")</f>
        <v>#N/A</v>
      </c>
      <c r="AM47" s="33">
        <v>39</v>
      </c>
      <c r="AU47" s="162"/>
      <c r="AV47" s="162"/>
      <c r="AW47" s="164"/>
      <c r="AX47" s="161"/>
      <c r="AY47" s="161"/>
      <c r="AZ47" s="163"/>
    </row>
    <row r="48" spans="2:55" s="38" customFormat="1" ht="17.25" thickTop="1" thickBot="1">
      <c r="B48" s="29"/>
      <c r="C48" s="29"/>
      <c r="D48" s="29"/>
      <c r="E48" s="29"/>
      <c r="F48" s="29"/>
      <c r="G48" s="29"/>
      <c r="H48" s="29"/>
      <c r="I48" s="29"/>
      <c r="J48" s="29"/>
      <c r="K48" s="29"/>
      <c r="L48" s="29"/>
      <c r="M48" s="29"/>
      <c r="N48" s="29"/>
      <c r="O48" s="29"/>
      <c r="P48" s="29"/>
      <c r="Q48" s="29"/>
      <c r="AL48" s="46" t="e">
        <f>IF(Z19&lt;&gt;"",Z19,"")</f>
        <v>#N/A</v>
      </c>
      <c r="AM48" s="33">
        <v>40</v>
      </c>
      <c r="AU48" s="162"/>
      <c r="AV48" s="162"/>
      <c r="AW48" s="164"/>
      <c r="AX48" s="161"/>
      <c r="AY48" s="161"/>
      <c r="AZ48" s="163"/>
    </row>
    <row r="49" spans="2:54" s="38" customFormat="1" ht="19.5" thickTop="1" thickBot="1">
      <c r="B49" s="14"/>
      <c r="C49" s="14"/>
      <c r="D49" s="14"/>
      <c r="E49" s="14"/>
      <c r="F49" s="14"/>
      <c r="G49" s="14"/>
      <c r="H49" s="15"/>
      <c r="I49" s="15"/>
      <c r="J49" s="15"/>
      <c r="K49" s="9"/>
      <c r="L49" s="9"/>
      <c r="M49" s="15"/>
      <c r="N49" s="15"/>
      <c r="O49" s="14"/>
      <c r="P49" s="14"/>
      <c r="Q49" s="14"/>
      <c r="AL49" s="46"/>
      <c r="AM49" s="33"/>
      <c r="AU49" s="162"/>
      <c r="AV49" s="162"/>
      <c r="AW49" s="164"/>
      <c r="AX49" s="161"/>
      <c r="AY49" s="161"/>
      <c r="AZ49" s="163"/>
    </row>
    <row r="50" spans="2:54" s="38" customFormat="1" ht="17.25" thickTop="1" thickBot="1">
      <c r="B50" s="15"/>
      <c r="C50" s="15"/>
      <c r="D50" s="15"/>
      <c r="E50" s="15"/>
      <c r="F50" s="15"/>
      <c r="G50" s="15"/>
      <c r="H50" s="7"/>
      <c r="I50" s="7"/>
      <c r="J50" s="7"/>
      <c r="K50" s="7"/>
      <c r="L50" s="7"/>
      <c r="M50" s="7"/>
      <c r="N50" s="7"/>
      <c r="O50" s="15"/>
      <c r="P50" s="15"/>
      <c r="Q50" s="15"/>
      <c r="AL50" s="46"/>
      <c r="AM50" s="33"/>
      <c r="AU50" s="162"/>
      <c r="AV50" s="162"/>
      <c r="AW50" s="164"/>
      <c r="AX50" s="161"/>
      <c r="AY50" s="161"/>
      <c r="AZ50" s="163"/>
    </row>
    <row r="51" spans="2:54" s="38" customFormat="1" ht="21.75" customHeight="1" thickTop="1">
      <c r="B51" s="30"/>
      <c r="C51" s="30"/>
      <c r="D51" s="30"/>
      <c r="E51" s="30"/>
      <c r="F51" s="30"/>
      <c r="G51" s="30"/>
      <c r="H51" s="30"/>
      <c r="I51" s="30"/>
      <c r="J51" s="30"/>
      <c r="K51" s="30"/>
      <c r="L51" s="30"/>
      <c r="M51" s="30"/>
      <c r="N51" s="30"/>
      <c r="O51" s="30"/>
      <c r="P51" s="30"/>
      <c r="Q51" s="30"/>
      <c r="AM51" s="33"/>
      <c r="AU51" s="162"/>
      <c r="AV51" s="162"/>
      <c r="AW51" s="164"/>
      <c r="AX51" s="161"/>
      <c r="AY51" s="161"/>
      <c r="AZ51" s="163"/>
    </row>
    <row r="52" spans="2:54" s="38" customFormat="1" ht="21" thickBot="1">
      <c r="B52" s="16"/>
      <c r="C52" s="16"/>
      <c r="D52" s="16"/>
      <c r="E52" s="16"/>
      <c r="F52" s="16"/>
      <c r="G52" s="16"/>
      <c r="H52" s="16"/>
      <c r="I52" s="16"/>
      <c r="J52" s="16"/>
      <c r="K52" s="16"/>
      <c r="L52" s="16"/>
      <c r="M52" s="16"/>
      <c r="N52" s="9"/>
      <c r="O52" s="9"/>
      <c r="P52" s="9"/>
      <c r="Q52" s="9"/>
      <c r="AL52" s="46"/>
      <c r="AM52" s="33"/>
      <c r="AU52" s="162"/>
      <c r="AV52" s="162"/>
      <c r="AW52" s="164"/>
      <c r="AX52" s="161"/>
      <c r="AY52" s="161"/>
      <c r="AZ52" s="163"/>
    </row>
    <row r="53" spans="2:54" s="38" customFormat="1" ht="21.75" thickTop="1" thickBot="1">
      <c r="B53" s="17"/>
      <c r="C53" s="17"/>
      <c r="D53" s="17"/>
      <c r="E53" s="16"/>
      <c r="F53" s="17"/>
      <c r="G53" s="17"/>
      <c r="H53" s="17"/>
      <c r="I53" s="17"/>
      <c r="J53" s="17"/>
      <c r="K53" s="17"/>
      <c r="L53" s="17"/>
      <c r="M53" s="17"/>
      <c r="N53" s="10"/>
      <c r="O53" s="10"/>
      <c r="P53" s="10"/>
      <c r="Q53" s="10"/>
      <c r="AL53" s="46"/>
      <c r="AM53" s="33"/>
      <c r="AU53" s="162"/>
      <c r="AV53" s="162"/>
      <c r="AW53" s="164"/>
      <c r="AX53" s="161"/>
      <c r="AY53" s="161"/>
      <c r="AZ53" s="163"/>
    </row>
    <row r="54" spans="2:54" s="38" customFormat="1" ht="21.75" thickTop="1" thickBot="1">
      <c r="B54" s="18"/>
      <c r="C54" s="31"/>
      <c r="D54" s="31"/>
      <c r="E54" s="31"/>
      <c r="F54" s="31"/>
      <c r="G54" s="31"/>
      <c r="H54" s="31"/>
      <c r="I54" s="18"/>
      <c r="J54" s="18"/>
      <c r="K54" s="19"/>
      <c r="L54" s="20"/>
      <c r="M54" s="20"/>
      <c r="N54" s="21"/>
      <c r="O54" s="21"/>
      <c r="P54" s="21"/>
      <c r="Q54" s="21"/>
      <c r="AL54" s="46"/>
      <c r="AM54" s="33"/>
      <c r="AU54" s="162"/>
      <c r="AV54" s="161"/>
      <c r="AW54" s="165"/>
      <c r="AX54" s="161"/>
      <c r="AY54" s="161"/>
      <c r="AZ54" s="161"/>
      <c r="BA54" s="161"/>
      <c r="BB54" s="161"/>
    </row>
    <row r="55" spans="2:54" s="38" customFormat="1" ht="21.75" thickTop="1" thickBot="1">
      <c r="B55" s="19"/>
      <c r="C55" s="19"/>
      <c r="D55" s="19"/>
      <c r="E55" s="19"/>
      <c r="F55" s="19"/>
      <c r="G55" s="19"/>
      <c r="H55" s="22"/>
      <c r="I55" s="22"/>
      <c r="J55" s="22"/>
      <c r="K55" s="22"/>
      <c r="L55" s="22"/>
      <c r="M55" s="22"/>
      <c r="N55" s="3"/>
      <c r="O55" s="23"/>
      <c r="P55" s="23"/>
      <c r="Q55" s="23"/>
      <c r="AL55" s="46"/>
      <c r="AM55" s="33"/>
      <c r="AU55" s="161"/>
      <c r="AV55" s="161"/>
      <c r="AW55" s="165"/>
      <c r="AX55" s="161"/>
      <c r="AY55" s="161"/>
      <c r="AZ55" s="161"/>
      <c r="BA55" s="161"/>
      <c r="BB55" s="161"/>
    </row>
    <row r="56" spans="2:54" ht="21.75" thickTop="1" thickBot="1">
      <c r="B56" s="2"/>
      <c r="C56" s="2"/>
      <c r="D56" s="2"/>
      <c r="E56" s="2"/>
      <c r="F56" s="2"/>
      <c r="G56" s="2"/>
      <c r="H56" s="2"/>
      <c r="I56" s="2"/>
      <c r="J56" s="2"/>
      <c r="K56" s="2"/>
      <c r="L56" s="2"/>
      <c r="M56" s="2"/>
      <c r="N56" s="1"/>
      <c r="O56" s="1"/>
      <c r="P56" s="1"/>
      <c r="Q56" s="1"/>
      <c r="AL56" s="46"/>
    </row>
    <row r="57" spans="2:54" ht="14.25" customHeight="1" thickTop="1"/>
  </sheetData>
  <sheetProtection password="BE64" sheet="1" objects="1" scenarios="1" selectLockedCells="1"/>
  <mergeCells count="121">
    <mergeCell ref="D10:G10"/>
    <mergeCell ref="T26:V26"/>
    <mergeCell ref="M8:O8"/>
    <mergeCell ref="M9:O9"/>
    <mergeCell ref="M12:O12"/>
    <mergeCell ref="AC16:AE16"/>
    <mergeCell ref="L28:P28"/>
    <mergeCell ref="T28:X28"/>
    <mergeCell ref="Z28:AD28"/>
    <mergeCell ref="L25:M25"/>
    <mergeCell ref="N25:Q25"/>
    <mergeCell ref="N26:Q26"/>
    <mergeCell ref="U16:W16"/>
    <mergeCell ref="D17:G17"/>
    <mergeCell ref="M17:O17"/>
    <mergeCell ref="U19:W19"/>
    <mergeCell ref="U17:W17"/>
    <mergeCell ref="U18:W18"/>
    <mergeCell ref="D25:G25"/>
    <mergeCell ref="D26:G26"/>
    <mergeCell ref="D28:G28"/>
    <mergeCell ref="D15:G15"/>
    <mergeCell ref="D16:G16"/>
    <mergeCell ref="D18:G18"/>
    <mergeCell ref="AH9:AJ9"/>
    <mergeCell ref="AH10:AJ11"/>
    <mergeCell ref="U11:W11"/>
    <mergeCell ref="U12:W12"/>
    <mergeCell ref="S14:AG14"/>
    <mergeCell ref="T7:W7"/>
    <mergeCell ref="U9:W9"/>
    <mergeCell ref="AH12:AJ18"/>
    <mergeCell ref="AC11:AE11"/>
    <mergeCell ref="AB7:AE7"/>
    <mergeCell ref="U8:W8"/>
    <mergeCell ref="AC8:AE8"/>
    <mergeCell ref="U15:W15"/>
    <mergeCell ref="AC15:AE15"/>
    <mergeCell ref="AC18:AE18"/>
    <mergeCell ref="AC10:AE10"/>
    <mergeCell ref="AC12:AE12"/>
    <mergeCell ref="D19:G19"/>
    <mergeCell ref="B14:Q14"/>
    <mergeCell ref="O1:P1"/>
    <mergeCell ref="E3:G3"/>
    <mergeCell ref="H3:J3"/>
    <mergeCell ref="L3:N3"/>
    <mergeCell ref="C2:D2"/>
    <mergeCell ref="E2:G2"/>
    <mergeCell ref="H2:J2"/>
    <mergeCell ref="L2:N2"/>
    <mergeCell ref="O2:P2"/>
    <mergeCell ref="O3:P3"/>
    <mergeCell ref="O5:P5"/>
    <mergeCell ref="D8:G8"/>
    <mergeCell ref="D9:G9"/>
    <mergeCell ref="D11:G11"/>
    <mergeCell ref="D12:G12"/>
    <mergeCell ref="C5:D5"/>
    <mergeCell ref="B6:Q6"/>
    <mergeCell ref="E5:G5"/>
    <mergeCell ref="Q2:T2"/>
    <mergeCell ref="B7:G7"/>
    <mergeCell ref="L7:O7"/>
    <mergeCell ref="M11:O11"/>
    <mergeCell ref="X3:AA3"/>
    <mergeCell ref="X4:AA4"/>
    <mergeCell ref="AB4:AC4"/>
    <mergeCell ref="AE2:AG2"/>
    <mergeCell ref="B3:D3"/>
    <mergeCell ref="AE3:AG3"/>
    <mergeCell ref="X2:AA2"/>
    <mergeCell ref="AB2:AD2"/>
    <mergeCell ref="C1:D1"/>
    <mergeCell ref="E1:G1"/>
    <mergeCell ref="H1:J1"/>
    <mergeCell ref="L1:N1"/>
    <mergeCell ref="U1:V1"/>
    <mergeCell ref="AE1:AG1"/>
    <mergeCell ref="X1:Y1"/>
    <mergeCell ref="AB1:AC1"/>
    <mergeCell ref="U2:V2"/>
    <mergeCell ref="Q1:T1"/>
    <mergeCell ref="Q3:T3"/>
    <mergeCell ref="U3:V3"/>
    <mergeCell ref="AB3:AC3"/>
    <mergeCell ref="AI5:AJ5"/>
    <mergeCell ref="X5:AA5"/>
    <mergeCell ref="AB5:AC5"/>
    <mergeCell ref="C4:D4"/>
    <mergeCell ref="E4:G4"/>
    <mergeCell ref="H4:J4"/>
    <mergeCell ref="L4:N4"/>
    <mergeCell ref="O4:P4"/>
    <mergeCell ref="Q4:T4"/>
    <mergeCell ref="U4:V4"/>
    <mergeCell ref="AE4:AJ4"/>
    <mergeCell ref="L27:M27"/>
    <mergeCell ref="N27:Q27"/>
    <mergeCell ref="W25:Y25"/>
    <mergeCell ref="Z25:AD25"/>
    <mergeCell ref="AE25:AF25"/>
    <mergeCell ref="W26:Y26"/>
    <mergeCell ref="Z26:AD26"/>
    <mergeCell ref="AE26:AF26"/>
    <mergeCell ref="H5:J5"/>
    <mergeCell ref="L5:N5"/>
    <mergeCell ref="Q5:T5"/>
    <mergeCell ref="U5:V5"/>
    <mergeCell ref="AE5:AG5"/>
    <mergeCell ref="T6:AG6"/>
    <mergeCell ref="AC19:AE19"/>
    <mergeCell ref="AC17:AE17"/>
    <mergeCell ref="AC9:AE9"/>
    <mergeCell ref="U10:W10"/>
    <mergeCell ref="M19:O19"/>
    <mergeCell ref="T25:V25"/>
    <mergeCell ref="M10:O10"/>
    <mergeCell ref="M18:O18"/>
    <mergeCell ref="M15:O15"/>
    <mergeCell ref="M16:O16"/>
  </mergeCells>
  <conditionalFormatting sqref="Z15:AG19">
    <cfRule type="expression" dxfId="32" priority="9">
      <formula>$E$2= "الرابعة حديث"</formula>
    </cfRule>
  </conditionalFormatting>
  <conditionalFormatting sqref="S14:AG19 Z7:AG12">
    <cfRule type="expression" dxfId="31" priority="8">
      <formula>$E$2="الثالثة حديث"</formula>
    </cfRule>
  </conditionalFormatting>
  <conditionalFormatting sqref="S14:AG19">
    <cfRule type="expression" dxfId="30" priority="7">
      <formula>$E$2="الثالثة"</formula>
    </cfRule>
  </conditionalFormatting>
  <conditionalFormatting sqref="J15:Q19 S6:AG19">
    <cfRule type="expression" dxfId="29" priority="5">
      <formula>$E$2="الثانية حديث"</formula>
    </cfRule>
  </conditionalFormatting>
  <conditionalFormatting sqref="S6:AG19">
    <cfRule type="expression" dxfId="28" priority="6">
      <formula>$E$2="الثانية"</formula>
    </cfRule>
  </conditionalFormatting>
  <conditionalFormatting sqref="B14:Q19 S6:AG19">
    <cfRule type="expression" dxfId="27" priority="4">
      <formula>$E$2="الأولى"</formula>
    </cfRule>
  </conditionalFormatting>
  <conditionalFormatting sqref="B7:AG7 B13:AG14 B8:U12 X8:AC12 AF8:AG12 B20:AG21 B15:U19 X15:AC19 AF15:AG19">
    <cfRule type="expression" dxfId="26" priority="2" stopIfTrue="1">
      <formula>$E$2=""</formula>
    </cfRule>
  </conditionalFormatting>
  <conditionalFormatting sqref="J7:Q12 B14:Q19 S6:AG19">
    <cfRule type="expression" dxfId="25" priority="3">
      <formula>$E$2="الأولى حديث"</formula>
    </cfRule>
  </conditionalFormatting>
  <conditionalFormatting sqref="AZ5 AW5:AW9">
    <cfRule type="expression" dxfId="24" priority="1" stopIfTrue="1">
      <formula>$E$2=""</formula>
    </cfRule>
  </conditionalFormatting>
  <dataValidations count="2">
    <dataValidation type="list" allowBlank="1" showInputMessage="1" showErrorMessage="1" sqref="L5:N5">
      <formula1>$AO$1:$AO$8</formula1>
    </dataValidation>
    <dataValidation type="list" allowBlank="1" showInputMessage="1" showErrorMessage="1" sqref="N27">
      <formula1>$BC$4:$BC$5</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codeName="ورقة8"/>
  <dimension ref="A1:U46"/>
  <sheetViews>
    <sheetView showGridLines="0" rightToLeft="1" workbookViewId="0">
      <selection activeCell="S17" sqref="S17"/>
    </sheetView>
  </sheetViews>
  <sheetFormatPr defaultColWidth="9" defaultRowHeight="15"/>
  <cols>
    <col min="1" max="1" width="5.125" style="1" customWidth="1"/>
    <col min="2" max="2" width="3.875" style="1" customWidth="1"/>
    <col min="3" max="3" width="4.125" style="1" customWidth="1"/>
    <col min="4" max="4" width="8" style="158" customWidth="1"/>
    <col min="5" max="5" width="7.125" style="158" customWidth="1"/>
    <col min="6" max="6" width="4.75" style="158" customWidth="1"/>
    <col min="7" max="7" width="5.375" style="158" customWidth="1"/>
    <col min="8" max="8" width="5.25" style="1" customWidth="1"/>
    <col min="9" max="9" width="9.875" style="1" bestFit="1" customWidth="1"/>
    <col min="10" max="10" width="5.875" style="1" customWidth="1"/>
    <col min="11" max="11" width="3.375" style="1" customWidth="1"/>
    <col min="12" max="12" width="7.125" style="158" customWidth="1"/>
    <col min="13" max="13" width="8.375" style="158" customWidth="1"/>
    <col min="14" max="14" width="7.125" style="158" customWidth="1"/>
    <col min="15" max="15" width="5.25" style="1" customWidth="1"/>
    <col min="16" max="17" width="4.75" style="1" customWidth="1"/>
    <col min="18" max="19" width="9" style="1"/>
    <col min="20" max="20" width="8.25" style="1" customWidth="1"/>
    <col min="21" max="21" width="6.75" style="1" hidden="1" customWidth="1"/>
    <col min="22" max="16384" width="9" style="1"/>
  </cols>
  <sheetData>
    <row r="1" spans="1:21" ht="19.5" thickBot="1">
      <c r="A1" s="474">
        <f ca="1">NOW()</f>
        <v>43822.893917939815</v>
      </c>
      <c r="B1" s="474"/>
      <c r="C1" s="474"/>
      <c r="D1" s="474"/>
      <c r="E1" s="113" t="s">
        <v>2906</v>
      </c>
      <c r="F1" s="113"/>
      <c r="G1" s="113"/>
      <c r="H1" s="113"/>
      <c r="I1" s="113"/>
      <c r="J1" s="113"/>
      <c r="K1" s="113"/>
      <c r="L1" s="113"/>
      <c r="M1" s="113"/>
      <c r="N1" s="113"/>
      <c r="O1" s="473"/>
      <c r="P1" s="473"/>
      <c r="Q1" s="114"/>
    </row>
    <row r="2" spans="1:21" ht="17.25" customHeight="1" thickTop="1">
      <c r="A2" s="475" t="s">
        <v>4</v>
      </c>
      <c r="B2" s="476"/>
      <c r="C2" s="477">
        <f>'اختيار المقررات'!E1</f>
        <v>0</v>
      </c>
      <c r="D2" s="477"/>
      <c r="E2" s="478" t="s">
        <v>5</v>
      </c>
      <c r="F2" s="478"/>
      <c r="G2" s="479" t="e">
        <f>'اختيار المقررات'!L1</f>
        <v>#N/A</v>
      </c>
      <c r="H2" s="479"/>
      <c r="I2" s="479"/>
      <c r="J2" s="487" t="s">
        <v>6</v>
      </c>
      <c r="K2" s="487"/>
      <c r="L2" s="480" t="b">
        <f>'اختيار المقررات'!Q1</f>
        <v>0</v>
      </c>
      <c r="M2" s="480"/>
      <c r="N2" s="186" t="s">
        <v>7</v>
      </c>
      <c r="O2" s="481" t="b">
        <f>'اختيار المقررات'!W1</f>
        <v>0</v>
      </c>
      <c r="P2" s="481"/>
      <c r="Q2" s="482"/>
    </row>
    <row r="3" spans="1:21" ht="18.75" customHeight="1">
      <c r="A3" s="458" t="s">
        <v>11</v>
      </c>
      <c r="B3" s="459"/>
      <c r="C3" s="485" t="e">
        <f>'اختيار المقررات'!E2</f>
        <v>#N/A</v>
      </c>
      <c r="D3" s="485"/>
      <c r="E3" s="483">
        <f>'إدخال البيانات'!E4</f>
        <v>0</v>
      </c>
      <c r="F3" s="483"/>
      <c r="G3" s="470" t="s">
        <v>919</v>
      </c>
      <c r="H3" s="470"/>
      <c r="I3" s="484">
        <f>'إدخال البيانات'!D4</f>
        <v>0</v>
      </c>
      <c r="J3" s="484"/>
      <c r="K3" s="484"/>
      <c r="L3" s="244" t="s">
        <v>920</v>
      </c>
      <c r="M3" s="486" t="str">
        <f>'إدخال البيانات'!C4</f>
        <v/>
      </c>
      <c r="N3" s="486"/>
      <c r="O3" s="486"/>
      <c r="P3" s="488" t="s">
        <v>921</v>
      </c>
      <c r="Q3" s="489"/>
    </row>
    <row r="4" spans="1:21" ht="18">
      <c r="A4" s="458" t="s">
        <v>13</v>
      </c>
      <c r="B4" s="459"/>
      <c r="C4" s="466" t="b">
        <f>'اختيار المقررات'!E3</f>
        <v>0</v>
      </c>
      <c r="D4" s="466"/>
      <c r="E4" s="465" t="s">
        <v>66</v>
      </c>
      <c r="F4" s="465"/>
      <c r="G4" s="468" t="b">
        <f>'اختيار المقررات'!AB1</f>
        <v>0</v>
      </c>
      <c r="H4" s="468"/>
      <c r="I4" s="187" t="s">
        <v>8</v>
      </c>
      <c r="J4" s="466" t="b">
        <f>'اختيار المقررات'!AE1</f>
        <v>0</v>
      </c>
      <c r="K4" s="466"/>
      <c r="L4" s="466"/>
      <c r="M4" s="469">
        <f>'إدخال البيانات'!F4</f>
        <v>0</v>
      </c>
      <c r="N4" s="469"/>
      <c r="O4" s="469"/>
      <c r="P4" s="470" t="s">
        <v>918</v>
      </c>
      <c r="Q4" s="471"/>
    </row>
    <row r="5" spans="1:21" ht="15.75" customHeight="1">
      <c r="A5" s="500" t="s">
        <v>12</v>
      </c>
      <c r="B5" s="501"/>
      <c r="C5" s="502" t="b">
        <f>'اختيار المقررات'!L3</f>
        <v>0</v>
      </c>
      <c r="D5" s="502"/>
      <c r="E5" s="492" t="s">
        <v>67</v>
      </c>
      <c r="F5" s="492"/>
      <c r="G5" s="493">
        <f>'اختيار المقررات'!Q3</f>
        <v>0</v>
      </c>
      <c r="H5" s="493"/>
      <c r="I5" s="241" t="s">
        <v>922</v>
      </c>
      <c r="J5" s="494">
        <f>'اختيار المقررات'!AB3</f>
        <v>0</v>
      </c>
      <c r="K5" s="494"/>
      <c r="L5" s="494"/>
      <c r="M5" s="491" t="s">
        <v>31</v>
      </c>
      <c r="N5" s="491"/>
      <c r="O5" s="502" t="b">
        <f>'اختيار المقررات'!W3</f>
        <v>0</v>
      </c>
      <c r="P5" s="502"/>
      <c r="Q5" s="503"/>
    </row>
    <row r="6" spans="1:21" ht="15.75" customHeight="1">
      <c r="A6" s="462" t="s">
        <v>409</v>
      </c>
      <c r="B6" s="463"/>
      <c r="C6" s="464">
        <f>'اختيار المقررات'!AE3</f>
        <v>0</v>
      </c>
      <c r="D6" s="464"/>
      <c r="E6" s="465" t="s">
        <v>32</v>
      </c>
      <c r="F6" s="465"/>
      <c r="G6" s="466" t="b">
        <f>'اختيار المقررات'!E4</f>
        <v>0</v>
      </c>
      <c r="H6" s="466"/>
      <c r="I6" s="188" t="s">
        <v>16</v>
      </c>
      <c r="J6" s="467" t="b">
        <f>'اختيار المقررات'!Q4</f>
        <v>0</v>
      </c>
      <c r="K6" s="467"/>
      <c r="L6" s="467"/>
      <c r="M6" s="465" t="s">
        <v>33</v>
      </c>
      <c r="N6" s="465"/>
      <c r="O6" s="466" t="b">
        <f>'اختيار المقررات'!L4</f>
        <v>0</v>
      </c>
      <c r="P6" s="466"/>
      <c r="Q6" s="472"/>
    </row>
    <row r="7" spans="1:21" ht="15" customHeight="1" thickBot="1">
      <c r="A7" s="460" t="s">
        <v>407</v>
      </c>
      <c r="B7" s="461"/>
      <c r="C7" s="504">
        <f>'اختيار المقررات'!W4</f>
        <v>0</v>
      </c>
      <c r="D7" s="505"/>
      <c r="E7" s="453" t="s">
        <v>408</v>
      </c>
      <c r="F7" s="453"/>
      <c r="G7" s="454">
        <f>'اختيار المقررات'!AB4</f>
        <v>0</v>
      </c>
      <c r="H7" s="455"/>
      <c r="I7" s="242" t="s">
        <v>410</v>
      </c>
      <c r="J7" s="456">
        <f>'اختيار المقررات'!AE4</f>
        <v>0</v>
      </c>
      <c r="K7" s="456"/>
      <c r="L7" s="456"/>
      <c r="M7" s="456"/>
      <c r="N7" s="456"/>
      <c r="O7" s="456"/>
      <c r="P7" s="456"/>
      <c r="Q7" s="457"/>
    </row>
    <row r="8" spans="1:21" ht="26.25" customHeight="1">
      <c r="A8" s="495" t="s">
        <v>959</v>
      </c>
      <c r="B8" s="495"/>
      <c r="C8" s="495"/>
      <c r="D8" s="495"/>
      <c r="E8" s="495"/>
      <c r="F8" s="495"/>
      <c r="G8" s="495"/>
      <c r="H8" s="495"/>
      <c r="I8" s="495"/>
      <c r="J8" s="495"/>
      <c r="K8" s="495"/>
      <c r="L8" s="495"/>
      <c r="M8" s="495"/>
      <c r="N8" s="495"/>
      <c r="O8" s="495"/>
      <c r="P8" s="495"/>
      <c r="Q8" s="495"/>
    </row>
    <row r="9" spans="1:21" ht="26.25" customHeight="1">
      <c r="A9" s="496"/>
      <c r="B9" s="496"/>
      <c r="C9" s="496"/>
      <c r="D9" s="496"/>
      <c r="E9" s="496"/>
      <c r="F9" s="496"/>
      <c r="G9" s="496"/>
      <c r="H9" s="496"/>
      <c r="I9" s="496"/>
      <c r="J9" s="496"/>
      <c r="K9" s="496"/>
      <c r="L9" s="496"/>
      <c r="M9" s="496"/>
      <c r="N9" s="496"/>
      <c r="O9" s="496"/>
      <c r="P9" s="496"/>
      <c r="Q9" s="496"/>
      <c r="R9" s="115"/>
      <c r="S9" s="115"/>
      <c r="T9" s="115"/>
    </row>
    <row r="10" spans="1:21" ht="16.5" customHeight="1" thickBot="1">
      <c r="A10" s="116"/>
      <c r="B10" s="116"/>
      <c r="C10" s="116"/>
      <c r="D10" s="116"/>
      <c r="E10" s="116"/>
      <c r="F10" s="116"/>
      <c r="G10" s="116"/>
      <c r="H10" s="116"/>
      <c r="I10" s="116"/>
      <c r="J10" s="116"/>
      <c r="K10" s="116"/>
      <c r="L10" s="116"/>
      <c r="M10" s="116"/>
      <c r="N10" s="116"/>
      <c r="O10" s="116"/>
      <c r="P10" s="116"/>
      <c r="Q10" s="116"/>
      <c r="R10" s="115"/>
      <c r="S10" s="115"/>
      <c r="T10" s="115"/>
    </row>
    <row r="11" spans="1:21" ht="16.5" customHeight="1">
      <c r="A11" s="117"/>
      <c r="B11" s="118" t="s">
        <v>34</v>
      </c>
      <c r="C11" s="497" t="s">
        <v>35</v>
      </c>
      <c r="D11" s="498"/>
      <c r="E11" s="498"/>
      <c r="F11" s="499"/>
      <c r="G11" s="119"/>
      <c r="H11" s="120"/>
      <c r="I11" s="117"/>
      <c r="J11" s="118" t="s">
        <v>34</v>
      </c>
      <c r="K11" s="497" t="s">
        <v>35</v>
      </c>
      <c r="L11" s="498"/>
      <c r="M11" s="498"/>
      <c r="N11" s="499"/>
      <c r="O11" s="119"/>
      <c r="P11" s="121"/>
      <c r="Q11" s="122"/>
      <c r="R11" s="123"/>
      <c r="S11" s="123"/>
      <c r="T11" s="124"/>
      <c r="U11" s="1" t="str">
        <f>IFERROR(SMALL('اختيار المقررات'!$AL$8:$AL$56,'اختيار المقررات'!AM8),"")</f>
        <v/>
      </c>
    </row>
    <row r="12" spans="1:21" ht="27" customHeight="1">
      <c r="A12" s="125" t="str">
        <f>U11</f>
        <v/>
      </c>
      <c r="B12" s="126" t="str">
        <f>IFERROR(VLOOKUP(A12,'اختيار المقررات'!AU5:BP53,2,0),"")</f>
        <v/>
      </c>
      <c r="C12" s="490" t="str">
        <f>IFERROR(VLOOKUP(A12,'اختيار المقررات'!AU5:BP53,3,0),"")</f>
        <v/>
      </c>
      <c r="D12" s="490"/>
      <c r="E12" s="490"/>
      <c r="F12" s="490"/>
      <c r="G12" s="127" t="str">
        <f>IFERROR(VLOOKUP(A12,'اختيار المقررات'!AU5:BP53,4,0),"")</f>
        <v/>
      </c>
      <c r="H12" s="128" t="str">
        <f>IFERROR(VLOOKUP(A12,'اختيار المقررات'!AU5:BP53,5,0),"")</f>
        <v/>
      </c>
      <c r="I12" s="129" t="str">
        <f>U12</f>
        <v/>
      </c>
      <c r="J12" s="126" t="str">
        <f>IFERROR(VLOOKUP(I12,'اختيار المقررات'!AU5:BP53,2,0),"")</f>
        <v/>
      </c>
      <c r="K12" s="490" t="str">
        <f>IFERROR(VLOOKUP(I12,'اختيار المقررات'!AU5:BP53,3,0),"")</f>
        <v/>
      </c>
      <c r="L12" s="490"/>
      <c r="M12" s="490"/>
      <c r="N12" s="490"/>
      <c r="O12" s="127" t="str">
        <f>IFERROR(VLOOKUP(I12,'اختيار المقررات'!AU5:BP53,4,0),"")</f>
        <v/>
      </c>
      <c r="P12" s="128" t="str">
        <f>IFERROR(VLOOKUP(I12,'اختيار المقررات'!AU5:BP53,5,0),"")</f>
        <v/>
      </c>
      <c r="Q12" s="130"/>
      <c r="R12" s="131"/>
      <c r="S12" s="132"/>
      <c r="T12" s="131"/>
      <c r="U12" s="1" t="str">
        <f>IFERROR(SMALL('اختيار المقررات'!$AL$8:$AL$56,'اختيار المقررات'!AM9),"")</f>
        <v/>
      </c>
    </row>
    <row r="13" spans="1:21" ht="27" customHeight="1">
      <c r="A13" s="125" t="str">
        <f>U13</f>
        <v/>
      </c>
      <c r="B13" s="126" t="str">
        <f>IFERROR(VLOOKUP(A13,'اختيار المقررات'!AU6:BP54,2,0),"")</f>
        <v/>
      </c>
      <c r="C13" s="490" t="str">
        <f>IFERROR(VLOOKUP(A13,'اختيار المقررات'!AU6:BP54,3,0),"")</f>
        <v/>
      </c>
      <c r="D13" s="490"/>
      <c r="E13" s="490"/>
      <c r="F13" s="490"/>
      <c r="G13" s="127" t="str">
        <f>IFERROR(VLOOKUP(A13,'اختيار المقررات'!AU6:BP54,4,0),"")</f>
        <v/>
      </c>
      <c r="H13" s="128" t="str">
        <f>IFERROR(VLOOKUP(A13,'اختيار المقررات'!AU6:BP54,5,0),"")</f>
        <v/>
      </c>
      <c r="I13" s="129" t="str">
        <f>U14</f>
        <v/>
      </c>
      <c r="J13" s="126" t="str">
        <f>IFERROR(VLOOKUP(I13,'اختيار المقررات'!AU6:BP54,2,0),"")</f>
        <v/>
      </c>
      <c r="K13" s="490" t="str">
        <f>IFERROR(VLOOKUP(I13,'اختيار المقررات'!AU6:BP54,3,0),"")</f>
        <v/>
      </c>
      <c r="L13" s="490"/>
      <c r="M13" s="490"/>
      <c r="N13" s="490"/>
      <c r="O13" s="127" t="str">
        <f>IFERROR(VLOOKUP(I13,'اختيار المقررات'!AU6:BP54,4,0),"")</f>
        <v/>
      </c>
      <c r="P13" s="128" t="str">
        <f>IFERROR(VLOOKUP(I13,'اختيار المقررات'!AU6:BP54,5,0),"")</f>
        <v/>
      </c>
      <c r="Q13" s="130"/>
      <c r="R13" s="132"/>
      <c r="S13" s="132"/>
      <c r="T13" s="133"/>
      <c r="U13" s="1" t="str">
        <f>IFERROR(SMALL('اختيار المقررات'!$AL$8:$AL$56,'اختيار المقررات'!AM10),"")</f>
        <v/>
      </c>
    </row>
    <row r="14" spans="1:21" ht="27" customHeight="1">
      <c r="A14" s="125" t="str">
        <f>U15</f>
        <v/>
      </c>
      <c r="B14" s="126" t="str">
        <f>IFERROR(VLOOKUP(A14,'اختيار المقررات'!AU7:BP55,2,0),"")</f>
        <v/>
      </c>
      <c r="C14" s="490" t="str">
        <f>IFERROR(VLOOKUP(A14,'اختيار المقررات'!AU7:BP55,3,0),"")</f>
        <v/>
      </c>
      <c r="D14" s="490"/>
      <c r="E14" s="490"/>
      <c r="F14" s="490"/>
      <c r="G14" s="127" t="str">
        <f>IFERROR(VLOOKUP(A14,'اختيار المقررات'!AU7:BP55,4,0),"")</f>
        <v/>
      </c>
      <c r="H14" s="128" t="str">
        <f>IFERROR(VLOOKUP(A14,'اختيار المقررات'!AU7:BP55,5,0),"")</f>
        <v/>
      </c>
      <c r="I14" s="129" t="str">
        <f>U16</f>
        <v/>
      </c>
      <c r="J14" s="126" t="str">
        <f>IFERROR(VLOOKUP(I14,'اختيار المقررات'!AU7:BP55,2,0),"")</f>
        <v/>
      </c>
      <c r="K14" s="490" t="str">
        <f>IFERROR(VLOOKUP(I14,'اختيار المقررات'!AU7:BP55,3,0),"")</f>
        <v/>
      </c>
      <c r="L14" s="490"/>
      <c r="M14" s="490"/>
      <c r="N14" s="490"/>
      <c r="O14" s="127" t="str">
        <f>IFERROR(VLOOKUP(I14,'اختيار المقررات'!AU7:BP55,4,0),"")</f>
        <v/>
      </c>
      <c r="P14" s="128" t="str">
        <f>IFERROR(VLOOKUP(I14,'اختيار المقررات'!AU7:BP55,5,0),"")</f>
        <v/>
      </c>
      <c r="Q14" s="130"/>
      <c r="R14" s="132"/>
      <c r="S14" s="132"/>
      <c r="T14" s="133"/>
      <c r="U14" s="1" t="str">
        <f>IFERROR(SMALL('اختيار المقررات'!$AL$8:$AL$56,'اختيار المقررات'!AM11),"")</f>
        <v/>
      </c>
    </row>
    <row r="15" spans="1:21" ht="27" customHeight="1">
      <c r="A15" s="125" t="str">
        <f>U17</f>
        <v/>
      </c>
      <c r="B15" s="126" t="str">
        <f>IFERROR(VLOOKUP(A15,'اختيار المقررات'!AU8:BP56,2,0),"")</f>
        <v/>
      </c>
      <c r="C15" s="490" t="str">
        <f>IFERROR(VLOOKUP(A15,'اختيار المقررات'!AU8:BP56,3,0),"")</f>
        <v/>
      </c>
      <c r="D15" s="490"/>
      <c r="E15" s="490"/>
      <c r="F15" s="490"/>
      <c r="G15" s="127" t="str">
        <f>IFERROR(VLOOKUP(A15,'اختيار المقررات'!AU8:BP56,4,0),"")</f>
        <v/>
      </c>
      <c r="H15" s="128" t="str">
        <f>IFERROR(VLOOKUP(A15,'اختيار المقررات'!AU8:BP56,5,0),"")</f>
        <v/>
      </c>
      <c r="I15" s="129" t="str">
        <f>U18</f>
        <v/>
      </c>
      <c r="J15" s="126" t="str">
        <f>IFERROR(VLOOKUP(I15,'اختيار المقررات'!AU8:BP56,2,0),"")</f>
        <v/>
      </c>
      <c r="K15" s="490" t="str">
        <f>IFERROR(VLOOKUP(I15,'اختيار المقررات'!AU8:BP56,3,0),"")</f>
        <v/>
      </c>
      <c r="L15" s="490"/>
      <c r="M15" s="490"/>
      <c r="N15" s="490"/>
      <c r="O15" s="127" t="str">
        <f>IFERROR(VLOOKUP(I15,'اختيار المقررات'!AU8:BP56,4,0),"")</f>
        <v/>
      </c>
      <c r="P15" s="128" t="str">
        <f>IFERROR(VLOOKUP(I15,'اختيار المقررات'!AU8:BP56,5,0),"")</f>
        <v/>
      </c>
      <c r="Q15" s="130"/>
      <c r="R15" s="132"/>
      <c r="S15" s="132"/>
      <c r="T15" s="133"/>
      <c r="U15" s="1" t="str">
        <f>IFERROR(SMALL('اختيار المقررات'!$AL$8:$AL$56,'اختيار المقررات'!AM12),"")</f>
        <v/>
      </c>
    </row>
    <row r="16" spans="1:21" ht="27" customHeight="1">
      <c r="A16" s="125" t="str">
        <f>U19</f>
        <v/>
      </c>
      <c r="B16" s="126" t="str">
        <f>IFERROR(VLOOKUP(A16,'اختيار المقررات'!AU9:BP57,2,0),"")</f>
        <v/>
      </c>
      <c r="C16" s="490" t="str">
        <f>IFERROR(VLOOKUP(A16,'اختيار المقررات'!AU9:BP57,3,0),"")</f>
        <v/>
      </c>
      <c r="D16" s="490"/>
      <c r="E16" s="490"/>
      <c r="F16" s="490"/>
      <c r="G16" s="127" t="str">
        <f>IFERROR(VLOOKUP(A16,'اختيار المقررات'!AU9:BP57,4,0),"")</f>
        <v/>
      </c>
      <c r="H16" s="128" t="str">
        <f>IFERROR(VLOOKUP(A16,'اختيار المقررات'!AU9:BP57,5,0),"")</f>
        <v/>
      </c>
      <c r="I16" s="129" t="str">
        <f>U20</f>
        <v/>
      </c>
      <c r="J16" s="126" t="str">
        <f>IFERROR(VLOOKUP(I16,'اختيار المقررات'!AU9:BP57,2,0),"")</f>
        <v/>
      </c>
      <c r="K16" s="490" t="str">
        <f>IFERROR(VLOOKUP(I16,'اختيار المقررات'!AU9:BP57,3,0),"")</f>
        <v/>
      </c>
      <c r="L16" s="490"/>
      <c r="M16" s="490"/>
      <c r="N16" s="490"/>
      <c r="O16" s="127" t="str">
        <f>IFERROR(VLOOKUP(I16,'اختيار المقررات'!AU9:BP57,4,0),"")</f>
        <v/>
      </c>
      <c r="P16" s="128" t="str">
        <f>IFERROR(VLOOKUP(I16,'اختيار المقررات'!AU9:BP57,5,0),"")</f>
        <v/>
      </c>
      <c r="Q16" s="130"/>
      <c r="R16" s="132"/>
      <c r="S16" s="132"/>
      <c r="T16" s="133"/>
      <c r="U16" s="1" t="str">
        <f>IFERROR(SMALL('اختيار المقررات'!$AL$8:$AL$56,'اختيار المقررات'!AM13),"")</f>
        <v/>
      </c>
    </row>
    <row r="17" spans="1:21" ht="27" customHeight="1">
      <c r="A17" s="125" t="str">
        <f>U21</f>
        <v/>
      </c>
      <c r="B17" s="126" t="str">
        <f>IFERROR(VLOOKUP(A17,'اختيار المقررات'!AU10:BP58,2,0),"")</f>
        <v/>
      </c>
      <c r="C17" s="490" t="str">
        <f>IFERROR(VLOOKUP(A17,'اختيار المقررات'!AU10:BP58,3,0),"")</f>
        <v/>
      </c>
      <c r="D17" s="490"/>
      <c r="E17" s="490"/>
      <c r="F17" s="490"/>
      <c r="G17" s="127" t="str">
        <f>IFERROR(VLOOKUP(A17,'اختيار المقررات'!AU10:BP58,4,0),"")</f>
        <v/>
      </c>
      <c r="H17" s="128" t="str">
        <f>IFERROR(VLOOKUP(A17,'اختيار المقررات'!AU10:BP58,5,0),"")</f>
        <v/>
      </c>
      <c r="I17" s="129" t="str">
        <f>U22</f>
        <v/>
      </c>
      <c r="J17" s="126" t="str">
        <f>IFERROR(VLOOKUP(I17,'اختيار المقررات'!AU10:BP58,2,0),"")</f>
        <v/>
      </c>
      <c r="K17" s="490" t="str">
        <f>IFERROR(VLOOKUP(I17,'اختيار المقررات'!AU10:BP58,3,0),"")</f>
        <v/>
      </c>
      <c r="L17" s="490"/>
      <c r="M17" s="490"/>
      <c r="N17" s="490"/>
      <c r="O17" s="127" t="str">
        <f>IFERROR(VLOOKUP(I17,'اختيار المقررات'!AU10:BP58,4,0),"")</f>
        <v/>
      </c>
      <c r="P17" s="128" t="str">
        <f>IFERROR(VLOOKUP(I17,'اختيار المقررات'!AU10:BP58,5,0),"")</f>
        <v/>
      </c>
      <c r="Q17" s="130"/>
      <c r="R17" s="132"/>
      <c r="S17" s="132"/>
      <c r="T17" s="133"/>
      <c r="U17" s="1" t="str">
        <f>IFERROR(SMALL('اختيار المقررات'!$AL$8:$AL$56,'اختيار المقررات'!AM14),"")</f>
        <v/>
      </c>
    </row>
    <row r="18" spans="1:21" s="134" customFormat="1" ht="27" customHeight="1">
      <c r="A18" s="125" t="str">
        <f>U23</f>
        <v/>
      </c>
      <c r="B18" s="126" t="str">
        <f>IFERROR(VLOOKUP(A18,'اختيار المقررات'!AU11:BP59,2,0),"")</f>
        <v/>
      </c>
      <c r="C18" s="490" t="str">
        <f>IFERROR(VLOOKUP(A18,'اختيار المقررات'!AU11:BP59,3,0),"")</f>
        <v/>
      </c>
      <c r="D18" s="490"/>
      <c r="E18" s="490"/>
      <c r="F18" s="490"/>
      <c r="G18" s="127" t="str">
        <f>IFERROR(VLOOKUP(A18,'اختيار المقررات'!AU11:BP59,4,0),"")</f>
        <v/>
      </c>
      <c r="H18" s="128" t="str">
        <f>IFERROR(VLOOKUP(A18,'اختيار المقررات'!AU11:BP59,5,0),"")</f>
        <v/>
      </c>
      <c r="I18" s="129" t="str">
        <f>U24</f>
        <v/>
      </c>
      <c r="J18" s="126" t="str">
        <f>IFERROR(VLOOKUP(I18,'اختيار المقررات'!AU11:BP59,2,0),"")</f>
        <v/>
      </c>
      <c r="K18" s="490" t="str">
        <f>IFERROR(VLOOKUP(I18,'اختيار المقررات'!AU11:BP59,3,0),"")</f>
        <v/>
      </c>
      <c r="L18" s="490"/>
      <c r="M18" s="490"/>
      <c r="N18" s="490"/>
      <c r="O18" s="127" t="str">
        <f>IFERROR(VLOOKUP(I18,'اختيار المقررات'!AU11:BP59,4,0),"")</f>
        <v/>
      </c>
      <c r="P18" s="128" t="str">
        <f>IFERROR(VLOOKUP(I18,'اختيار المقررات'!AU11:BP59,5,0),"")</f>
        <v/>
      </c>
      <c r="Q18" s="130"/>
      <c r="R18" s="132"/>
      <c r="S18" s="132"/>
      <c r="T18" s="133"/>
      <c r="U18" s="1" t="str">
        <f>IFERROR(SMALL('اختيار المقررات'!$AL$8:$AL$56,'اختيار المقررات'!AM15),"")</f>
        <v/>
      </c>
    </row>
    <row r="19" spans="1:21" s="134" customFormat="1" ht="16.5" customHeight="1">
      <c r="A19" s="125"/>
      <c r="B19" s="126"/>
      <c r="C19" s="490"/>
      <c r="D19" s="490"/>
      <c r="E19" s="490"/>
      <c r="F19" s="490"/>
      <c r="G19" s="127"/>
      <c r="H19" s="128"/>
      <c r="I19" s="129"/>
      <c r="J19" s="126"/>
      <c r="K19" s="490"/>
      <c r="L19" s="490"/>
      <c r="M19" s="490"/>
      <c r="N19" s="490"/>
      <c r="O19" s="127"/>
      <c r="P19" s="128"/>
      <c r="Q19" s="130"/>
      <c r="R19" s="135"/>
      <c r="S19" s="135"/>
      <c r="T19" s="73"/>
      <c r="U19" s="1" t="str">
        <f>IFERROR(SMALL('اختيار المقررات'!$AL$8:$AL$56,'اختيار المقررات'!AM16),"")</f>
        <v/>
      </c>
    </row>
    <row r="20" spans="1:21" s="134" customFormat="1" ht="16.5" customHeight="1">
      <c r="A20" s="125"/>
      <c r="B20" s="130"/>
      <c r="C20" s="130"/>
      <c r="D20" s="130"/>
      <c r="E20" s="130"/>
      <c r="F20" s="130"/>
      <c r="G20" s="73"/>
      <c r="H20" s="73"/>
      <c r="I20" s="129"/>
      <c r="J20" s="130"/>
      <c r="K20" s="130"/>
      <c r="L20" s="130"/>
      <c r="M20" s="130"/>
      <c r="N20" s="130"/>
      <c r="O20" s="73"/>
      <c r="P20" s="73"/>
      <c r="Q20" s="130"/>
      <c r="R20" s="135"/>
      <c r="S20" s="135"/>
      <c r="T20" s="73"/>
      <c r="U20" s="1" t="str">
        <f>IFERROR(SMALL('اختيار المقررات'!$AL$8:$AL$56,'اختيار المقررات'!AM17),"")</f>
        <v/>
      </c>
    </row>
    <row r="21" spans="1:21" ht="16.5" customHeight="1" thickBot="1">
      <c r="A21" s="506" t="s">
        <v>421</v>
      </c>
      <c r="B21" s="506"/>
      <c r="C21" s="506"/>
      <c r="D21" s="506"/>
      <c r="E21" s="136">
        <f>'اختيار المقررات'!Q28</f>
        <v>0</v>
      </c>
      <c r="F21" s="506" t="s">
        <v>422</v>
      </c>
      <c r="G21" s="506"/>
      <c r="H21" s="506"/>
      <c r="I21" s="506"/>
      <c r="J21" s="506"/>
      <c r="K21" s="136">
        <f>'اختيار المقررات'!Y28</f>
        <v>0</v>
      </c>
      <c r="L21" s="506" t="s">
        <v>423</v>
      </c>
      <c r="M21" s="506"/>
      <c r="N21" s="506"/>
      <c r="O21" s="506"/>
      <c r="P21" s="506"/>
      <c r="Q21" s="136">
        <f>'اختيار المقررات'!AE28</f>
        <v>0</v>
      </c>
      <c r="R21" s="137"/>
      <c r="U21" s="1" t="str">
        <f>IFERROR(SMALL('اختيار المقررات'!$AL$8:$AL$56,'اختيار المقررات'!AM18),"")</f>
        <v/>
      </c>
    </row>
    <row r="22" spans="1:21" ht="30.75" customHeight="1" thickTop="1">
      <c r="A22" s="514" t="s">
        <v>414</v>
      </c>
      <c r="B22" s="515"/>
      <c r="C22" s="515"/>
      <c r="D22" s="516">
        <f>'اختيار المقررات'!L5</f>
        <v>0</v>
      </c>
      <c r="E22" s="516"/>
      <c r="F22" s="516"/>
      <c r="G22" s="517" t="s">
        <v>77</v>
      </c>
      <c r="H22" s="517"/>
      <c r="I22" s="518" t="e">
        <f>'اختيار المقررات'!AB5</f>
        <v>#N/A</v>
      </c>
      <c r="J22" s="518"/>
      <c r="K22" s="519" t="s">
        <v>1</v>
      </c>
      <c r="L22" s="519"/>
      <c r="M22" s="507" t="e">
        <f>'اختيار المقررات'!AE5</f>
        <v>#N/A</v>
      </c>
      <c r="N22" s="507"/>
      <c r="O22" s="138" t="s">
        <v>3</v>
      </c>
      <c r="P22" s="508" t="e">
        <f>'اختيار المقررات'!AI5</f>
        <v>#N/A</v>
      </c>
      <c r="Q22" s="509"/>
      <c r="U22" s="1" t="str">
        <f>IFERROR(SMALL('اختيار المقررات'!$AL$8:$AL$56,'اختيار المقررات'!AM19),"")</f>
        <v/>
      </c>
    </row>
    <row r="23" spans="1:21" ht="16.5" customHeight="1" thickBot="1">
      <c r="A23" s="510" t="s">
        <v>424</v>
      </c>
      <c r="B23" s="465"/>
      <c r="C23" s="139"/>
      <c r="D23" s="243">
        <f>'اختيار المقررات'!Q5</f>
        <v>0</v>
      </c>
      <c r="E23" s="140" t="s">
        <v>1</v>
      </c>
      <c r="F23" s="511">
        <f>'اختيار المقررات'!W5</f>
        <v>0</v>
      </c>
      <c r="G23" s="511"/>
      <c r="H23" s="511"/>
      <c r="I23" s="512" t="s">
        <v>419</v>
      </c>
      <c r="J23" s="512"/>
      <c r="K23" s="512"/>
      <c r="L23" s="513">
        <f>'اختيار المقررات'!W25</f>
        <v>0</v>
      </c>
      <c r="M23" s="513"/>
      <c r="N23" s="141"/>
      <c r="O23" s="142"/>
      <c r="P23" s="142"/>
      <c r="Q23" s="143"/>
      <c r="U23" s="1" t="str">
        <f>IFERROR(SMALL('اختيار المقررات'!$AL$8:$AL$56,'اختيار المقررات'!AM20),"")</f>
        <v/>
      </c>
    </row>
    <row r="24" spans="1:21" ht="16.5" customHeight="1" thickTop="1">
      <c r="A24" s="544" t="s">
        <v>420</v>
      </c>
      <c r="B24" s="545"/>
      <c r="C24" s="546">
        <f>'اختيار المقررات'!AE25</f>
        <v>900</v>
      </c>
      <c r="D24" s="546"/>
      <c r="E24" s="512" t="s">
        <v>29</v>
      </c>
      <c r="F24" s="512"/>
      <c r="G24" s="512"/>
      <c r="H24" s="546" t="e">
        <f>'اختيار المقررات'!N25</f>
        <v>#N/A</v>
      </c>
      <c r="I24" s="546"/>
      <c r="J24" s="65"/>
      <c r="K24" s="39"/>
      <c r="L24" s="547" t="s">
        <v>36</v>
      </c>
      <c r="M24" s="548"/>
      <c r="N24" s="548" t="s">
        <v>37</v>
      </c>
      <c r="O24" s="548"/>
      <c r="P24" s="528" t="s">
        <v>38</v>
      </c>
      <c r="Q24" s="529"/>
      <c r="U24" s="1" t="str">
        <f>IFERROR(SMALL('اختيار المقررات'!$AL$8:$AL$56,'اختيار المقررات'!AM21),"")</f>
        <v/>
      </c>
    </row>
    <row r="25" spans="1:21" ht="27" customHeight="1" thickBot="1">
      <c r="A25" s="534" t="s">
        <v>27</v>
      </c>
      <c r="B25" s="535"/>
      <c r="C25" s="535"/>
      <c r="D25" s="535"/>
      <c r="E25" s="536" t="e">
        <f>'اختيار المقررات'!N26</f>
        <v>#N/A</v>
      </c>
      <c r="F25" s="536"/>
      <c r="G25" s="537"/>
      <c r="H25" s="538" t="s">
        <v>24</v>
      </c>
      <c r="I25" s="539"/>
      <c r="J25" s="540" t="str">
        <f>'اختيار المقررات'!N27</f>
        <v>لا</v>
      </c>
      <c r="K25" s="541"/>
      <c r="L25" s="549"/>
      <c r="M25" s="550"/>
      <c r="N25" s="550"/>
      <c r="O25" s="550"/>
      <c r="P25" s="530"/>
      <c r="Q25" s="531"/>
    </row>
    <row r="26" spans="1:21" ht="16.5" customHeight="1" thickTop="1">
      <c r="A26" s="542"/>
      <c r="B26" s="542"/>
      <c r="C26" s="542"/>
      <c r="D26" s="542"/>
      <c r="E26" s="542"/>
      <c r="F26" s="542"/>
      <c r="G26" s="542"/>
      <c r="H26" s="542"/>
      <c r="I26" s="542"/>
      <c r="J26" s="542"/>
      <c r="K26" s="542"/>
      <c r="L26" s="549"/>
      <c r="M26" s="550"/>
      <c r="N26" s="550"/>
      <c r="O26" s="550"/>
      <c r="P26" s="530"/>
      <c r="Q26" s="531"/>
    </row>
    <row r="27" spans="1:21" ht="16.5" customHeight="1" thickBot="1">
      <c r="A27" s="542"/>
      <c r="B27" s="542"/>
      <c r="C27" s="542"/>
      <c r="D27" s="542"/>
      <c r="E27" s="542"/>
      <c r="F27" s="542"/>
      <c r="G27" s="542"/>
      <c r="H27" s="542"/>
      <c r="I27" s="542"/>
      <c r="J27" s="542"/>
      <c r="K27" s="542"/>
      <c r="L27" s="551"/>
      <c r="M27" s="552"/>
      <c r="N27" s="552"/>
      <c r="O27" s="552"/>
      <c r="P27" s="532"/>
      <c r="Q27" s="533"/>
    </row>
    <row r="28" spans="1:21" ht="16.5" customHeight="1" thickTop="1">
      <c r="A28" s="543"/>
      <c r="B28" s="543"/>
      <c r="C28" s="543"/>
      <c r="D28" s="543"/>
      <c r="E28" s="543"/>
      <c r="F28" s="543"/>
      <c r="G28" s="543"/>
      <c r="H28" s="543"/>
      <c r="I28" s="543"/>
      <c r="J28" s="543"/>
      <c r="K28" s="543"/>
      <c r="L28" s="117"/>
      <c r="M28" s="117"/>
      <c r="N28" s="117"/>
      <c r="O28" s="144"/>
      <c r="P28" s="144"/>
      <c r="Q28" s="144"/>
      <c r="U28" s="1" t="str">
        <f>IFERROR(SMALL('اختيار المقررات'!$U$10:$U$30,'اختيار المقررات'!V26),"")</f>
        <v/>
      </c>
    </row>
    <row r="29" spans="1:21" ht="16.5" customHeight="1">
      <c r="A29" s="526" t="s">
        <v>39</v>
      </c>
      <c r="B29" s="526"/>
      <c r="C29" s="526"/>
      <c r="D29" s="526"/>
      <c r="E29" s="526"/>
      <c r="F29" s="526"/>
      <c r="G29" s="526"/>
      <c r="H29" s="526"/>
      <c r="I29" s="526"/>
      <c r="J29" s="526"/>
      <c r="K29" s="526"/>
      <c r="L29" s="526"/>
      <c r="M29" s="526"/>
      <c r="N29" s="526"/>
      <c r="O29" s="526"/>
      <c r="P29" s="526"/>
      <c r="Q29" s="526"/>
      <c r="U29" s="1" t="str">
        <f>IFERROR(SMALL('اختيار المقررات'!$U$10:$U$30,'اختيار المقررات'!V28),"")</f>
        <v/>
      </c>
    </row>
    <row r="30" spans="1:21" ht="16.5" customHeight="1">
      <c r="A30" s="145"/>
      <c r="B30" s="146"/>
      <c r="C30" s="146"/>
      <c r="D30" s="146"/>
      <c r="E30" s="146"/>
      <c r="F30" s="146"/>
      <c r="G30" s="146"/>
      <c r="H30" s="133"/>
      <c r="I30" s="133"/>
      <c r="J30" s="147"/>
      <c r="K30" s="146"/>
      <c r="L30" s="146"/>
      <c r="M30" s="146"/>
      <c r="N30" s="146"/>
      <c r="O30" s="146"/>
      <c r="P30" s="133"/>
      <c r="Q30" s="133"/>
      <c r="U30" s="1" t="str">
        <f>IFERROR(SMALL('اختيار المقررات'!$U$10:$U$30,'اختيار المقررات'!V29),"")</f>
        <v/>
      </c>
    </row>
    <row r="31" spans="1:21" ht="15" customHeight="1">
      <c r="A31" s="148"/>
      <c r="B31" s="148"/>
      <c r="C31" s="148"/>
      <c r="D31" s="149"/>
      <c r="E31" s="149"/>
      <c r="F31" s="149"/>
      <c r="G31" s="149"/>
      <c r="H31" s="148"/>
      <c r="I31" s="148"/>
      <c r="J31" s="148"/>
      <c r="K31" s="148"/>
      <c r="L31" s="149"/>
      <c r="M31" s="149"/>
      <c r="N31" s="149"/>
      <c r="O31" s="148"/>
      <c r="P31" s="148"/>
      <c r="Q31" s="148"/>
      <c r="U31" s="1" t="str">
        <f>IFERROR(SMALL('اختيار المقررات'!$U$10:$U$30,'اختيار المقررات'!V30),"")</f>
        <v/>
      </c>
    </row>
    <row r="32" spans="1:21" ht="16.5" customHeight="1">
      <c r="A32" s="522" t="s">
        <v>40</v>
      </c>
      <c r="B32" s="522"/>
      <c r="C32" s="522"/>
      <c r="D32" s="522"/>
      <c r="E32" s="522"/>
      <c r="F32" s="522"/>
      <c r="G32" s="522"/>
      <c r="H32" s="522"/>
      <c r="I32" s="522"/>
      <c r="J32" s="522"/>
      <c r="K32" s="522"/>
      <c r="L32" s="522"/>
      <c r="M32" s="522"/>
      <c r="N32" s="522"/>
      <c r="O32" s="522"/>
      <c r="P32" s="522"/>
      <c r="Q32" s="522"/>
    </row>
    <row r="33" spans="1:17" ht="24" customHeight="1">
      <c r="A33" s="521" t="s">
        <v>41</v>
      </c>
      <c r="B33" s="521"/>
      <c r="C33" s="521"/>
      <c r="D33" s="521"/>
      <c r="E33" s="522" t="e">
        <f>'اختيار المقررات'!W26</f>
        <v>#N/A</v>
      </c>
      <c r="F33" s="522"/>
      <c r="G33" s="521" t="s">
        <v>425</v>
      </c>
      <c r="H33" s="521"/>
      <c r="I33" s="521"/>
      <c r="J33" s="521"/>
      <c r="K33" s="521"/>
      <c r="L33" s="521"/>
      <c r="M33" s="527" t="e">
        <f>G2</f>
        <v>#N/A</v>
      </c>
      <c r="N33" s="527"/>
      <c r="O33" s="527"/>
      <c r="P33" s="527"/>
      <c r="Q33" s="527"/>
    </row>
    <row r="34" spans="1:17" ht="24" customHeight="1">
      <c r="A34" s="521" t="s">
        <v>42</v>
      </c>
      <c r="B34" s="521"/>
      <c r="C34" s="521"/>
      <c r="D34" s="522">
        <f>C2</f>
        <v>0</v>
      </c>
      <c r="E34" s="522"/>
      <c r="F34" s="523" t="s">
        <v>43</v>
      </c>
      <c r="G34" s="523"/>
      <c r="H34" s="523"/>
      <c r="I34" s="523"/>
      <c r="J34" s="523"/>
      <c r="K34" s="523"/>
      <c r="L34" s="523"/>
      <c r="M34" s="523"/>
      <c r="N34" s="523"/>
      <c r="O34" s="523"/>
      <c r="P34" s="523"/>
      <c r="Q34" s="523"/>
    </row>
    <row r="35" spans="1:17" ht="16.5" customHeight="1">
      <c r="A35" s="150"/>
      <c r="B35" s="151"/>
      <c r="C35" s="524"/>
      <c r="D35" s="524"/>
      <c r="E35" s="524"/>
      <c r="F35" s="524"/>
      <c r="G35" s="524"/>
      <c r="H35" s="152"/>
      <c r="I35" s="152"/>
      <c r="J35" s="150"/>
      <c r="K35" s="151"/>
      <c r="L35" s="524"/>
      <c r="M35" s="524"/>
      <c r="N35" s="524"/>
      <c r="O35" s="524"/>
      <c r="P35" s="152"/>
      <c r="Q35" s="152"/>
    </row>
    <row r="36" spans="1:17" ht="16.5" customHeight="1">
      <c r="A36" s="153"/>
      <c r="B36" s="154"/>
      <c r="C36" s="525"/>
      <c r="D36" s="525"/>
      <c r="E36" s="525"/>
      <c r="F36" s="525"/>
      <c r="G36" s="525"/>
      <c r="H36" s="155"/>
      <c r="I36" s="155"/>
      <c r="J36" s="153"/>
      <c r="K36" s="154"/>
      <c r="L36" s="525"/>
      <c r="M36" s="525"/>
      <c r="N36" s="525"/>
      <c r="O36" s="525"/>
      <c r="P36" s="155"/>
      <c r="Q36" s="155"/>
    </row>
    <row r="37" spans="1:17" ht="27.75" customHeight="1">
      <c r="A37" s="520" t="s">
        <v>30</v>
      </c>
      <c r="B37" s="520"/>
      <c r="C37" s="520"/>
      <c r="D37" s="520"/>
      <c r="E37" s="520"/>
      <c r="F37" s="520"/>
      <c r="G37" s="520"/>
      <c r="H37" s="520"/>
      <c r="I37" s="520"/>
      <c r="J37" s="520"/>
      <c r="K37" s="520"/>
      <c r="L37" s="520"/>
      <c r="M37" s="520"/>
      <c r="N37" s="520"/>
      <c r="O37" s="520"/>
      <c r="P37" s="520"/>
      <c r="Q37" s="520"/>
    </row>
    <row r="38" spans="1:17" ht="15.75" customHeight="1">
      <c r="A38" s="558" t="s">
        <v>40</v>
      </c>
      <c r="B38" s="558"/>
      <c r="C38" s="558"/>
      <c r="D38" s="558"/>
      <c r="E38" s="558"/>
      <c r="F38" s="558"/>
      <c r="G38" s="558"/>
      <c r="H38" s="558"/>
      <c r="I38" s="558"/>
      <c r="J38" s="558"/>
      <c r="K38" s="558"/>
      <c r="L38" s="558"/>
      <c r="M38" s="558"/>
      <c r="N38" s="558"/>
      <c r="O38" s="558"/>
      <c r="P38" s="558"/>
      <c r="Q38" s="558"/>
    </row>
    <row r="39" spans="1:17" ht="22.5" customHeight="1">
      <c r="A39" s="523" t="s">
        <v>41</v>
      </c>
      <c r="B39" s="523"/>
      <c r="C39" s="523"/>
      <c r="D39" s="523"/>
      <c r="E39" s="522" t="e">
        <f>E25-E33</f>
        <v>#N/A</v>
      </c>
      <c r="F39" s="522"/>
      <c r="G39" s="523" t="s">
        <v>425</v>
      </c>
      <c r="H39" s="523"/>
      <c r="I39" s="523"/>
      <c r="J39" s="523"/>
      <c r="K39" s="523"/>
      <c r="L39" s="559" t="e">
        <f>M33</f>
        <v>#N/A</v>
      </c>
      <c r="M39" s="559"/>
      <c r="N39" s="559"/>
      <c r="O39" s="559"/>
      <c r="P39" s="559"/>
      <c r="Q39" s="156"/>
    </row>
    <row r="40" spans="1:17" ht="22.5" customHeight="1">
      <c r="A40" s="553" t="s">
        <v>42</v>
      </c>
      <c r="B40" s="553"/>
      <c r="C40" s="553"/>
      <c r="D40" s="554">
        <f>D34</f>
        <v>0</v>
      </c>
      <c r="E40" s="554"/>
      <c r="F40" s="157" t="s">
        <v>43</v>
      </c>
      <c r="G40" s="157"/>
      <c r="H40" s="157"/>
      <c r="I40" s="157"/>
      <c r="J40" s="157"/>
      <c r="K40" s="157"/>
      <c r="L40" s="157"/>
      <c r="M40" s="157"/>
      <c r="N40" s="157"/>
      <c r="O40" s="157"/>
      <c r="P40" s="157"/>
      <c r="Q40" s="157"/>
    </row>
    <row r="41" spans="1:17" ht="17.25" customHeight="1"/>
    <row r="42" spans="1:17" ht="17.25" customHeight="1">
      <c r="A42" s="131"/>
      <c r="B42" s="131"/>
      <c r="C42" s="131"/>
      <c r="D42" s="159"/>
      <c r="E42" s="159"/>
      <c r="F42" s="159"/>
      <c r="G42" s="159"/>
      <c r="H42" s="131"/>
      <c r="I42" s="131"/>
      <c r="J42" s="131"/>
      <c r="K42" s="131"/>
      <c r="L42" s="159"/>
      <c r="M42" s="159"/>
      <c r="N42" s="159"/>
      <c r="O42" s="131"/>
      <c r="P42" s="131"/>
      <c r="Q42" s="131"/>
    </row>
    <row r="43" spans="1:17" ht="20.25" customHeight="1">
      <c r="A43" s="555"/>
      <c r="B43" s="555"/>
      <c r="C43" s="555"/>
      <c r="D43" s="555"/>
      <c r="E43" s="555"/>
      <c r="F43" s="556"/>
      <c r="G43" s="556"/>
      <c r="H43" s="556"/>
      <c r="I43" s="556"/>
      <c r="J43" s="556"/>
      <c r="K43" s="556"/>
      <c r="L43" s="556"/>
      <c r="M43" s="556"/>
      <c r="N43" s="556"/>
      <c r="O43" s="556"/>
      <c r="P43" s="556"/>
      <c r="Q43" s="556"/>
    </row>
    <row r="44" spans="1:17" ht="14.25">
      <c r="A44" s="555"/>
      <c r="B44" s="555"/>
      <c r="C44" s="555"/>
      <c r="D44" s="555"/>
      <c r="E44" s="555"/>
      <c r="F44" s="557"/>
      <c r="G44" s="557"/>
      <c r="H44" s="557"/>
      <c r="I44" s="557"/>
      <c r="J44" s="557"/>
      <c r="K44" s="557"/>
      <c r="L44" s="557"/>
      <c r="M44" s="557"/>
      <c r="N44" s="557"/>
      <c r="O44" s="557"/>
      <c r="P44" s="557"/>
      <c r="Q44" s="557"/>
    </row>
    <row r="45" spans="1:17" ht="14.25">
      <c r="A45" s="555"/>
      <c r="B45" s="555"/>
      <c r="C45" s="555"/>
      <c r="D45" s="555"/>
      <c r="E45" s="555"/>
      <c r="F45" s="557"/>
      <c r="G45" s="557"/>
      <c r="H45" s="557"/>
      <c r="I45" s="557"/>
      <c r="J45" s="557"/>
      <c r="K45" s="557"/>
      <c r="L45" s="557"/>
      <c r="M45" s="557"/>
      <c r="N45" s="557"/>
      <c r="O45" s="557"/>
      <c r="P45" s="557"/>
      <c r="Q45" s="557"/>
    </row>
    <row r="46" spans="1:17">
      <c r="A46" s="131"/>
      <c r="B46" s="131"/>
      <c r="C46" s="131"/>
      <c r="D46" s="159"/>
      <c r="E46" s="159"/>
      <c r="F46" s="159"/>
      <c r="G46" s="159"/>
      <c r="H46" s="131"/>
      <c r="I46" s="131"/>
      <c r="J46" s="131"/>
      <c r="K46" s="131"/>
      <c r="L46" s="159"/>
      <c r="M46" s="159"/>
      <c r="N46" s="159"/>
      <c r="O46" s="131"/>
      <c r="P46" s="131"/>
      <c r="Q46" s="131"/>
    </row>
  </sheetData>
  <sheetProtection password="BE64" sheet="1" objects="1" scenarios="1" selectLockedCells="1" selectUnlockedCells="1"/>
  <mergeCells count="111">
    <mergeCell ref="A40:C40"/>
    <mergeCell ref="D40:E40"/>
    <mergeCell ref="A43:E45"/>
    <mergeCell ref="F43:Q43"/>
    <mergeCell ref="F44:Q45"/>
    <mergeCell ref="A38:Q38"/>
    <mergeCell ref="A39:D39"/>
    <mergeCell ref="E39:F39"/>
    <mergeCell ref="G39:K39"/>
    <mergeCell ref="L39:P39"/>
    <mergeCell ref="P24:Q27"/>
    <mergeCell ref="A25:D25"/>
    <mergeCell ref="E25:G25"/>
    <mergeCell ref="H25:I25"/>
    <mergeCell ref="J25:K25"/>
    <mergeCell ref="A26:K28"/>
    <mergeCell ref="A24:B24"/>
    <mergeCell ref="C24:D24"/>
    <mergeCell ref="E24:G24"/>
    <mergeCell ref="H24:I24"/>
    <mergeCell ref="L24:M27"/>
    <mergeCell ref="N24:O27"/>
    <mergeCell ref="A37:Q37"/>
    <mergeCell ref="A34:C34"/>
    <mergeCell ref="D34:E34"/>
    <mergeCell ref="F34:Q34"/>
    <mergeCell ref="C35:G35"/>
    <mergeCell ref="L35:O35"/>
    <mergeCell ref="C36:G36"/>
    <mergeCell ref="L36:O36"/>
    <mergeCell ref="A29:Q29"/>
    <mergeCell ref="A32:Q32"/>
    <mergeCell ref="A33:D33"/>
    <mergeCell ref="E33:F33"/>
    <mergeCell ref="G33:L33"/>
    <mergeCell ref="M33:Q33"/>
    <mergeCell ref="A23:B23"/>
    <mergeCell ref="F23:H23"/>
    <mergeCell ref="I23:K23"/>
    <mergeCell ref="L23:M23"/>
    <mergeCell ref="A22:C22"/>
    <mergeCell ref="D22:F22"/>
    <mergeCell ref="G22:H22"/>
    <mergeCell ref="I22:J22"/>
    <mergeCell ref="K22:L22"/>
    <mergeCell ref="C18:F18"/>
    <mergeCell ref="K18:N18"/>
    <mergeCell ref="C19:F19"/>
    <mergeCell ref="K19:N19"/>
    <mergeCell ref="A21:D21"/>
    <mergeCell ref="F21:J21"/>
    <mergeCell ref="L21:P21"/>
    <mergeCell ref="M22:N22"/>
    <mergeCell ref="P22:Q22"/>
    <mergeCell ref="C14:F14"/>
    <mergeCell ref="K14:N14"/>
    <mergeCell ref="M5:N5"/>
    <mergeCell ref="M6:N6"/>
    <mergeCell ref="C15:F15"/>
    <mergeCell ref="K15:N15"/>
    <mergeCell ref="C16:F16"/>
    <mergeCell ref="K16:N16"/>
    <mergeCell ref="C17:F17"/>
    <mergeCell ref="K17:N17"/>
    <mergeCell ref="C12:F12"/>
    <mergeCell ref="K12:N12"/>
    <mergeCell ref="E5:F5"/>
    <mergeCell ref="G5:H5"/>
    <mergeCell ref="J5:L5"/>
    <mergeCell ref="C13:F13"/>
    <mergeCell ref="K13:N13"/>
    <mergeCell ref="A8:Q9"/>
    <mergeCell ref="C11:F11"/>
    <mergeCell ref="K11:N11"/>
    <mergeCell ref="A5:B5"/>
    <mergeCell ref="C5:D5"/>
    <mergeCell ref="O5:Q5"/>
    <mergeCell ref="C7:D7"/>
    <mergeCell ref="O1:P1"/>
    <mergeCell ref="A1:D1"/>
    <mergeCell ref="A2:B2"/>
    <mergeCell ref="C2:D2"/>
    <mergeCell ref="E2:F2"/>
    <mergeCell ref="G2:I2"/>
    <mergeCell ref="L2:M2"/>
    <mergeCell ref="O2:Q2"/>
    <mergeCell ref="E3:F3"/>
    <mergeCell ref="G3:H3"/>
    <mergeCell ref="I3:K3"/>
    <mergeCell ref="A3:B3"/>
    <mergeCell ref="C3:D3"/>
    <mergeCell ref="M3:O3"/>
    <mergeCell ref="J2:K2"/>
    <mergeCell ref="P3:Q3"/>
    <mergeCell ref="E7:F7"/>
    <mergeCell ref="G7:H7"/>
    <mergeCell ref="J7:Q7"/>
    <mergeCell ref="A4:B4"/>
    <mergeCell ref="A7:B7"/>
    <mergeCell ref="A6:B6"/>
    <mergeCell ref="C6:D6"/>
    <mergeCell ref="E6:F6"/>
    <mergeCell ref="G6:H6"/>
    <mergeCell ref="J6:L6"/>
    <mergeCell ref="C4:D4"/>
    <mergeCell ref="E4:F4"/>
    <mergeCell ref="G4:H4"/>
    <mergeCell ref="J4:L4"/>
    <mergeCell ref="M4:O4"/>
    <mergeCell ref="P4:Q4"/>
    <mergeCell ref="O6:Q6"/>
  </mergeCells>
  <conditionalFormatting sqref="B11:P20">
    <cfRule type="expression" dxfId="23" priority="18">
      <formula>$B$12=""</formula>
    </cfRule>
  </conditionalFormatting>
  <conditionalFormatting sqref="B13:H20">
    <cfRule type="expression" dxfId="22" priority="17">
      <formula>$B$13=""</formula>
    </cfRule>
  </conditionalFormatting>
  <conditionalFormatting sqref="B14:H20">
    <cfRule type="expression" dxfId="21" priority="16">
      <formula>$B$14=""</formula>
    </cfRule>
  </conditionalFormatting>
  <conditionalFormatting sqref="B15:H20">
    <cfRule type="expression" dxfId="20" priority="15">
      <formula>$B$15=""</formula>
    </cfRule>
  </conditionalFormatting>
  <conditionalFormatting sqref="B16:H20">
    <cfRule type="expression" dxfId="19" priority="14">
      <formula>$B$16=""</formula>
    </cfRule>
  </conditionalFormatting>
  <conditionalFormatting sqref="B17:H20">
    <cfRule type="expression" dxfId="18" priority="13">
      <formula>$B$17=""</formula>
    </cfRule>
  </conditionalFormatting>
  <conditionalFormatting sqref="B18:H20">
    <cfRule type="expression" dxfId="17" priority="12">
      <formula>$B$18=""</formula>
    </cfRule>
  </conditionalFormatting>
  <conditionalFormatting sqref="B19:H20">
    <cfRule type="expression" dxfId="16" priority="11">
      <formula>$B$19=""</formula>
    </cfRule>
  </conditionalFormatting>
  <conditionalFormatting sqref="J11:P20">
    <cfRule type="expression" dxfId="15" priority="10">
      <formula>$J$12=""</formula>
    </cfRule>
  </conditionalFormatting>
  <conditionalFormatting sqref="J13:P20">
    <cfRule type="expression" dxfId="14" priority="9">
      <formula>$J$13=""</formula>
    </cfRule>
  </conditionalFormatting>
  <conditionalFormatting sqref="J14:P20">
    <cfRule type="expression" dxfId="13" priority="8">
      <formula>$J$14=""</formula>
    </cfRule>
  </conditionalFormatting>
  <conditionalFormatting sqref="J15:P20">
    <cfRule type="expression" dxfId="12" priority="7">
      <formula>$J$15=""</formula>
    </cfRule>
  </conditionalFormatting>
  <conditionalFormatting sqref="J16:P20">
    <cfRule type="expression" dxfId="11" priority="6">
      <formula>$J$16=""</formula>
    </cfRule>
  </conditionalFormatting>
  <conditionalFormatting sqref="J17:P20">
    <cfRule type="expression" dxfId="10" priority="5">
      <formula>$J$17=""</formula>
    </cfRule>
  </conditionalFormatting>
  <conditionalFormatting sqref="J18:P20">
    <cfRule type="expression" dxfId="9" priority="4">
      <formula>$J$18=""</formula>
    </cfRule>
  </conditionalFormatting>
  <conditionalFormatting sqref="J19:P20">
    <cfRule type="expression" dxfId="8" priority="3">
      <formula>$J$19=""</formula>
    </cfRule>
  </conditionalFormatting>
  <conditionalFormatting sqref="A37:Q38 A40:D40 F40:Q40 A39:G39 L39:Q39">
    <cfRule type="expression" dxfId="7" priority="2">
      <formula>$J$25="لا"</formula>
    </cfRule>
  </conditionalFormatting>
  <conditionalFormatting sqref="A35:Q42">
    <cfRule type="expression" dxfId="6" priority="1">
      <formula>$J$25="لا"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5.xml><?xml version="1.0" encoding="utf-8"?>
<worksheet xmlns="http://schemas.openxmlformats.org/spreadsheetml/2006/main" xmlns:r="http://schemas.openxmlformats.org/officeDocument/2006/relationships">
  <sheetPr codeName="ورقة3"/>
  <dimension ref="A1:EB5"/>
  <sheetViews>
    <sheetView showGridLines="0" rightToLeft="1" topLeftCell="L1" zoomScale="60" zoomScaleNormal="60" workbookViewId="0">
      <pane ySplit="4" topLeftCell="A5" activePane="bottomLeft" state="frozen"/>
      <selection pane="bottomLeft" activeCell="O21" sqref="O21"/>
    </sheetView>
  </sheetViews>
  <sheetFormatPr defaultColWidth="9" defaultRowHeight="14.25"/>
  <cols>
    <col min="1" max="1" width="13.875" style="78" customWidth="1"/>
    <col min="2" max="2" width="10.875" style="78" bestFit="1" customWidth="1"/>
    <col min="3" max="4" width="9" style="78"/>
    <col min="5" max="5" width="10.125" style="78" bestFit="1" customWidth="1"/>
    <col min="6" max="6" width="11.375" style="104" bestFit="1" customWidth="1"/>
    <col min="7" max="7" width="11.375" style="104" customWidth="1"/>
    <col min="8" max="8" width="13.375" style="78" customWidth="1"/>
    <col min="9" max="9" width="10.375" style="78" bestFit="1" customWidth="1"/>
    <col min="10" max="10" width="11.75" style="78" bestFit="1" customWidth="1"/>
    <col min="11" max="11" width="21.875" style="78" customWidth="1"/>
    <col min="12" max="12" width="24.375" style="78" customWidth="1"/>
    <col min="13" max="13" width="17.75" style="78" customWidth="1"/>
    <col min="14" max="14" width="20.125" style="78" customWidth="1"/>
    <col min="15" max="15" width="31.75" style="78" customWidth="1"/>
    <col min="16" max="17" width="14.75" style="78" customWidth="1"/>
    <col min="18" max="18" width="19.125" style="78" customWidth="1"/>
    <col min="19" max="19" width="14.125" style="78" customWidth="1"/>
    <col min="20" max="20" width="6.875" style="78" bestFit="1" customWidth="1"/>
    <col min="21" max="25" width="4.375" style="78" customWidth="1"/>
    <col min="26" max="48" width="4.375" style="33" customWidth="1"/>
    <col min="49" max="49" width="4" style="33" customWidth="1"/>
    <col min="50" max="58" width="4.375" style="33" customWidth="1"/>
    <col min="59" max="59" width="4.25" style="33" customWidth="1"/>
    <col min="60" max="99" width="4.375" style="33" customWidth="1"/>
    <col min="100" max="100" width="10.125" style="33" customWidth="1"/>
    <col min="101" max="101" width="12.375" style="94" customWidth="1"/>
    <col min="102" max="104" width="9.125" style="33" bestFit="1" customWidth="1"/>
    <col min="105" max="106" width="9.125" style="33" customWidth="1"/>
    <col min="107" max="108" width="9" style="33"/>
    <col min="109" max="109" width="10.125" style="33" bestFit="1" customWidth="1"/>
    <col min="110" max="110" width="11.375" style="33" bestFit="1" customWidth="1"/>
    <col min="111" max="111" width="10.75" style="33" bestFit="1" customWidth="1"/>
    <col min="112" max="112" width="13.375" style="33" bestFit="1" customWidth="1"/>
    <col min="113" max="113" width="9.5" style="33" customWidth="1"/>
    <col min="114" max="114" width="3.875" style="78" bestFit="1" customWidth="1"/>
    <col min="115" max="16384" width="9" style="78"/>
  </cols>
  <sheetData>
    <row r="1" spans="1:132" s="184" customFormat="1" ht="18.75" thickBot="1">
      <c r="A1" s="592"/>
      <c r="B1" s="595">
        <v>9999</v>
      </c>
      <c r="C1" s="594" t="s">
        <v>44</v>
      </c>
      <c r="D1" s="594"/>
      <c r="E1" s="594"/>
      <c r="F1" s="594"/>
      <c r="G1" s="594"/>
      <c r="H1" s="594"/>
      <c r="I1" s="594"/>
      <c r="J1" s="594"/>
      <c r="K1" s="610" t="s">
        <v>18</v>
      </c>
      <c r="L1" s="601" t="s">
        <v>409</v>
      </c>
      <c r="M1" s="604" t="s">
        <v>407</v>
      </c>
      <c r="N1" s="604" t="s">
        <v>408</v>
      </c>
      <c r="O1" s="606" t="s">
        <v>70</v>
      </c>
      <c r="P1" s="594" t="s">
        <v>45</v>
      </c>
      <c r="Q1" s="594"/>
      <c r="R1" s="594"/>
      <c r="S1" s="599" t="s">
        <v>11</v>
      </c>
      <c r="T1" s="596" t="s">
        <v>46</v>
      </c>
      <c r="U1" s="596"/>
      <c r="V1" s="596"/>
      <c r="W1" s="596"/>
      <c r="X1" s="596"/>
      <c r="Y1" s="596"/>
      <c r="Z1" s="596"/>
      <c r="AA1" s="596"/>
      <c r="AB1" s="596"/>
      <c r="AC1" s="596"/>
      <c r="AD1" s="596"/>
      <c r="AE1" s="596"/>
      <c r="AF1" s="596"/>
      <c r="AG1" s="596"/>
      <c r="AH1" s="596"/>
      <c r="AI1" s="596"/>
      <c r="AJ1" s="596"/>
      <c r="AK1" s="596"/>
      <c r="AL1" s="596"/>
      <c r="AM1" s="596"/>
      <c r="AN1" s="596" t="s">
        <v>25</v>
      </c>
      <c r="AO1" s="596"/>
      <c r="AP1" s="596"/>
      <c r="AQ1" s="596"/>
      <c r="AR1" s="596"/>
      <c r="AS1" s="596"/>
      <c r="AT1" s="596"/>
      <c r="AU1" s="596"/>
      <c r="AV1" s="596"/>
      <c r="AW1" s="596"/>
      <c r="AX1" s="596"/>
      <c r="AY1" s="596"/>
      <c r="AZ1" s="596"/>
      <c r="BA1" s="596"/>
      <c r="BB1" s="596"/>
      <c r="BC1" s="596"/>
      <c r="BD1" s="596"/>
      <c r="BE1" s="596"/>
      <c r="BF1" s="596"/>
      <c r="BG1" s="596"/>
      <c r="BH1" s="596" t="s">
        <v>47</v>
      </c>
      <c r="BI1" s="596"/>
      <c r="BJ1" s="596"/>
      <c r="BK1" s="596"/>
      <c r="BL1" s="596"/>
      <c r="BM1" s="596"/>
      <c r="BN1" s="596"/>
      <c r="BO1" s="596"/>
      <c r="BP1" s="596"/>
      <c r="BQ1" s="596"/>
      <c r="BR1" s="596"/>
      <c r="BS1" s="596"/>
      <c r="BT1" s="596"/>
      <c r="BU1" s="596"/>
      <c r="BV1" s="596"/>
      <c r="BW1" s="596"/>
      <c r="BX1" s="596"/>
      <c r="BY1" s="596"/>
      <c r="BZ1" s="596"/>
      <c r="CA1" s="596"/>
      <c r="CB1" s="596" t="s">
        <v>48</v>
      </c>
      <c r="CC1" s="596"/>
      <c r="CD1" s="596"/>
      <c r="CE1" s="596"/>
      <c r="CF1" s="596"/>
      <c r="CG1" s="596"/>
      <c r="CH1" s="596"/>
      <c r="CI1" s="596"/>
      <c r="CJ1" s="596"/>
      <c r="CK1" s="596"/>
      <c r="CL1" s="596"/>
      <c r="CM1" s="596"/>
      <c r="CN1" s="596"/>
      <c r="CO1" s="596"/>
      <c r="CP1" s="596"/>
      <c r="CQ1" s="596"/>
      <c r="CR1" s="596"/>
      <c r="CS1" s="596"/>
      <c r="CT1" s="596"/>
      <c r="CU1" s="596"/>
      <c r="CV1" s="560" t="s">
        <v>49</v>
      </c>
      <c r="CW1" s="562"/>
      <c r="CX1" s="560" t="s">
        <v>2</v>
      </c>
      <c r="CY1" s="561"/>
      <c r="CZ1" s="562"/>
      <c r="DA1" s="581" t="s">
        <v>50</v>
      </c>
      <c r="DB1" s="582"/>
      <c r="DC1" s="182"/>
      <c r="DD1" s="182"/>
      <c r="DE1" s="569" t="s">
        <v>51</v>
      </c>
      <c r="DF1" s="570"/>
      <c r="DG1" s="570"/>
      <c r="DH1" s="570"/>
      <c r="DI1" s="571"/>
      <c r="DJ1" s="616" t="s">
        <v>52</v>
      </c>
      <c r="DK1" s="616"/>
      <c r="DL1" s="616"/>
    </row>
    <row r="2" spans="1:132" s="184" customFormat="1" ht="18.75" thickBot="1">
      <c r="A2" s="592"/>
      <c r="B2" s="595"/>
      <c r="C2" s="594"/>
      <c r="D2" s="594"/>
      <c r="E2" s="594"/>
      <c r="F2" s="594"/>
      <c r="G2" s="594"/>
      <c r="H2" s="594"/>
      <c r="I2" s="594"/>
      <c r="J2" s="594"/>
      <c r="K2" s="611"/>
      <c r="L2" s="602"/>
      <c r="M2" s="605"/>
      <c r="N2" s="605"/>
      <c r="O2" s="607"/>
      <c r="P2" s="594"/>
      <c r="Q2" s="594"/>
      <c r="R2" s="594"/>
      <c r="S2" s="599"/>
      <c r="T2" s="566" t="s">
        <v>19</v>
      </c>
      <c r="U2" s="566"/>
      <c r="V2" s="566"/>
      <c r="W2" s="566"/>
      <c r="X2" s="566"/>
      <c r="Y2" s="566"/>
      <c r="Z2" s="566"/>
      <c r="AA2" s="566"/>
      <c r="AB2" s="566"/>
      <c r="AC2" s="566"/>
      <c r="AD2" s="593" t="s">
        <v>22</v>
      </c>
      <c r="AE2" s="593"/>
      <c r="AF2" s="593"/>
      <c r="AG2" s="593"/>
      <c r="AH2" s="593"/>
      <c r="AI2" s="593"/>
      <c r="AJ2" s="593"/>
      <c r="AK2" s="593"/>
      <c r="AL2" s="593"/>
      <c r="AM2" s="593"/>
      <c r="AN2" s="566" t="s">
        <v>19</v>
      </c>
      <c r="AO2" s="566"/>
      <c r="AP2" s="566"/>
      <c r="AQ2" s="566"/>
      <c r="AR2" s="566"/>
      <c r="AS2" s="566"/>
      <c r="AT2" s="566"/>
      <c r="AU2" s="566"/>
      <c r="AV2" s="566"/>
      <c r="AW2" s="566"/>
      <c r="AX2" s="593" t="s">
        <v>22</v>
      </c>
      <c r="AY2" s="593"/>
      <c r="AZ2" s="593"/>
      <c r="BA2" s="593"/>
      <c r="BB2" s="593"/>
      <c r="BC2" s="593"/>
      <c r="BD2" s="593"/>
      <c r="BE2" s="593"/>
      <c r="BF2" s="593"/>
      <c r="BG2" s="593"/>
      <c r="BH2" s="566" t="s">
        <v>19</v>
      </c>
      <c r="BI2" s="566"/>
      <c r="BJ2" s="566"/>
      <c r="BK2" s="566"/>
      <c r="BL2" s="566"/>
      <c r="BM2" s="566"/>
      <c r="BN2" s="566"/>
      <c r="BO2" s="566"/>
      <c r="BP2" s="566"/>
      <c r="BQ2" s="566"/>
      <c r="BR2" s="593" t="s">
        <v>22</v>
      </c>
      <c r="BS2" s="593"/>
      <c r="BT2" s="593"/>
      <c r="BU2" s="593"/>
      <c r="BV2" s="593"/>
      <c r="BW2" s="593"/>
      <c r="BX2" s="593"/>
      <c r="BY2" s="593"/>
      <c r="BZ2" s="593"/>
      <c r="CA2" s="593"/>
      <c r="CB2" s="566" t="s">
        <v>19</v>
      </c>
      <c r="CC2" s="566"/>
      <c r="CD2" s="566"/>
      <c r="CE2" s="566"/>
      <c r="CF2" s="566"/>
      <c r="CG2" s="566"/>
      <c r="CH2" s="566"/>
      <c r="CI2" s="566"/>
      <c r="CJ2" s="566"/>
      <c r="CK2" s="566"/>
      <c r="CL2" s="593" t="s">
        <v>22</v>
      </c>
      <c r="CM2" s="593"/>
      <c r="CN2" s="593"/>
      <c r="CO2" s="593"/>
      <c r="CP2" s="593"/>
      <c r="CQ2" s="593"/>
      <c r="CR2" s="593"/>
      <c r="CS2" s="593"/>
      <c r="CT2" s="593"/>
      <c r="CU2" s="593"/>
      <c r="CV2" s="563"/>
      <c r="CW2" s="565"/>
      <c r="CX2" s="563"/>
      <c r="CY2" s="564"/>
      <c r="CZ2" s="565"/>
      <c r="DA2" s="583"/>
      <c r="DB2" s="584"/>
      <c r="DC2" s="183"/>
      <c r="DD2" s="183"/>
      <c r="DE2" s="572"/>
      <c r="DF2" s="573"/>
      <c r="DG2" s="573"/>
      <c r="DH2" s="573"/>
      <c r="DI2" s="574"/>
      <c r="DJ2" s="616"/>
      <c r="DK2" s="616"/>
      <c r="DL2" s="616"/>
    </row>
    <row r="3" spans="1:132" ht="80.25" customHeight="1" thickBot="1">
      <c r="A3" s="76" t="s">
        <v>4</v>
      </c>
      <c r="B3" s="77" t="s">
        <v>53</v>
      </c>
      <c r="C3" s="77" t="s">
        <v>54</v>
      </c>
      <c r="D3" s="77" t="s">
        <v>55</v>
      </c>
      <c r="E3" s="77" t="s">
        <v>8</v>
      </c>
      <c r="F3" s="101" t="s">
        <v>9</v>
      </c>
      <c r="G3" s="101" t="s">
        <v>922</v>
      </c>
      <c r="H3" s="77" t="s">
        <v>67</v>
      </c>
      <c r="I3" s="77" t="s">
        <v>13</v>
      </c>
      <c r="J3" s="77" t="s">
        <v>12</v>
      </c>
      <c r="K3" s="611"/>
      <c r="L3" s="602"/>
      <c r="M3" s="605"/>
      <c r="N3" s="605"/>
      <c r="O3" s="607"/>
      <c r="P3" s="597" t="s">
        <v>32</v>
      </c>
      <c r="Q3" s="597" t="s">
        <v>56</v>
      </c>
      <c r="R3" s="608" t="s">
        <v>16</v>
      </c>
      <c r="S3" s="599"/>
      <c r="T3" s="567">
        <v>100</v>
      </c>
      <c r="U3" s="568"/>
      <c r="V3" s="567">
        <v>110</v>
      </c>
      <c r="W3" s="568"/>
      <c r="X3" s="567">
        <v>120</v>
      </c>
      <c r="Y3" s="568"/>
      <c r="Z3" s="567">
        <v>130</v>
      </c>
      <c r="AA3" s="568"/>
      <c r="AB3" s="567">
        <v>140</v>
      </c>
      <c r="AC3" s="568"/>
      <c r="AD3" s="567">
        <v>150</v>
      </c>
      <c r="AE3" s="568"/>
      <c r="AF3" s="567">
        <v>160</v>
      </c>
      <c r="AG3" s="568"/>
      <c r="AH3" s="567">
        <v>170</v>
      </c>
      <c r="AI3" s="568"/>
      <c r="AJ3" s="567">
        <v>180</v>
      </c>
      <c r="AK3" s="568"/>
      <c r="AL3" s="567">
        <v>190</v>
      </c>
      <c r="AM3" s="568"/>
      <c r="AN3" s="567">
        <v>200</v>
      </c>
      <c r="AO3" s="568"/>
      <c r="AP3" s="567">
        <v>210</v>
      </c>
      <c r="AQ3" s="568"/>
      <c r="AR3" s="567">
        <v>220</v>
      </c>
      <c r="AS3" s="568"/>
      <c r="AT3" s="567">
        <v>230</v>
      </c>
      <c r="AU3" s="568"/>
      <c r="AV3" s="567">
        <v>240</v>
      </c>
      <c r="AW3" s="568"/>
      <c r="AX3" s="567">
        <v>250</v>
      </c>
      <c r="AY3" s="568"/>
      <c r="AZ3" s="567">
        <v>260</v>
      </c>
      <c r="BA3" s="568"/>
      <c r="BB3" s="567">
        <v>270</v>
      </c>
      <c r="BC3" s="568"/>
      <c r="BD3" s="567">
        <v>280</v>
      </c>
      <c r="BE3" s="568"/>
      <c r="BF3" s="567">
        <v>290</v>
      </c>
      <c r="BG3" s="568"/>
      <c r="BH3" s="567">
        <v>300</v>
      </c>
      <c r="BI3" s="568"/>
      <c r="BJ3" s="567">
        <v>310</v>
      </c>
      <c r="BK3" s="568"/>
      <c r="BL3" s="567">
        <v>320</v>
      </c>
      <c r="BM3" s="568"/>
      <c r="BN3" s="567">
        <v>330</v>
      </c>
      <c r="BO3" s="568"/>
      <c r="BP3" s="567">
        <v>340</v>
      </c>
      <c r="BQ3" s="568"/>
      <c r="BR3" s="567">
        <v>350</v>
      </c>
      <c r="BS3" s="568"/>
      <c r="BT3" s="567">
        <v>360</v>
      </c>
      <c r="BU3" s="568"/>
      <c r="BV3" s="567">
        <v>370</v>
      </c>
      <c r="BW3" s="568"/>
      <c r="BX3" s="567">
        <v>380</v>
      </c>
      <c r="BY3" s="568"/>
      <c r="BZ3" s="567">
        <v>390</v>
      </c>
      <c r="CA3" s="568"/>
      <c r="CB3" s="567">
        <v>400</v>
      </c>
      <c r="CC3" s="568"/>
      <c r="CD3" s="567">
        <v>410</v>
      </c>
      <c r="CE3" s="568"/>
      <c r="CF3" s="567">
        <v>420</v>
      </c>
      <c r="CG3" s="568"/>
      <c r="CH3" s="567">
        <v>430</v>
      </c>
      <c r="CI3" s="568"/>
      <c r="CJ3" s="567">
        <v>440</v>
      </c>
      <c r="CK3" s="568"/>
      <c r="CL3" s="567">
        <v>450</v>
      </c>
      <c r="CM3" s="568"/>
      <c r="CN3" s="567">
        <v>460</v>
      </c>
      <c r="CO3" s="568"/>
      <c r="CP3" s="567">
        <v>470</v>
      </c>
      <c r="CQ3" s="568"/>
      <c r="CR3" s="567">
        <v>480</v>
      </c>
      <c r="CS3" s="568"/>
      <c r="CT3" s="567">
        <v>490</v>
      </c>
      <c r="CU3" s="568"/>
      <c r="CV3" s="580" t="s">
        <v>57</v>
      </c>
      <c r="CW3" s="613" t="s">
        <v>1</v>
      </c>
      <c r="CX3" s="580" t="s">
        <v>57</v>
      </c>
      <c r="CY3" s="579" t="s">
        <v>1</v>
      </c>
      <c r="CZ3" s="590" t="s">
        <v>58</v>
      </c>
      <c r="DA3" s="585" t="s">
        <v>17</v>
      </c>
      <c r="DB3" s="586" t="s">
        <v>426</v>
      </c>
      <c r="DC3" s="577" t="s">
        <v>427</v>
      </c>
      <c r="DD3" s="577" t="s">
        <v>428</v>
      </c>
      <c r="DE3" s="575" t="s">
        <v>29</v>
      </c>
      <c r="DF3" s="591" t="s">
        <v>27</v>
      </c>
      <c r="DG3" s="589" t="s">
        <v>60</v>
      </c>
      <c r="DH3" s="588" t="s">
        <v>28</v>
      </c>
      <c r="DI3" s="587" t="s">
        <v>30</v>
      </c>
      <c r="DJ3" s="615" t="s">
        <v>61</v>
      </c>
      <c r="DK3" s="614" t="s">
        <v>429</v>
      </c>
      <c r="DL3" s="614" t="s">
        <v>430</v>
      </c>
      <c r="DM3" s="615" t="s">
        <v>62</v>
      </c>
      <c r="DN3" s="612" t="s">
        <v>921</v>
      </c>
      <c r="DO3" s="612" t="s">
        <v>920</v>
      </c>
      <c r="DP3" s="612" t="s">
        <v>919</v>
      </c>
      <c r="DQ3" s="612" t="s">
        <v>918</v>
      </c>
      <c r="DR3" s="54"/>
      <c r="DS3" s="54"/>
      <c r="DT3" s="54"/>
      <c r="DU3" s="55"/>
      <c r="DV3" s="56"/>
      <c r="DW3" s="56"/>
      <c r="DX3" s="53"/>
      <c r="DY3" s="57"/>
      <c r="DZ3" s="57"/>
      <c r="EA3" s="57"/>
      <c r="EB3" s="53"/>
    </row>
    <row r="4" spans="1:132" s="47" customFormat="1" ht="24.95" customHeight="1" thickBot="1">
      <c r="A4" s="79" t="s">
        <v>4</v>
      </c>
      <c r="B4" s="80" t="s">
        <v>53</v>
      </c>
      <c r="C4" s="80" t="s">
        <v>54</v>
      </c>
      <c r="D4" s="80" t="s">
        <v>55</v>
      </c>
      <c r="E4" s="80" t="s">
        <v>8</v>
      </c>
      <c r="F4" s="102" t="s">
        <v>9</v>
      </c>
      <c r="G4" s="102"/>
      <c r="H4" s="80"/>
      <c r="I4" s="80" t="s">
        <v>13</v>
      </c>
      <c r="J4" s="80" t="s">
        <v>12</v>
      </c>
      <c r="K4" s="611"/>
      <c r="L4" s="603"/>
      <c r="M4" s="605"/>
      <c r="N4" s="605"/>
      <c r="O4" s="607"/>
      <c r="P4" s="598"/>
      <c r="Q4" s="598"/>
      <c r="R4" s="609"/>
      <c r="S4" s="600"/>
      <c r="T4" s="58" t="s">
        <v>20</v>
      </c>
      <c r="U4" s="59" t="s">
        <v>21</v>
      </c>
      <c r="V4" s="58" t="s">
        <v>20</v>
      </c>
      <c r="W4" s="59" t="s">
        <v>21</v>
      </c>
      <c r="X4" s="58" t="s">
        <v>20</v>
      </c>
      <c r="Y4" s="59" t="s">
        <v>21</v>
      </c>
      <c r="Z4" s="58" t="s">
        <v>20</v>
      </c>
      <c r="AA4" s="59" t="s">
        <v>21</v>
      </c>
      <c r="AB4" s="58" t="s">
        <v>20</v>
      </c>
      <c r="AC4" s="59" t="s">
        <v>21</v>
      </c>
      <c r="AD4" s="61" t="s">
        <v>20</v>
      </c>
      <c r="AE4" s="59" t="s">
        <v>21</v>
      </c>
      <c r="AF4" s="58" t="s">
        <v>20</v>
      </c>
      <c r="AG4" s="59" t="s">
        <v>21</v>
      </c>
      <c r="AH4" s="58" t="s">
        <v>20</v>
      </c>
      <c r="AI4" s="59" t="s">
        <v>21</v>
      </c>
      <c r="AJ4" s="58" t="s">
        <v>20</v>
      </c>
      <c r="AK4" s="59" t="s">
        <v>21</v>
      </c>
      <c r="AL4" s="58" t="s">
        <v>20</v>
      </c>
      <c r="AM4" s="59" t="s">
        <v>21</v>
      </c>
      <c r="AN4" s="61" t="s">
        <v>20</v>
      </c>
      <c r="AO4" s="59" t="s">
        <v>21</v>
      </c>
      <c r="AP4" s="58" t="s">
        <v>20</v>
      </c>
      <c r="AQ4" s="59" t="s">
        <v>21</v>
      </c>
      <c r="AR4" s="58" t="s">
        <v>20</v>
      </c>
      <c r="AS4" s="59" t="s">
        <v>21</v>
      </c>
      <c r="AT4" s="58" t="s">
        <v>20</v>
      </c>
      <c r="AU4" s="59" t="s">
        <v>21</v>
      </c>
      <c r="AV4" s="58" t="s">
        <v>20</v>
      </c>
      <c r="AW4" s="59" t="s">
        <v>21</v>
      </c>
      <c r="AX4" s="61" t="s">
        <v>20</v>
      </c>
      <c r="AY4" s="59" t="s">
        <v>21</v>
      </c>
      <c r="AZ4" s="58" t="s">
        <v>20</v>
      </c>
      <c r="BA4" s="59" t="s">
        <v>21</v>
      </c>
      <c r="BB4" s="58" t="s">
        <v>20</v>
      </c>
      <c r="BC4" s="59" t="s">
        <v>21</v>
      </c>
      <c r="BD4" s="58" t="s">
        <v>20</v>
      </c>
      <c r="BE4" s="59" t="s">
        <v>21</v>
      </c>
      <c r="BF4" s="58" t="s">
        <v>20</v>
      </c>
      <c r="BG4" s="62" t="s">
        <v>21</v>
      </c>
      <c r="BH4" s="63" t="s">
        <v>20</v>
      </c>
      <c r="BI4" s="59" t="s">
        <v>21</v>
      </c>
      <c r="BJ4" s="58" t="s">
        <v>20</v>
      </c>
      <c r="BK4" s="59" t="s">
        <v>21</v>
      </c>
      <c r="BL4" s="58" t="s">
        <v>20</v>
      </c>
      <c r="BM4" s="59" t="s">
        <v>21</v>
      </c>
      <c r="BN4" s="58" t="s">
        <v>20</v>
      </c>
      <c r="BO4" s="59" t="s">
        <v>21</v>
      </c>
      <c r="BP4" s="58" t="s">
        <v>20</v>
      </c>
      <c r="BQ4" s="60" t="s">
        <v>21</v>
      </c>
      <c r="BR4" s="61" t="s">
        <v>20</v>
      </c>
      <c r="BS4" s="59" t="s">
        <v>21</v>
      </c>
      <c r="BT4" s="58" t="s">
        <v>20</v>
      </c>
      <c r="BU4" s="59" t="s">
        <v>21</v>
      </c>
      <c r="BV4" s="58" t="s">
        <v>20</v>
      </c>
      <c r="BW4" s="59" t="s">
        <v>21</v>
      </c>
      <c r="BX4" s="58" t="s">
        <v>20</v>
      </c>
      <c r="BY4" s="59" t="s">
        <v>21</v>
      </c>
      <c r="BZ4" s="58" t="s">
        <v>20</v>
      </c>
      <c r="CA4" s="59" t="s">
        <v>21</v>
      </c>
      <c r="CB4" s="63" t="s">
        <v>20</v>
      </c>
      <c r="CC4" s="59" t="s">
        <v>21</v>
      </c>
      <c r="CD4" s="58" t="s">
        <v>20</v>
      </c>
      <c r="CE4" s="59" t="s">
        <v>21</v>
      </c>
      <c r="CF4" s="58" t="s">
        <v>20</v>
      </c>
      <c r="CG4" s="59" t="s">
        <v>21</v>
      </c>
      <c r="CH4" s="58" t="s">
        <v>20</v>
      </c>
      <c r="CI4" s="59" t="s">
        <v>21</v>
      </c>
      <c r="CJ4" s="58" t="s">
        <v>20</v>
      </c>
      <c r="CK4" s="62" t="s">
        <v>21</v>
      </c>
      <c r="CL4" s="64" t="s">
        <v>20</v>
      </c>
      <c r="CM4" s="59" t="s">
        <v>21</v>
      </c>
      <c r="CN4" s="58" t="s">
        <v>20</v>
      </c>
      <c r="CO4" s="59" t="s">
        <v>21</v>
      </c>
      <c r="CP4" s="58" t="s">
        <v>20</v>
      </c>
      <c r="CQ4" s="59" t="s">
        <v>21</v>
      </c>
      <c r="CR4" s="58" t="s">
        <v>20</v>
      </c>
      <c r="CS4" s="59" t="s">
        <v>21</v>
      </c>
      <c r="CT4" s="58" t="s">
        <v>20</v>
      </c>
      <c r="CU4" s="62" t="s">
        <v>21</v>
      </c>
      <c r="CV4" s="580"/>
      <c r="CW4" s="613"/>
      <c r="CX4" s="580"/>
      <c r="CY4" s="579"/>
      <c r="CZ4" s="590"/>
      <c r="DA4" s="585"/>
      <c r="DB4" s="586"/>
      <c r="DC4" s="578"/>
      <c r="DD4" s="578"/>
      <c r="DE4" s="576"/>
      <c r="DF4" s="591"/>
      <c r="DG4" s="589"/>
      <c r="DH4" s="588"/>
      <c r="DI4" s="587"/>
      <c r="DJ4" s="615"/>
      <c r="DK4" s="614"/>
      <c r="DL4" s="614"/>
      <c r="DM4" s="615"/>
      <c r="DN4" s="612"/>
      <c r="DO4" s="612"/>
      <c r="DP4" s="612"/>
      <c r="DQ4" s="612"/>
    </row>
    <row r="5" spans="1:132" s="93" customFormat="1" ht="24.95" customHeight="1">
      <c r="A5" s="81">
        <f>'اختيار المقررات'!E1</f>
        <v>0</v>
      </c>
      <c r="B5" s="82" t="e">
        <f>'اختيار المقررات'!L1</f>
        <v>#N/A</v>
      </c>
      <c r="C5" s="82" t="b">
        <f>'اختيار المقررات'!Q1</f>
        <v>0</v>
      </c>
      <c r="D5" s="82" t="b">
        <f>'اختيار المقررات'!W1</f>
        <v>0</v>
      </c>
      <c r="E5" s="82" t="b">
        <f>'اختيار المقررات'!AE1</f>
        <v>0</v>
      </c>
      <c r="F5" s="103" t="b">
        <f>'اختيار المقررات'!AB1</f>
        <v>0</v>
      </c>
      <c r="G5" s="103">
        <f>'اختيار المقررات'!AB3</f>
        <v>0</v>
      </c>
      <c r="H5" s="245">
        <f>'اختيار المقررات'!Q3</f>
        <v>0</v>
      </c>
      <c r="I5" s="82" t="b">
        <f>'اختيار المقررات'!E3</f>
        <v>0</v>
      </c>
      <c r="J5" s="83" t="b">
        <f>'اختيار المقررات'!L3</f>
        <v>0</v>
      </c>
      <c r="K5" s="99" t="b">
        <f>'اختيار المقررات'!W3</f>
        <v>0</v>
      </c>
      <c r="L5" s="100">
        <f>'اختيار المقررات'!AE3</f>
        <v>0</v>
      </c>
      <c r="M5" s="246">
        <f>'اختيار المقررات'!W4</f>
        <v>0</v>
      </c>
      <c r="N5" s="246">
        <f>'اختيار المقررات'!AB4</f>
        <v>0</v>
      </c>
      <c r="O5" s="105">
        <f>'اختيار المقررات'!AE4</f>
        <v>0</v>
      </c>
      <c r="P5" s="84" t="b">
        <f>'اختيار المقررات'!E4</f>
        <v>0</v>
      </c>
      <c r="Q5" s="85" t="b">
        <f>'اختيار المقررات'!L4</f>
        <v>0</v>
      </c>
      <c r="R5" s="97" t="b">
        <f>'اختيار المقررات'!Q4</f>
        <v>0</v>
      </c>
      <c r="S5" s="98" t="e">
        <f>'اختيار المقررات'!E2</f>
        <v>#N/A</v>
      </c>
      <c r="T5" s="50" t="str">
        <f>IFERROR(IF(OR(T3=الإستمارة!$B$12,T3=الإستمارة!$B$13,T3=الإستمارة!$B$14,T3=الإستمارة!$B$15,T3=الإستمارة!$B$16,T3=الإستمارة!$B$17,T3=الإستمارة!$B$18),VLOOKUP(T3,الإستمارة!$B$12:$G$19,6,0),VLOOKUP(T3,الإستمارة!$J$12:$O$19,6,0)),"")</f>
        <v/>
      </c>
      <c r="U5" s="49" t="e">
        <f>'اختيار المقررات'!I8</f>
        <v>#N/A</v>
      </c>
      <c r="V5" s="50" t="str">
        <f>IFERROR(IF(OR(V3=الإستمارة!$B$12,V3=الإستمارة!$B$13,V3=الإستمارة!$B$14,V3=الإستمارة!$B$15,V3=الإستمارة!$B$16,V3=الإستمارة!$B$17,V3=الإستمارة!$B$18),VLOOKUP(V3,الإستمارة!$B$12:$G$19,6,0),VLOOKUP(V3,الإستمارة!$J$12:$O$19,6,0)),"")</f>
        <v/>
      </c>
      <c r="W5" s="49" t="e">
        <f>'اختيار المقررات'!I9</f>
        <v>#N/A</v>
      </c>
      <c r="X5" s="50" t="str">
        <f>IFERROR(IF(OR(X3=الإستمارة!$B$12,X3=الإستمارة!$B$13,X3=الإستمارة!$B$14,X3=الإستمارة!$B$15,X3=الإستمارة!$B$16,X3=الإستمارة!$B$17,X3=الإستمارة!$B$18),VLOOKUP(X3,الإستمارة!$B$12:$G$19,6,0),VLOOKUP(X3,الإستمارة!$J$12:$O$19,6,0)),"")</f>
        <v/>
      </c>
      <c r="Y5" s="49" t="e">
        <f>'اختيار المقررات'!I10</f>
        <v>#N/A</v>
      </c>
      <c r="Z5" s="50" t="str">
        <f>IFERROR(IF(OR(Z3=الإستمارة!$B$12,Z3=الإستمارة!$B$13,Z3=الإستمارة!$B$14,Z3=الإستمارة!$B$15,Z3=الإستمارة!$B$16,Z3=الإستمارة!$B$17,Z3=الإستمارة!$B$18),VLOOKUP(Z3,الإستمارة!$B$12:$G$19,6,0),VLOOKUP(Z3,الإستمارة!$J$12:$O$19,6,0)),"")</f>
        <v/>
      </c>
      <c r="AA5" s="49" t="e">
        <f>'اختيار المقررات'!I11</f>
        <v>#N/A</v>
      </c>
      <c r="AB5" s="50" t="str">
        <f>IFERROR(IF(OR(AB3=الإستمارة!$B$12,AB3=الإستمارة!$B$13,AB3=الإستمارة!$B$14,AB3=الإستمارة!$B$15,AB3=الإستمارة!$B$16,AB3=الإستمارة!$B$17,AB3=الإستمارة!$B$18),VLOOKUP(AB3,الإستمارة!$B$12:$G$19,6,0),VLOOKUP(AB3,الإستمارة!$J$12:$O$19,6,0)),"")</f>
        <v/>
      </c>
      <c r="AC5" s="49" t="e">
        <f>'اختيار المقررات'!I12</f>
        <v>#N/A</v>
      </c>
      <c r="AD5" s="50" t="str">
        <f>IFERROR(IF(OR(AD3=الإستمارة!$B$12,AD3=الإستمارة!$B$13,AD3=الإستمارة!$B$14,AD3=الإستمارة!$B$15,AD3=الإستمارة!$B$16,AD3=الإستمارة!$B$17,AD3=الإستمارة!$B$18),VLOOKUP(AD3,الإستمارة!$B$12:$G$19,6,0),VLOOKUP(AD3,الإستمارة!$J$12:$O$19,6,0)),"")</f>
        <v/>
      </c>
      <c r="AE5" s="49" t="e">
        <f>'اختيار المقررات'!Q8</f>
        <v>#N/A</v>
      </c>
      <c r="AF5" s="50" t="str">
        <f>IFERROR(IF(OR(AF3=الإستمارة!$B$12,AF3=الإستمارة!$B$13,AF3=الإستمارة!$B$14,AF3=الإستمارة!$B$15,AF3=الإستمارة!$B$16,AF3=الإستمارة!$B$17,AF3=الإستمارة!$B$18),VLOOKUP(AF3,الإستمارة!$B$12:$G$19,6,0),VLOOKUP(AF3,الإستمارة!$J$12:$O$19,6,0)),"")</f>
        <v/>
      </c>
      <c r="AG5" s="49" t="e">
        <f>'اختيار المقررات'!Q9</f>
        <v>#N/A</v>
      </c>
      <c r="AH5" s="50" t="str">
        <f>IFERROR(IF(OR(AH3=الإستمارة!$B$12,AH3=الإستمارة!$B$13,AH3=الإستمارة!$B$14,AH3=الإستمارة!$B$15,AH3=الإستمارة!$B$16,AH3=الإستمارة!$B$17,AH3=الإستمارة!$B$18),VLOOKUP(AH3,الإستمارة!$B$12:$G$19,6,0),VLOOKUP(AH3,الإستمارة!$J$12:$O$19,6,0)),"")</f>
        <v/>
      </c>
      <c r="AI5" s="49" t="e">
        <f>'اختيار المقررات'!Q10</f>
        <v>#N/A</v>
      </c>
      <c r="AJ5" s="50" t="str">
        <f>IFERROR(IF(OR(AJ3=الإستمارة!$B$12,AJ3=الإستمارة!$B$13,AJ3=الإستمارة!$B$14,AJ3=الإستمارة!$B$15,AJ3=الإستمارة!$B$16,AJ3=الإستمارة!$B$17,AJ3=الإستمارة!$B$18),VLOOKUP(AJ3,الإستمارة!$B$12:$G$19,6,0),VLOOKUP(AJ3,الإستمارة!$J$12:$O$19,6,0)),"")</f>
        <v/>
      </c>
      <c r="AK5" s="49" t="e">
        <f>'اختيار المقررات'!Q11</f>
        <v>#N/A</v>
      </c>
      <c r="AL5" s="50" t="str">
        <f>IFERROR(IF(OR(AL3=الإستمارة!$B$12,AL3=الإستمارة!$B$13,AL3=الإستمارة!$B$14,AL3=الإستمارة!$B$15,AL3=الإستمارة!$B$16,AL3=الإستمارة!$B$17,AL3=الإستمارة!$B$18),VLOOKUP(AL3,الإستمارة!$B$12:$G$19,6,0),VLOOKUP(AL3,الإستمارة!$J$12:$O$19,6,0)),"")</f>
        <v/>
      </c>
      <c r="AM5" s="49" t="e">
        <f>'اختيار المقررات'!Q12</f>
        <v>#N/A</v>
      </c>
      <c r="AN5" s="50" t="str">
        <f>IFERROR(IF(OR(AN3=الإستمارة!$B$12,AN3=الإستمارة!$B$13,AN3=الإستمارة!$B$14,AN3=الإستمارة!$B$15,AN3=الإستمارة!$B$16,AN3=الإستمارة!$B$17,AN3=الإستمارة!$B$18),VLOOKUP(AN3,الإستمارة!$B$12:$G$19,6,0),VLOOKUP(AN3,الإستمارة!$J$12:$O$19,6,0)),"")</f>
        <v/>
      </c>
      <c r="AO5" s="49" t="e">
        <f>'اختيار المقررات'!I15</f>
        <v>#N/A</v>
      </c>
      <c r="AP5" s="50" t="str">
        <f>IFERROR(IF(OR(AP3=الإستمارة!$B$12,AP3=الإستمارة!$B$13,AP3=الإستمارة!$B$14,AP3=الإستمارة!$B$15,AP3=الإستمارة!$B$16,AP3=الإستمارة!$B$17,AP3=الإستمارة!$B$18),VLOOKUP(AP3,الإستمارة!$B$12:$G$19,6,0),VLOOKUP(AP3,الإستمارة!$J$12:$O$19,6,0)),"")</f>
        <v/>
      </c>
      <c r="AQ5" s="49" t="e">
        <f>'اختيار المقررات'!I16</f>
        <v>#N/A</v>
      </c>
      <c r="AR5" s="50" t="str">
        <f>IFERROR(IF(OR(AR3=الإستمارة!$B$12,AR3=الإستمارة!$B$13,AR3=الإستمارة!$B$14,AR3=الإستمارة!$B$15,AR3=الإستمارة!$B$16,AR3=الإستمارة!$B$17,AR3=الإستمارة!$B$18),VLOOKUP(AR3,الإستمارة!$B$12:$G$19,6,0),VLOOKUP(AR3,الإستمارة!$J$12:$O$19,6,0)),"")</f>
        <v/>
      </c>
      <c r="AS5" s="49" t="e">
        <f>'اختيار المقررات'!I17</f>
        <v>#N/A</v>
      </c>
      <c r="AT5" s="50" t="str">
        <f>IFERROR(IF(OR(AT3=الإستمارة!$B$12,AT3=الإستمارة!$B$13,AT3=الإستمارة!$B$14,AT3=الإستمارة!$B$15,AT3=الإستمارة!$B$16,AT3=الإستمارة!$B$17,AT3=الإستمارة!$B$18),VLOOKUP(AT3,الإستمارة!$B$12:$G$19,6,0),VLOOKUP(AT3,الإستمارة!$J$12:$O$19,6,0)),"")</f>
        <v/>
      </c>
      <c r="AU5" s="49" t="e">
        <f>'اختيار المقررات'!I18</f>
        <v>#N/A</v>
      </c>
      <c r="AV5" s="50" t="str">
        <f>IFERROR(IF(OR(AV3=الإستمارة!$B$12,AV3=الإستمارة!$B$13,AV3=الإستمارة!$B$14,AV3=الإستمارة!$B$15,AV3=الإستمارة!$B$16,AV3=الإستمارة!$B$17,AV3=الإستمارة!$B$18),VLOOKUP(AV3,الإستمارة!$B$12:$G$19,6,0),VLOOKUP(AV3,الإستمارة!$J$12:$O$19,6,0)),"")</f>
        <v/>
      </c>
      <c r="AW5" s="49" t="e">
        <f>'اختيار المقررات'!I19</f>
        <v>#N/A</v>
      </c>
      <c r="AX5" s="50" t="str">
        <f>IFERROR(IF(OR(AX3=الإستمارة!$B$12,AX3=الإستمارة!$B$13,AX3=الإستمارة!$B$14,AX3=الإستمارة!$B$15,AX3=الإستمارة!$B$16,AX3=الإستمارة!$B$17,AX3=الإستمارة!$B$18),VLOOKUP(AX3,الإستمارة!$B$12:$G$19,6,0),VLOOKUP(AX3,الإستمارة!$J$12:$O$19,6,0)),"")</f>
        <v/>
      </c>
      <c r="AY5" s="49" t="e">
        <f>'اختيار المقررات'!Q15</f>
        <v>#N/A</v>
      </c>
      <c r="AZ5" s="50" t="str">
        <f>IFERROR(IF(OR(AZ3=الإستمارة!$B$12,AZ3=الإستمارة!$B$13,AZ3=الإستمارة!$B$14,AZ3=الإستمارة!$B$15,AZ3=الإستمارة!$B$16,AZ3=الإستمارة!$B$17,AZ3=الإستمارة!$B$18),VLOOKUP(AZ3,الإستمارة!$B$12:$G$19,6,0),VLOOKUP(AZ3,الإستمارة!$J$12:$O$19,6,0)),"")</f>
        <v/>
      </c>
      <c r="BA5" s="49" t="e">
        <f>'اختيار المقررات'!Q16</f>
        <v>#N/A</v>
      </c>
      <c r="BB5" s="50" t="str">
        <f>IFERROR(IF(OR(BB3=الإستمارة!$B$12,BB3=الإستمارة!$B$13,BB3=الإستمارة!$B$14,BB3=الإستمارة!$B$15,BB3=الإستمارة!$B$16,BB3=الإستمارة!$B$17,BB3=الإستمارة!$B$18),VLOOKUP(BB3,الإستمارة!$B$12:$G$19,6,0),VLOOKUP(BB3,الإستمارة!$J$12:$O$19,6,0)),"")</f>
        <v/>
      </c>
      <c r="BC5" s="49" t="e">
        <f>'اختيار المقررات'!Q17</f>
        <v>#N/A</v>
      </c>
      <c r="BD5" s="50" t="str">
        <f>IFERROR(IF(OR(BD3=الإستمارة!$B$12,BD3=الإستمارة!$B$13,BD3=الإستمارة!$B$14,BD3=الإستمارة!$B$15,BD3=الإستمارة!$B$16,BD3=الإستمارة!$B$17,BD3=الإستمارة!$B$18),VLOOKUP(BD3,الإستمارة!$B$12:$G$19,6,0),VLOOKUP(BD3,الإستمارة!$J$12:$O$19,6,0)),"")</f>
        <v/>
      </c>
      <c r="BE5" s="49" t="e">
        <f>'اختيار المقررات'!Q18</f>
        <v>#N/A</v>
      </c>
      <c r="BF5" s="50" t="str">
        <f>IFERROR(IF(OR(BF3=الإستمارة!$B$12,BF3=الإستمارة!$B$13,BF3=الإستمارة!$B$14,BF3=الإستمارة!$B$15,BF3=الإستمارة!$B$16,BF3=الإستمارة!$B$17,BF3=الإستمارة!$B$18),VLOOKUP(BF3,الإستمارة!$B$12:$G$19,6,0),VLOOKUP(BF3,الإستمارة!$J$12:$O$19,6,0)),"")</f>
        <v/>
      </c>
      <c r="BG5" s="52" t="e">
        <f>'اختيار المقررات'!Q19</f>
        <v>#N/A</v>
      </c>
      <c r="BH5" s="50" t="str">
        <f>IFERROR(IF(OR(BH3=الإستمارة!$B$12,BH3=الإستمارة!$B$13,BH3=الإستمارة!$B$14,BH3=الإستمارة!$B$15,BH3=الإستمارة!$B$16,BH3=الإستمارة!$B$17,BH3=الإستمارة!$B$18),VLOOKUP(BH3,الإستمارة!$B$12:$G$19,6,0),VLOOKUP(BH3,الإستمارة!$J$12:$O$19,6,0)),"")</f>
        <v/>
      </c>
      <c r="BI5" s="49" t="e">
        <f>'اختيار المقررات'!Y8</f>
        <v>#N/A</v>
      </c>
      <c r="BJ5" s="50" t="str">
        <f>IFERROR(IF(OR(BJ3=الإستمارة!$B$12,BJ3=الإستمارة!$B$13,BJ3=الإستمارة!$B$14,BJ3=الإستمارة!$B$15,BJ3=الإستمارة!$B$16,BJ3=الإستمارة!$B$17,BJ3=الإستمارة!$B$18),VLOOKUP(BJ3,الإستمارة!$B$12:$G$19,6,0),VLOOKUP(BJ3,الإستمارة!$J$12:$O$19,6,0)),"")</f>
        <v/>
      </c>
      <c r="BK5" s="49" t="e">
        <f>'اختيار المقررات'!Y9</f>
        <v>#N/A</v>
      </c>
      <c r="BL5" s="50" t="str">
        <f>IFERROR(IF(OR(BL3=الإستمارة!$B$12,BL3=الإستمارة!$B$13,BL3=الإستمارة!$B$14,BL3=الإستمارة!$B$15,BL3=الإستمارة!$B$16,BL3=الإستمارة!$B$17,BL3=الإستمارة!$B$18),VLOOKUP(BL3,الإستمارة!$B$12:$G$19,6,0),VLOOKUP(BL3,الإستمارة!$J$12:$O$19,6,0)),"")</f>
        <v/>
      </c>
      <c r="BM5" s="49" t="e">
        <f>'اختيار المقررات'!Y10</f>
        <v>#N/A</v>
      </c>
      <c r="BN5" s="50" t="str">
        <f>IFERROR(IF(OR(BN3=الإستمارة!$B$12,BN3=الإستمارة!$B$13,BN3=الإستمارة!$B$14,BN3=الإستمارة!$B$15,BN3=الإستمارة!$B$16,BN3=الإستمارة!$B$17,BN3=الإستمارة!$B$18),VLOOKUP(BN3,الإستمارة!$B$12:$G$19,6,0),VLOOKUP(BN3,الإستمارة!$J$12:$O$19,6,0)),"")</f>
        <v/>
      </c>
      <c r="BO5" s="49" t="e">
        <f>'اختيار المقررات'!Y11</f>
        <v>#N/A</v>
      </c>
      <c r="BP5" s="50" t="str">
        <f>IFERROR(IF(OR(BP3=الإستمارة!$B$12,BP3=الإستمارة!$B$13,BP3=الإستمارة!$B$14,BP3=الإستمارة!$B$15,BP3=الإستمارة!$B$16,BP3=الإستمارة!$B$17,BP3=الإستمارة!$B$18),VLOOKUP(BP3,الإستمارة!$B$12:$G$19,6,0),VLOOKUP(BP3,الإستمارة!$J$12:$O$19,6,0)),"")</f>
        <v/>
      </c>
      <c r="BQ5" s="51" t="e">
        <f>'اختيار المقررات'!Y12</f>
        <v>#N/A</v>
      </c>
      <c r="BR5" s="50" t="str">
        <f>IFERROR(IF(OR(BR3=الإستمارة!$B$12,BR3=الإستمارة!$B$13,BR3=الإستمارة!$B$14,BR3=الإستمارة!$B$15,BR3=الإستمارة!$B$16,BR3=الإستمارة!$B$17,BR3=الإستمارة!$B$18),VLOOKUP(BR3,الإستمارة!$B$12:$G$19,6,0),VLOOKUP(BR3,الإستمارة!$J$12:$O$19,6,0)),"")</f>
        <v/>
      </c>
      <c r="BS5" s="49" t="e">
        <f>'اختيار المقررات'!AG8</f>
        <v>#N/A</v>
      </c>
      <c r="BT5" s="50" t="str">
        <f>IFERROR(IF(OR(BT3=الإستمارة!$B$12,BT3=الإستمارة!$B$13,BT3=الإستمارة!$B$14,BT3=الإستمارة!$B$15,BT3=الإستمارة!$B$16,BT3=الإستمارة!$B$17,BT3=الإستمارة!$B$18),VLOOKUP(BT3,الإستمارة!$B$12:$G$19,6,0),VLOOKUP(BT3,الإستمارة!$J$12:$O$19,6,0)),"")</f>
        <v/>
      </c>
      <c r="BU5" s="49" t="e">
        <f>'اختيار المقررات'!AG9</f>
        <v>#N/A</v>
      </c>
      <c r="BV5" s="50" t="str">
        <f>IFERROR(IF(OR(BV3=الإستمارة!$B$12,BV3=الإستمارة!$B$13,BV3=الإستمارة!$B$14,BV3=الإستمارة!$B$15,BV3=الإستمارة!$B$16,BV3=الإستمارة!$B$17,BV3=الإستمارة!$B$18),VLOOKUP(BV3,الإستمارة!$B$12:$G$19,6,0),VLOOKUP(BV3,الإستمارة!$J$12:$O$19,6,0)),"")</f>
        <v/>
      </c>
      <c r="BW5" s="49" t="e">
        <f>'اختيار المقررات'!AG10</f>
        <v>#N/A</v>
      </c>
      <c r="BX5" s="50" t="str">
        <f>IFERROR(IF(OR(BX3=الإستمارة!$B$12,BX3=الإستمارة!$B$13,BX3=الإستمارة!$B$14,BX3=الإستمارة!$B$15,BX3=الإستمارة!$B$16,BX3=الإستمارة!$B$17,BX3=الإستمارة!$B$18),VLOOKUP(BX3,الإستمارة!$B$12:$G$19,6,0),VLOOKUP(BX3,الإستمارة!$J$12:$O$19,6,0)),"")</f>
        <v/>
      </c>
      <c r="BY5" s="49" t="e">
        <f>'اختيار المقررات'!AG11</f>
        <v>#N/A</v>
      </c>
      <c r="BZ5" s="50" t="str">
        <f>IFERROR(IF(OR(BZ3=الإستمارة!$B$12,BZ3=الإستمارة!$B$13,BZ3=الإستمارة!$B$14,BZ3=الإستمارة!$B$15,BZ3=الإستمارة!$B$16,BZ3=الإستمارة!$B$17,BZ3=الإستمارة!$B$18),VLOOKUP(BZ3,الإستمارة!$B$12:$G$19,6,0),VLOOKUP(BZ3,الإستمارة!$J$12:$O$19,6,0)),"")</f>
        <v/>
      </c>
      <c r="CA5" s="49" t="e">
        <f>'اختيار المقررات'!AG12</f>
        <v>#N/A</v>
      </c>
      <c r="CB5" s="50" t="str">
        <f>IFERROR(IF(OR(CB3=الإستمارة!$B$12,CB3=الإستمارة!$B$13,CB3=الإستمارة!$B$14,CB3=الإستمارة!$B$15,CB3=الإستمارة!$B$16,CB3=الإستمارة!$B$17,CB3=الإستمارة!$B$18),VLOOKUP(CB3,الإستمارة!$B$12:$G$19,6,0),VLOOKUP(CB3,الإستمارة!$J$12:$O$19,6,0)),"")</f>
        <v/>
      </c>
      <c r="CC5" s="49" t="e">
        <f>'اختيار المقررات'!Y15</f>
        <v>#N/A</v>
      </c>
      <c r="CD5" s="50" t="str">
        <f>IFERROR(IF(OR(CD3=الإستمارة!$B$12,CD3=الإستمارة!$B$13,CD3=الإستمارة!$B$14,CD3=الإستمارة!$B$15,CD3=الإستمارة!$B$16,CD3=الإستمارة!$B$17,CD3=الإستمارة!$B$18),VLOOKUP(CD3,الإستمارة!$B$12:$G$19,6,0),VLOOKUP(CD3,الإستمارة!$J$12:$O$19,6,0)),"")</f>
        <v/>
      </c>
      <c r="CE5" s="49" t="e">
        <f>'اختيار المقررات'!Y16</f>
        <v>#N/A</v>
      </c>
      <c r="CF5" s="50" t="str">
        <f>IFERROR(IF(OR(CF3=الإستمارة!$B$12,CF3=الإستمارة!$B$13,CF3=الإستمارة!$B$14,CF3=الإستمارة!$B$15,CF3=الإستمارة!$B$16,CF3=الإستمارة!$B$17,CF3=الإستمارة!$B$18),VLOOKUP(CF3,الإستمارة!$B$12:$G$19,6,0),VLOOKUP(CF3,الإستمارة!$J$12:$O$19,6,0)),"")</f>
        <v/>
      </c>
      <c r="CG5" s="49" t="e">
        <f>'اختيار المقررات'!Y17</f>
        <v>#N/A</v>
      </c>
      <c r="CH5" s="50" t="str">
        <f>IFERROR(IF(OR(CH3=الإستمارة!$B$12,CH3=الإستمارة!$B$13,CH3=الإستمارة!$B$14,CH3=الإستمارة!$B$15,CH3=الإستمارة!$B$16,CH3=الإستمارة!$B$17,CH3=الإستمارة!$B$18),VLOOKUP(CH3,الإستمارة!$B$12:$G$19,6,0),VLOOKUP(CH3,الإستمارة!$J$12:$O$19,6,0)),"")</f>
        <v/>
      </c>
      <c r="CI5" s="49" t="e">
        <f>'اختيار المقررات'!Y18</f>
        <v>#N/A</v>
      </c>
      <c r="CJ5" s="50" t="str">
        <f>IFERROR(IF(OR(CJ3=الإستمارة!$B$12,CJ3=الإستمارة!$B$13,CJ3=الإستمارة!$B$14,CJ3=الإستمارة!$B$15,CJ3=الإستمارة!$B$16,CJ3=الإستمارة!$B$17,CJ3=الإستمارة!$B$18),VLOOKUP(CJ3,الإستمارة!$B$12:$G$19,6,0),VLOOKUP(CJ3,الإستمارة!$J$12:$O$19,6,0)),"")</f>
        <v/>
      </c>
      <c r="CK5" s="52" t="e">
        <f>'اختيار المقررات'!Y19</f>
        <v>#N/A</v>
      </c>
      <c r="CL5" s="50" t="str">
        <f>IFERROR(IF(OR(CL3=الإستمارة!$B$12,CL3=الإستمارة!$B$13,CL3=الإستمارة!$B$14,CL3=الإستمارة!$B$15,CL3=الإستمارة!$B$16,CL3=الإستمارة!$B$17,CL3=الإستمارة!$B$18),VLOOKUP(CL3,الإستمارة!$B$12:$G$19,6,0),VLOOKUP(CL3,الإستمارة!$J$12:$O$19,6,0)),"")</f>
        <v/>
      </c>
      <c r="CM5" s="49" t="e">
        <f>'اختيار المقررات'!AG15</f>
        <v>#N/A</v>
      </c>
      <c r="CN5" s="50" t="str">
        <f>IFERROR(IF(OR(CN3=الإستمارة!$B$12,CN3=الإستمارة!$B$13,CN3=الإستمارة!$B$14,CN3=الإستمارة!$B$15,CN3=الإستمارة!$B$16,CN3=الإستمارة!$B$17,CN3=الإستمارة!$B$18),VLOOKUP(CN3,الإستمارة!$B$12:$G$19,6,0),VLOOKUP(CN3,الإستمارة!$J$12:$O$19,6,0)),"")</f>
        <v/>
      </c>
      <c r="CO5" s="49" t="e">
        <f>'اختيار المقررات'!AG16</f>
        <v>#N/A</v>
      </c>
      <c r="CP5" s="50" t="str">
        <f>IFERROR(IF(OR(CP3=الإستمارة!$B$12,CP3=الإستمارة!$B$13,CP3=الإستمارة!$B$14,CP3=الإستمارة!$B$15,CP3=الإستمارة!$B$16,CP3=الإستمارة!$B$17,CP3=الإستمارة!$B$18),VLOOKUP(CP3,الإستمارة!$B$12:$G$19,6,0),VLOOKUP(CP3,الإستمارة!$J$12:$O$19,6,0)),"")</f>
        <v/>
      </c>
      <c r="CQ5" s="49" t="e">
        <f>'اختيار المقررات'!AG17</f>
        <v>#N/A</v>
      </c>
      <c r="CR5" s="50" t="str">
        <f>IFERROR(IF(OR(CR3=الإستمارة!$B$12,CR3=الإستمارة!$B$13,CR3=الإستمارة!$B$14,CR3=الإستمارة!$B$15,CR3=الإستمارة!$B$16,CR3=الإستمارة!$B$17,CR3=الإستمارة!$B$18),VLOOKUP(CR3,الإستمارة!$B$12:$G$19,6,0),VLOOKUP(CR3,الإستمارة!$J$12:$O$19,6,0)),"")</f>
        <v/>
      </c>
      <c r="CS5" s="49" t="e">
        <f>'اختيار المقررات'!AG18</f>
        <v>#N/A</v>
      </c>
      <c r="CT5" s="50" t="str">
        <f>IFERROR(IF(OR(CT3=الإستمارة!$B$12,CT3=الإستمارة!$B$13,CT3=الإستمارة!$B$14,CT3=الإستمارة!$B$15,CT3=الإستمارة!$B$16,CT3=الإستمارة!$B$17,CT3=الإستمارة!$B$18),VLOOKUP(CT3,الإستمارة!$B$12:$G$19,6,0),VLOOKUP(CT3,الإستمارة!$J$12:$O$19,6,0)),"")</f>
        <v/>
      </c>
      <c r="CU5" s="52" t="e">
        <f>'اختيار المقررات'!AG19</f>
        <v>#N/A</v>
      </c>
      <c r="CV5" s="86">
        <f>'اختيار المقررات'!Q5</f>
        <v>0</v>
      </c>
      <c r="CW5" s="247">
        <f>'اختيار المقررات'!W5</f>
        <v>0</v>
      </c>
      <c r="CX5" s="86" t="e">
        <f>'اختيار المقررات'!AB5</f>
        <v>#N/A</v>
      </c>
      <c r="CY5" s="248" t="e">
        <f>'اختيار المقررات'!AE5</f>
        <v>#N/A</v>
      </c>
      <c r="CZ5" s="87" t="e">
        <f>'اختيار المقررات'!AI5</f>
        <v>#N/A</v>
      </c>
      <c r="DA5" s="169" t="e">
        <f>'اختيار المقررات'!E5</f>
        <v>#N/A</v>
      </c>
      <c r="DB5" s="170">
        <f>'اختيار المقررات'!L5</f>
        <v>0</v>
      </c>
      <c r="DC5" s="170">
        <f>'اختيار المقررات'!W25</f>
        <v>0</v>
      </c>
      <c r="DD5" s="170">
        <f>'اختيار المقررات'!AE25</f>
        <v>900</v>
      </c>
      <c r="DE5" s="170" t="e">
        <f>'اختيار المقررات'!N25</f>
        <v>#N/A</v>
      </c>
      <c r="DF5" s="88" t="e">
        <f>'اختيار المقررات'!N26</f>
        <v>#N/A</v>
      </c>
      <c r="DG5" s="86" t="str">
        <f>'اختيار المقررات'!N27</f>
        <v>لا</v>
      </c>
      <c r="DH5" s="89" t="e">
        <f>'اختيار المقررات'!W26</f>
        <v>#N/A</v>
      </c>
      <c r="DI5" s="90" t="e">
        <f>'اختيار المقررات'!AE26</f>
        <v>#N/A</v>
      </c>
      <c r="DJ5" s="91">
        <f>'اختيار المقررات'!Q28</f>
        <v>0</v>
      </c>
      <c r="DK5" s="92">
        <f>'اختيار المقررات'!Y28</f>
        <v>0</v>
      </c>
      <c r="DL5" s="92">
        <f>'اختيار المقررات'!AE28</f>
        <v>0</v>
      </c>
      <c r="DM5" s="92">
        <f>DJ5+DK5+DL5</f>
        <v>0</v>
      </c>
      <c r="DN5" s="93">
        <f>'اختيار المقررات'!AB2</f>
        <v>0</v>
      </c>
      <c r="DO5" s="93">
        <f>'اختيار المقررات'!W2</f>
        <v>0</v>
      </c>
      <c r="DP5" s="93">
        <f>'اختيار المقررات'!Q2</f>
        <v>0</v>
      </c>
      <c r="DQ5" s="93">
        <f>'اختيار المقررات'!L2</f>
        <v>0</v>
      </c>
    </row>
  </sheetData>
  <sheetProtection password="BE64" sheet="1" objects="1" scenarios="1"/>
  <mergeCells count="92">
    <mergeCell ref="DN3:DN4"/>
    <mergeCell ref="DO3:DO4"/>
    <mergeCell ref="DP3:DP4"/>
    <mergeCell ref="DQ3:DQ4"/>
    <mergeCell ref="CL2:CU2"/>
    <mergeCell ref="CL3:CM3"/>
    <mergeCell ref="CN3:CO3"/>
    <mergeCell ref="CW3:CW4"/>
    <mergeCell ref="CV3:CV4"/>
    <mergeCell ref="DD3:DD4"/>
    <mergeCell ref="DL3:DL4"/>
    <mergeCell ref="DJ3:DJ4"/>
    <mergeCell ref="DJ1:DL2"/>
    <mergeCell ref="DK3:DK4"/>
    <mergeCell ref="DM3:DM4"/>
    <mergeCell ref="CB1:CU1"/>
    <mergeCell ref="BH2:BQ2"/>
    <mergeCell ref="BZ3:CA3"/>
    <mergeCell ref="CD3:CE3"/>
    <mergeCell ref="CH3:CI3"/>
    <mergeCell ref="BT3:BU3"/>
    <mergeCell ref="BV3:BW3"/>
    <mergeCell ref="CB3:CC3"/>
    <mergeCell ref="BR2:CA2"/>
    <mergeCell ref="BP3:BQ3"/>
    <mergeCell ref="BR3:BS3"/>
    <mergeCell ref="BH3:BI3"/>
    <mergeCell ref="BJ3:BK3"/>
    <mergeCell ref="BL3:BM3"/>
    <mergeCell ref="K1:K4"/>
    <mergeCell ref="T1:AM1"/>
    <mergeCell ref="Z3:AA3"/>
    <mergeCell ref="AB3:AC3"/>
    <mergeCell ref="AD3:AE3"/>
    <mergeCell ref="AJ3:AK3"/>
    <mergeCell ref="AL3:AM3"/>
    <mergeCell ref="BH1:CA1"/>
    <mergeCell ref="AD2:AM2"/>
    <mergeCell ref="BX3:BY3"/>
    <mergeCell ref="L1:L4"/>
    <mergeCell ref="BN3:BO3"/>
    <mergeCell ref="AF3:AG3"/>
    <mergeCell ref="AH3:AI3"/>
    <mergeCell ref="Q3:Q4"/>
    <mergeCell ref="M1:M4"/>
    <mergeCell ref="N1:N4"/>
    <mergeCell ref="O1:O4"/>
    <mergeCell ref="R3:R4"/>
    <mergeCell ref="X3:Y3"/>
    <mergeCell ref="AX3:AY3"/>
    <mergeCell ref="AN3:AO3"/>
    <mergeCell ref="AP3:AQ3"/>
    <mergeCell ref="A1:A2"/>
    <mergeCell ref="AT3:AU3"/>
    <mergeCell ref="AV3:AW3"/>
    <mergeCell ref="AZ3:BA3"/>
    <mergeCell ref="BD3:BE3"/>
    <mergeCell ref="AN2:AW2"/>
    <mergeCell ref="AX2:BG2"/>
    <mergeCell ref="C1:J2"/>
    <mergeCell ref="B1:B2"/>
    <mergeCell ref="AN1:BG1"/>
    <mergeCell ref="P1:R2"/>
    <mergeCell ref="T2:AC2"/>
    <mergeCell ref="P3:P4"/>
    <mergeCell ref="S1:S4"/>
    <mergeCell ref="T3:U3"/>
    <mergeCell ref="V3:W3"/>
    <mergeCell ref="AR3:AS3"/>
    <mergeCell ref="BF3:BG3"/>
    <mergeCell ref="BB3:BC3"/>
    <mergeCell ref="CT3:CU3"/>
    <mergeCell ref="DG3:DG4"/>
    <mergeCell ref="CZ3:CZ4"/>
    <mergeCell ref="DF3:DF4"/>
    <mergeCell ref="CP3:CQ3"/>
    <mergeCell ref="CR3:CS3"/>
    <mergeCell ref="CJ3:CK3"/>
    <mergeCell ref="CX1:CZ2"/>
    <mergeCell ref="CV1:CW2"/>
    <mergeCell ref="CB2:CK2"/>
    <mergeCell ref="CF3:CG3"/>
    <mergeCell ref="DE1:DI2"/>
    <mergeCell ref="DE3:DE4"/>
    <mergeCell ref="DC3:DC4"/>
    <mergeCell ref="CY3:CY4"/>
    <mergeCell ref="CX3:CX4"/>
    <mergeCell ref="DA1:DB2"/>
    <mergeCell ref="DA3:DA4"/>
    <mergeCell ref="DB3:DB4"/>
    <mergeCell ref="DI3:DI4"/>
    <mergeCell ref="DH3:DH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6"/>
  <dimension ref="A1:AP3867"/>
  <sheetViews>
    <sheetView rightToLeft="1" topLeftCell="A2" workbookViewId="0">
      <selection activeCell="A2" sqref="A1:XFD1048576"/>
    </sheetView>
  </sheetViews>
  <sheetFormatPr defaultRowHeight="14.25"/>
  <cols>
    <col min="1" max="1" width="9" style="250"/>
    <col min="2" max="2" width="9" style="250" customWidth="1"/>
    <col min="3" max="16384" width="9" style="250"/>
  </cols>
  <sheetData>
    <row r="1" spans="1:42">
      <c r="C1" s="250">
        <v>1</v>
      </c>
      <c r="D1" s="250">
        <v>2</v>
      </c>
      <c r="E1" s="250">
        <v>3</v>
      </c>
      <c r="F1" s="250">
        <v>4</v>
      </c>
      <c r="G1" s="250">
        <v>5</v>
      </c>
      <c r="H1" s="250">
        <v>6</v>
      </c>
      <c r="I1" s="250">
        <v>7</v>
      </c>
      <c r="J1" s="250">
        <v>8</v>
      </c>
      <c r="K1" s="250">
        <v>9</v>
      </c>
      <c r="L1" s="250">
        <v>10</v>
      </c>
      <c r="M1" s="250">
        <v>11</v>
      </c>
      <c r="N1" s="250">
        <v>12</v>
      </c>
      <c r="O1" s="250">
        <v>13</v>
      </c>
      <c r="P1" s="250">
        <v>14</v>
      </c>
      <c r="Q1" s="250">
        <v>15</v>
      </c>
      <c r="R1" s="250">
        <v>16</v>
      </c>
      <c r="S1" s="250">
        <v>17</v>
      </c>
      <c r="T1" s="250">
        <v>18</v>
      </c>
      <c r="U1" s="250">
        <v>19</v>
      </c>
      <c r="V1" s="250">
        <v>20</v>
      </c>
      <c r="W1" s="250">
        <v>21</v>
      </c>
      <c r="X1" s="250">
        <v>22</v>
      </c>
      <c r="Y1" s="250">
        <v>23</v>
      </c>
      <c r="Z1" s="250">
        <v>24</v>
      </c>
      <c r="AA1" s="250">
        <v>25</v>
      </c>
      <c r="AB1" s="250">
        <v>26</v>
      </c>
      <c r="AC1" s="250">
        <v>27</v>
      </c>
      <c r="AD1" s="250">
        <v>28</v>
      </c>
      <c r="AE1" s="250">
        <v>29</v>
      </c>
      <c r="AF1" s="250">
        <v>30</v>
      </c>
      <c r="AG1" s="250">
        <v>31</v>
      </c>
      <c r="AH1" s="250">
        <v>32</v>
      </c>
      <c r="AI1" s="250">
        <v>33</v>
      </c>
      <c r="AJ1" s="250">
        <v>34</v>
      </c>
      <c r="AK1" s="250">
        <v>35</v>
      </c>
      <c r="AL1" s="250">
        <v>36</v>
      </c>
      <c r="AM1" s="250">
        <v>37</v>
      </c>
      <c r="AN1" s="250">
        <v>38</v>
      </c>
      <c r="AO1" s="250">
        <v>39</v>
      </c>
      <c r="AP1" s="250">
        <v>40</v>
      </c>
    </row>
    <row r="2" spans="1:42">
      <c r="A2" s="250">
        <v>213829</v>
      </c>
      <c r="C2" s="250" t="s">
        <v>412</v>
      </c>
      <c r="D2" s="250" t="s">
        <v>412</v>
      </c>
      <c r="E2" s="250" t="s">
        <v>413</v>
      </c>
      <c r="F2" s="250" t="s">
        <v>413</v>
      </c>
      <c r="G2" s="250" t="s">
        <v>412</v>
      </c>
      <c r="H2" s="250" t="s">
        <v>412</v>
      </c>
      <c r="I2" s="250" t="s">
        <v>412</v>
      </c>
      <c r="J2" s="250" t="s">
        <v>412</v>
      </c>
      <c r="K2" s="250" t="s">
        <v>412</v>
      </c>
      <c r="L2" s="250" t="s">
        <v>412</v>
      </c>
    </row>
    <row r="3" spans="1:42">
      <c r="A3" s="250">
        <v>213854</v>
      </c>
      <c r="B3" s="250" t="s">
        <v>82</v>
      </c>
      <c r="C3" s="250" t="s">
        <v>411</v>
      </c>
      <c r="D3" s="250" t="s">
        <v>413</v>
      </c>
      <c r="E3" s="250" t="s">
        <v>413</v>
      </c>
      <c r="F3" s="250" t="s">
        <v>411</v>
      </c>
      <c r="G3" s="250" t="s">
        <v>413</v>
      </c>
      <c r="H3" s="250" t="s">
        <v>413</v>
      </c>
      <c r="I3" s="250" t="s">
        <v>413</v>
      </c>
      <c r="J3" s="250" t="s">
        <v>413</v>
      </c>
      <c r="K3" s="250" t="s">
        <v>413</v>
      </c>
      <c r="L3" s="250" t="s">
        <v>413</v>
      </c>
    </row>
    <row r="4" spans="1:42">
      <c r="A4" s="250">
        <v>213818</v>
      </c>
      <c r="B4" s="250" t="s">
        <v>82</v>
      </c>
      <c r="C4" s="250" t="s">
        <v>411</v>
      </c>
      <c r="D4" s="250" t="s">
        <v>412</v>
      </c>
      <c r="E4" s="250" t="s">
        <v>411</v>
      </c>
      <c r="F4" s="250" t="s">
        <v>411</v>
      </c>
      <c r="G4" s="250" t="s">
        <v>412</v>
      </c>
      <c r="H4" s="250" t="s">
        <v>412</v>
      </c>
      <c r="I4" s="250" t="s">
        <v>412</v>
      </c>
      <c r="J4" s="250" t="s">
        <v>411</v>
      </c>
      <c r="K4" s="250" t="s">
        <v>411</v>
      </c>
      <c r="L4" s="250" t="s">
        <v>411</v>
      </c>
    </row>
    <row r="5" spans="1:42">
      <c r="A5" s="250">
        <v>213218</v>
      </c>
      <c r="B5" s="250" t="s">
        <v>82</v>
      </c>
      <c r="C5" s="250" t="s">
        <v>412</v>
      </c>
      <c r="D5" s="250" t="s">
        <v>413</v>
      </c>
      <c r="E5" s="250" t="s">
        <v>413</v>
      </c>
      <c r="F5" s="250" t="s">
        <v>412</v>
      </c>
      <c r="G5" s="250" t="s">
        <v>412</v>
      </c>
      <c r="H5" s="250" t="s">
        <v>412</v>
      </c>
      <c r="I5" s="250" t="s">
        <v>412</v>
      </c>
      <c r="J5" s="250" t="s">
        <v>412</v>
      </c>
      <c r="K5" s="250" t="s">
        <v>411</v>
      </c>
      <c r="L5" s="250" t="s">
        <v>411</v>
      </c>
    </row>
    <row r="6" spans="1:42">
      <c r="A6" s="250">
        <v>213585</v>
      </c>
      <c r="B6" s="250" t="s">
        <v>82</v>
      </c>
      <c r="C6" s="250" t="s">
        <v>413</v>
      </c>
      <c r="D6" s="250" t="s">
        <v>413</v>
      </c>
      <c r="E6" s="250" t="s">
        <v>411</v>
      </c>
      <c r="F6" s="250" t="s">
        <v>411</v>
      </c>
      <c r="G6" s="250" t="s">
        <v>413</v>
      </c>
      <c r="H6" s="250" t="s">
        <v>412</v>
      </c>
      <c r="I6" s="250" t="s">
        <v>413</v>
      </c>
      <c r="J6" s="250" t="s">
        <v>412</v>
      </c>
      <c r="K6" s="250" t="s">
        <v>413</v>
      </c>
      <c r="L6" s="250" t="s">
        <v>413</v>
      </c>
    </row>
    <row r="7" spans="1:42">
      <c r="A7" s="250">
        <v>215046</v>
      </c>
      <c r="B7" s="250" t="s">
        <v>2907</v>
      </c>
      <c r="C7" s="250" t="s">
        <v>413</v>
      </c>
      <c r="D7" s="250" t="s">
        <v>413</v>
      </c>
      <c r="E7" s="250" t="s">
        <v>413</v>
      </c>
      <c r="F7" s="250" t="s">
        <v>413</v>
      </c>
      <c r="G7" s="250" t="s">
        <v>413</v>
      </c>
      <c r="H7" s="250" t="s">
        <v>412</v>
      </c>
      <c r="I7" s="250" t="s">
        <v>412</v>
      </c>
      <c r="J7" s="250" t="s">
        <v>412</v>
      </c>
      <c r="K7" s="250" t="s">
        <v>412</v>
      </c>
      <c r="L7" s="250" t="s">
        <v>412</v>
      </c>
    </row>
    <row r="8" spans="1:42">
      <c r="A8" s="250">
        <v>209803</v>
      </c>
      <c r="B8" s="250" t="s">
        <v>82</v>
      </c>
      <c r="C8" s="250" t="s">
        <v>411</v>
      </c>
      <c r="D8" s="250" t="s">
        <v>411</v>
      </c>
      <c r="E8" s="250" t="s">
        <v>411</v>
      </c>
      <c r="F8" s="250" t="s">
        <v>411</v>
      </c>
      <c r="G8" s="250" t="s">
        <v>412</v>
      </c>
      <c r="H8" s="250" t="s">
        <v>412</v>
      </c>
      <c r="I8" s="250" t="s">
        <v>412</v>
      </c>
      <c r="J8" s="250" t="s">
        <v>411</v>
      </c>
      <c r="K8" s="250" t="s">
        <v>411</v>
      </c>
      <c r="L8" s="250" t="s">
        <v>412</v>
      </c>
    </row>
    <row r="9" spans="1:42">
      <c r="A9" s="250">
        <v>214682</v>
      </c>
      <c r="B9" s="250" t="s">
        <v>2907</v>
      </c>
      <c r="C9" s="250" t="s">
        <v>413</v>
      </c>
      <c r="D9" s="250" t="s">
        <v>413</v>
      </c>
      <c r="E9" s="250" t="s">
        <v>413</v>
      </c>
      <c r="F9" s="250" t="s">
        <v>413</v>
      </c>
      <c r="G9" s="250" t="s">
        <v>412</v>
      </c>
      <c r="H9" s="250" t="s">
        <v>412</v>
      </c>
      <c r="I9" s="250" t="s">
        <v>412</v>
      </c>
      <c r="J9" s="250" t="s">
        <v>412</v>
      </c>
      <c r="K9" s="250" t="s">
        <v>412</v>
      </c>
      <c r="L9" s="250" t="s">
        <v>412</v>
      </c>
    </row>
    <row r="10" spans="1:42">
      <c r="A10" s="250">
        <v>214940</v>
      </c>
      <c r="B10" s="250" t="s">
        <v>2907</v>
      </c>
      <c r="C10" s="250" t="s">
        <v>413</v>
      </c>
      <c r="D10" s="250" t="s">
        <v>413</v>
      </c>
      <c r="E10" s="250" t="s">
        <v>413</v>
      </c>
      <c r="F10" s="250" t="s">
        <v>413</v>
      </c>
      <c r="G10" s="250" t="s">
        <v>412</v>
      </c>
      <c r="H10" s="250" t="s">
        <v>412</v>
      </c>
      <c r="I10" s="250" t="s">
        <v>412</v>
      </c>
      <c r="J10" s="250" t="s">
        <v>412</v>
      </c>
      <c r="K10" s="250" t="s">
        <v>412</v>
      </c>
      <c r="L10" s="250" t="s">
        <v>412</v>
      </c>
    </row>
    <row r="11" spans="1:42">
      <c r="A11" s="250">
        <v>213565</v>
      </c>
      <c r="B11" s="250" t="s">
        <v>82</v>
      </c>
      <c r="C11" s="250" t="s">
        <v>413</v>
      </c>
      <c r="D11" s="250" t="s">
        <v>413</v>
      </c>
      <c r="E11" s="250" t="s">
        <v>413</v>
      </c>
      <c r="F11" s="250" t="s">
        <v>411</v>
      </c>
      <c r="G11" s="250" t="s">
        <v>413</v>
      </c>
      <c r="H11" s="250" t="s">
        <v>412</v>
      </c>
      <c r="I11" s="250" t="s">
        <v>413</v>
      </c>
      <c r="J11" s="250" t="s">
        <v>413</v>
      </c>
      <c r="K11" s="250" t="s">
        <v>411</v>
      </c>
      <c r="L11" s="250" t="s">
        <v>413</v>
      </c>
    </row>
    <row r="12" spans="1:42">
      <c r="A12" s="250">
        <v>214601</v>
      </c>
      <c r="B12" s="250" t="s">
        <v>82</v>
      </c>
      <c r="C12" s="250" t="s">
        <v>412</v>
      </c>
      <c r="D12" s="250" t="s">
        <v>413</v>
      </c>
      <c r="E12" s="250" t="s">
        <v>411</v>
      </c>
      <c r="F12" s="250" t="s">
        <v>411</v>
      </c>
      <c r="G12" s="250" t="s">
        <v>412</v>
      </c>
      <c r="H12" s="250" t="s">
        <v>412</v>
      </c>
      <c r="I12" s="250" t="s">
        <v>412</v>
      </c>
      <c r="J12" s="250" t="s">
        <v>412</v>
      </c>
      <c r="K12" s="250" t="s">
        <v>412</v>
      </c>
      <c r="L12" s="250" t="s">
        <v>412</v>
      </c>
    </row>
    <row r="13" spans="1:42">
      <c r="A13" s="250">
        <v>214938</v>
      </c>
      <c r="B13" s="250" t="s">
        <v>2907</v>
      </c>
      <c r="C13" s="250" t="s">
        <v>413</v>
      </c>
      <c r="D13" s="250" t="s">
        <v>413</v>
      </c>
      <c r="E13" s="250" t="s">
        <v>413</v>
      </c>
      <c r="F13" s="250" t="s">
        <v>413</v>
      </c>
      <c r="G13" s="250" t="s">
        <v>412</v>
      </c>
      <c r="H13" s="250" t="s">
        <v>412</v>
      </c>
      <c r="I13" s="250" t="s">
        <v>412</v>
      </c>
      <c r="J13" s="250" t="s">
        <v>412</v>
      </c>
      <c r="K13" s="250" t="s">
        <v>412</v>
      </c>
      <c r="L13" s="250" t="s">
        <v>412</v>
      </c>
    </row>
    <row r="14" spans="1:42">
      <c r="A14" s="250">
        <v>214415</v>
      </c>
      <c r="B14" s="250" t="s">
        <v>82</v>
      </c>
      <c r="C14" s="250" t="s">
        <v>411</v>
      </c>
      <c r="D14" s="250" t="s">
        <v>411</v>
      </c>
      <c r="E14" s="250" t="s">
        <v>411</v>
      </c>
      <c r="F14" s="250" t="s">
        <v>413</v>
      </c>
      <c r="G14" s="250" t="s">
        <v>412</v>
      </c>
      <c r="H14" s="250" t="s">
        <v>412</v>
      </c>
      <c r="I14" s="250" t="s">
        <v>412</v>
      </c>
      <c r="J14" s="250" t="s">
        <v>412</v>
      </c>
      <c r="K14" s="250" t="s">
        <v>412</v>
      </c>
      <c r="L14" s="250" t="s">
        <v>412</v>
      </c>
    </row>
    <row r="15" spans="1:42">
      <c r="A15" s="250">
        <v>212755</v>
      </c>
      <c r="C15" s="250" t="s">
        <v>412</v>
      </c>
      <c r="D15" s="250" t="s">
        <v>412</v>
      </c>
      <c r="E15" s="250" t="s">
        <v>411</v>
      </c>
      <c r="F15" s="250" t="s">
        <v>411</v>
      </c>
      <c r="G15" s="250" t="s">
        <v>412</v>
      </c>
      <c r="H15" s="250" t="s">
        <v>412</v>
      </c>
      <c r="I15" s="250" t="s">
        <v>412</v>
      </c>
      <c r="J15" s="250" t="s">
        <v>412</v>
      </c>
      <c r="K15" s="250" t="s">
        <v>412</v>
      </c>
      <c r="L15" s="250" t="s">
        <v>412</v>
      </c>
    </row>
    <row r="16" spans="1:42">
      <c r="A16" s="250">
        <v>213808</v>
      </c>
      <c r="C16" s="250" t="s">
        <v>413</v>
      </c>
      <c r="D16" s="250" t="s">
        <v>413</v>
      </c>
      <c r="E16" s="250" t="s">
        <v>413</v>
      </c>
      <c r="F16" s="250" t="s">
        <v>413</v>
      </c>
      <c r="G16" s="250" t="s">
        <v>412</v>
      </c>
      <c r="H16" s="250" t="s">
        <v>412</v>
      </c>
      <c r="I16" s="250" t="s">
        <v>412</v>
      </c>
      <c r="J16" s="250" t="s">
        <v>412</v>
      </c>
      <c r="K16" s="250" t="s">
        <v>412</v>
      </c>
      <c r="L16" s="250" t="s">
        <v>412</v>
      </c>
    </row>
    <row r="17" spans="1:12">
      <c r="A17" s="250">
        <v>212967</v>
      </c>
      <c r="B17" s="250" t="s">
        <v>82</v>
      </c>
      <c r="C17" s="250" t="s">
        <v>411</v>
      </c>
      <c r="D17" s="250" t="s">
        <v>413</v>
      </c>
      <c r="E17" s="250" t="s">
        <v>411</v>
      </c>
      <c r="F17" s="250" t="s">
        <v>411</v>
      </c>
      <c r="G17" s="250" t="s">
        <v>412</v>
      </c>
      <c r="H17" s="250" t="s">
        <v>412</v>
      </c>
      <c r="I17" s="250" t="s">
        <v>413</v>
      </c>
      <c r="J17" s="250" t="s">
        <v>413</v>
      </c>
      <c r="K17" s="250" t="s">
        <v>413</v>
      </c>
      <c r="L17" s="250" t="s">
        <v>411</v>
      </c>
    </row>
    <row r="18" spans="1:12">
      <c r="A18" s="250">
        <v>215455</v>
      </c>
      <c r="B18" s="250" t="s">
        <v>2907</v>
      </c>
      <c r="C18" s="250" t="s">
        <v>413</v>
      </c>
      <c r="D18" s="250" t="s">
        <v>413</v>
      </c>
      <c r="E18" s="250" t="s">
        <v>413</v>
      </c>
      <c r="F18" s="250" t="s">
        <v>413</v>
      </c>
      <c r="G18" s="250" t="s">
        <v>412</v>
      </c>
      <c r="H18" s="250" t="s">
        <v>412</v>
      </c>
      <c r="I18" s="250" t="s">
        <v>412</v>
      </c>
      <c r="J18" s="250" t="s">
        <v>412</v>
      </c>
      <c r="K18" s="250" t="s">
        <v>412</v>
      </c>
      <c r="L18" s="250" t="s">
        <v>412</v>
      </c>
    </row>
    <row r="19" spans="1:12">
      <c r="A19" s="250">
        <v>213885</v>
      </c>
      <c r="B19" s="250" t="s">
        <v>82</v>
      </c>
      <c r="C19" s="250" t="s">
        <v>411</v>
      </c>
      <c r="D19" s="250" t="s">
        <v>411</v>
      </c>
      <c r="E19" s="250" t="s">
        <v>411</v>
      </c>
      <c r="F19" s="250" t="s">
        <v>411</v>
      </c>
      <c r="G19" s="250" t="s">
        <v>411</v>
      </c>
      <c r="H19" s="250" t="s">
        <v>412</v>
      </c>
      <c r="I19" s="250" t="s">
        <v>412</v>
      </c>
      <c r="J19" s="250" t="s">
        <v>412</v>
      </c>
      <c r="K19" s="250" t="s">
        <v>412</v>
      </c>
      <c r="L19" s="250" t="s">
        <v>412</v>
      </c>
    </row>
    <row r="20" spans="1:12">
      <c r="A20" s="250">
        <v>213161</v>
      </c>
      <c r="C20" s="250" t="s">
        <v>412</v>
      </c>
      <c r="D20" s="250" t="s">
        <v>413</v>
      </c>
      <c r="E20" s="250" t="s">
        <v>413</v>
      </c>
      <c r="F20" s="250" t="s">
        <v>413</v>
      </c>
      <c r="G20" s="250" t="s">
        <v>412</v>
      </c>
      <c r="H20" s="250" t="s">
        <v>412</v>
      </c>
      <c r="I20" s="250" t="s">
        <v>413</v>
      </c>
      <c r="J20" s="250" t="s">
        <v>413</v>
      </c>
      <c r="K20" s="250" t="s">
        <v>413</v>
      </c>
      <c r="L20" s="250" t="s">
        <v>412</v>
      </c>
    </row>
    <row r="21" spans="1:12">
      <c r="A21" s="250">
        <v>215161</v>
      </c>
      <c r="B21" s="250" t="s">
        <v>2907</v>
      </c>
      <c r="C21" s="250" t="s">
        <v>413</v>
      </c>
      <c r="D21" s="250" t="s">
        <v>412</v>
      </c>
      <c r="E21" s="250" t="s">
        <v>412</v>
      </c>
      <c r="F21" s="250" t="s">
        <v>413</v>
      </c>
      <c r="G21" s="250" t="s">
        <v>412</v>
      </c>
      <c r="H21" s="250" t="s">
        <v>412</v>
      </c>
      <c r="I21" s="250" t="s">
        <v>412</v>
      </c>
      <c r="J21" s="250" t="s">
        <v>412</v>
      </c>
      <c r="K21" s="250" t="s">
        <v>412</v>
      </c>
      <c r="L21" s="250" t="s">
        <v>412</v>
      </c>
    </row>
    <row r="22" spans="1:12">
      <c r="A22" s="250">
        <v>214911</v>
      </c>
      <c r="B22" s="250" t="s">
        <v>2907</v>
      </c>
      <c r="C22" s="250" t="s">
        <v>413</v>
      </c>
      <c r="D22" s="250" t="s">
        <v>413</v>
      </c>
      <c r="E22" s="250" t="s">
        <v>412</v>
      </c>
      <c r="F22" s="250" t="s">
        <v>412</v>
      </c>
      <c r="G22" s="250" t="s">
        <v>413</v>
      </c>
      <c r="H22" s="250" t="s">
        <v>412</v>
      </c>
      <c r="I22" s="250" t="s">
        <v>412</v>
      </c>
      <c r="J22" s="250" t="s">
        <v>412</v>
      </c>
      <c r="K22" s="250" t="s">
        <v>412</v>
      </c>
      <c r="L22" s="250" t="s">
        <v>412</v>
      </c>
    </row>
    <row r="23" spans="1:12">
      <c r="A23" s="250">
        <v>211717</v>
      </c>
      <c r="C23" s="250" t="s">
        <v>411</v>
      </c>
      <c r="D23" s="250" t="s">
        <v>411</v>
      </c>
      <c r="E23" s="250" t="s">
        <v>413</v>
      </c>
      <c r="F23" s="250" t="s">
        <v>413</v>
      </c>
      <c r="G23" s="250" t="s">
        <v>412</v>
      </c>
      <c r="H23" s="250" t="s">
        <v>412</v>
      </c>
      <c r="I23" s="250" t="s">
        <v>412</v>
      </c>
      <c r="J23" s="250" t="s">
        <v>412</v>
      </c>
      <c r="K23" s="250" t="s">
        <v>412</v>
      </c>
      <c r="L23" s="250" t="s">
        <v>412</v>
      </c>
    </row>
    <row r="24" spans="1:12">
      <c r="A24" s="250">
        <v>214219</v>
      </c>
      <c r="B24" s="250" t="s">
        <v>82</v>
      </c>
      <c r="C24" s="250" t="s">
        <v>413</v>
      </c>
      <c r="D24" s="250" t="s">
        <v>413</v>
      </c>
      <c r="E24" s="250" t="s">
        <v>411</v>
      </c>
      <c r="F24" s="250" t="s">
        <v>413</v>
      </c>
      <c r="G24" s="250" t="s">
        <v>412</v>
      </c>
      <c r="H24" s="250" t="s">
        <v>412</v>
      </c>
      <c r="I24" s="250" t="s">
        <v>413</v>
      </c>
      <c r="J24" s="250" t="s">
        <v>413</v>
      </c>
      <c r="K24" s="250" t="s">
        <v>413</v>
      </c>
      <c r="L24" s="250" t="s">
        <v>413</v>
      </c>
    </row>
    <row r="25" spans="1:12">
      <c r="A25" s="250">
        <v>214463</v>
      </c>
      <c r="B25" s="250" t="s">
        <v>82</v>
      </c>
      <c r="C25" s="250" t="s">
        <v>413</v>
      </c>
      <c r="D25" s="250" t="s">
        <v>413</v>
      </c>
      <c r="E25" s="250" t="s">
        <v>411</v>
      </c>
      <c r="F25" s="250" t="s">
        <v>411</v>
      </c>
      <c r="G25" s="250" t="s">
        <v>412</v>
      </c>
      <c r="H25" s="250" t="s">
        <v>412</v>
      </c>
      <c r="I25" s="250" t="s">
        <v>412</v>
      </c>
      <c r="J25" s="250" t="s">
        <v>412</v>
      </c>
      <c r="K25" s="250" t="s">
        <v>412</v>
      </c>
      <c r="L25" s="250" t="s">
        <v>412</v>
      </c>
    </row>
    <row r="26" spans="1:12">
      <c r="A26" s="250">
        <v>215140</v>
      </c>
      <c r="B26" s="250" t="s">
        <v>2907</v>
      </c>
      <c r="C26" s="250" t="s">
        <v>412</v>
      </c>
      <c r="D26" s="250" t="s">
        <v>413</v>
      </c>
      <c r="E26" s="250" t="s">
        <v>412</v>
      </c>
      <c r="F26" s="250" t="s">
        <v>413</v>
      </c>
      <c r="G26" s="250" t="s">
        <v>412</v>
      </c>
      <c r="H26" s="250" t="s">
        <v>412</v>
      </c>
      <c r="I26" s="250" t="s">
        <v>412</v>
      </c>
      <c r="J26" s="250" t="s">
        <v>412</v>
      </c>
      <c r="K26" s="250" t="s">
        <v>412</v>
      </c>
      <c r="L26" s="250" t="s">
        <v>412</v>
      </c>
    </row>
    <row r="27" spans="1:12">
      <c r="A27" s="250">
        <v>214176</v>
      </c>
      <c r="B27" s="250" t="s">
        <v>82</v>
      </c>
      <c r="C27" s="250" t="s">
        <v>413</v>
      </c>
      <c r="D27" s="250" t="s">
        <v>413</v>
      </c>
      <c r="E27" s="250" t="s">
        <v>413</v>
      </c>
      <c r="F27" s="250" t="s">
        <v>413</v>
      </c>
      <c r="G27" s="250" t="s">
        <v>413</v>
      </c>
      <c r="H27" s="250" t="s">
        <v>412</v>
      </c>
      <c r="I27" s="250" t="s">
        <v>412</v>
      </c>
      <c r="J27" s="250" t="s">
        <v>412</v>
      </c>
      <c r="K27" s="250" t="s">
        <v>412</v>
      </c>
      <c r="L27" s="250" t="s">
        <v>412</v>
      </c>
    </row>
    <row r="28" spans="1:12">
      <c r="A28" s="250">
        <v>213485</v>
      </c>
      <c r="C28" s="250" t="s">
        <v>412</v>
      </c>
      <c r="D28" s="250" t="s">
        <v>413</v>
      </c>
      <c r="E28" s="250" t="s">
        <v>413</v>
      </c>
      <c r="F28" s="250" t="s">
        <v>412</v>
      </c>
      <c r="G28" s="250" t="s">
        <v>412</v>
      </c>
      <c r="H28" s="250" t="s">
        <v>412</v>
      </c>
      <c r="I28" s="250" t="s">
        <v>412</v>
      </c>
      <c r="J28" s="250" t="s">
        <v>412</v>
      </c>
      <c r="K28" s="250" t="s">
        <v>412</v>
      </c>
      <c r="L28" s="250" t="s">
        <v>412</v>
      </c>
    </row>
    <row r="29" spans="1:12">
      <c r="A29" s="250">
        <v>214061</v>
      </c>
      <c r="C29" s="250" t="s">
        <v>412</v>
      </c>
      <c r="D29" s="250" t="s">
        <v>413</v>
      </c>
      <c r="E29" s="250" t="s">
        <v>413</v>
      </c>
      <c r="F29" s="250" t="s">
        <v>412</v>
      </c>
      <c r="G29" s="250" t="s">
        <v>412</v>
      </c>
      <c r="H29" s="250" t="s">
        <v>412</v>
      </c>
      <c r="I29" s="250" t="s">
        <v>412</v>
      </c>
      <c r="J29" s="250" t="s">
        <v>412</v>
      </c>
      <c r="K29" s="250" t="s">
        <v>412</v>
      </c>
      <c r="L29" s="250" t="s">
        <v>412</v>
      </c>
    </row>
    <row r="30" spans="1:12">
      <c r="A30" s="250">
        <v>215493</v>
      </c>
      <c r="B30" s="250" t="s">
        <v>2907</v>
      </c>
      <c r="C30" s="250" t="s">
        <v>413</v>
      </c>
      <c r="D30" s="250" t="s">
        <v>412</v>
      </c>
      <c r="E30" s="250" t="s">
        <v>413</v>
      </c>
      <c r="F30" s="250" t="s">
        <v>412</v>
      </c>
      <c r="G30" s="250" t="s">
        <v>412</v>
      </c>
      <c r="H30" s="250" t="s">
        <v>412</v>
      </c>
      <c r="I30" s="250" t="s">
        <v>412</v>
      </c>
      <c r="J30" s="250" t="s">
        <v>412</v>
      </c>
      <c r="K30" s="250" t="s">
        <v>412</v>
      </c>
      <c r="L30" s="250" t="s">
        <v>412</v>
      </c>
    </row>
    <row r="31" spans="1:12">
      <c r="A31" s="250">
        <v>214206</v>
      </c>
      <c r="B31" s="250" t="s">
        <v>82</v>
      </c>
      <c r="C31" s="250" t="s">
        <v>411</v>
      </c>
      <c r="D31" s="250" t="s">
        <v>411</v>
      </c>
      <c r="E31" s="250" t="s">
        <v>411</v>
      </c>
      <c r="F31" s="250" t="s">
        <v>413</v>
      </c>
      <c r="G31" s="250" t="s">
        <v>413</v>
      </c>
      <c r="H31" s="250" t="s">
        <v>413</v>
      </c>
      <c r="I31" s="250" t="s">
        <v>413</v>
      </c>
      <c r="J31" s="250" t="s">
        <v>413</v>
      </c>
      <c r="K31" s="250" t="s">
        <v>411</v>
      </c>
      <c r="L31" s="250" t="s">
        <v>413</v>
      </c>
    </row>
    <row r="32" spans="1:12">
      <c r="A32" s="250">
        <v>214088</v>
      </c>
      <c r="B32" s="250" t="s">
        <v>82</v>
      </c>
      <c r="C32" s="250" t="s">
        <v>412</v>
      </c>
      <c r="D32" s="250" t="s">
        <v>411</v>
      </c>
      <c r="E32" s="250" t="s">
        <v>411</v>
      </c>
      <c r="F32" s="250" t="s">
        <v>413</v>
      </c>
      <c r="G32" s="250" t="s">
        <v>412</v>
      </c>
      <c r="H32" s="250" t="s">
        <v>412</v>
      </c>
      <c r="I32" s="250" t="s">
        <v>412</v>
      </c>
      <c r="J32" s="250" t="s">
        <v>412</v>
      </c>
      <c r="K32" s="250" t="s">
        <v>413</v>
      </c>
      <c r="L32" s="250" t="s">
        <v>412</v>
      </c>
    </row>
    <row r="33" spans="1:12">
      <c r="A33" s="250">
        <v>213682</v>
      </c>
      <c r="B33" s="250" t="s">
        <v>82</v>
      </c>
      <c r="C33" s="250" t="s">
        <v>413</v>
      </c>
      <c r="D33" s="250" t="s">
        <v>413</v>
      </c>
      <c r="E33" s="250" t="s">
        <v>413</v>
      </c>
      <c r="F33" s="250" t="s">
        <v>411</v>
      </c>
      <c r="G33" s="250" t="s">
        <v>412</v>
      </c>
      <c r="H33" s="250" t="s">
        <v>412</v>
      </c>
      <c r="I33" s="250" t="s">
        <v>412</v>
      </c>
      <c r="J33" s="250" t="s">
        <v>412</v>
      </c>
      <c r="K33" s="250" t="s">
        <v>412</v>
      </c>
      <c r="L33" s="250" t="s">
        <v>412</v>
      </c>
    </row>
    <row r="34" spans="1:12">
      <c r="A34" s="250">
        <v>214926</v>
      </c>
      <c r="B34" s="250" t="s">
        <v>2907</v>
      </c>
      <c r="C34" s="250" t="s">
        <v>412</v>
      </c>
      <c r="D34" s="250" t="s">
        <v>413</v>
      </c>
      <c r="E34" s="250" t="s">
        <v>413</v>
      </c>
      <c r="F34" s="250" t="s">
        <v>412</v>
      </c>
      <c r="G34" s="250" t="s">
        <v>412</v>
      </c>
      <c r="H34" s="250" t="s">
        <v>412</v>
      </c>
      <c r="I34" s="250" t="s">
        <v>412</v>
      </c>
      <c r="J34" s="250" t="s">
        <v>412</v>
      </c>
      <c r="K34" s="250" t="s">
        <v>412</v>
      </c>
      <c r="L34" s="250" t="s">
        <v>412</v>
      </c>
    </row>
    <row r="35" spans="1:12">
      <c r="A35" s="250">
        <v>214928</v>
      </c>
      <c r="B35" s="250" t="s">
        <v>2907</v>
      </c>
      <c r="C35" s="250" t="s">
        <v>413</v>
      </c>
      <c r="D35" s="250" t="s">
        <v>413</v>
      </c>
      <c r="E35" s="250" t="s">
        <v>413</v>
      </c>
      <c r="F35" s="250" t="s">
        <v>413</v>
      </c>
      <c r="G35" s="250" t="s">
        <v>413</v>
      </c>
      <c r="H35" s="250" t="s">
        <v>412</v>
      </c>
      <c r="I35" s="250" t="s">
        <v>412</v>
      </c>
      <c r="J35" s="250" t="s">
        <v>412</v>
      </c>
      <c r="K35" s="250" t="s">
        <v>412</v>
      </c>
      <c r="L35" s="250" t="s">
        <v>412</v>
      </c>
    </row>
    <row r="36" spans="1:12">
      <c r="A36" s="250">
        <v>212581</v>
      </c>
      <c r="C36" s="250" t="s">
        <v>413</v>
      </c>
      <c r="D36" s="250" t="s">
        <v>412</v>
      </c>
      <c r="E36" s="250" t="s">
        <v>413</v>
      </c>
      <c r="F36" s="250" t="s">
        <v>413</v>
      </c>
      <c r="G36" s="250" t="s">
        <v>412</v>
      </c>
      <c r="H36" s="250" t="s">
        <v>412</v>
      </c>
      <c r="I36" s="250" t="s">
        <v>412</v>
      </c>
      <c r="J36" s="250" t="s">
        <v>412</v>
      </c>
      <c r="K36" s="250" t="s">
        <v>412</v>
      </c>
      <c r="L36" s="250" t="s">
        <v>412</v>
      </c>
    </row>
    <row r="37" spans="1:12">
      <c r="A37" s="250">
        <v>214165</v>
      </c>
      <c r="B37" s="250" t="s">
        <v>82</v>
      </c>
      <c r="C37" s="250" t="s">
        <v>412</v>
      </c>
      <c r="D37" s="250" t="s">
        <v>411</v>
      </c>
      <c r="E37" s="250" t="s">
        <v>411</v>
      </c>
      <c r="F37" s="250" t="s">
        <v>412</v>
      </c>
      <c r="G37" s="250" t="s">
        <v>412</v>
      </c>
      <c r="H37" s="250" t="s">
        <v>412</v>
      </c>
      <c r="I37" s="250" t="s">
        <v>412</v>
      </c>
      <c r="J37" s="250" t="s">
        <v>412</v>
      </c>
      <c r="K37" s="250" t="s">
        <v>412</v>
      </c>
      <c r="L37" s="250" t="s">
        <v>412</v>
      </c>
    </row>
    <row r="38" spans="1:12">
      <c r="A38" s="250">
        <v>213587</v>
      </c>
      <c r="B38" s="250" t="s">
        <v>82</v>
      </c>
      <c r="C38" s="250" t="s">
        <v>413</v>
      </c>
      <c r="D38" s="250" t="s">
        <v>411</v>
      </c>
      <c r="E38" s="250" t="s">
        <v>411</v>
      </c>
      <c r="F38" s="250" t="s">
        <v>411</v>
      </c>
      <c r="G38" s="250" t="s">
        <v>412</v>
      </c>
      <c r="H38" s="250" t="s">
        <v>412</v>
      </c>
      <c r="I38" s="250" t="s">
        <v>412</v>
      </c>
      <c r="J38" s="250" t="s">
        <v>412</v>
      </c>
      <c r="K38" s="250" t="s">
        <v>413</v>
      </c>
      <c r="L38" s="250" t="s">
        <v>413</v>
      </c>
    </row>
    <row r="39" spans="1:12">
      <c r="A39" s="250">
        <v>213786</v>
      </c>
      <c r="C39" s="250" t="s">
        <v>413</v>
      </c>
      <c r="D39" s="250" t="s">
        <v>413</v>
      </c>
      <c r="E39" s="250" t="s">
        <v>412</v>
      </c>
      <c r="F39" s="250" t="s">
        <v>412</v>
      </c>
      <c r="G39" s="250" t="s">
        <v>412</v>
      </c>
      <c r="H39" s="250" t="s">
        <v>412</v>
      </c>
      <c r="I39" s="250" t="s">
        <v>412</v>
      </c>
      <c r="J39" s="250" t="s">
        <v>412</v>
      </c>
      <c r="K39" s="250" t="s">
        <v>412</v>
      </c>
      <c r="L39" s="250" t="s">
        <v>412</v>
      </c>
    </row>
    <row r="40" spans="1:12">
      <c r="A40" s="250">
        <v>215462</v>
      </c>
      <c r="B40" s="250" t="s">
        <v>2907</v>
      </c>
      <c r="C40" s="250" t="s">
        <v>413</v>
      </c>
      <c r="D40" s="250" t="s">
        <v>412</v>
      </c>
      <c r="E40" s="250" t="s">
        <v>413</v>
      </c>
      <c r="F40" s="250" t="s">
        <v>413</v>
      </c>
      <c r="G40" s="250" t="s">
        <v>413</v>
      </c>
      <c r="H40" s="250" t="s">
        <v>412</v>
      </c>
      <c r="I40" s="250" t="s">
        <v>412</v>
      </c>
      <c r="J40" s="250" t="s">
        <v>412</v>
      </c>
      <c r="K40" s="250" t="s">
        <v>412</v>
      </c>
      <c r="L40" s="250" t="s">
        <v>412</v>
      </c>
    </row>
    <row r="41" spans="1:12">
      <c r="A41" s="250">
        <v>213529</v>
      </c>
      <c r="C41" s="250" t="s">
        <v>412</v>
      </c>
      <c r="D41" s="250" t="s">
        <v>412</v>
      </c>
      <c r="E41" s="250" t="s">
        <v>412</v>
      </c>
      <c r="F41" s="250" t="s">
        <v>413</v>
      </c>
      <c r="G41" s="250" t="s">
        <v>413</v>
      </c>
      <c r="H41" s="250" t="s">
        <v>412</v>
      </c>
      <c r="I41" s="250" t="s">
        <v>413</v>
      </c>
      <c r="J41" s="250" t="s">
        <v>412</v>
      </c>
      <c r="K41" s="250" t="s">
        <v>413</v>
      </c>
      <c r="L41" s="250" t="s">
        <v>412</v>
      </c>
    </row>
    <row r="42" spans="1:12">
      <c r="A42" s="250">
        <v>212343</v>
      </c>
      <c r="B42" s="250" t="s">
        <v>82</v>
      </c>
      <c r="C42" s="250" t="s">
        <v>412</v>
      </c>
      <c r="D42" s="250" t="s">
        <v>413</v>
      </c>
      <c r="E42" s="250" t="s">
        <v>411</v>
      </c>
      <c r="F42" s="250" t="s">
        <v>411</v>
      </c>
      <c r="G42" s="250" t="s">
        <v>412</v>
      </c>
      <c r="H42" s="250" t="s">
        <v>412</v>
      </c>
      <c r="I42" s="250" t="s">
        <v>412</v>
      </c>
      <c r="J42" s="250" t="s">
        <v>412</v>
      </c>
      <c r="K42" s="250" t="s">
        <v>413</v>
      </c>
      <c r="L42" s="250" t="s">
        <v>412</v>
      </c>
    </row>
    <row r="43" spans="1:12">
      <c r="A43" s="250">
        <v>215075</v>
      </c>
      <c r="B43" s="250" t="s">
        <v>2907</v>
      </c>
      <c r="C43" s="250" t="s">
        <v>412</v>
      </c>
      <c r="D43" s="250" t="s">
        <v>413</v>
      </c>
      <c r="E43" s="250" t="s">
        <v>413</v>
      </c>
      <c r="F43" s="250" t="s">
        <v>412</v>
      </c>
      <c r="G43" s="250" t="s">
        <v>412</v>
      </c>
      <c r="H43" s="250" t="s">
        <v>412</v>
      </c>
      <c r="I43" s="250" t="s">
        <v>412</v>
      </c>
      <c r="J43" s="250" t="s">
        <v>412</v>
      </c>
      <c r="K43" s="250" t="s">
        <v>412</v>
      </c>
      <c r="L43" s="250" t="s">
        <v>412</v>
      </c>
    </row>
    <row r="44" spans="1:12">
      <c r="A44" s="250">
        <v>214554</v>
      </c>
      <c r="C44" s="250" t="s">
        <v>413</v>
      </c>
      <c r="D44" s="250" t="s">
        <v>413</v>
      </c>
      <c r="E44" s="250" t="s">
        <v>413</v>
      </c>
      <c r="F44" s="250" t="s">
        <v>413</v>
      </c>
      <c r="G44" s="250" t="s">
        <v>412</v>
      </c>
      <c r="H44" s="250" t="s">
        <v>412</v>
      </c>
      <c r="I44" s="250" t="s">
        <v>412</v>
      </c>
      <c r="J44" s="250" t="s">
        <v>412</v>
      </c>
      <c r="K44" s="250" t="s">
        <v>412</v>
      </c>
      <c r="L44" s="250" t="s">
        <v>412</v>
      </c>
    </row>
    <row r="45" spans="1:12">
      <c r="A45" s="250">
        <v>214857</v>
      </c>
      <c r="B45" s="250" t="s">
        <v>2907</v>
      </c>
      <c r="C45" s="250" t="s">
        <v>413</v>
      </c>
      <c r="D45" s="250" t="s">
        <v>413</v>
      </c>
      <c r="E45" s="250" t="s">
        <v>413</v>
      </c>
      <c r="F45" s="250" t="s">
        <v>413</v>
      </c>
      <c r="G45" s="250" t="s">
        <v>413</v>
      </c>
      <c r="H45" s="250" t="s">
        <v>412</v>
      </c>
      <c r="I45" s="250" t="s">
        <v>412</v>
      </c>
      <c r="J45" s="250" t="s">
        <v>412</v>
      </c>
      <c r="K45" s="250" t="s">
        <v>412</v>
      </c>
      <c r="L45" s="250" t="s">
        <v>412</v>
      </c>
    </row>
    <row r="46" spans="1:12">
      <c r="A46" s="250">
        <v>213991</v>
      </c>
      <c r="B46" s="250" t="s">
        <v>82</v>
      </c>
      <c r="C46" s="250" t="s">
        <v>413</v>
      </c>
      <c r="D46" s="250" t="s">
        <v>413</v>
      </c>
      <c r="E46" s="250" t="s">
        <v>413</v>
      </c>
      <c r="F46" s="250" t="s">
        <v>411</v>
      </c>
      <c r="G46" s="250" t="s">
        <v>412</v>
      </c>
      <c r="H46" s="250" t="s">
        <v>413</v>
      </c>
      <c r="I46" s="250" t="s">
        <v>413</v>
      </c>
      <c r="J46" s="250" t="s">
        <v>413</v>
      </c>
      <c r="K46" s="250" t="s">
        <v>413</v>
      </c>
      <c r="L46" s="250" t="s">
        <v>413</v>
      </c>
    </row>
    <row r="47" spans="1:12">
      <c r="A47" s="250">
        <v>213644</v>
      </c>
      <c r="B47" s="250" t="s">
        <v>82</v>
      </c>
      <c r="C47" s="250" t="s">
        <v>413</v>
      </c>
      <c r="D47" s="250" t="s">
        <v>411</v>
      </c>
      <c r="E47" s="250" t="s">
        <v>413</v>
      </c>
      <c r="F47" s="250" t="s">
        <v>413</v>
      </c>
      <c r="G47" s="250" t="s">
        <v>413</v>
      </c>
      <c r="H47" s="250" t="s">
        <v>412</v>
      </c>
      <c r="I47" s="250" t="s">
        <v>412</v>
      </c>
      <c r="J47" s="250" t="s">
        <v>412</v>
      </c>
      <c r="K47" s="250" t="s">
        <v>413</v>
      </c>
      <c r="L47" s="250" t="s">
        <v>413</v>
      </c>
    </row>
    <row r="48" spans="1:12">
      <c r="A48" s="250">
        <v>213047</v>
      </c>
      <c r="B48" s="250" t="s">
        <v>82</v>
      </c>
      <c r="C48" s="250" t="s">
        <v>411</v>
      </c>
      <c r="D48" s="250" t="s">
        <v>413</v>
      </c>
      <c r="E48" s="250" t="s">
        <v>411</v>
      </c>
      <c r="F48" s="250" t="s">
        <v>411</v>
      </c>
      <c r="G48" s="250" t="s">
        <v>412</v>
      </c>
      <c r="H48" s="250" t="s">
        <v>412</v>
      </c>
      <c r="I48" s="250" t="s">
        <v>413</v>
      </c>
      <c r="J48" s="250" t="s">
        <v>412</v>
      </c>
      <c r="K48" s="250" t="s">
        <v>411</v>
      </c>
      <c r="L48" s="250" t="s">
        <v>413</v>
      </c>
    </row>
    <row r="49" spans="1:12">
      <c r="A49" s="250">
        <v>215514</v>
      </c>
      <c r="B49" s="250" t="s">
        <v>82</v>
      </c>
      <c r="C49" s="250" t="s">
        <v>413</v>
      </c>
      <c r="D49" s="250" t="s">
        <v>412</v>
      </c>
      <c r="E49" s="250" t="s">
        <v>412</v>
      </c>
      <c r="F49" s="250" t="s">
        <v>413</v>
      </c>
      <c r="G49" s="250" t="s">
        <v>412</v>
      </c>
      <c r="H49" s="250" t="s">
        <v>412</v>
      </c>
      <c r="I49" s="250" t="s">
        <v>412</v>
      </c>
      <c r="J49" s="250" t="s">
        <v>412</v>
      </c>
      <c r="K49" s="250" t="s">
        <v>412</v>
      </c>
      <c r="L49" s="250" t="s">
        <v>412</v>
      </c>
    </row>
    <row r="50" spans="1:12">
      <c r="A50" s="250">
        <v>214794</v>
      </c>
      <c r="B50" s="250" t="s">
        <v>82</v>
      </c>
      <c r="C50" s="250" t="s">
        <v>413</v>
      </c>
      <c r="D50" s="250" t="s">
        <v>413</v>
      </c>
      <c r="E50" s="250" t="s">
        <v>413</v>
      </c>
      <c r="F50" s="250" t="s">
        <v>413</v>
      </c>
      <c r="G50" s="250" t="s">
        <v>413</v>
      </c>
      <c r="H50" s="250" t="s">
        <v>412</v>
      </c>
      <c r="I50" s="250" t="s">
        <v>412</v>
      </c>
      <c r="J50" s="250" t="s">
        <v>412</v>
      </c>
      <c r="K50" s="250" t="s">
        <v>412</v>
      </c>
      <c r="L50" s="250" t="s">
        <v>412</v>
      </c>
    </row>
    <row r="51" spans="1:12">
      <c r="A51" s="250">
        <v>213788</v>
      </c>
      <c r="B51" s="250" t="s">
        <v>82</v>
      </c>
      <c r="C51" s="250" t="s">
        <v>411</v>
      </c>
      <c r="D51" s="250" t="s">
        <v>413</v>
      </c>
      <c r="E51" s="250" t="s">
        <v>413</v>
      </c>
      <c r="F51" s="250" t="s">
        <v>413</v>
      </c>
      <c r="G51" s="250" t="s">
        <v>412</v>
      </c>
      <c r="H51" s="250" t="s">
        <v>412</v>
      </c>
      <c r="I51" s="250" t="s">
        <v>411</v>
      </c>
      <c r="J51" s="250" t="s">
        <v>412</v>
      </c>
      <c r="K51" s="250" t="s">
        <v>411</v>
      </c>
      <c r="L51" s="250" t="s">
        <v>412</v>
      </c>
    </row>
    <row r="52" spans="1:12">
      <c r="A52" s="250">
        <v>213518</v>
      </c>
      <c r="B52" s="250" t="s">
        <v>82</v>
      </c>
      <c r="C52" s="250" t="s">
        <v>413</v>
      </c>
      <c r="D52" s="250" t="s">
        <v>413</v>
      </c>
      <c r="E52" s="250" t="s">
        <v>412</v>
      </c>
      <c r="F52" s="250" t="s">
        <v>413</v>
      </c>
      <c r="G52" s="250" t="s">
        <v>413</v>
      </c>
      <c r="H52" s="250" t="s">
        <v>412</v>
      </c>
      <c r="I52" s="250" t="s">
        <v>412</v>
      </c>
      <c r="J52" s="250" t="s">
        <v>412</v>
      </c>
      <c r="K52" s="250" t="s">
        <v>412</v>
      </c>
      <c r="L52" s="250" t="s">
        <v>412</v>
      </c>
    </row>
    <row r="53" spans="1:12">
      <c r="A53" s="250">
        <v>214608</v>
      </c>
      <c r="B53" s="250" t="s">
        <v>82</v>
      </c>
      <c r="C53" s="250" t="s">
        <v>411</v>
      </c>
      <c r="D53" s="250" t="s">
        <v>411</v>
      </c>
      <c r="E53" s="250" t="s">
        <v>411</v>
      </c>
      <c r="F53" s="250" t="s">
        <v>411</v>
      </c>
      <c r="G53" s="250" t="s">
        <v>412</v>
      </c>
      <c r="H53" s="250" t="s">
        <v>412</v>
      </c>
      <c r="I53" s="250" t="s">
        <v>413</v>
      </c>
      <c r="J53" s="250" t="s">
        <v>412</v>
      </c>
      <c r="K53" s="250" t="s">
        <v>413</v>
      </c>
      <c r="L53" s="250" t="s">
        <v>412</v>
      </c>
    </row>
    <row r="54" spans="1:12">
      <c r="A54" s="250">
        <v>214555</v>
      </c>
      <c r="B54" s="250" t="s">
        <v>82</v>
      </c>
      <c r="C54" s="250" t="s">
        <v>412</v>
      </c>
      <c r="D54" s="250" t="s">
        <v>411</v>
      </c>
      <c r="E54" s="250" t="s">
        <v>411</v>
      </c>
      <c r="F54" s="250" t="s">
        <v>413</v>
      </c>
      <c r="G54" s="250" t="s">
        <v>412</v>
      </c>
      <c r="H54" s="250" t="s">
        <v>413</v>
      </c>
      <c r="I54" s="250" t="s">
        <v>413</v>
      </c>
      <c r="J54" s="250" t="s">
        <v>412</v>
      </c>
      <c r="K54" s="250" t="s">
        <v>412</v>
      </c>
      <c r="L54" s="250" t="s">
        <v>412</v>
      </c>
    </row>
    <row r="55" spans="1:12">
      <c r="A55" s="250">
        <v>213997</v>
      </c>
      <c r="B55" s="250" t="s">
        <v>82</v>
      </c>
      <c r="C55" s="250" t="s">
        <v>411</v>
      </c>
      <c r="D55" s="250" t="s">
        <v>411</v>
      </c>
      <c r="E55" s="250" t="s">
        <v>411</v>
      </c>
      <c r="F55" s="250" t="s">
        <v>411</v>
      </c>
      <c r="G55" s="250" t="s">
        <v>412</v>
      </c>
      <c r="H55" s="250" t="s">
        <v>412</v>
      </c>
      <c r="I55" s="250" t="s">
        <v>412</v>
      </c>
      <c r="J55" s="250" t="s">
        <v>412</v>
      </c>
      <c r="K55" s="250" t="s">
        <v>413</v>
      </c>
      <c r="L55" s="250" t="s">
        <v>413</v>
      </c>
    </row>
    <row r="56" spans="1:12">
      <c r="A56" s="250">
        <v>215014</v>
      </c>
      <c r="B56" s="250" t="s">
        <v>82</v>
      </c>
      <c r="C56" s="250" t="s">
        <v>412</v>
      </c>
      <c r="D56" s="250" t="s">
        <v>413</v>
      </c>
      <c r="E56" s="250" t="s">
        <v>413</v>
      </c>
      <c r="F56" s="250" t="s">
        <v>412</v>
      </c>
      <c r="G56" s="250" t="s">
        <v>413</v>
      </c>
      <c r="H56" s="250" t="s">
        <v>412</v>
      </c>
      <c r="I56" s="250" t="s">
        <v>412</v>
      </c>
      <c r="J56" s="250" t="s">
        <v>412</v>
      </c>
      <c r="K56" s="250" t="s">
        <v>412</v>
      </c>
      <c r="L56" s="250" t="s">
        <v>412</v>
      </c>
    </row>
    <row r="57" spans="1:12">
      <c r="A57" s="250">
        <v>214441</v>
      </c>
      <c r="B57" s="250" t="s">
        <v>82</v>
      </c>
      <c r="C57" s="250" t="s">
        <v>413</v>
      </c>
      <c r="D57" s="250" t="s">
        <v>412</v>
      </c>
      <c r="E57" s="250" t="s">
        <v>412</v>
      </c>
      <c r="F57" s="250" t="s">
        <v>413</v>
      </c>
      <c r="G57" s="250" t="s">
        <v>412</v>
      </c>
      <c r="H57" s="250" t="s">
        <v>412</v>
      </c>
      <c r="I57" s="250" t="s">
        <v>412</v>
      </c>
      <c r="J57" s="250" t="s">
        <v>412</v>
      </c>
      <c r="K57" s="250" t="s">
        <v>412</v>
      </c>
      <c r="L57" s="250" t="s">
        <v>412</v>
      </c>
    </row>
    <row r="58" spans="1:12">
      <c r="A58" s="250">
        <v>214863</v>
      </c>
      <c r="B58" s="250" t="s">
        <v>82</v>
      </c>
      <c r="C58" s="250" t="s">
        <v>412</v>
      </c>
      <c r="D58" s="250" t="s">
        <v>412</v>
      </c>
      <c r="E58" s="250" t="s">
        <v>413</v>
      </c>
      <c r="F58" s="250" t="s">
        <v>412</v>
      </c>
      <c r="G58" s="250" t="s">
        <v>413</v>
      </c>
      <c r="H58" s="250" t="s">
        <v>412</v>
      </c>
      <c r="I58" s="250" t="s">
        <v>412</v>
      </c>
      <c r="J58" s="250" t="s">
        <v>412</v>
      </c>
      <c r="K58" s="250" t="s">
        <v>412</v>
      </c>
      <c r="L58" s="250" t="s">
        <v>412</v>
      </c>
    </row>
    <row r="59" spans="1:12">
      <c r="A59" s="250">
        <v>215515</v>
      </c>
      <c r="B59" s="250" t="s">
        <v>82</v>
      </c>
      <c r="C59" s="250" t="s">
        <v>412</v>
      </c>
      <c r="D59" s="250" t="s">
        <v>413</v>
      </c>
      <c r="E59" s="250" t="s">
        <v>413</v>
      </c>
      <c r="F59" s="250" t="s">
        <v>412</v>
      </c>
      <c r="G59" s="250" t="s">
        <v>412</v>
      </c>
      <c r="H59" s="250" t="s">
        <v>412</v>
      </c>
      <c r="I59" s="250" t="s">
        <v>412</v>
      </c>
      <c r="J59" s="250" t="s">
        <v>412</v>
      </c>
      <c r="K59" s="250" t="s">
        <v>412</v>
      </c>
      <c r="L59" s="250" t="s">
        <v>412</v>
      </c>
    </row>
    <row r="60" spans="1:12">
      <c r="A60" s="250">
        <v>214416</v>
      </c>
      <c r="B60" s="250" t="s">
        <v>82</v>
      </c>
      <c r="C60" s="250" t="s">
        <v>411</v>
      </c>
      <c r="D60" s="250" t="s">
        <v>411</v>
      </c>
      <c r="E60" s="250" t="s">
        <v>411</v>
      </c>
      <c r="F60" s="250" t="s">
        <v>413</v>
      </c>
      <c r="G60" s="250" t="s">
        <v>413</v>
      </c>
      <c r="H60" s="250" t="s">
        <v>412</v>
      </c>
      <c r="I60" s="250" t="s">
        <v>411</v>
      </c>
      <c r="J60" s="250" t="s">
        <v>412</v>
      </c>
      <c r="K60" s="250" t="s">
        <v>413</v>
      </c>
      <c r="L60" s="250" t="s">
        <v>412</v>
      </c>
    </row>
    <row r="61" spans="1:12">
      <c r="A61" s="250">
        <v>210852</v>
      </c>
      <c r="B61" s="250" t="s">
        <v>82</v>
      </c>
      <c r="C61" s="250" t="s">
        <v>413</v>
      </c>
      <c r="D61" s="250" t="s">
        <v>413</v>
      </c>
      <c r="E61" s="250" t="s">
        <v>411</v>
      </c>
      <c r="F61" s="250" t="s">
        <v>413</v>
      </c>
      <c r="G61" s="250" t="s">
        <v>413</v>
      </c>
      <c r="H61" s="250" t="s">
        <v>412</v>
      </c>
      <c r="I61" s="250" t="s">
        <v>412</v>
      </c>
      <c r="J61" s="250" t="s">
        <v>412</v>
      </c>
      <c r="K61" s="250" t="s">
        <v>412</v>
      </c>
      <c r="L61" s="250" t="s">
        <v>412</v>
      </c>
    </row>
    <row r="62" spans="1:12">
      <c r="A62" s="250">
        <v>214718</v>
      </c>
      <c r="B62" s="250" t="s">
        <v>82</v>
      </c>
      <c r="C62" s="250" t="s">
        <v>412</v>
      </c>
      <c r="D62" s="250" t="s">
        <v>413</v>
      </c>
      <c r="E62" s="250" t="s">
        <v>413</v>
      </c>
      <c r="F62" s="250" t="s">
        <v>413</v>
      </c>
      <c r="G62" s="250" t="s">
        <v>412</v>
      </c>
      <c r="H62" s="250" t="s">
        <v>412</v>
      </c>
      <c r="I62" s="250" t="s">
        <v>412</v>
      </c>
      <c r="J62" s="250" t="s">
        <v>412</v>
      </c>
      <c r="K62" s="250" t="s">
        <v>412</v>
      </c>
      <c r="L62" s="250" t="s">
        <v>412</v>
      </c>
    </row>
    <row r="63" spans="1:12">
      <c r="A63" s="250">
        <v>215019</v>
      </c>
      <c r="B63" s="250" t="s">
        <v>82</v>
      </c>
      <c r="C63" s="250" t="s">
        <v>413</v>
      </c>
      <c r="D63" s="250" t="s">
        <v>413</v>
      </c>
      <c r="E63" s="250" t="s">
        <v>413</v>
      </c>
      <c r="F63" s="250" t="s">
        <v>413</v>
      </c>
      <c r="G63" s="250" t="s">
        <v>413</v>
      </c>
      <c r="H63" s="250" t="s">
        <v>412</v>
      </c>
      <c r="I63" s="250" t="s">
        <v>412</v>
      </c>
      <c r="J63" s="250" t="s">
        <v>412</v>
      </c>
      <c r="K63" s="250" t="s">
        <v>412</v>
      </c>
      <c r="L63" s="250" t="s">
        <v>412</v>
      </c>
    </row>
    <row r="64" spans="1:12">
      <c r="A64" s="250">
        <v>213150</v>
      </c>
      <c r="B64" s="250" t="s">
        <v>82</v>
      </c>
      <c r="C64" s="250" t="s">
        <v>413</v>
      </c>
      <c r="D64" s="250" t="s">
        <v>411</v>
      </c>
      <c r="E64" s="250" t="s">
        <v>413</v>
      </c>
      <c r="F64" s="250" t="s">
        <v>413</v>
      </c>
      <c r="G64" s="250" t="s">
        <v>413</v>
      </c>
      <c r="H64" s="250" t="s">
        <v>413</v>
      </c>
      <c r="I64" s="250" t="s">
        <v>413</v>
      </c>
      <c r="J64" s="250" t="s">
        <v>412</v>
      </c>
      <c r="K64" s="250" t="s">
        <v>413</v>
      </c>
      <c r="L64" s="250" t="s">
        <v>412</v>
      </c>
    </row>
    <row r="65" spans="1:12">
      <c r="A65" s="250">
        <v>214476</v>
      </c>
      <c r="B65" s="250" t="s">
        <v>82</v>
      </c>
      <c r="C65" s="250" t="s">
        <v>412</v>
      </c>
      <c r="D65" s="250" t="s">
        <v>413</v>
      </c>
      <c r="E65" s="250" t="s">
        <v>413</v>
      </c>
      <c r="F65" s="250" t="s">
        <v>413</v>
      </c>
      <c r="G65" s="250" t="s">
        <v>412</v>
      </c>
      <c r="H65" s="250" t="s">
        <v>412</v>
      </c>
      <c r="I65" s="250" t="s">
        <v>412</v>
      </c>
      <c r="J65" s="250" t="s">
        <v>412</v>
      </c>
      <c r="K65" s="250" t="s">
        <v>412</v>
      </c>
      <c r="L65" s="250" t="s">
        <v>413</v>
      </c>
    </row>
    <row r="66" spans="1:12">
      <c r="A66" s="250">
        <v>214894</v>
      </c>
      <c r="B66" s="250" t="s">
        <v>82</v>
      </c>
      <c r="C66" s="250" t="s">
        <v>412</v>
      </c>
      <c r="D66" s="250" t="s">
        <v>413</v>
      </c>
      <c r="E66" s="250" t="s">
        <v>413</v>
      </c>
      <c r="F66" s="250" t="s">
        <v>413</v>
      </c>
      <c r="G66" s="250" t="s">
        <v>413</v>
      </c>
      <c r="H66" s="250" t="s">
        <v>412</v>
      </c>
      <c r="I66" s="250" t="s">
        <v>412</v>
      </c>
      <c r="J66" s="250" t="s">
        <v>412</v>
      </c>
      <c r="K66" s="250" t="s">
        <v>412</v>
      </c>
      <c r="L66" s="250" t="s">
        <v>412</v>
      </c>
    </row>
    <row r="67" spans="1:12">
      <c r="A67" s="250">
        <v>215483</v>
      </c>
      <c r="B67" s="250" t="s">
        <v>82</v>
      </c>
      <c r="C67" s="250" t="s">
        <v>413</v>
      </c>
      <c r="D67" s="250" t="s">
        <v>413</v>
      </c>
      <c r="E67" s="250" t="s">
        <v>412</v>
      </c>
      <c r="F67" s="250" t="s">
        <v>412</v>
      </c>
      <c r="G67" s="250" t="s">
        <v>412</v>
      </c>
      <c r="H67" s="250" t="s">
        <v>412</v>
      </c>
      <c r="I67" s="250" t="s">
        <v>412</v>
      </c>
      <c r="J67" s="250" t="s">
        <v>412</v>
      </c>
      <c r="K67" s="250" t="s">
        <v>412</v>
      </c>
      <c r="L67" s="250" t="s">
        <v>412</v>
      </c>
    </row>
    <row r="68" spans="1:12">
      <c r="A68" s="250">
        <v>215315</v>
      </c>
      <c r="B68" s="250" t="s">
        <v>82</v>
      </c>
      <c r="C68" s="250" t="s">
        <v>413</v>
      </c>
      <c r="D68" s="250" t="s">
        <v>413</v>
      </c>
      <c r="E68" s="250" t="s">
        <v>412</v>
      </c>
      <c r="F68" s="250" t="s">
        <v>412</v>
      </c>
      <c r="G68" s="250" t="s">
        <v>412</v>
      </c>
      <c r="H68" s="250" t="s">
        <v>412</v>
      </c>
      <c r="I68" s="250" t="s">
        <v>412</v>
      </c>
      <c r="J68" s="250" t="s">
        <v>412</v>
      </c>
      <c r="K68" s="250" t="s">
        <v>412</v>
      </c>
      <c r="L68" s="250" t="s">
        <v>412</v>
      </c>
    </row>
    <row r="69" spans="1:12">
      <c r="A69" s="250">
        <v>215198</v>
      </c>
      <c r="B69" s="250" t="s">
        <v>82</v>
      </c>
      <c r="C69" s="250" t="s">
        <v>413</v>
      </c>
      <c r="D69" s="250" t="s">
        <v>413</v>
      </c>
      <c r="E69" s="250" t="s">
        <v>412</v>
      </c>
      <c r="F69" s="250" t="s">
        <v>412</v>
      </c>
      <c r="G69" s="250" t="s">
        <v>412</v>
      </c>
      <c r="H69" s="250" t="s">
        <v>412</v>
      </c>
      <c r="I69" s="250" t="s">
        <v>412</v>
      </c>
      <c r="J69" s="250" t="s">
        <v>412</v>
      </c>
      <c r="K69" s="250" t="s">
        <v>412</v>
      </c>
      <c r="L69" s="250" t="s">
        <v>412</v>
      </c>
    </row>
    <row r="70" spans="1:12">
      <c r="A70" s="250">
        <v>214906</v>
      </c>
      <c r="B70" s="250" t="s">
        <v>82</v>
      </c>
      <c r="C70" s="250" t="s">
        <v>413</v>
      </c>
      <c r="D70" s="250" t="s">
        <v>413</v>
      </c>
      <c r="E70" s="250" t="s">
        <v>412</v>
      </c>
      <c r="F70" s="250" t="s">
        <v>412</v>
      </c>
      <c r="G70" s="250" t="s">
        <v>412</v>
      </c>
      <c r="H70" s="250" t="s">
        <v>412</v>
      </c>
      <c r="I70" s="250" t="s">
        <v>412</v>
      </c>
      <c r="J70" s="250" t="s">
        <v>412</v>
      </c>
      <c r="K70" s="250" t="s">
        <v>412</v>
      </c>
      <c r="L70" s="250" t="s">
        <v>412</v>
      </c>
    </row>
    <row r="71" spans="1:12">
      <c r="A71" s="250">
        <v>214853</v>
      </c>
      <c r="B71" s="250" t="s">
        <v>82</v>
      </c>
      <c r="C71" s="250" t="s">
        <v>413</v>
      </c>
      <c r="D71" s="250" t="s">
        <v>413</v>
      </c>
      <c r="E71" s="250" t="s">
        <v>412</v>
      </c>
      <c r="F71" s="250" t="s">
        <v>412</v>
      </c>
      <c r="G71" s="250" t="s">
        <v>412</v>
      </c>
      <c r="H71" s="250" t="s">
        <v>412</v>
      </c>
      <c r="I71" s="250" t="s">
        <v>412</v>
      </c>
      <c r="J71" s="250" t="s">
        <v>412</v>
      </c>
      <c r="K71" s="250" t="s">
        <v>412</v>
      </c>
      <c r="L71" s="250" t="s">
        <v>412</v>
      </c>
    </row>
    <row r="72" spans="1:12">
      <c r="A72" s="250">
        <v>214780</v>
      </c>
      <c r="B72" s="250" t="s">
        <v>82</v>
      </c>
      <c r="C72" s="250" t="s">
        <v>413</v>
      </c>
      <c r="D72" s="250" t="s">
        <v>413</v>
      </c>
      <c r="E72" s="250" t="s">
        <v>412</v>
      </c>
      <c r="F72" s="250" t="s">
        <v>412</v>
      </c>
      <c r="G72" s="250" t="s">
        <v>412</v>
      </c>
      <c r="H72" s="250" t="s">
        <v>412</v>
      </c>
      <c r="I72" s="250" t="s">
        <v>412</v>
      </c>
      <c r="J72" s="250" t="s">
        <v>412</v>
      </c>
      <c r="K72" s="250" t="s">
        <v>412</v>
      </c>
      <c r="L72" s="250" t="s">
        <v>412</v>
      </c>
    </row>
    <row r="73" spans="1:12">
      <c r="A73" s="250">
        <v>214691</v>
      </c>
      <c r="B73" s="250" t="s">
        <v>82</v>
      </c>
      <c r="C73" s="250" t="s">
        <v>413</v>
      </c>
      <c r="D73" s="250" t="s">
        <v>413</v>
      </c>
      <c r="E73" s="250" t="s">
        <v>412</v>
      </c>
      <c r="F73" s="250" t="s">
        <v>412</v>
      </c>
      <c r="G73" s="250" t="s">
        <v>412</v>
      </c>
      <c r="H73" s="250" t="s">
        <v>412</v>
      </c>
      <c r="I73" s="250" t="s">
        <v>412</v>
      </c>
      <c r="J73" s="250" t="s">
        <v>412</v>
      </c>
      <c r="K73" s="250" t="s">
        <v>412</v>
      </c>
      <c r="L73" s="250" t="s">
        <v>412</v>
      </c>
    </row>
    <row r="74" spans="1:12">
      <c r="A74" s="250">
        <v>214539</v>
      </c>
      <c r="B74" s="250" t="s">
        <v>82</v>
      </c>
      <c r="C74" s="250" t="s">
        <v>411</v>
      </c>
      <c r="D74" s="250" t="s">
        <v>411</v>
      </c>
      <c r="E74" s="250" t="s">
        <v>412</v>
      </c>
      <c r="F74" s="250" t="s">
        <v>412</v>
      </c>
      <c r="G74" s="250" t="s">
        <v>412</v>
      </c>
      <c r="H74" s="250" t="s">
        <v>412</v>
      </c>
      <c r="I74" s="250" t="s">
        <v>412</v>
      </c>
      <c r="J74" s="250" t="s">
        <v>412</v>
      </c>
      <c r="K74" s="250" t="s">
        <v>412</v>
      </c>
      <c r="L74" s="250" t="s">
        <v>412</v>
      </c>
    </row>
    <row r="75" spans="1:12">
      <c r="A75" s="250">
        <v>214261</v>
      </c>
      <c r="B75" s="250" t="s">
        <v>82</v>
      </c>
      <c r="C75" s="250" t="s">
        <v>411</v>
      </c>
      <c r="D75" s="250" t="s">
        <v>411</v>
      </c>
      <c r="E75" s="250" t="s">
        <v>412</v>
      </c>
      <c r="F75" s="250" t="s">
        <v>412</v>
      </c>
      <c r="G75" s="250" t="s">
        <v>412</v>
      </c>
      <c r="H75" s="250" t="s">
        <v>412</v>
      </c>
      <c r="I75" s="250" t="s">
        <v>412</v>
      </c>
      <c r="J75" s="250" t="s">
        <v>412</v>
      </c>
      <c r="K75" s="250" t="s">
        <v>412</v>
      </c>
      <c r="L75" s="250" t="s">
        <v>412</v>
      </c>
    </row>
    <row r="76" spans="1:12">
      <c r="A76" s="250">
        <v>214247</v>
      </c>
      <c r="B76" s="250" t="s">
        <v>82</v>
      </c>
      <c r="C76" s="250" t="s">
        <v>411</v>
      </c>
      <c r="D76" s="250" t="s">
        <v>411</v>
      </c>
      <c r="E76" s="250" t="s">
        <v>412</v>
      </c>
      <c r="F76" s="250" t="s">
        <v>412</v>
      </c>
      <c r="G76" s="250" t="s">
        <v>412</v>
      </c>
      <c r="H76" s="250" t="s">
        <v>412</v>
      </c>
      <c r="I76" s="250" t="s">
        <v>412</v>
      </c>
      <c r="J76" s="250" t="s">
        <v>412</v>
      </c>
      <c r="K76" s="250" t="s">
        <v>412</v>
      </c>
      <c r="L76" s="250" t="s">
        <v>412</v>
      </c>
    </row>
    <row r="77" spans="1:12">
      <c r="A77" s="250">
        <v>211699</v>
      </c>
      <c r="B77" s="250" t="s">
        <v>82</v>
      </c>
      <c r="C77" s="250" t="s">
        <v>411</v>
      </c>
      <c r="D77" s="250" t="s">
        <v>411</v>
      </c>
      <c r="E77" s="250" t="s">
        <v>412</v>
      </c>
      <c r="F77" s="250" t="s">
        <v>412</v>
      </c>
      <c r="G77" s="250" t="s">
        <v>412</v>
      </c>
      <c r="H77" s="250" t="s">
        <v>412</v>
      </c>
      <c r="I77" s="250" t="s">
        <v>412</v>
      </c>
      <c r="J77" s="250" t="s">
        <v>412</v>
      </c>
      <c r="K77" s="250" t="s">
        <v>412</v>
      </c>
      <c r="L77" s="250" t="s">
        <v>412</v>
      </c>
    </row>
    <row r="78" spans="1:12">
      <c r="A78" s="250">
        <v>215511</v>
      </c>
      <c r="B78" s="250" t="s">
        <v>82</v>
      </c>
      <c r="C78" s="250" t="s">
        <v>413</v>
      </c>
      <c r="D78" s="250" t="s">
        <v>412</v>
      </c>
      <c r="E78" s="250" t="s">
        <v>413</v>
      </c>
      <c r="F78" s="250" t="s">
        <v>412</v>
      </c>
      <c r="G78" s="250" t="s">
        <v>412</v>
      </c>
      <c r="H78" s="250" t="s">
        <v>412</v>
      </c>
      <c r="I78" s="250" t="s">
        <v>412</v>
      </c>
      <c r="J78" s="250" t="s">
        <v>412</v>
      </c>
      <c r="K78" s="250" t="s">
        <v>412</v>
      </c>
      <c r="L78" s="250" t="s">
        <v>412</v>
      </c>
    </row>
    <row r="79" spans="1:12">
      <c r="A79" s="250">
        <v>215478</v>
      </c>
      <c r="B79" s="250" t="s">
        <v>82</v>
      </c>
      <c r="C79" s="250" t="s">
        <v>413</v>
      </c>
      <c r="D79" s="250" t="s">
        <v>412</v>
      </c>
      <c r="E79" s="250" t="s">
        <v>413</v>
      </c>
      <c r="F79" s="250" t="s">
        <v>412</v>
      </c>
      <c r="G79" s="250" t="s">
        <v>412</v>
      </c>
      <c r="H79" s="250" t="s">
        <v>412</v>
      </c>
      <c r="I79" s="250" t="s">
        <v>412</v>
      </c>
      <c r="J79" s="250" t="s">
        <v>412</v>
      </c>
      <c r="K79" s="250" t="s">
        <v>412</v>
      </c>
      <c r="L79" s="250" t="s">
        <v>412</v>
      </c>
    </row>
    <row r="80" spans="1:12">
      <c r="A80" s="250">
        <v>215431</v>
      </c>
      <c r="B80" s="250" t="s">
        <v>82</v>
      </c>
      <c r="C80" s="250" t="s">
        <v>413</v>
      </c>
      <c r="D80" s="250" t="s">
        <v>412</v>
      </c>
      <c r="E80" s="250" t="s">
        <v>413</v>
      </c>
      <c r="F80" s="250" t="s">
        <v>412</v>
      </c>
      <c r="G80" s="250" t="s">
        <v>412</v>
      </c>
      <c r="H80" s="250" t="s">
        <v>412</v>
      </c>
      <c r="I80" s="250" t="s">
        <v>412</v>
      </c>
      <c r="J80" s="250" t="s">
        <v>412</v>
      </c>
      <c r="K80" s="250" t="s">
        <v>412</v>
      </c>
      <c r="L80" s="250" t="s">
        <v>412</v>
      </c>
    </row>
    <row r="81" spans="1:12">
      <c r="A81" s="250">
        <v>215359</v>
      </c>
      <c r="B81" s="250" t="s">
        <v>82</v>
      </c>
      <c r="C81" s="250" t="s">
        <v>413</v>
      </c>
      <c r="D81" s="250" t="s">
        <v>412</v>
      </c>
      <c r="E81" s="250" t="s">
        <v>413</v>
      </c>
      <c r="F81" s="250" t="s">
        <v>412</v>
      </c>
      <c r="G81" s="250" t="s">
        <v>412</v>
      </c>
      <c r="H81" s="250" t="s">
        <v>412</v>
      </c>
      <c r="I81" s="250" t="s">
        <v>412</v>
      </c>
      <c r="J81" s="250" t="s">
        <v>412</v>
      </c>
      <c r="K81" s="250" t="s">
        <v>412</v>
      </c>
      <c r="L81" s="250" t="s">
        <v>412</v>
      </c>
    </row>
    <row r="82" spans="1:12">
      <c r="A82" s="250">
        <v>215244</v>
      </c>
      <c r="B82" s="250" t="s">
        <v>82</v>
      </c>
      <c r="C82" s="250" t="s">
        <v>413</v>
      </c>
      <c r="D82" s="250" t="s">
        <v>412</v>
      </c>
      <c r="E82" s="250" t="s">
        <v>413</v>
      </c>
      <c r="F82" s="250" t="s">
        <v>412</v>
      </c>
      <c r="G82" s="250" t="s">
        <v>412</v>
      </c>
      <c r="H82" s="250" t="s">
        <v>412</v>
      </c>
      <c r="I82" s="250" t="s">
        <v>412</v>
      </c>
      <c r="J82" s="250" t="s">
        <v>412</v>
      </c>
      <c r="K82" s="250" t="s">
        <v>412</v>
      </c>
      <c r="L82" s="250" t="s">
        <v>412</v>
      </c>
    </row>
    <row r="83" spans="1:12">
      <c r="A83" s="250">
        <v>215039</v>
      </c>
      <c r="B83" s="250" t="s">
        <v>82</v>
      </c>
      <c r="C83" s="250" t="s">
        <v>413</v>
      </c>
      <c r="D83" s="250" t="s">
        <v>412</v>
      </c>
      <c r="E83" s="250" t="s">
        <v>413</v>
      </c>
      <c r="F83" s="250" t="s">
        <v>412</v>
      </c>
      <c r="G83" s="250" t="s">
        <v>412</v>
      </c>
      <c r="H83" s="250" t="s">
        <v>412</v>
      </c>
      <c r="I83" s="250" t="s">
        <v>412</v>
      </c>
      <c r="J83" s="250" t="s">
        <v>412</v>
      </c>
      <c r="K83" s="250" t="s">
        <v>412</v>
      </c>
      <c r="L83" s="250" t="s">
        <v>412</v>
      </c>
    </row>
    <row r="84" spans="1:12">
      <c r="A84" s="250">
        <v>215022</v>
      </c>
      <c r="B84" s="250" t="s">
        <v>82</v>
      </c>
      <c r="C84" s="250" t="s">
        <v>413</v>
      </c>
      <c r="D84" s="250" t="s">
        <v>412</v>
      </c>
      <c r="E84" s="250" t="s">
        <v>413</v>
      </c>
      <c r="F84" s="250" t="s">
        <v>412</v>
      </c>
      <c r="G84" s="250" t="s">
        <v>412</v>
      </c>
      <c r="H84" s="250" t="s">
        <v>412</v>
      </c>
      <c r="I84" s="250" t="s">
        <v>412</v>
      </c>
      <c r="J84" s="250" t="s">
        <v>412</v>
      </c>
      <c r="K84" s="250" t="s">
        <v>412</v>
      </c>
      <c r="L84" s="250" t="s">
        <v>412</v>
      </c>
    </row>
    <row r="85" spans="1:12">
      <c r="A85" s="250">
        <v>214942</v>
      </c>
      <c r="B85" s="250" t="s">
        <v>82</v>
      </c>
      <c r="C85" s="250" t="s">
        <v>413</v>
      </c>
      <c r="D85" s="250" t="s">
        <v>412</v>
      </c>
      <c r="E85" s="250" t="s">
        <v>413</v>
      </c>
      <c r="F85" s="250" t="s">
        <v>412</v>
      </c>
      <c r="G85" s="250" t="s">
        <v>412</v>
      </c>
      <c r="H85" s="250" t="s">
        <v>412</v>
      </c>
      <c r="I85" s="250" t="s">
        <v>412</v>
      </c>
      <c r="J85" s="250" t="s">
        <v>412</v>
      </c>
      <c r="K85" s="250" t="s">
        <v>412</v>
      </c>
      <c r="L85" s="250" t="s">
        <v>412</v>
      </c>
    </row>
    <row r="86" spans="1:12">
      <c r="A86" s="250">
        <v>214924</v>
      </c>
      <c r="B86" s="250" t="s">
        <v>82</v>
      </c>
      <c r="C86" s="250" t="s">
        <v>413</v>
      </c>
      <c r="D86" s="250" t="s">
        <v>412</v>
      </c>
      <c r="E86" s="250" t="s">
        <v>413</v>
      </c>
      <c r="F86" s="250" t="s">
        <v>412</v>
      </c>
      <c r="G86" s="250" t="s">
        <v>412</v>
      </c>
      <c r="H86" s="250" t="s">
        <v>412</v>
      </c>
      <c r="I86" s="250" t="s">
        <v>412</v>
      </c>
      <c r="J86" s="250" t="s">
        <v>412</v>
      </c>
      <c r="K86" s="250" t="s">
        <v>412</v>
      </c>
      <c r="L86" s="250" t="s">
        <v>412</v>
      </c>
    </row>
    <row r="87" spans="1:12">
      <c r="A87" s="250">
        <v>214724</v>
      </c>
      <c r="B87" s="250" t="s">
        <v>82</v>
      </c>
      <c r="C87" s="250" t="s">
        <v>413</v>
      </c>
      <c r="D87" s="250" t="s">
        <v>412</v>
      </c>
      <c r="E87" s="250" t="s">
        <v>413</v>
      </c>
      <c r="F87" s="250" t="s">
        <v>412</v>
      </c>
      <c r="G87" s="250" t="s">
        <v>412</v>
      </c>
      <c r="H87" s="250" t="s">
        <v>412</v>
      </c>
      <c r="I87" s="250" t="s">
        <v>412</v>
      </c>
      <c r="J87" s="250" t="s">
        <v>412</v>
      </c>
      <c r="K87" s="250" t="s">
        <v>412</v>
      </c>
      <c r="L87" s="250" t="s">
        <v>412</v>
      </c>
    </row>
    <row r="88" spans="1:12">
      <c r="A88" s="250">
        <v>214715</v>
      </c>
      <c r="B88" s="250" t="s">
        <v>82</v>
      </c>
      <c r="C88" s="250" t="s">
        <v>413</v>
      </c>
      <c r="D88" s="250" t="s">
        <v>412</v>
      </c>
      <c r="E88" s="250" t="s">
        <v>413</v>
      </c>
      <c r="F88" s="250" t="s">
        <v>412</v>
      </c>
      <c r="G88" s="250" t="s">
        <v>412</v>
      </c>
      <c r="H88" s="250" t="s">
        <v>412</v>
      </c>
      <c r="I88" s="250" t="s">
        <v>412</v>
      </c>
      <c r="J88" s="250" t="s">
        <v>412</v>
      </c>
      <c r="K88" s="250" t="s">
        <v>412</v>
      </c>
      <c r="L88" s="250" t="s">
        <v>412</v>
      </c>
    </row>
    <row r="89" spans="1:12">
      <c r="A89" s="250">
        <v>214708</v>
      </c>
      <c r="B89" s="250" t="s">
        <v>82</v>
      </c>
      <c r="C89" s="250" t="s">
        <v>413</v>
      </c>
      <c r="D89" s="250" t="s">
        <v>412</v>
      </c>
      <c r="E89" s="250" t="s">
        <v>413</v>
      </c>
      <c r="F89" s="250" t="s">
        <v>412</v>
      </c>
      <c r="G89" s="250" t="s">
        <v>412</v>
      </c>
      <c r="H89" s="250" t="s">
        <v>412</v>
      </c>
      <c r="I89" s="250" t="s">
        <v>412</v>
      </c>
      <c r="J89" s="250" t="s">
        <v>412</v>
      </c>
      <c r="K89" s="250" t="s">
        <v>412</v>
      </c>
      <c r="L89" s="250" t="s">
        <v>412</v>
      </c>
    </row>
    <row r="90" spans="1:12">
      <c r="A90" s="250">
        <v>214430</v>
      </c>
      <c r="B90" s="250" t="s">
        <v>82</v>
      </c>
      <c r="C90" s="250" t="s">
        <v>413</v>
      </c>
      <c r="D90" s="250" t="s">
        <v>412</v>
      </c>
      <c r="E90" s="250" t="s">
        <v>413</v>
      </c>
      <c r="F90" s="250" t="s">
        <v>412</v>
      </c>
      <c r="G90" s="250" t="s">
        <v>412</v>
      </c>
      <c r="H90" s="250" t="s">
        <v>412</v>
      </c>
      <c r="I90" s="250" t="s">
        <v>412</v>
      </c>
      <c r="J90" s="250" t="s">
        <v>412</v>
      </c>
      <c r="K90" s="250" t="s">
        <v>412</v>
      </c>
      <c r="L90" s="250" t="s">
        <v>412</v>
      </c>
    </row>
    <row r="91" spans="1:12">
      <c r="A91" s="250">
        <v>212860</v>
      </c>
      <c r="B91" s="250" t="s">
        <v>82</v>
      </c>
      <c r="C91" s="250" t="s">
        <v>413</v>
      </c>
      <c r="D91" s="250" t="s">
        <v>412</v>
      </c>
      <c r="E91" s="250" t="s">
        <v>413</v>
      </c>
      <c r="F91" s="250" t="s">
        <v>412</v>
      </c>
      <c r="G91" s="250" t="s">
        <v>412</v>
      </c>
      <c r="H91" s="250" t="s">
        <v>412</v>
      </c>
      <c r="I91" s="250" t="s">
        <v>412</v>
      </c>
      <c r="J91" s="250" t="s">
        <v>412</v>
      </c>
      <c r="K91" s="250" t="s">
        <v>412</v>
      </c>
      <c r="L91" s="250" t="s">
        <v>412</v>
      </c>
    </row>
    <row r="92" spans="1:12">
      <c r="A92" s="250">
        <v>211081</v>
      </c>
      <c r="B92" s="250" t="s">
        <v>82</v>
      </c>
      <c r="C92" s="250" t="s">
        <v>413</v>
      </c>
      <c r="D92" s="250" t="s">
        <v>412</v>
      </c>
      <c r="E92" s="250" t="s">
        <v>413</v>
      </c>
      <c r="F92" s="250" t="s">
        <v>412</v>
      </c>
      <c r="G92" s="250" t="s">
        <v>412</v>
      </c>
      <c r="H92" s="250" t="s">
        <v>412</v>
      </c>
      <c r="I92" s="250" t="s">
        <v>412</v>
      </c>
      <c r="J92" s="250" t="s">
        <v>412</v>
      </c>
      <c r="K92" s="250" t="s">
        <v>412</v>
      </c>
      <c r="L92" s="250" t="s">
        <v>412</v>
      </c>
    </row>
    <row r="93" spans="1:12">
      <c r="A93" s="250">
        <v>215516</v>
      </c>
      <c r="B93" s="250" t="s">
        <v>82</v>
      </c>
      <c r="C93" s="250" t="s">
        <v>412</v>
      </c>
      <c r="D93" s="250" t="s">
        <v>413</v>
      </c>
      <c r="E93" s="250" t="s">
        <v>413</v>
      </c>
      <c r="F93" s="250" t="s">
        <v>412</v>
      </c>
      <c r="G93" s="250" t="s">
        <v>412</v>
      </c>
      <c r="H93" s="250" t="s">
        <v>412</v>
      </c>
      <c r="I93" s="250" t="s">
        <v>412</v>
      </c>
      <c r="J93" s="250" t="s">
        <v>412</v>
      </c>
      <c r="K93" s="250" t="s">
        <v>412</v>
      </c>
      <c r="L93" s="250" t="s">
        <v>412</v>
      </c>
    </row>
    <row r="94" spans="1:12">
      <c r="A94" s="250">
        <v>215507</v>
      </c>
      <c r="B94" s="250" t="s">
        <v>82</v>
      </c>
      <c r="C94" s="250" t="s">
        <v>412</v>
      </c>
      <c r="D94" s="250" t="s">
        <v>413</v>
      </c>
      <c r="E94" s="250" t="s">
        <v>413</v>
      </c>
      <c r="F94" s="250" t="s">
        <v>412</v>
      </c>
      <c r="G94" s="250" t="s">
        <v>412</v>
      </c>
      <c r="H94" s="250" t="s">
        <v>412</v>
      </c>
      <c r="I94" s="250" t="s">
        <v>412</v>
      </c>
      <c r="J94" s="250" t="s">
        <v>412</v>
      </c>
      <c r="K94" s="250" t="s">
        <v>412</v>
      </c>
      <c r="L94" s="250" t="s">
        <v>412</v>
      </c>
    </row>
    <row r="95" spans="1:12">
      <c r="A95" s="250">
        <v>215444</v>
      </c>
      <c r="B95" s="250" t="s">
        <v>82</v>
      </c>
      <c r="C95" s="250" t="s">
        <v>412</v>
      </c>
      <c r="D95" s="250" t="s">
        <v>413</v>
      </c>
      <c r="E95" s="250" t="s">
        <v>413</v>
      </c>
      <c r="F95" s="250" t="s">
        <v>412</v>
      </c>
      <c r="G95" s="250" t="s">
        <v>412</v>
      </c>
      <c r="H95" s="250" t="s">
        <v>412</v>
      </c>
      <c r="I95" s="250" t="s">
        <v>412</v>
      </c>
      <c r="J95" s="250" t="s">
        <v>412</v>
      </c>
      <c r="K95" s="250" t="s">
        <v>412</v>
      </c>
      <c r="L95" s="250" t="s">
        <v>412</v>
      </c>
    </row>
    <row r="96" spans="1:12">
      <c r="A96" s="250">
        <v>215381</v>
      </c>
      <c r="B96" s="250" t="s">
        <v>82</v>
      </c>
      <c r="C96" s="250" t="s">
        <v>412</v>
      </c>
      <c r="D96" s="250" t="s">
        <v>413</v>
      </c>
      <c r="E96" s="250" t="s">
        <v>413</v>
      </c>
      <c r="F96" s="250" t="s">
        <v>412</v>
      </c>
      <c r="G96" s="250" t="s">
        <v>412</v>
      </c>
      <c r="H96" s="250" t="s">
        <v>412</v>
      </c>
      <c r="I96" s="250" t="s">
        <v>412</v>
      </c>
      <c r="J96" s="250" t="s">
        <v>412</v>
      </c>
      <c r="K96" s="250" t="s">
        <v>412</v>
      </c>
      <c r="L96" s="250" t="s">
        <v>412</v>
      </c>
    </row>
    <row r="97" spans="1:12">
      <c r="A97" s="250">
        <v>215336</v>
      </c>
      <c r="B97" s="250" t="s">
        <v>82</v>
      </c>
      <c r="C97" s="250" t="s">
        <v>412</v>
      </c>
      <c r="D97" s="250" t="s">
        <v>413</v>
      </c>
      <c r="E97" s="250" t="s">
        <v>413</v>
      </c>
      <c r="F97" s="250" t="s">
        <v>412</v>
      </c>
      <c r="G97" s="250" t="s">
        <v>412</v>
      </c>
      <c r="H97" s="250" t="s">
        <v>412</v>
      </c>
      <c r="I97" s="250" t="s">
        <v>412</v>
      </c>
      <c r="J97" s="250" t="s">
        <v>412</v>
      </c>
      <c r="K97" s="250" t="s">
        <v>412</v>
      </c>
      <c r="L97" s="250" t="s">
        <v>412</v>
      </c>
    </row>
    <row r="98" spans="1:12">
      <c r="A98" s="250">
        <v>215319</v>
      </c>
      <c r="B98" s="250" t="s">
        <v>82</v>
      </c>
      <c r="C98" s="250" t="s">
        <v>412</v>
      </c>
      <c r="D98" s="250" t="s">
        <v>413</v>
      </c>
      <c r="E98" s="250" t="s">
        <v>413</v>
      </c>
      <c r="F98" s="250" t="s">
        <v>412</v>
      </c>
      <c r="G98" s="250" t="s">
        <v>412</v>
      </c>
      <c r="H98" s="250" t="s">
        <v>412</v>
      </c>
      <c r="I98" s="250" t="s">
        <v>412</v>
      </c>
      <c r="J98" s="250" t="s">
        <v>412</v>
      </c>
      <c r="K98" s="250" t="s">
        <v>412</v>
      </c>
      <c r="L98" s="250" t="s">
        <v>412</v>
      </c>
    </row>
    <row r="99" spans="1:12">
      <c r="A99" s="250">
        <v>215275</v>
      </c>
      <c r="B99" s="250" t="s">
        <v>82</v>
      </c>
      <c r="C99" s="250" t="s">
        <v>412</v>
      </c>
      <c r="D99" s="250" t="s">
        <v>413</v>
      </c>
      <c r="E99" s="250" t="s">
        <v>413</v>
      </c>
      <c r="F99" s="250" t="s">
        <v>412</v>
      </c>
      <c r="G99" s="250" t="s">
        <v>412</v>
      </c>
      <c r="H99" s="250" t="s">
        <v>412</v>
      </c>
      <c r="I99" s="250" t="s">
        <v>412</v>
      </c>
      <c r="J99" s="250" t="s">
        <v>412</v>
      </c>
      <c r="K99" s="250" t="s">
        <v>412</v>
      </c>
      <c r="L99" s="250" t="s">
        <v>412</v>
      </c>
    </row>
    <row r="100" spans="1:12">
      <c r="A100" s="250">
        <v>215240</v>
      </c>
      <c r="B100" s="250" t="s">
        <v>82</v>
      </c>
      <c r="C100" s="250" t="s">
        <v>412</v>
      </c>
      <c r="D100" s="250" t="s">
        <v>413</v>
      </c>
      <c r="E100" s="250" t="s">
        <v>413</v>
      </c>
      <c r="F100" s="250" t="s">
        <v>412</v>
      </c>
      <c r="G100" s="250" t="s">
        <v>412</v>
      </c>
      <c r="H100" s="250" t="s">
        <v>412</v>
      </c>
      <c r="I100" s="250" t="s">
        <v>412</v>
      </c>
      <c r="J100" s="250" t="s">
        <v>412</v>
      </c>
      <c r="K100" s="250" t="s">
        <v>412</v>
      </c>
      <c r="L100" s="250" t="s">
        <v>412</v>
      </c>
    </row>
    <row r="101" spans="1:12">
      <c r="A101" s="250">
        <v>215216</v>
      </c>
      <c r="B101" s="250" t="s">
        <v>82</v>
      </c>
      <c r="C101" s="250" t="s">
        <v>412</v>
      </c>
      <c r="D101" s="250" t="s">
        <v>413</v>
      </c>
      <c r="E101" s="250" t="s">
        <v>413</v>
      </c>
      <c r="F101" s="250" t="s">
        <v>412</v>
      </c>
      <c r="G101" s="250" t="s">
        <v>412</v>
      </c>
      <c r="H101" s="250" t="s">
        <v>412</v>
      </c>
      <c r="I101" s="250" t="s">
        <v>412</v>
      </c>
      <c r="J101" s="250" t="s">
        <v>412</v>
      </c>
      <c r="K101" s="250" t="s">
        <v>412</v>
      </c>
      <c r="L101" s="250" t="s">
        <v>412</v>
      </c>
    </row>
    <row r="102" spans="1:12">
      <c r="A102" s="250">
        <v>215188</v>
      </c>
      <c r="B102" s="250" t="s">
        <v>82</v>
      </c>
      <c r="C102" s="250" t="s">
        <v>412</v>
      </c>
      <c r="D102" s="250" t="s">
        <v>413</v>
      </c>
      <c r="E102" s="250" t="s">
        <v>413</v>
      </c>
      <c r="F102" s="250" t="s">
        <v>412</v>
      </c>
      <c r="G102" s="250" t="s">
        <v>412</v>
      </c>
      <c r="H102" s="250" t="s">
        <v>412</v>
      </c>
      <c r="I102" s="250" t="s">
        <v>412</v>
      </c>
      <c r="J102" s="250" t="s">
        <v>412</v>
      </c>
      <c r="K102" s="250" t="s">
        <v>412</v>
      </c>
      <c r="L102" s="250" t="s">
        <v>412</v>
      </c>
    </row>
    <row r="103" spans="1:12">
      <c r="A103" s="250">
        <v>215155</v>
      </c>
      <c r="B103" s="250" t="s">
        <v>82</v>
      </c>
      <c r="C103" s="250" t="s">
        <v>412</v>
      </c>
      <c r="D103" s="250" t="s">
        <v>413</v>
      </c>
      <c r="E103" s="250" t="s">
        <v>413</v>
      </c>
      <c r="F103" s="250" t="s">
        <v>412</v>
      </c>
      <c r="G103" s="250" t="s">
        <v>412</v>
      </c>
      <c r="H103" s="250" t="s">
        <v>412</v>
      </c>
      <c r="I103" s="250" t="s">
        <v>412</v>
      </c>
      <c r="J103" s="250" t="s">
        <v>412</v>
      </c>
      <c r="K103" s="250" t="s">
        <v>412</v>
      </c>
      <c r="L103" s="250" t="s">
        <v>412</v>
      </c>
    </row>
    <row r="104" spans="1:12">
      <c r="A104" s="250">
        <v>215135</v>
      </c>
      <c r="B104" s="250" t="s">
        <v>82</v>
      </c>
      <c r="C104" s="250" t="s">
        <v>412</v>
      </c>
      <c r="D104" s="250" t="s">
        <v>413</v>
      </c>
      <c r="E104" s="250" t="s">
        <v>413</v>
      </c>
      <c r="F104" s="250" t="s">
        <v>412</v>
      </c>
      <c r="G104" s="250" t="s">
        <v>412</v>
      </c>
      <c r="H104" s="250" t="s">
        <v>412</v>
      </c>
      <c r="I104" s="250" t="s">
        <v>412</v>
      </c>
      <c r="J104" s="250" t="s">
        <v>412</v>
      </c>
      <c r="K104" s="250" t="s">
        <v>412</v>
      </c>
      <c r="L104" s="250" t="s">
        <v>412</v>
      </c>
    </row>
    <row r="105" spans="1:12">
      <c r="A105" s="250">
        <v>215080</v>
      </c>
      <c r="B105" s="250" t="s">
        <v>82</v>
      </c>
      <c r="C105" s="250" t="s">
        <v>412</v>
      </c>
      <c r="D105" s="250" t="s">
        <v>413</v>
      </c>
      <c r="E105" s="250" t="s">
        <v>413</v>
      </c>
      <c r="F105" s="250" t="s">
        <v>412</v>
      </c>
      <c r="G105" s="250" t="s">
        <v>412</v>
      </c>
      <c r="H105" s="250" t="s">
        <v>412</v>
      </c>
      <c r="I105" s="250" t="s">
        <v>412</v>
      </c>
      <c r="J105" s="250" t="s">
        <v>412</v>
      </c>
      <c r="K105" s="250" t="s">
        <v>412</v>
      </c>
      <c r="L105" s="250" t="s">
        <v>412</v>
      </c>
    </row>
    <row r="106" spans="1:12">
      <c r="A106" s="250">
        <v>215062</v>
      </c>
      <c r="B106" s="250" t="s">
        <v>82</v>
      </c>
      <c r="C106" s="250" t="s">
        <v>412</v>
      </c>
      <c r="D106" s="250" t="s">
        <v>413</v>
      </c>
      <c r="E106" s="250" t="s">
        <v>413</v>
      </c>
      <c r="F106" s="250" t="s">
        <v>412</v>
      </c>
      <c r="G106" s="250" t="s">
        <v>412</v>
      </c>
      <c r="H106" s="250" t="s">
        <v>412</v>
      </c>
      <c r="I106" s="250" t="s">
        <v>412</v>
      </c>
      <c r="J106" s="250" t="s">
        <v>412</v>
      </c>
      <c r="K106" s="250" t="s">
        <v>412</v>
      </c>
      <c r="L106" s="250" t="s">
        <v>412</v>
      </c>
    </row>
    <row r="107" spans="1:12">
      <c r="A107" s="250">
        <v>215059</v>
      </c>
      <c r="B107" s="250" t="s">
        <v>82</v>
      </c>
      <c r="C107" s="250" t="s">
        <v>412</v>
      </c>
      <c r="D107" s="250" t="s">
        <v>413</v>
      </c>
      <c r="E107" s="250" t="s">
        <v>413</v>
      </c>
      <c r="F107" s="250" t="s">
        <v>412</v>
      </c>
      <c r="G107" s="250" t="s">
        <v>412</v>
      </c>
      <c r="H107" s="250" t="s">
        <v>412</v>
      </c>
      <c r="I107" s="250" t="s">
        <v>412</v>
      </c>
      <c r="J107" s="250" t="s">
        <v>412</v>
      </c>
      <c r="K107" s="250" t="s">
        <v>412</v>
      </c>
      <c r="L107" s="250" t="s">
        <v>412</v>
      </c>
    </row>
    <row r="108" spans="1:12">
      <c r="A108" s="250">
        <v>215050</v>
      </c>
      <c r="B108" s="250" t="s">
        <v>82</v>
      </c>
      <c r="C108" s="250" t="s">
        <v>412</v>
      </c>
      <c r="D108" s="250" t="s">
        <v>413</v>
      </c>
      <c r="E108" s="250" t="s">
        <v>413</v>
      </c>
      <c r="F108" s="250" t="s">
        <v>412</v>
      </c>
      <c r="G108" s="250" t="s">
        <v>412</v>
      </c>
      <c r="H108" s="250" t="s">
        <v>412</v>
      </c>
      <c r="I108" s="250" t="s">
        <v>412</v>
      </c>
      <c r="J108" s="250" t="s">
        <v>412</v>
      </c>
      <c r="K108" s="250" t="s">
        <v>412</v>
      </c>
      <c r="L108" s="250" t="s">
        <v>412</v>
      </c>
    </row>
    <row r="109" spans="1:12">
      <c r="A109" s="250">
        <v>215005</v>
      </c>
      <c r="B109" s="250" t="s">
        <v>82</v>
      </c>
      <c r="C109" s="250" t="s">
        <v>412</v>
      </c>
      <c r="D109" s="250" t="s">
        <v>413</v>
      </c>
      <c r="E109" s="250" t="s">
        <v>413</v>
      </c>
      <c r="F109" s="250" t="s">
        <v>412</v>
      </c>
      <c r="G109" s="250" t="s">
        <v>412</v>
      </c>
      <c r="H109" s="250" t="s">
        <v>412</v>
      </c>
      <c r="I109" s="250" t="s">
        <v>412</v>
      </c>
      <c r="J109" s="250" t="s">
        <v>412</v>
      </c>
      <c r="K109" s="250" t="s">
        <v>412</v>
      </c>
      <c r="L109" s="250" t="s">
        <v>412</v>
      </c>
    </row>
    <row r="110" spans="1:12">
      <c r="A110" s="250">
        <v>214982</v>
      </c>
      <c r="B110" s="250" t="s">
        <v>82</v>
      </c>
      <c r="C110" s="250" t="s">
        <v>412</v>
      </c>
      <c r="D110" s="250" t="s">
        <v>413</v>
      </c>
      <c r="E110" s="250" t="s">
        <v>413</v>
      </c>
      <c r="F110" s="250" t="s">
        <v>412</v>
      </c>
      <c r="G110" s="250" t="s">
        <v>412</v>
      </c>
      <c r="H110" s="250" t="s">
        <v>412</v>
      </c>
      <c r="I110" s="250" t="s">
        <v>412</v>
      </c>
      <c r="J110" s="250" t="s">
        <v>412</v>
      </c>
      <c r="K110" s="250" t="s">
        <v>412</v>
      </c>
      <c r="L110" s="250" t="s">
        <v>412</v>
      </c>
    </row>
    <row r="111" spans="1:12">
      <c r="A111" s="250">
        <v>214925</v>
      </c>
      <c r="B111" s="250" t="s">
        <v>82</v>
      </c>
      <c r="C111" s="250" t="s">
        <v>412</v>
      </c>
      <c r="D111" s="250" t="s">
        <v>413</v>
      </c>
      <c r="E111" s="250" t="s">
        <v>413</v>
      </c>
      <c r="F111" s="250" t="s">
        <v>412</v>
      </c>
      <c r="G111" s="250" t="s">
        <v>412</v>
      </c>
      <c r="H111" s="250" t="s">
        <v>412</v>
      </c>
      <c r="I111" s="250" t="s">
        <v>412</v>
      </c>
      <c r="J111" s="250" t="s">
        <v>412</v>
      </c>
      <c r="K111" s="250" t="s">
        <v>412</v>
      </c>
      <c r="L111" s="250" t="s">
        <v>412</v>
      </c>
    </row>
    <row r="112" spans="1:12">
      <c r="A112" s="250">
        <v>214904</v>
      </c>
      <c r="B112" s="250" t="s">
        <v>82</v>
      </c>
      <c r="C112" s="250" t="s">
        <v>412</v>
      </c>
      <c r="D112" s="250" t="s">
        <v>413</v>
      </c>
      <c r="E112" s="250" t="s">
        <v>413</v>
      </c>
      <c r="F112" s="250" t="s">
        <v>412</v>
      </c>
      <c r="G112" s="250" t="s">
        <v>412</v>
      </c>
      <c r="H112" s="250" t="s">
        <v>412</v>
      </c>
      <c r="I112" s="250" t="s">
        <v>412</v>
      </c>
      <c r="J112" s="250" t="s">
        <v>412</v>
      </c>
      <c r="K112" s="250" t="s">
        <v>412</v>
      </c>
      <c r="L112" s="250" t="s">
        <v>412</v>
      </c>
    </row>
    <row r="113" spans="1:12">
      <c r="A113" s="250">
        <v>214879</v>
      </c>
      <c r="B113" s="250" t="s">
        <v>82</v>
      </c>
      <c r="C113" s="250" t="s">
        <v>412</v>
      </c>
      <c r="D113" s="250" t="s">
        <v>413</v>
      </c>
      <c r="E113" s="250" t="s">
        <v>413</v>
      </c>
      <c r="F113" s="250" t="s">
        <v>412</v>
      </c>
      <c r="G113" s="250" t="s">
        <v>412</v>
      </c>
      <c r="H113" s="250" t="s">
        <v>412</v>
      </c>
      <c r="I113" s="250" t="s">
        <v>412</v>
      </c>
      <c r="J113" s="250" t="s">
        <v>412</v>
      </c>
      <c r="K113" s="250" t="s">
        <v>412</v>
      </c>
      <c r="L113" s="250" t="s">
        <v>412</v>
      </c>
    </row>
    <row r="114" spans="1:12">
      <c r="A114" s="250">
        <v>214866</v>
      </c>
      <c r="B114" s="250" t="s">
        <v>82</v>
      </c>
      <c r="C114" s="250" t="s">
        <v>412</v>
      </c>
      <c r="D114" s="250" t="s">
        <v>413</v>
      </c>
      <c r="E114" s="250" t="s">
        <v>413</v>
      </c>
      <c r="F114" s="250" t="s">
        <v>412</v>
      </c>
      <c r="G114" s="250" t="s">
        <v>412</v>
      </c>
      <c r="H114" s="250" t="s">
        <v>412</v>
      </c>
      <c r="I114" s="250" t="s">
        <v>412</v>
      </c>
      <c r="J114" s="250" t="s">
        <v>412</v>
      </c>
      <c r="K114" s="250" t="s">
        <v>412</v>
      </c>
      <c r="L114" s="250" t="s">
        <v>412</v>
      </c>
    </row>
    <row r="115" spans="1:12">
      <c r="A115" s="250">
        <v>214791</v>
      </c>
      <c r="B115" s="250" t="s">
        <v>82</v>
      </c>
      <c r="C115" s="250" t="s">
        <v>412</v>
      </c>
      <c r="D115" s="250" t="s">
        <v>413</v>
      </c>
      <c r="E115" s="250" t="s">
        <v>413</v>
      </c>
      <c r="F115" s="250" t="s">
        <v>412</v>
      </c>
      <c r="G115" s="250" t="s">
        <v>412</v>
      </c>
      <c r="H115" s="250" t="s">
        <v>412</v>
      </c>
      <c r="I115" s="250" t="s">
        <v>412</v>
      </c>
      <c r="J115" s="250" t="s">
        <v>412</v>
      </c>
      <c r="K115" s="250" t="s">
        <v>412</v>
      </c>
      <c r="L115" s="250" t="s">
        <v>412</v>
      </c>
    </row>
    <row r="116" spans="1:12">
      <c r="A116" s="250">
        <v>214714</v>
      </c>
      <c r="B116" s="250" t="s">
        <v>82</v>
      </c>
      <c r="C116" s="250" t="s">
        <v>412</v>
      </c>
      <c r="D116" s="250" t="s">
        <v>413</v>
      </c>
      <c r="E116" s="250" t="s">
        <v>413</v>
      </c>
      <c r="F116" s="250" t="s">
        <v>412</v>
      </c>
      <c r="G116" s="250" t="s">
        <v>412</v>
      </c>
      <c r="H116" s="250" t="s">
        <v>412</v>
      </c>
      <c r="I116" s="250" t="s">
        <v>412</v>
      </c>
      <c r="J116" s="250" t="s">
        <v>412</v>
      </c>
      <c r="K116" s="250" t="s">
        <v>412</v>
      </c>
      <c r="L116" s="250" t="s">
        <v>412</v>
      </c>
    </row>
    <row r="117" spans="1:12">
      <c r="A117" s="250">
        <v>214710</v>
      </c>
      <c r="B117" s="250" t="s">
        <v>82</v>
      </c>
      <c r="C117" s="250" t="s">
        <v>412</v>
      </c>
      <c r="D117" s="250" t="s">
        <v>413</v>
      </c>
      <c r="E117" s="250" t="s">
        <v>413</v>
      </c>
      <c r="F117" s="250" t="s">
        <v>412</v>
      </c>
      <c r="G117" s="250" t="s">
        <v>412</v>
      </c>
      <c r="H117" s="250" t="s">
        <v>412</v>
      </c>
      <c r="I117" s="250" t="s">
        <v>412</v>
      </c>
      <c r="J117" s="250" t="s">
        <v>412</v>
      </c>
      <c r="K117" s="250" t="s">
        <v>412</v>
      </c>
      <c r="L117" s="250" t="s">
        <v>412</v>
      </c>
    </row>
    <row r="118" spans="1:12">
      <c r="A118" s="250">
        <v>214678</v>
      </c>
      <c r="B118" s="250" t="s">
        <v>82</v>
      </c>
      <c r="C118" s="250" t="s">
        <v>412</v>
      </c>
      <c r="D118" s="250" t="s">
        <v>413</v>
      </c>
      <c r="E118" s="250" t="s">
        <v>413</v>
      </c>
      <c r="F118" s="250" t="s">
        <v>412</v>
      </c>
      <c r="G118" s="250" t="s">
        <v>412</v>
      </c>
      <c r="H118" s="250" t="s">
        <v>412</v>
      </c>
      <c r="I118" s="250" t="s">
        <v>412</v>
      </c>
      <c r="J118" s="250" t="s">
        <v>412</v>
      </c>
      <c r="K118" s="250" t="s">
        <v>412</v>
      </c>
      <c r="L118" s="250" t="s">
        <v>412</v>
      </c>
    </row>
    <row r="119" spans="1:12">
      <c r="A119" s="250">
        <v>214422</v>
      </c>
      <c r="B119" s="250" t="s">
        <v>82</v>
      </c>
      <c r="C119" s="250" t="s">
        <v>412</v>
      </c>
      <c r="D119" s="250" t="s">
        <v>413</v>
      </c>
      <c r="E119" s="250" t="s">
        <v>413</v>
      </c>
      <c r="F119" s="250" t="s">
        <v>412</v>
      </c>
      <c r="G119" s="250" t="s">
        <v>412</v>
      </c>
      <c r="H119" s="250" t="s">
        <v>412</v>
      </c>
      <c r="I119" s="250" t="s">
        <v>412</v>
      </c>
      <c r="J119" s="250" t="s">
        <v>412</v>
      </c>
      <c r="K119" s="250" t="s">
        <v>412</v>
      </c>
      <c r="L119" s="250" t="s">
        <v>412</v>
      </c>
    </row>
    <row r="120" spans="1:12">
      <c r="A120" s="250">
        <v>214005</v>
      </c>
      <c r="B120" s="250" t="s">
        <v>82</v>
      </c>
      <c r="C120" s="250" t="s">
        <v>412</v>
      </c>
      <c r="D120" s="250" t="s">
        <v>413</v>
      </c>
      <c r="E120" s="250" t="s">
        <v>413</v>
      </c>
      <c r="F120" s="250" t="s">
        <v>412</v>
      </c>
      <c r="G120" s="250" t="s">
        <v>412</v>
      </c>
      <c r="H120" s="250" t="s">
        <v>412</v>
      </c>
      <c r="I120" s="250" t="s">
        <v>412</v>
      </c>
      <c r="J120" s="250" t="s">
        <v>412</v>
      </c>
      <c r="K120" s="250" t="s">
        <v>412</v>
      </c>
      <c r="L120" s="250" t="s">
        <v>412</v>
      </c>
    </row>
    <row r="121" spans="1:12">
      <c r="A121" s="250">
        <v>213848</v>
      </c>
      <c r="B121" s="250" t="s">
        <v>82</v>
      </c>
      <c r="C121" s="250" t="s">
        <v>412</v>
      </c>
      <c r="D121" s="250" t="s">
        <v>413</v>
      </c>
      <c r="E121" s="250" t="s">
        <v>413</v>
      </c>
      <c r="F121" s="250" t="s">
        <v>412</v>
      </c>
      <c r="G121" s="250" t="s">
        <v>412</v>
      </c>
      <c r="H121" s="250" t="s">
        <v>412</v>
      </c>
      <c r="I121" s="250" t="s">
        <v>412</v>
      </c>
      <c r="J121" s="250" t="s">
        <v>412</v>
      </c>
      <c r="K121" s="250" t="s">
        <v>412</v>
      </c>
      <c r="L121" s="250" t="s">
        <v>412</v>
      </c>
    </row>
    <row r="122" spans="1:12">
      <c r="A122" s="250">
        <v>213628</v>
      </c>
      <c r="B122" s="250" t="s">
        <v>82</v>
      </c>
      <c r="C122" s="250" t="s">
        <v>412</v>
      </c>
      <c r="D122" s="250" t="s">
        <v>413</v>
      </c>
      <c r="E122" s="250" t="s">
        <v>413</v>
      </c>
      <c r="F122" s="250" t="s">
        <v>412</v>
      </c>
      <c r="G122" s="250" t="s">
        <v>412</v>
      </c>
      <c r="H122" s="250" t="s">
        <v>412</v>
      </c>
      <c r="I122" s="250" t="s">
        <v>412</v>
      </c>
      <c r="J122" s="250" t="s">
        <v>412</v>
      </c>
      <c r="K122" s="250" t="s">
        <v>412</v>
      </c>
      <c r="L122" s="250" t="s">
        <v>412</v>
      </c>
    </row>
    <row r="123" spans="1:12">
      <c r="A123" s="250">
        <v>212916</v>
      </c>
      <c r="B123" s="250" t="s">
        <v>82</v>
      </c>
      <c r="C123" s="250" t="s">
        <v>412</v>
      </c>
      <c r="D123" s="250" t="s">
        <v>413</v>
      </c>
      <c r="E123" s="250" t="s">
        <v>413</v>
      </c>
      <c r="F123" s="250" t="s">
        <v>412</v>
      </c>
      <c r="G123" s="250" t="s">
        <v>412</v>
      </c>
      <c r="H123" s="250" t="s">
        <v>412</v>
      </c>
      <c r="I123" s="250" t="s">
        <v>412</v>
      </c>
      <c r="J123" s="250" t="s">
        <v>412</v>
      </c>
      <c r="K123" s="250" t="s">
        <v>412</v>
      </c>
      <c r="L123" s="250" t="s">
        <v>412</v>
      </c>
    </row>
    <row r="124" spans="1:12">
      <c r="A124" s="250">
        <v>212649</v>
      </c>
      <c r="B124" s="250" t="s">
        <v>82</v>
      </c>
      <c r="C124" s="250" t="s">
        <v>412</v>
      </c>
      <c r="D124" s="250" t="s">
        <v>413</v>
      </c>
      <c r="E124" s="250" t="s">
        <v>413</v>
      </c>
      <c r="F124" s="250" t="s">
        <v>412</v>
      </c>
      <c r="G124" s="250" t="s">
        <v>412</v>
      </c>
      <c r="H124" s="250" t="s">
        <v>412</v>
      </c>
      <c r="I124" s="250" t="s">
        <v>412</v>
      </c>
      <c r="J124" s="250" t="s">
        <v>412</v>
      </c>
      <c r="K124" s="250" t="s">
        <v>412</v>
      </c>
      <c r="L124" s="250" t="s">
        <v>412</v>
      </c>
    </row>
    <row r="125" spans="1:12">
      <c r="A125" s="250">
        <v>212639</v>
      </c>
      <c r="B125" s="250" t="s">
        <v>82</v>
      </c>
      <c r="C125" s="250" t="s">
        <v>412</v>
      </c>
      <c r="D125" s="250" t="s">
        <v>413</v>
      </c>
      <c r="E125" s="250" t="s">
        <v>413</v>
      </c>
      <c r="F125" s="250" t="s">
        <v>412</v>
      </c>
      <c r="G125" s="250" t="s">
        <v>412</v>
      </c>
      <c r="H125" s="250" t="s">
        <v>412</v>
      </c>
      <c r="I125" s="250" t="s">
        <v>412</v>
      </c>
      <c r="J125" s="250" t="s">
        <v>412</v>
      </c>
      <c r="K125" s="250" t="s">
        <v>412</v>
      </c>
      <c r="L125" s="250" t="s">
        <v>412</v>
      </c>
    </row>
    <row r="126" spans="1:12">
      <c r="A126" s="250">
        <v>212635</v>
      </c>
      <c r="B126" s="250" t="s">
        <v>82</v>
      </c>
      <c r="C126" s="250" t="s">
        <v>412</v>
      </c>
      <c r="D126" s="250" t="s">
        <v>413</v>
      </c>
      <c r="E126" s="250" t="s">
        <v>413</v>
      </c>
      <c r="F126" s="250" t="s">
        <v>412</v>
      </c>
      <c r="G126" s="250" t="s">
        <v>412</v>
      </c>
      <c r="H126" s="250" t="s">
        <v>412</v>
      </c>
      <c r="I126" s="250" t="s">
        <v>412</v>
      </c>
      <c r="J126" s="250" t="s">
        <v>412</v>
      </c>
      <c r="K126" s="250" t="s">
        <v>412</v>
      </c>
      <c r="L126" s="250" t="s">
        <v>412</v>
      </c>
    </row>
    <row r="127" spans="1:12">
      <c r="A127" s="250">
        <v>212187</v>
      </c>
      <c r="B127" s="250" t="s">
        <v>82</v>
      </c>
      <c r="C127" s="250" t="s">
        <v>412</v>
      </c>
      <c r="D127" s="250" t="s">
        <v>413</v>
      </c>
      <c r="E127" s="250" t="s">
        <v>413</v>
      </c>
      <c r="F127" s="250" t="s">
        <v>412</v>
      </c>
      <c r="G127" s="250" t="s">
        <v>412</v>
      </c>
      <c r="H127" s="250" t="s">
        <v>412</v>
      </c>
      <c r="I127" s="250" t="s">
        <v>412</v>
      </c>
      <c r="J127" s="250" t="s">
        <v>412</v>
      </c>
      <c r="K127" s="250" t="s">
        <v>412</v>
      </c>
      <c r="L127" s="250" t="s">
        <v>412</v>
      </c>
    </row>
    <row r="128" spans="1:12">
      <c r="A128" s="250">
        <v>215481</v>
      </c>
      <c r="B128" s="250" t="s">
        <v>82</v>
      </c>
      <c r="C128" s="250" t="s">
        <v>413</v>
      </c>
      <c r="D128" s="250" t="s">
        <v>413</v>
      </c>
      <c r="E128" s="250" t="s">
        <v>413</v>
      </c>
      <c r="F128" s="250" t="s">
        <v>412</v>
      </c>
      <c r="G128" s="250" t="s">
        <v>412</v>
      </c>
      <c r="H128" s="250" t="s">
        <v>412</v>
      </c>
      <c r="I128" s="250" t="s">
        <v>412</v>
      </c>
      <c r="J128" s="250" t="s">
        <v>412</v>
      </c>
      <c r="K128" s="250" t="s">
        <v>412</v>
      </c>
      <c r="L128" s="250" t="s">
        <v>412</v>
      </c>
    </row>
    <row r="129" spans="1:12">
      <c r="A129" s="250">
        <v>215468</v>
      </c>
      <c r="B129" s="250" t="s">
        <v>82</v>
      </c>
      <c r="C129" s="250" t="s">
        <v>413</v>
      </c>
      <c r="D129" s="250" t="s">
        <v>413</v>
      </c>
      <c r="E129" s="250" t="s">
        <v>413</v>
      </c>
      <c r="F129" s="250" t="s">
        <v>412</v>
      </c>
      <c r="G129" s="250" t="s">
        <v>412</v>
      </c>
      <c r="H129" s="250" t="s">
        <v>412</v>
      </c>
      <c r="I129" s="250" t="s">
        <v>412</v>
      </c>
      <c r="J129" s="250" t="s">
        <v>412</v>
      </c>
      <c r="K129" s="250" t="s">
        <v>412</v>
      </c>
      <c r="L129" s="250" t="s">
        <v>412</v>
      </c>
    </row>
    <row r="130" spans="1:12">
      <c r="A130" s="250">
        <v>215423</v>
      </c>
      <c r="B130" s="250" t="s">
        <v>82</v>
      </c>
      <c r="C130" s="250" t="s">
        <v>413</v>
      </c>
      <c r="D130" s="250" t="s">
        <v>413</v>
      </c>
      <c r="E130" s="250" t="s">
        <v>413</v>
      </c>
      <c r="F130" s="250" t="s">
        <v>412</v>
      </c>
      <c r="G130" s="250" t="s">
        <v>412</v>
      </c>
      <c r="H130" s="250" t="s">
        <v>412</v>
      </c>
      <c r="I130" s="250" t="s">
        <v>412</v>
      </c>
      <c r="J130" s="250" t="s">
        <v>412</v>
      </c>
      <c r="K130" s="250" t="s">
        <v>412</v>
      </c>
      <c r="L130" s="250" t="s">
        <v>412</v>
      </c>
    </row>
    <row r="131" spans="1:12">
      <c r="A131" s="250">
        <v>215407</v>
      </c>
      <c r="B131" s="250" t="s">
        <v>82</v>
      </c>
      <c r="C131" s="250" t="s">
        <v>413</v>
      </c>
      <c r="D131" s="250" t="s">
        <v>413</v>
      </c>
      <c r="E131" s="250" t="s">
        <v>413</v>
      </c>
      <c r="F131" s="250" t="s">
        <v>412</v>
      </c>
      <c r="G131" s="250" t="s">
        <v>412</v>
      </c>
      <c r="H131" s="250" t="s">
        <v>412</v>
      </c>
      <c r="I131" s="250" t="s">
        <v>412</v>
      </c>
      <c r="J131" s="250" t="s">
        <v>412</v>
      </c>
      <c r="K131" s="250" t="s">
        <v>412</v>
      </c>
      <c r="L131" s="250" t="s">
        <v>412</v>
      </c>
    </row>
    <row r="132" spans="1:12">
      <c r="A132" s="250">
        <v>215321</v>
      </c>
      <c r="B132" s="250" t="s">
        <v>82</v>
      </c>
      <c r="C132" s="250" t="s">
        <v>413</v>
      </c>
      <c r="D132" s="250" t="s">
        <v>413</v>
      </c>
      <c r="E132" s="250" t="s">
        <v>413</v>
      </c>
      <c r="F132" s="250" t="s">
        <v>412</v>
      </c>
      <c r="G132" s="250" t="s">
        <v>412</v>
      </c>
      <c r="H132" s="250" t="s">
        <v>412</v>
      </c>
      <c r="I132" s="250" t="s">
        <v>412</v>
      </c>
      <c r="J132" s="250" t="s">
        <v>412</v>
      </c>
      <c r="K132" s="250" t="s">
        <v>412</v>
      </c>
      <c r="L132" s="250" t="s">
        <v>412</v>
      </c>
    </row>
    <row r="133" spans="1:12">
      <c r="A133" s="250">
        <v>215312</v>
      </c>
      <c r="B133" s="250" t="s">
        <v>82</v>
      </c>
      <c r="C133" s="250" t="s">
        <v>413</v>
      </c>
      <c r="D133" s="250" t="s">
        <v>413</v>
      </c>
      <c r="E133" s="250" t="s">
        <v>413</v>
      </c>
      <c r="F133" s="250" t="s">
        <v>412</v>
      </c>
      <c r="G133" s="250" t="s">
        <v>412</v>
      </c>
      <c r="H133" s="250" t="s">
        <v>412</v>
      </c>
      <c r="I133" s="250" t="s">
        <v>412</v>
      </c>
      <c r="J133" s="250" t="s">
        <v>412</v>
      </c>
      <c r="K133" s="250" t="s">
        <v>412</v>
      </c>
      <c r="L133" s="250" t="s">
        <v>412</v>
      </c>
    </row>
    <row r="134" spans="1:12">
      <c r="A134" s="250">
        <v>215306</v>
      </c>
      <c r="B134" s="250" t="s">
        <v>82</v>
      </c>
      <c r="C134" s="250" t="s">
        <v>413</v>
      </c>
      <c r="D134" s="250" t="s">
        <v>413</v>
      </c>
      <c r="E134" s="250" t="s">
        <v>413</v>
      </c>
      <c r="F134" s="250" t="s">
        <v>412</v>
      </c>
      <c r="G134" s="250" t="s">
        <v>412</v>
      </c>
      <c r="H134" s="250" t="s">
        <v>412</v>
      </c>
      <c r="I134" s="250" t="s">
        <v>412</v>
      </c>
      <c r="J134" s="250" t="s">
        <v>412</v>
      </c>
      <c r="K134" s="250" t="s">
        <v>412</v>
      </c>
      <c r="L134" s="250" t="s">
        <v>412</v>
      </c>
    </row>
    <row r="135" spans="1:12">
      <c r="A135" s="250">
        <v>215237</v>
      </c>
      <c r="B135" s="250" t="s">
        <v>82</v>
      </c>
      <c r="C135" s="250" t="s">
        <v>413</v>
      </c>
      <c r="D135" s="250" t="s">
        <v>413</v>
      </c>
      <c r="E135" s="250" t="s">
        <v>413</v>
      </c>
      <c r="F135" s="250" t="s">
        <v>412</v>
      </c>
      <c r="G135" s="250" t="s">
        <v>412</v>
      </c>
      <c r="H135" s="250" t="s">
        <v>412</v>
      </c>
      <c r="I135" s="250" t="s">
        <v>412</v>
      </c>
      <c r="J135" s="250" t="s">
        <v>412</v>
      </c>
      <c r="K135" s="250" t="s">
        <v>412</v>
      </c>
      <c r="L135" s="250" t="s">
        <v>412</v>
      </c>
    </row>
    <row r="136" spans="1:12">
      <c r="A136" s="250">
        <v>215219</v>
      </c>
      <c r="B136" s="250" t="s">
        <v>82</v>
      </c>
      <c r="C136" s="250" t="s">
        <v>413</v>
      </c>
      <c r="D136" s="250" t="s">
        <v>413</v>
      </c>
      <c r="E136" s="250" t="s">
        <v>413</v>
      </c>
      <c r="F136" s="250" t="s">
        <v>412</v>
      </c>
      <c r="G136" s="250" t="s">
        <v>412</v>
      </c>
      <c r="H136" s="250" t="s">
        <v>412</v>
      </c>
      <c r="I136" s="250" t="s">
        <v>412</v>
      </c>
      <c r="J136" s="250" t="s">
        <v>412</v>
      </c>
      <c r="K136" s="250" t="s">
        <v>412</v>
      </c>
      <c r="L136" s="250" t="s">
        <v>412</v>
      </c>
    </row>
    <row r="137" spans="1:12">
      <c r="A137" s="250">
        <v>215214</v>
      </c>
      <c r="B137" s="250" t="s">
        <v>82</v>
      </c>
      <c r="C137" s="250" t="s">
        <v>413</v>
      </c>
      <c r="D137" s="250" t="s">
        <v>413</v>
      </c>
      <c r="E137" s="250" t="s">
        <v>413</v>
      </c>
      <c r="F137" s="250" t="s">
        <v>412</v>
      </c>
      <c r="G137" s="250" t="s">
        <v>412</v>
      </c>
      <c r="H137" s="250" t="s">
        <v>412</v>
      </c>
      <c r="I137" s="250" t="s">
        <v>412</v>
      </c>
      <c r="J137" s="250" t="s">
        <v>412</v>
      </c>
      <c r="K137" s="250" t="s">
        <v>412</v>
      </c>
      <c r="L137" s="250" t="s">
        <v>412</v>
      </c>
    </row>
    <row r="138" spans="1:12">
      <c r="A138" s="250">
        <v>215194</v>
      </c>
      <c r="B138" s="250" t="s">
        <v>82</v>
      </c>
      <c r="C138" s="250" t="s">
        <v>413</v>
      </c>
      <c r="D138" s="250" t="s">
        <v>413</v>
      </c>
      <c r="E138" s="250" t="s">
        <v>413</v>
      </c>
      <c r="F138" s="250" t="s">
        <v>412</v>
      </c>
      <c r="G138" s="250" t="s">
        <v>412</v>
      </c>
      <c r="H138" s="250" t="s">
        <v>412</v>
      </c>
      <c r="I138" s="250" t="s">
        <v>412</v>
      </c>
      <c r="J138" s="250" t="s">
        <v>412</v>
      </c>
      <c r="K138" s="250" t="s">
        <v>412</v>
      </c>
      <c r="L138" s="250" t="s">
        <v>412</v>
      </c>
    </row>
    <row r="139" spans="1:12">
      <c r="A139" s="250">
        <v>215148</v>
      </c>
      <c r="B139" s="250" t="s">
        <v>82</v>
      </c>
      <c r="C139" s="250" t="s">
        <v>413</v>
      </c>
      <c r="D139" s="250" t="s">
        <v>413</v>
      </c>
      <c r="E139" s="250" t="s">
        <v>413</v>
      </c>
      <c r="F139" s="250" t="s">
        <v>412</v>
      </c>
      <c r="G139" s="250" t="s">
        <v>412</v>
      </c>
      <c r="H139" s="250" t="s">
        <v>412</v>
      </c>
      <c r="I139" s="250" t="s">
        <v>412</v>
      </c>
      <c r="J139" s="250" t="s">
        <v>412</v>
      </c>
      <c r="K139" s="250" t="s">
        <v>412</v>
      </c>
      <c r="L139" s="250" t="s">
        <v>412</v>
      </c>
    </row>
    <row r="140" spans="1:12">
      <c r="A140" s="250">
        <v>215138</v>
      </c>
      <c r="B140" s="250" t="s">
        <v>82</v>
      </c>
      <c r="C140" s="250" t="s">
        <v>413</v>
      </c>
      <c r="D140" s="250" t="s">
        <v>413</v>
      </c>
      <c r="E140" s="250" t="s">
        <v>413</v>
      </c>
      <c r="F140" s="250" t="s">
        <v>412</v>
      </c>
      <c r="G140" s="250" t="s">
        <v>412</v>
      </c>
      <c r="H140" s="250" t="s">
        <v>412</v>
      </c>
      <c r="I140" s="250" t="s">
        <v>412</v>
      </c>
      <c r="J140" s="250" t="s">
        <v>412</v>
      </c>
      <c r="K140" s="250" t="s">
        <v>412</v>
      </c>
      <c r="L140" s="250" t="s">
        <v>412</v>
      </c>
    </row>
    <row r="141" spans="1:12">
      <c r="A141" s="250">
        <v>215112</v>
      </c>
      <c r="B141" s="250" t="s">
        <v>82</v>
      </c>
      <c r="C141" s="250" t="s">
        <v>413</v>
      </c>
      <c r="D141" s="250" t="s">
        <v>413</v>
      </c>
      <c r="E141" s="250" t="s">
        <v>413</v>
      </c>
      <c r="F141" s="250" t="s">
        <v>412</v>
      </c>
      <c r="G141" s="250" t="s">
        <v>412</v>
      </c>
      <c r="H141" s="250" t="s">
        <v>412</v>
      </c>
      <c r="I141" s="250" t="s">
        <v>412</v>
      </c>
      <c r="J141" s="250" t="s">
        <v>412</v>
      </c>
      <c r="K141" s="250" t="s">
        <v>412</v>
      </c>
      <c r="L141" s="250" t="s">
        <v>412</v>
      </c>
    </row>
    <row r="142" spans="1:12">
      <c r="A142" s="250">
        <v>215107</v>
      </c>
      <c r="B142" s="250" t="s">
        <v>82</v>
      </c>
      <c r="C142" s="250" t="s">
        <v>413</v>
      </c>
      <c r="D142" s="250" t="s">
        <v>413</v>
      </c>
      <c r="E142" s="250" t="s">
        <v>413</v>
      </c>
      <c r="F142" s="250" t="s">
        <v>412</v>
      </c>
      <c r="G142" s="250" t="s">
        <v>412</v>
      </c>
      <c r="H142" s="250" t="s">
        <v>412</v>
      </c>
      <c r="I142" s="250" t="s">
        <v>412</v>
      </c>
      <c r="J142" s="250" t="s">
        <v>412</v>
      </c>
      <c r="K142" s="250" t="s">
        <v>412</v>
      </c>
      <c r="L142" s="250" t="s">
        <v>412</v>
      </c>
    </row>
    <row r="143" spans="1:12">
      <c r="A143" s="250">
        <v>214992</v>
      </c>
      <c r="B143" s="250" t="s">
        <v>82</v>
      </c>
      <c r="C143" s="250" t="s">
        <v>413</v>
      </c>
      <c r="D143" s="250" t="s">
        <v>413</v>
      </c>
      <c r="E143" s="250" t="s">
        <v>413</v>
      </c>
      <c r="F143" s="250" t="s">
        <v>412</v>
      </c>
      <c r="G143" s="250" t="s">
        <v>412</v>
      </c>
      <c r="H143" s="250" t="s">
        <v>412</v>
      </c>
      <c r="I143" s="250" t="s">
        <v>412</v>
      </c>
      <c r="J143" s="250" t="s">
        <v>412</v>
      </c>
      <c r="K143" s="250" t="s">
        <v>412</v>
      </c>
      <c r="L143" s="250" t="s">
        <v>412</v>
      </c>
    </row>
    <row r="144" spans="1:12">
      <c r="A144" s="250">
        <v>214850</v>
      </c>
      <c r="B144" s="250" t="s">
        <v>82</v>
      </c>
      <c r="C144" s="250" t="s">
        <v>413</v>
      </c>
      <c r="D144" s="250" t="s">
        <v>413</v>
      </c>
      <c r="E144" s="250" t="s">
        <v>413</v>
      </c>
      <c r="F144" s="250" t="s">
        <v>412</v>
      </c>
      <c r="G144" s="250" t="s">
        <v>412</v>
      </c>
      <c r="H144" s="250" t="s">
        <v>412</v>
      </c>
      <c r="I144" s="250" t="s">
        <v>412</v>
      </c>
      <c r="J144" s="250" t="s">
        <v>412</v>
      </c>
      <c r="K144" s="250" t="s">
        <v>412</v>
      </c>
      <c r="L144" s="250" t="s">
        <v>412</v>
      </c>
    </row>
    <row r="145" spans="1:12">
      <c r="A145" s="250">
        <v>214843</v>
      </c>
      <c r="B145" s="250" t="s">
        <v>82</v>
      </c>
      <c r="C145" s="250" t="s">
        <v>413</v>
      </c>
      <c r="D145" s="250" t="s">
        <v>413</v>
      </c>
      <c r="E145" s="250" t="s">
        <v>413</v>
      </c>
      <c r="F145" s="250" t="s">
        <v>412</v>
      </c>
      <c r="G145" s="250" t="s">
        <v>412</v>
      </c>
      <c r="H145" s="250" t="s">
        <v>412</v>
      </c>
      <c r="I145" s="250" t="s">
        <v>412</v>
      </c>
      <c r="J145" s="250" t="s">
        <v>412</v>
      </c>
      <c r="K145" s="250" t="s">
        <v>412</v>
      </c>
      <c r="L145" s="250" t="s">
        <v>412</v>
      </c>
    </row>
    <row r="146" spans="1:12">
      <c r="A146" s="250">
        <v>214833</v>
      </c>
      <c r="B146" s="250" t="s">
        <v>82</v>
      </c>
      <c r="C146" s="250" t="s">
        <v>413</v>
      </c>
      <c r="D146" s="250" t="s">
        <v>413</v>
      </c>
      <c r="E146" s="250" t="s">
        <v>413</v>
      </c>
      <c r="F146" s="250" t="s">
        <v>412</v>
      </c>
      <c r="G146" s="250" t="s">
        <v>412</v>
      </c>
      <c r="H146" s="250" t="s">
        <v>412</v>
      </c>
      <c r="I146" s="250" t="s">
        <v>412</v>
      </c>
      <c r="J146" s="250" t="s">
        <v>412</v>
      </c>
      <c r="K146" s="250" t="s">
        <v>412</v>
      </c>
      <c r="L146" s="250" t="s">
        <v>412</v>
      </c>
    </row>
    <row r="147" spans="1:12">
      <c r="A147" s="250">
        <v>214832</v>
      </c>
      <c r="B147" s="250" t="s">
        <v>82</v>
      </c>
      <c r="C147" s="250" t="s">
        <v>413</v>
      </c>
      <c r="D147" s="250" t="s">
        <v>413</v>
      </c>
      <c r="E147" s="250" t="s">
        <v>413</v>
      </c>
      <c r="F147" s="250" t="s">
        <v>412</v>
      </c>
      <c r="G147" s="250" t="s">
        <v>412</v>
      </c>
      <c r="H147" s="250" t="s">
        <v>412</v>
      </c>
      <c r="I147" s="250" t="s">
        <v>412</v>
      </c>
      <c r="J147" s="250" t="s">
        <v>412</v>
      </c>
      <c r="K147" s="250" t="s">
        <v>412</v>
      </c>
      <c r="L147" s="250" t="s">
        <v>412</v>
      </c>
    </row>
    <row r="148" spans="1:12">
      <c r="A148" s="250">
        <v>214821</v>
      </c>
      <c r="B148" s="250" t="s">
        <v>82</v>
      </c>
      <c r="C148" s="250" t="s">
        <v>413</v>
      </c>
      <c r="D148" s="250" t="s">
        <v>413</v>
      </c>
      <c r="E148" s="250" t="s">
        <v>413</v>
      </c>
      <c r="F148" s="250" t="s">
        <v>412</v>
      </c>
      <c r="G148" s="250" t="s">
        <v>412</v>
      </c>
      <c r="H148" s="250" t="s">
        <v>412</v>
      </c>
      <c r="I148" s="250" t="s">
        <v>412</v>
      </c>
      <c r="J148" s="250" t="s">
        <v>412</v>
      </c>
      <c r="K148" s="250" t="s">
        <v>412</v>
      </c>
      <c r="L148" s="250" t="s">
        <v>412</v>
      </c>
    </row>
    <row r="149" spans="1:12">
      <c r="A149" s="250">
        <v>214797</v>
      </c>
      <c r="B149" s="250" t="s">
        <v>82</v>
      </c>
      <c r="C149" s="250" t="s">
        <v>413</v>
      </c>
      <c r="D149" s="250" t="s">
        <v>413</v>
      </c>
      <c r="E149" s="250" t="s">
        <v>413</v>
      </c>
      <c r="F149" s="250" t="s">
        <v>412</v>
      </c>
      <c r="G149" s="250" t="s">
        <v>412</v>
      </c>
      <c r="H149" s="250" t="s">
        <v>412</v>
      </c>
      <c r="I149" s="250" t="s">
        <v>412</v>
      </c>
      <c r="J149" s="250" t="s">
        <v>412</v>
      </c>
      <c r="K149" s="250" t="s">
        <v>412</v>
      </c>
      <c r="L149" s="250" t="s">
        <v>412</v>
      </c>
    </row>
    <row r="150" spans="1:12">
      <c r="A150" s="250">
        <v>214781</v>
      </c>
      <c r="B150" s="250" t="s">
        <v>82</v>
      </c>
      <c r="C150" s="250" t="s">
        <v>413</v>
      </c>
      <c r="D150" s="250" t="s">
        <v>413</v>
      </c>
      <c r="E150" s="250" t="s">
        <v>413</v>
      </c>
      <c r="F150" s="250" t="s">
        <v>412</v>
      </c>
      <c r="G150" s="250" t="s">
        <v>412</v>
      </c>
      <c r="H150" s="250" t="s">
        <v>412</v>
      </c>
      <c r="I150" s="250" t="s">
        <v>412</v>
      </c>
      <c r="J150" s="250" t="s">
        <v>412</v>
      </c>
      <c r="K150" s="250" t="s">
        <v>412</v>
      </c>
      <c r="L150" s="250" t="s">
        <v>412</v>
      </c>
    </row>
    <row r="151" spans="1:12">
      <c r="A151" s="250">
        <v>214750</v>
      </c>
      <c r="B151" s="250" t="s">
        <v>82</v>
      </c>
      <c r="C151" s="250" t="s">
        <v>413</v>
      </c>
      <c r="D151" s="250" t="s">
        <v>413</v>
      </c>
      <c r="E151" s="250" t="s">
        <v>413</v>
      </c>
      <c r="F151" s="250" t="s">
        <v>412</v>
      </c>
      <c r="G151" s="250" t="s">
        <v>412</v>
      </c>
      <c r="H151" s="250" t="s">
        <v>412</v>
      </c>
      <c r="I151" s="250" t="s">
        <v>412</v>
      </c>
      <c r="J151" s="250" t="s">
        <v>412</v>
      </c>
      <c r="K151" s="250" t="s">
        <v>412</v>
      </c>
      <c r="L151" s="250" t="s">
        <v>412</v>
      </c>
    </row>
    <row r="152" spans="1:12">
      <c r="A152" s="250">
        <v>214732</v>
      </c>
      <c r="B152" s="250" t="s">
        <v>82</v>
      </c>
      <c r="C152" s="250" t="s">
        <v>413</v>
      </c>
      <c r="D152" s="250" t="s">
        <v>413</v>
      </c>
      <c r="E152" s="250" t="s">
        <v>413</v>
      </c>
      <c r="F152" s="250" t="s">
        <v>412</v>
      </c>
      <c r="G152" s="250" t="s">
        <v>412</v>
      </c>
      <c r="H152" s="250" t="s">
        <v>412</v>
      </c>
      <c r="I152" s="250" t="s">
        <v>412</v>
      </c>
      <c r="J152" s="250" t="s">
        <v>412</v>
      </c>
      <c r="K152" s="250" t="s">
        <v>412</v>
      </c>
      <c r="L152" s="250" t="s">
        <v>412</v>
      </c>
    </row>
    <row r="153" spans="1:12">
      <c r="A153" s="250">
        <v>214729</v>
      </c>
      <c r="B153" s="250" t="s">
        <v>82</v>
      </c>
      <c r="C153" s="250" t="s">
        <v>413</v>
      </c>
      <c r="D153" s="250" t="s">
        <v>413</v>
      </c>
      <c r="E153" s="250" t="s">
        <v>413</v>
      </c>
      <c r="F153" s="250" t="s">
        <v>412</v>
      </c>
      <c r="G153" s="250" t="s">
        <v>412</v>
      </c>
      <c r="H153" s="250" t="s">
        <v>412</v>
      </c>
      <c r="I153" s="250" t="s">
        <v>412</v>
      </c>
      <c r="J153" s="250" t="s">
        <v>412</v>
      </c>
      <c r="K153" s="250" t="s">
        <v>412</v>
      </c>
      <c r="L153" s="250" t="s">
        <v>412</v>
      </c>
    </row>
    <row r="154" spans="1:12">
      <c r="A154" s="250">
        <v>214728</v>
      </c>
      <c r="B154" s="250" t="s">
        <v>82</v>
      </c>
      <c r="C154" s="250" t="s">
        <v>413</v>
      </c>
      <c r="D154" s="250" t="s">
        <v>413</v>
      </c>
      <c r="E154" s="250" t="s">
        <v>413</v>
      </c>
      <c r="F154" s="250" t="s">
        <v>412</v>
      </c>
      <c r="G154" s="250" t="s">
        <v>412</v>
      </c>
      <c r="H154" s="250" t="s">
        <v>412</v>
      </c>
      <c r="I154" s="250" t="s">
        <v>412</v>
      </c>
      <c r="J154" s="250" t="s">
        <v>412</v>
      </c>
      <c r="K154" s="250" t="s">
        <v>412</v>
      </c>
      <c r="L154" s="250" t="s">
        <v>412</v>
      </c>
    </row>
    <row r="155" spans="1:12">
      <c r="A155" s="250">
        <v>214706</v>
      </c>
      <c r="B155" s="250" t="s">
        <v>82</v>
      </c>
      <c r="C155" s="250" t="s">
        <v>413</v>
      </c>
      <c r="D155" s="250" t="s">
        <v>413</v>
      </c>
      <c r="E155" s="250" t="s">
        <v>413</v>
      </c>
      <c r="F155" s="250" t="s">
        <v>412</v>
      </c>
      <c r="G155" s="250" t="s">
        <v>412</v>
      </c>
      <c r="H155" s="250" t="s">
        <v>412</v>
      </c>
      <c r="I155" s="250" t="s">
        <v>412</v>
      </c>
      <c r="J155" s="250" t="s">
        <v>412</v>
      </c>
      <c r="K155" s="250" t="s">
        <v>412</v>
      </c>
      <c r="L155" s="250" t="s">
        <v>412</v>
      </c>
    </row>
    <row r="156" spans="1:12">
      <c r="A156" s="250">
        <v>214698</v>
      </c>
      <c r="B156" s="250" t="s">
        <v>82</v>
      </c>
      <c r="C156" s="250" t="s">
        <v>413</v>
      </c>
      <c r="D156" s="250" t="s">
        <v>413</v>
      </c>
      <c r="E156" s="250" t="s">
        <v>413</v>
      </c>
      <c r="F156" s="250" t="s">
        <v>412</v>
      </c>
      <c r="G156" s="250" t="s">
        <v>412</v>
      </c>
      <c r="H156" s="250" t="s">
        <v>412</v>
      </c>
      <c r="I156" s="250" t="s">
        <v>412</v>
      </c>
      <c r="J156" s="250" t="s">
        <v>412</v>
      </c>
      <c r="K156" s="250" t="s">
        <v>412</v>
      </c>
      <c r="L156" s="250" t="s">
        <v>412</v>
      </c>
    </row>
    <row r="157" spans="1:12">
      <c r="A157" s="250">
        <v>214677</v>
      </c>
      <c r="B157" s="250" t="s">
        <v>82</v>
      </c>
      <c r="C157" s="250" t="s">
        <v>413</v>
      </c>
      <c r="D157" s="250" t="s">
        <v>413</v>
      </c>
      <c r="E157" s="250" t="s">
        <v>413</v>
      </c>
      <c r="F157" s="250" t="s">
        <v>412</v>
      </c>
      <c r="G157" s="250" t="s">
        <v>412</v>
      </c>
      <c r="H157" s="250" t="s">
        <v>412</v>
      </c>
      <c r="I157" s="250" t="s">
        <v>412</v>
      </c>
      <c r="J157" s="250" t="s">
        <v>412</v>
      </c>
      <c r="K157" s="250" t="s">
        <v>412</v>
      </c>
      <c r="L157" s="250" t="s">
        <v>412</v>
      </c>
    </row>
    <row r="158" spans="1:12">
      <c r="A158" s="250">
        <v>214281</v>
      </c>
      <c r="B158" s="250" t="s">
        <v>82</v>
      </c>
      <c r="C158" s="250" t="s">
        <v>413</v>
      </c>
      <c r="D158" s="250" t="s">
        <v>413</v>
      </c>
      <c r="E158" s="250" t="s">
        <v>413</v>
      </c>
      <c r="F158" s="250" t="s">
        <v>412</v>
      </c>
      <c r="G158" s="250" t="s">
        <v>412</v>
      </c>
      <c r="H158" s="250" t="s">
        <v>412</v>
      </c>
      <c r="I158" s="250" t="s">
        <v>412</v>
      </c>
      <c r="J158" s="250" t="s">
        <v>412</v>
      </c>
      <c r="K158" s="250" t="s">
        <v>412</v>
      </c>
      <c r="L158" s="250" t="s">
        <v>412</v>
      </c>
    </row>
    <row r="159" spans="1:12">
      <c r="A159" s="250">
        <v>213488</v>
      </c>
      <c r="B159" s="250" t="s">
        <v>82</v>
      </c>
      <c r="C159" s="250" t="s">
        <v>413</v>
      </c>
      <c r="D159" s="250" t="s">
        <v>413</v>
      </c>
      <c r="E159" s="250" t="s">
        <v>413</v>
      </c>
      <c r="F159" s="250" t="s">
        <v>412</v>
      </c>
      <c r="G159" s="250" t="s">
        <v>412</v>
      </c>
      <c r="H159" s="250" t="s">
        <v>412</v>
      </c>
      <c r="I159" s="250" t="s">
        <v>412</v>
      </c>
      <c r="J159" s="250" t="s">
        <v>412</v>
      </c>
      <c r="K159" s="250" t="s">
        <v>412</v>
      </c>
      <c r="L159" s="250" t="s">
        <v>412</v>
      </c>
    </row>
    <row r="160" spans="1:12">
      <c r="A160" s="250">
        <v>209443</v>
      </c>
      <c r="B160" s="250" t="s">
        <v>82</v>
      </c>
      <c r="C160" s="250" t="s">
        <v>413</v>
      </c>
      <c r="D160" s="250" t="s">
        <v>413</v>
      </c>
      <c r="E160" s="250" t="s">
        <v>413</v>
      </c>
      <c r="F160" s="250" t="s">
        <v>412</v>
      </c>
      <c r="G160" s="250" t="s">
        <v>412</v>
      </c>
      <c r="H160" s="250" t="s">
        <v>412</v>
      </c>
      <c r="I160" s="250" t="s">
        <v>412</v>
      </c>
      <c r="J160" s="250" t="s">
        <v>412</v>
      </c>
      <c r="K160" s="250" t="s">
        <v>412</v>
      </c>
      <c r="L160" s="250" t="s">
        <v>412</v>
      </c>
    </row>
    <row r="161" spans="1:12">
      <c r="A161" s="250">
        <v>213509</v>
      </c>
      <c r="B161" s="250" t="s">
        <v>82</v>
      </c>
      <c r="C161" s="250" t="s">
        <v>413</v>
      </c>
      <c r="D161" s="250" t="s">
        <v>411</v>
      </c>
      <c r="E161" s="250" t="s">
        <v>413</v>
      </c>
      <c r="F161" s="250" t="s">
        <v>412</v>
      </c>
      <c r="G161" s="250" t="s">
        <v>412</v>
      </c>
      <c r="H161" s="250" t="s">
        <v>412</v>
      </c>
      <c r="I161" s="250" t="s">
        <v>412</v>
      </c>
      <c r="J161" s="250" t="s">
        <v>412</v>
      </c>
      <c r="K161" s="250" t="s">
        <v>412</v>
      </c>
      <c r="L161" s="250" t="s">
        <v>412</v>
      </c>
    </row>
    <row r="162" spans="1:12">
      <c r="A162" s="250">
        <v>213101</v>
      </c>
      <c r="B162" s="250" t="s">
        <v>82</v>
      </c>
      <c r="C162" s="250" t="s">
        <v>413</v>
      </c>
      <c r="D162" s="250" t="s">
        <v>411</v>
      </c>
      <c r="E162" s="250" t="s">
        <v>413</v>
      </c>
      <c r="F162" s="250" t="s">
        <v>412</v>
      </c>
      <c r="G162" s="250" t="s">
        <v>412</v>
      </c>
      <c r="H162" s="250" t="s">
        <v>412</v>
      </c>
      <c r="I162" s="250" t="s">
        <v>412</v>
      </c>
      <c r="J162" s="250" t="s">
        <v>412</v>
      </c>
      <c r="K162" s="250" t="s">
        <v>412</v>
      </c>
      <c r="L162" s="250" t="s">
        <v>412</v>
      </c>
    </row>
    <row r="163" spans="1:12">
      <c r="A163" s="250">
        <v>215258</v>
      </c>
      <c r="B163" s="250" t="s">
        <v>82</v>
      </c>
      <c r="C163" s="250" t="s">
        <v>411</v>
      </c>
      <c r="D163" s="250" t="s">
        <v>412</v>
      </c>
      <c r="E163" s="250" t="s">
        <v>411</v>
      </c>
      <c r="F163" s="250" t="s">
        <v>412</v>
      </c>
      <c r="G163" s="250" t="s">
        <v>412</v>
      </c>
      <c r="H163" s="250" t="s">
        <v>412</v>
      </c>
      <c r="I163" s="250" t="s">
        <v>412</v>
      </c>
      <c r="J163" s="250" t="s">
        <v>412</v>
      </c>
      <c r="K163" s="250" t="s">
        <v>412</v>
      </c>
      <c r="L163" s="250" t="s">
        <v>412</v>
      </c>
    </row>
    <row r="164" spans="1:12">
      <c r="A164" s="250">
        <v>210529</v>
      </c>
      <c r="B164" s="250" t="s">
        <v>82</v>
      </c>
      <c r="C164" s="250" t="s">
        <v>411</v>
      </c>
      <c r="D164" s="250" t="s">
        <v>412</v>
      </c>
      <c r="E164" s="250" t="s">
        <v>411</v>
      </c>
      <c r="F164" s="250" t="s">
        <v>412</v>
      </c>
      <c r="G164" s="250" t="s">
        <v>412</v>
      </c>
      <c r="H164" s="250" t="s">
        <v>412</v>
      </c>
      <c r="I164" s="250" t="s">
        <v>412</v>
      </c>
      <c r="J164" s="250" t="s">
        <v>412</v>
      </c>
      <c r="K164" s="250" t="s">
        <v>412</v>
      </c>
      <c r="L164" s="250" t="s">
        <v>412</v>
      </c>
    </row>
    <row r="165" spans="1:12">
      <c r="A165" s="250">
        <v>214847</v>
      </c>
      <c r="B165" s="250" t="s">
        <v>82</v>
      </c>
      <c r="C165" s="250" t="s">
        <v>411</v>
      </c>
      <c r="D165" s="250" t="s">
        <v>413</v>
      </c>
      <c r="E165" s="250" t="s">
        <v>411</v>
      </c>
      <c r="F165" s="250" t="s">
        <v>412</v>
      </c>
      <c r="G165" s="250" t="s">
        <v>412</v>
      </c>
      <c r="H165" s="250" t="s">
        <v>412</v>
      </c>
      <c r="I165" s="250" t="s">
        <v>412</v>
      </c>
      <c r="J165" s="250" t="s">
        <v>412</v>
      </c>
      <c r="K165" s="250" t="s">
        <v>412</v>
      </c>
      <c r="L165" s="250" t="s">
        <v>412</v>
      </c>
    </row>
    <row r="166" spans="1:12">
      <c r="A166" s="250">
        <v>212374</v>
      </c>
      <c r="B166" s="250" t="s">
        <v>82</v>
      </c>
      <c r="C166" s="250" t="s">
        <v>411</v>
      </c>
      <c r="D166" s="250" t="s">
        <v>413</v>
      </c>
      <c r="E166" s="250" t="s">
        <v>411</v>
      </c>
      <c r="F166" s="250" t="s">
        <v>412</v>
      </c>
      <c r="G166" s="250" t="s">
        <v>412</v>
      </c>
      <c r="H166" s="250" t="s">
        <v>412</v>
      </c>
      <c r="I166" s="250" t="s">
        <v>412</v>
      </c>
      <c r="J166" s="250" t="s">
        <v>412</v>
      </c>
      <c r="K166" s="250" t="s">
        <v>412</v>
      </c>
      <c r="L166" s="250" t="s">
        <v>412</v>
      </c>
    </row>
    <row r="167" spans="1:12">
      <c r="A167" s="250">
        <v>208966</v>
      </c>
      <c r="B167" s="250" t="s">
        <v>82</v>
      </c>
      <c r="C167" s="250" t="s">
        <v>411</v>
      </c>
      <c r="D167" s="250" t="s">
        <v>413</v>
      </c>
      <c r="E167" s="250" t="s">
        <v>411</v>
      </c>
      <c r="F167" s="250" t="s">
        <v>412</v>
      </c>
      <c r="G167" s="250" t="s">
        <v>412</v>
      </c>
      <c r="H167" s="250" t="s">
        <v>412</v>
      </c>
      <c r="I167" s="250" t="s">
        <v>412</v>
      </c>
      <c r="J167" s="250" t="s">
        <v>412</v>
      </c>
      <c r="K167" s="250" t="s">
        <v>412</v>
      </c>
      <c r="L167" s="250" t="s">
        <v>412</v>
      </c>
    </row>
    <row r="168" spans="1:12">
      <c r="A168" s="250">
        <v>214733</v>
      </c>
      <c r="B168" s="250" t="s">
        <v>82</v>
      </c>
      <c r="C168" s="250" t="s">
        <v>412</v>
      </c>
      <c r="D168" s="250" t="s">
        <v>411</v>
      </c>
      <c r="E168" s="250" t="s">
        <v>411</v>
      </c>
      <c r="F168" s="250" t="s">
        <v>412</v>
      </c>
      <c r="G168" s="250" t="s">
        <v>412</v>
      </c>
      <c r="H168" s="250" t="s">
        <v>412</v>
      </c>
      <c r="I168" s="250" t="s">
        <v>412</v>
      </c>
      <c r="J168" s="250" t="s">
        <v>412</v>
      </c>
      <c r="K168" s="250" t="s">
        <v>412</v>
      </c>
      <c r="L168" s="250" t="s">
        <v>412</v>
      </c>
    </row>
    <row r="169" spans="1:12">
      <c r="A169" s="250">
        <v>213916</v>
      </c>
      <c r="B169" s="250" t="s">
        <v>82</v>
      </c>
      <c r="C169" s="250" t="s">
        <v>412</v>
      </c>
      <c r="D169" s="250" t="s">
        <v>411</v>
      </c>
      <c r="E169" s="250" t="s">
        <v>411</v>
      </c>
      <c r="F169" s="250" t="s">
        <v>412</v>
      </c>
      <c r="G169" s="250" t="s">
        <v>412</v>
      </c>
      <c r="H169" s="250" t="s">
        <v>412</v>
      </c>
      <c r="I169" s="250" t="s">
        <v>412</v>
      </c>
      <c r="J169" s="250" t="s">
        <v>412</v>
      </c>
      <c r="K169" s="250" t="s">
        <v>412</v>
      </c>
      <c r="L169" s="250" t="s">
        <v>412</v>
      </c>
    </row>
    <row r="170" spans="1:12">
      <c r="A170" s="250">
        <v>213571</v>
      </c>
      <c r="B170" s="250" t="s">
        <v>82</v>
      </c>
      <c r="C170" s="250" t="s">
        <v>412</v>
      </c>
      <c r="D170" s="250" t="s">
        <v>411</v>
      </c>
      <c r="E170" s="250" t="s">
        <v>411</v>
      </c>
      <c r="F170" s="250" t="s">
        <v>412</v>
      </c>
      <c r="G170" s="250" t="s">
        <v>412</v>
      </c>
      <c r="H170" s="250" t="s">
        <v>412</v>
      </c>
      <c r="I170" s="250" t="s">
        <v>412</v>
      </c>
      <c r="J170" s="250" t="s">
        <v>412</v>
      </c>
      <c r="K170" s="250" t="s">
        <v>412</v>
      </c>
      <c r="L170" s="250" t="s">
        <v>412</v>
      </c>
    </row>
    <row r="171" spans="1:12">
      <c r="A171" s="250">
        <v>211431</v>
      </c>
      <c r="B171" s="250" t="s">
        <v>82</v>
      </c>
      <c r="C171" s="250" t="s">
        <v>412</v>
      </c>
      <c r="D171" s="250" t="s">
        <v>411</v>
      </c>
      <c r="E171" s="250" t="s">
        <v>411</v>
      </c>
      <c r="F171" s="250" t="s">
        <v>412</v>
      </c>
      <c r="G171" s="250" t="s">
        <v>412</v>
      </c>
      <c r="H171" s="250" t="s">
        <v>412</v>
      </c>
      <c r="I171" s="250" t="s">
        <v>412</v>
      </c>
      <c r="J171" s="250" t="s">
        <v>412</v>
      </c>
      <c r="K171" s="250" t="s">
        <v>412</v>
      </c>
      <c r="L171" s="250" t="s">
        <v>412</v>
      </c>
    </row>
    <row r="172" spans="1:12">
      <c r="A172" s="250">
        <v>213112</v>
      </c>
      <c r="B172" s="250" t="s">
        <v>82</v>
      </c>
      <c r="C172" s="250" t="s">
        <v>413</v>
      </c>
      <c r="D172" s="250" t="s">
        <v>411</v>
      </c>
      <c r="E172" s="250" t="s">
        <v>411</v>
      </c>
      <c r="F172" s="250" t="s">
        <v>412</v>
      </c>
      <c r="G172" s="250" t="s">
        <v>412</v>
      </c>
      <c r="H172" s="250" t="s">
        <v>412</v>
      </c>
      <c r="I172" s="250" t="s">
        <v>412</v>
      </c>
      <c r="J172" s="250" t="s">
        <v>412</v>
      </c>
      <c r="K172" s="250" t="s">
        <v>412</v>
      </c>
      <c r="L172" s="250" t="s">
        <v>412</v>
      </c>
    </row>
    <row r="173" spans="1:12">
      <c r="A173" s="250">
        <v>213180</v>
      </c>
      <c r="B173" s="250" t="s">
        <v>82</v>
      </c>
      <c r="C173" s="250" t="s">
        <v>411</v>
      </c>
      <c r="D173" s="250" t="s">
        <v>411</v>
      </c>
      <c r="E173" s="250" t="s">
        <v>411</v>
      </c>
      <c r="F173" s="250" t="s">
        <v>412</v>
      </c>
      <c r="G173" s="250" t="s">
        <v>412</v>
      </c>
      <c r="H173" s="250" t="s">
        <v>412</v>
      </c>
      <c r="I173" s="250" t="s">
        <v>412</v>
      </c>
      <c r="J173" s="250" t="s">
        <v>412</v>
      </c>
      <c r="K173" s="250" t="s">
        <v>412</v>
      </c>
      <c r="L173" s="250" t="s">
        <v>412</v>
      </c>
    </row>
    <row r="174" spans="1:12">
      <c r="A174" s="250">
        <v>212792</v>
      </c>
      <c r="B174" s="250" t="s">
        <v>82</v>
      </c>
      <c r="C174" s="250" t="s">
        <v>411</v>
      </c>
      <c r="D174" s="250" t="s">
        <v>411</v>
      </c>
      <c r="E174" s="250" t="s">
        <v>411</v>
      </c>
      <c r="F174" s="250" t="s">
        <v>412</v>
      </c>
      <c r="G174" s="250" t="s">
        <v>412</v>
      </c>
      <c r="H174" s="250" t="s">
        <v>412</v>
      </c>
      <c r="I174" s="250" t="s">
        <v>412</v>
      </c>
      <c r="J174" s="250" t="s">
        <v>412</v>
      </c>
      <c r="K174" s="250" t="s">
        <v>412</v>
      </c>
      <c r="L174" s="250" t="s">
        <v>412</v>
      </c>
    </row>
    <row r="175" spans="1:12">
      <c r="A175" s="250">
        <v>212528</v>
      </c>
      <c r="B175" s="250" t="s">
        <v>82</v>
      </c>
      <c r="C175" s="250" t="s">
        <v>411</v>
      </c>
      <c r="D175" s="250" t="s">
        <v>411</v>
      </c>
      <c r="E175" s="250" t="s">
        <v>411</v>
      </c>
      <c r="F175" s="250" t="s">
        <v>412</v>
      </c>
      <c r="G175" s="250" t="s">
        <v>412</v>
      </c>
      <c r="H175" s="250" t="s">
        <v>412</v>
      </c>
      <c r="I175" s="250" t="s">
        <v>412</v>
      </c>
      <c r="J175" s="250" t="s">
        <v>412</v>
      </c>
      <c r="K175" s="250" t="s">
        <v>412</v>
      </c>
      <c r="L175" s="250" t="s">
        <v>412</v>
      </c>
    </row>
    <row r="176" spans="1:12">
      <c r="A176" s="250">
        <v>211865</v>
      </c>
      <c r="B176" s="250" t="s">
        <v>82</v>
      </c>
      <c r="C176" s="250" t="s">
        <v>411</v>
      </c>
      <c r="D176" s="250" t="s">
        <v>411</v>
      </c>
      <c r="E176" s="250" t="s">
        <v>411</v>
      </c>
      <c r="F176" s="250" t="s">
        <v>412</v>
      </c>
      <c r="G176" s="250" t="s">
        <v>412</v>
      </c>
      <c r="H176" s="250" t="s">
        <v>412</v>
      </c>
      <c r="I176" s="250" t="s">
        <v>412</v>
      </c>
      <c r="J176" s="250" t="s">
        <v>412</v>
      </c>
      <c r="K176" s="250" t="s">
        <v>412</v>
      </c>
      <c r="L176" s="250" t="s">
        <v>412</v>
      </c>
    </row>
    <row r="177" spans="1:12">
      <c r="A177" s="250">
        <v>215073</v>
      </c>
      <c r="B177" s="250" t="s">
        <v>82</v>
      </c>
      <c r="C177" s="250" t="s">
        <v>413</v>
      </c>
      <c r="D177" s="250" t="s">
        <v>412</v>
      </c>
      <c r="E177" s="250" t="s">
        <v>412</v>
      </c>
      <c r="F177" s="250" t="s">
        <v>413</v>
      </c>
      <c r="G177" s="250" t="s">
        <v>412</v>
      </c>
      <c r="H177" s="250" t="s">
        <v>412</v>
      </c>
      <c r="I177" s="250" t="s">
        <v>412</v>
      </c>
      <c r="J177" s="250" t="s">
        <v>412</v>
      </c>
      <c r="K177" s="250" t="s">
        <v>412</v>
      </c>
      <c r="L177" s="250" t="s">
        <v>412</v>
      </c>
    </row>
    <row r="178" spans="1:12">
      <c r="A178" s="250">
        <v>215498</v>
      </c>
      <c r="B178" s="250" t="s">
        <v>82</v>
      </c>
      <c r="C178" s="250" t="s">
        <v>412</v>
      </c>
      <c r="D178" s="250" t="s">
        <v>413</v>
      </c>
      <c r="E178" s="250" t="s">
        <v>412</v>
      </c>
      <c r="F178" s="250" t="s">
        <v>413</v>
      </c>
      <c r="G178" s="250" t="s">
        <v>412</v>
      </c>
      <c r="H178" s="250" t="s">
        <v>412</v>
      </c>
      <c r="I178" s="250" t="s">
        <v>412</v>
      </c>
      <c r="J178" s="250" t="s">
        <v>412</v>
      </c>
      <c r="K178" s="250" t="s">
        <v>412</v>
      </c>
      <c r="L178" s="250" t="s">
        <v>412</v>
      </c>
    </row>
    <row r="179" spans="1:12">
      <c r="A179" s="250">
        <v>215189</v>
      </c>
      <c r="B179" s="250" t="s">
        <v>82</v>
      </c>
      <c r="C179" s="250" t="s">
        <v>412</v>
      </c>
      <c r="D179" s="250" t="s">
        <v>413</v>
      </c>
      <c r="E179" s="250" t="s">
        <v>412</v>
      </c>
      <c r="F179" s="250" t="s">
        <v>413</v>
      </c>
      <c r="G179" s="250" t="s">
        <v>412</v>
      </c>
      <c r="H179" s="250" t="s">
        <v>412</v>
      </c>
      <c r="I179" s="250" t="s">
        <v>412</v>
      </c>
      <c r="J179" s="250" t="s">
        <v>412</v>
      </c>
      <c r="K179" s="250" t="s">
        <v>412</v>
      </c>
      <c r="L179" s="250" t="s">
        <v>412</v>
      </c>
    </row>
    <row r="180" spans="1:12">
      <c r="A180" s="250">
        <v>215035</v>
      </c>
      <c r="B180" s="250" t="s">
        <v>82</v>
      </c>
      <c r="C180" s="250" t="s">
        <v>412</v>
      </c>
      <c r="D180" s="250" t="s">
        <v>413</v>
      </c>
      <c r="E180" s="250" t="s">
        <v>412</v>
      </c>
      <c r="F180" s="250" t="s">
        <v>413</v>
      </c>
      <c r="G180" s="250" t="s">
        <v>412</v>
      </c>
      <c r="H180" s="250" t="s">
        <v>412</v>
      </c>
      <c r="I180" s="250" t="s">
        <v>412</v>
      </c>
      <c r="J180" s="250" t="s">
        <v>412</v>
      </c>
      <c r="K180" s="250" t="s">
        <v>412</v>
      </c>
      <c r="L180" s="250" t="s">
        <v>412</v>
      </c>
    </row>
    <row r="181" spans="1:12">
      <c r="A181" s="250">
        <v>214763</v>
      </c>
      <c r="B181" s="250" t="s">
        <v>82</v>
      </c>
      <c r="C181" s="250" t="s">
        <v>412</v>
      </c>
      <c r="D181" s="250" t="s">
        <v>413</v>
      </c>
      <c r="E181" s="250" t="s">
        <v>412</v>
      </c>
      <c r="F181" s="250" t="s">
        <v>413</v>
      </c>
      <c r="G181" s="250" t="s">
        <v>412</v>
      </c>
      <c r="H181" s="250" t="s">
        <v>412</v>
      </c>
      <c r="I181" s="250" t="s">
        <v>412</v>
      </c>
      <c r="J181" s="250" t="s">
        <v>412</v>
      </c>
      <c r="K181" s="250" t="s">
        <v>412</v>
      </c>
      <c r="L181" s="250" t="s">
        <v>412</v>
      </c>
    </row>
    <row r="182" spans="1:12">
      <c r="A182" s="250">
        <v>215503</v>
      </c>
      <c r="B182" s="250" t="s">
        <v>82</v>
      </c>
      <c r="C182" s="250" t="s">
        <v>413</v>
      </c>
      <c r="D182" s="250" t="s">
        <v>413</v>
      </c>
      <c r="E182" s="250" t="s">
        <v>412</v>
      </c>
      <c r="F182" s="250" t="s">
        <v>413</v>
      </c>
      <c r="G182" s="250" t="s">
        <v>412</v>
      </c>
      <c r="H182" s="250" t="s">
        <v>412</v>
      </c>
      <c r="I182" s="250" t="s">
        <v>412</v>
      </c>
      <c r="J182" s="250" t="s">
        <v>412</v>
      </c>
      <c r="K182" s="250" t="s">
        <v>412</v>
      </c>
      <c r="L182" s="250" t="s">
        <v>412</v>
      </c>
    </row>
    <row r="183" spans="1:12">
      <c r="A183" s="250">
        <v>215293</v>
      </c>
      <c r="B183" s="250" t="s">
        <v>82</v>
      </c>
      <c r="C183" s="250" t="s">
        <v>413</v>
      </c>
      <c r="D183" s="250" t="s">
        <v>413</v>
      </c>
      <c r="E183" s="250" t="s">
        <v>412</v>
      </c>
      <c r="F183" s="250" t="s">
        <v>413</v>
      </c>
      <c r="G183" s="250" t="s">
        <v>412</v>
      </c>
      <c r="H183" s="250" t="s">
        <v>412</v>
      </c>
      <c r="I183" s="250" t="s">
        <v>412</v>
      </c>
      <c r="J183" s="250" t="s">
        <v>412</v>
      </c>
      <c r="K183" s="250" t="s">
        <v>412</v>
      </c>
      <c r="L183" s="250" t="s">
        <v>412</v>
      </c>
    </row>
    <row r="184" spans="1:12">
      <c r="A184" s="250">
        <v>215246</v>
      </c>
      <c r="B184" s="250" t="s">
        <v>82</v>
      </c>
      <c r="C184" s="250" t="s">
        <v>413</v>
      </c>
      <c r="D184" s="250" t="s">
        <v>413</v>
      </c>
      <c r="E184" s="250" t="s">
        <v>412</v>
      </c>
      <c r="F184" s="250" t="s">
        <v>413</v>
      </c>
      <c r="G184" s="250" t="s">
        <v>412</v>
      </c>
      <c r="H184" s="250" t="s">
        <v>412</v>
      </c>
      <c r="I184" s="250" t="s">
        <v>412</v>
      </c>
      <c r="J184" s="250" t="s">
        <v>412</v>
      </c>
      <c r="K184" s="250" t="s">
        <v>412</v>
      </c>
      <c r="L184" s="250" t="s">
        <v>412</v>
      </c>
    </row>
    <row r="185" spans="1:12">
      <c r="A185" s="250">
        <v>215037</v>
      </c>
      <c r="B185" s="250" t="s">
        <v>82</v>
      </c>
      <c r="C185" s="250" t="s">
        <v>413</v>
      </c>
      <c r="D185" s="250" t="s">
        <v>413</v>
      </c>
      <c r="E185" s="250" t="s">
        <v>412</v>
      </c>
      <c r="F185" s="250" t="s">
        <v>413</v>
      </c>
      <c r="G185" s="250" t="s">
        <v>412</v>
      </c>
      <c r="H185" s="250" t="s">
        <v>412</v>
      </c>
      <c r="I185" s="250" t="s">
        <v>412</v>
      </c>
      <c r="J185" s="250" t="s">
        <v>412</v>
      </c>
      <c r="K185" s="250" t="s">
        <v>412</v>
      </c>
      <c r="L185" s="250" t="s">
        <v>412</v>
      </c>
    </row>
    <row r="186" spans="1:12">
      <c r="A186" s="250">
        <v>214703</v>
      </c>
      <c r="B186" s="250" t="s">
        <v>82</v>
      </c>
      <c r="C186" s="250" t="s">
        <v>413</v>
      </c>
      <c r="D186" s="250" t="s">
        <v>413</v>
      </c>
      <c r="E186" s="250" t="s">
        <v>412</v>
      </c>
      <c r="F186" s="250" t="s">
        <v>413</v>
      </c>
      <c r="G186" s="250" t="s">
        <v>412</v>
      </c>
      <c r="H186" s="250" t="s">
        <v>412</v>
      </c>
      <c r="I186" s="250" t="s">
        <v>412</v>
      </c>
      <c r="J186" s="250" t="s">
        <v>412</v>
      </c>
      <c r="K186" s="250" t="s">
        <v>412</v>
      </c>
      <c r="L186" s="250" t="s">
        <v>412</v>
      </c>
    </row>
    <row r="187" spans="1:12">
      <c r="A187" s="250">
        <v>211041</v>
      </c>
      <c r="B187" s="250" t="s">
        <v>82</v>
      </c>
      <c r="C187" s="250" t="s">
        <v>413</v>
      </c>
      <c r="D187" s="250" t="s">
        <v>413</v>
      </c>
      <c r="E187" s="250" t="s">
        <v>412</v>
      </c>
      <c r="F187" s="250" t="s">
        <v>413</v>
      </c>
      <c r="G187" s="250" t="s">
        <v>412</v>
      </c>
      <c r="H187" s="250" t="s">
        <v>412</v>
      </c>
      <c r="I187" s="250" t="s">
        <v>412</v>
      </c>
      <c r="J187" s="250" t="s">
        <v>412</v>
      </c>
      <c r="K187" s="250" t="s">
        <v>412</v>
      </c>
      <c r="L187" s="250" t="s">
        <v>412</v>
      </c>
    </row>
    <row r="188" spans="1:12">
      <c r="A188" s="250">
        <v>215496</v>
      </c>
      <c r="B188" s="250" t="s">
        <v>82</v>
      </c>
      <c r="C188" s="250" t="s">
        <v>412</v>
      </c>
      <c r="D188" s="250" t="s">
        <v>412</v>
      </c>
      <c r="E188" s="250" t="s">
        <v>413</v>
      </c>
      <c r="F188" s="250" t="s">
        <v>413</v>
      </c>
      <c r="G188" s="250" t="s">
        <v>412</v>
      </c>
      <c r="H188" s="250" t="s">
        <v>412</v>
      </c>
      <c r="I188" s="250" t="s">
        <v>412</v>
      </c>
      <c r="J188" s="250" t="s">
        <v>412</v>
      </c>
      <c r="K188" s="250" t="s">
        <v>412</v>
      </c>
      <c r="L188" s="250" t="s">
        <v>412</v>
      </c>
    </row>
    <row r="189" spans="1:12">
      <c r="A189" s="250">
        <v>215495</v>
      </c>
      <c r="B189" s="250" t="s">
        <v>82</v>
      </c>
      <c r="C189" s="250" t="s">
        <v>412</v>
      </c>
      <c r="D189" s="250" t="s">
        <v>412</v>
      </c>
      <c r="E189" s="250" t="s">
        <v>413</v>
      </c>
      <c r="F189" s="250" t="s">
        <v>413</v>
      </c>
      <c r="G189" s="250" t="s">
        <v>412</v>
      </c>
      <c r="H189" s="250" t="s">
        <v>412</v>
      </c>
      <c r="I189" s="250" t="s">
        <v>412</v>
      </c>
      <c r="J189" s="250" t="s">
        <v>412</v>
      </c>
      <c r="K189" s="250" t="s">
        <v>412</v>
      </c>
      <c r="L189" s="250" t="s">
        <v>412</v>
      </c>
    </row>
    <row r="190" spans="1:12">
      <c r="A190" s="250">
        <v>215458</v>
      </c>
      <c r="B190" s="250" t="s">
        <v>82</v>
      </c>
      <c r="C190" s="250" t="s">
        <v>412</v>
      </c>
      <c r="D190" s="250" t="s">
        <v>412</v>
      </c>
      <c r="E190" s="250" t="s">
        <v>413</v>
      </c>
      <c r="F190" s="250" t="s">
        <v>413</v>
      </c>
      <c r="G190" s="250" t="s">
        <v>412</v>
      </c>
      <c r="H190" s="250" t="s">
        <v>412</v>
      </c>
      <c r="I190" s="250" t="s">
        <v>412</v>
      </c>
      <c r="J190" s="250" t="s">
        <v>412</v>
      </c>
      <c r="K190" s="250" t="s">
        <v>412</v>
      </c>
      <c r="L190" s="250" t="s">
        <v>412</v>
      </c>
    </row>
    <row r="191" spans="1:12">
      <c r="A191" s="250">
        <v>215296</v>
      </c>
      <c r="B191" s="250" t="s">
        <v>82</v>
      </c>
      <c r="C191" s="250" t="s">
        <v>412</v>
      </c>
      <c r="D191" s="250" t="s">
        <v>412</v>
      </c>
      <c r="E191" s="250" t="s">
        <v>413</v>
      </c>
      <c r="F191" s="250" t="s">
        <v>413</v>
      </c>
      <c r="G191" s="250" t="s">
        <v>412</v>
      </c>
      <c r="H191" s="250" t="s">
        <v>412</v>
      </c>
      <c r="I191" s="250" t="s">
        <v>412</v>
      </c>
      <c r="J191" s="250" t="s">
        <v>412</v>
      </c>
      <c r="K191" s="250" t="s">
        <v>412</v>
      </c>
      <c r="L191" s="250" t="s">
        <v>412</v>
      </c>
    </row>
    <row r="192" spans="1:12">
      <c r="A192" s="250">
        <v>215278</v>
      </c>
      <c r="B192" s="250" t="s">
        <v>82</v>
      </c>
      <c r="C192" s="250" t="s">
        <v>412</v>
      </c>
      <c r="D192" s="250" t="s">
        <v>412</v>
      </c>
      <c r="E192" s="250" t="s">
        <v>413</v>
      </c>
      <c r="F192" s="250" t="s">
        <v>413</v>
      </c>
      <c r="G192" s="250" t="s">
        <v>412</v>
      </c>
      <c r="H192" s="250" t="s">
        <v>412</v>
      </c>
      <c r="I192" s="250" t="s">
        <v>412</v>
      </c>
      <c r="J192" s="250" t="s">
        <v>412</v>
      </c>
      <c r="K192" s="250" t="s">
        <v>412</v>
      </c>
      <c r="L192" s="250" t="s">
        <v>412</v>
      </c>
    </row>
    <row r="193" spans="1:12">
      <c r="A193" s="250">
        <v>215177</v>
      </c>
      <c r="B193" s="250" t="s">
        <v>82</v>
      </c>
      <c r="C193" s="250" t="s">
        <v>412</v>
      </c>
      <c r="D193" s="250" t="s">
        <v>412</v>
      </c>
      <c r="E193" s="250" t="s">
        <v>413</v>
      </c>
      <c r="F193" s="250" t="s">
        <v>413</v>
      </c>
      <c r="G193" s="250" t="s">
        <v>412</v>
      </c>
      <c r="H193" s="250" t="s">
        <v>412</v>
      </c>
      <c r="I193" s="250" t="s">
        <v>412</v>
      </c>
      <c r="J193" s="250" t="s">
        <v>412</v>
      </c>
      <c r="K193" s="250" t="s">
        <v>412</v>
      </c>
      <c r="L193" s="250" t="s">
        <v>412</v>
      </c>
    </row>
    <row r="194" spans="1:12">
      <c r="A194" s="250">
        <v>214908</v>
      </c>
      <c r="B194" s="250" t="s">
        <v>82</v>
      </c>
      <c r="C194" s="250" t="s">
        <v>412</v>
      </c>
      <c r="D194" s="250" t="s">
        <v>412</v>
      </c>
      <c r="E194" s="250" t="s">
        <v>413</v>
      </c>
      <c r="F194" s="250" t="s">
        <v>413</v>
      </c>
      <c r="G194" s="250" t="s">
        <v>412</v>
      </c>
      <c r="H194" s="250" t="s">
        <v>412</v>
      </c>
      <c r="I194" s="250" t="s">
        <v>412</v>
      </c>
      <c r="J194" s="250" t="s">
        <v>412</v>
      </c>
      <c r="K194" s="250" t="s">
        <v>412</v>
      </c>
      <c r="L194" s="250" t="s">
        <v>412</v>
      </c>
    </row>
    <row r="195" spans="1:12">
      <c r="A195" s="250">
        <v>214743</v>
      </c>
      <c r="B195" s="250" t="s">
        <v>82</v>
      </c>
      <c r="C195" s="250" t="s">
        <v>412</v>
      </c>
      <c r="D195" s="250" t="s">
        <v>412</v>
      </c>
      <c r="E195" s="250" t="s">
        <v>413</v>
      </c>
      <c r="F195" s="250" t="s">
        <v>413</v>
      </c>
      <c r="G195" s="250" t="s">
        <v>412</v>
      </c>
      <c r="H195" s="250" t="s">
        <v>412</v>
      </c>
      <c r="I195" s="250" t="s">
        <v>412</v>
      </c>
      <c r="J195" s="250" t="s">
        <v>412</v>
      </c>
      <c r="K195" s="250" t="s">
        <v>412</v>
      </c>
      <c r="L195" s="250" t="s">
        <v>412</v>
      </c>
    </row>
    <row r="196" spans="1:12">
      <c r="A196" s="250">
        <v>214489</v>
      </c>
      <c r="B196" s="250" t="s">
        <v>82</v>
      </c>
      <c r="C196" s="250" t="s">
        <v>412</v>
      </c>
      <c r="D196" s="250" t="s">
        <v>412</v>
      </c>
      <c r="E196" s="250" t="s">
        <v>413</v>
      </c>
      <c r="F196" s="250" t="s">
        <v>413</v>
      </c>
      <c r="G196" s="250" t="s">
        <v>412</v>
      </c>
      <c r="H196" s="250" t="s">
        <v>412</v>
      </c>
      <c r="I196" s="250" t="s">
        <v>412</v>
      </c>
      <c r="J196" s="250" t="s">
        <v>412</v>
      </c>
      <c r="K196" s="250" t="s">
        <v>412</v>
      </c>
      <c r="L196" s="250" t="s">
        <v>412</v>
      </c>
    </row>
    <row r="197" spans="1:12">
      <c r="A197" s="250">
        <v>213980</v>
      </c>
      <c r="B197" s="250" t="s">
        <v>82</v>
      </c>
      <c r="C197" s="250" t="s">
        <v>412</v>
      </c>
      <c r="D197" s="250" t="s">
        <v>412</v>
      </c>
      <c r="E197" s="250" t="s">
        <v>413</v>
      </c>
      <c r="F197" s="250" t="s">
        <v>413</v>
      </c>
      <c r="G197" s="250" t="s">
        <v>412</v>
      </c>
      <c r="H197" s="250" t="s">
        <v>412</v>
      </c>
      <c r="I197" s="250" t="s">
        <v>412</v>
      </c>
      <c r="J197" s="250" t="s">
        <v>412</v>
      </c>
      <c r="K197" s="250" t="s">
        <v>412</v>
      </c>
      <c r="L197" s="250" t="s">
        <v>412</v>
      </c>
    </row>
    <row r="198" spans="1:12">
      <c r="A198" s="250">
        <v>215461</v>
      </c>
      <c r="B198" s="250" t="s">
        <v>82</v>
      </c>
      <c r="C198" s="250" t="s">
        <v>413</v>
      </c>
      <c r="D198" s="250" t="s">
        <v>412</v>
      </c>
      <c r="E198" s="250" t="s">
        <v>413</v>
      </c>
      <c r="F198" s="250" t="s">
        <v>413</v>
      </c>
      <c r="G198" s="250" t="s">
        <v>412</v>
      </c>
      <c r="H198" s="250" t="s">
        <v>412</v>
      </c>
      <c r="I198" s="250" t="s">
        <v>412</v>
      </c>
      <c r="J198" s="250" t="s">
        <v>412</v>
      </c>
      <c r="K198" s="250" t="s">
        <v>412</v>
      </c>
      <c r="L198" s="250" t="s">
        <v>412</v>
      </c>
    </row>
    <row r="199" spans="1:12">
      <c r="A199" s="250">
        <v>215358</v>
      </c>
      <c r="B199" s="250" t="s">
        <v>82</v>
      </c>
      <c r="C199" s="250" t="s">
        <v>413</v>
      </c>
      <c r="D199" s="250" t="s">
        <v>412</v>
      </c>
      <c r="E199" s="250" t="s">
        <v>413</v>
      </c>
      <c r="F199" s="250" t="s">
        <v>413</v>
      </c>
      <c r="G199" s="250" t="s">
        <v>412</v>
      </c>
      <c r="H199" s="250" t="s">
        <v>412</v>
      </c>
      <c r="I199" s="250" t="s">
        <v>412</v>
      </c>
      <c r="J199" s="250" t="s">
        <v>412</v>
      </c>
      <c r="K199" s="250" t="s">
        <v>412</v>
      </c>
      <c r="L199" s="250" t="s">
        <v>412</v>
      </c>
    </row>
    <row r="200" spans="1:12">
      <c r="A200" s="250">
        <v>215247</v>
      </c>
      <c r="B200" s="250" t="s">
        <v>82</v>
      </c>
      <c r="C200" s="250" t="s">
        <v>413</v>
      </c>
      <c r="D200" s="250" t="s">
        <v>412</v>
      </c>
      <c r="E200" s="250" t="s">
        <v>413</v>
      </c>
      <c r="F200" s="250" t="s">
        <v>413</v>
      </c>
      <c r="G200" s="250" t="s">
        <v>412</v>
      </c>
      <c r="H200" s="250" t="s">
        <v>412</v>
      </c>
      <c r="I200" s="250" t="s">
        <v>412</v>
      </c>
      <c r="J200" s="250" t="s">
        <v>412</v>
      </c>
      <c r="K200" s="250" t="s">
        <v>412</v>
      </c>
      <c r="L200" s="250" t="s">
        <v>412</v>
      </c>
    </row>
    <row r="201" spans="1:12">
      <c r="A201" s="250">
        <v>215212</v>
      </c>
      <c r="B201" s="250" t="s">
        <v>82</v>
      </c>
      <c r="C201" s="250" t="s">
        <v>413</v>
      </c>
      <c r="D201" s="250" t="s">
        <v>412</v>
      </c>
      <c r="E201" s="250" t="s">
        <v>413</v>
      </c>
      <c r="F201" s="250" t="s">
        <v>413</v>
      </c>
      <c r="G201" s="250" t="s">
        <v>412</v>
      </c>
      <c r="H201" s="250" t="s">
        <v>412</v>
      </c>
      <c r="I201" s="250" t="s">
        <v>412</v>
      </c>
      <c r="J201" s="250" t="s">
        <v>412</v>
      </c>
      <c r="K201" s="250" t="s">
        <v>412</v>
      </c>
      <c r="L201" s="250" t="s">
        <v>412</v>
      </c>
    </row>
    <row r="202" spans="1:12">
      <c r="A202" s="250">
        <v>215147</v>
      </c>
      <c r="B202" s="250" t="s">
        <v>82</v>
      </c>
      <c r="C202" s="250" t="s">
        <v>413</v>
      </c>
      <c r="D202" s="250" t="s">
        <v>412</v>
      </c>
      <c r="E202" s="250" t="s">
        <v>413</v>
      </c>
      <c r="F202" s="250" t="s">
        <v>413</v>
      </c>
      <c r="G202" s="250" t="s">
        <v>412</v>
      </c>
      <c r="H202" s="250" t="s">
        <v>412</v>
      </c>
      <c r="I202" s="250" t="s">
        <v>412</v>
      </c>
      <c r="J202" s="250" t="s">
        <v>412</v>
      </c>
      <c r="K202" s="250" t="s">
        <v>412</v>
      </c>
      <c r="L202" s="250" t="s">
        <v>412</v>
      </c>
    </row>
    <row r="203" spans="1:12">
      <c r="A203" s="250">
        <v>215109</v>
      </c>
      <c r="B203" s="250" t="s">
        <v>82</v>
      </c>
      <c r="C203" s="250" t="s">
        <v>413</v>
      </c>
      <c r="D203" s="250" t="s">
        <v>412</v>
      </c>
      <c r="E203" s="250" t="s">
        <v>413</v>
      </c>
      <c r="F203" s="250" t="s">
        <v>413</v>
      </c>
      <c r="G203" s="250" t="s">
        <v>412</v>
      </c>
      <c r="H203" s="250" t="s">
        <v>412</v>
      </c>
      <c r="I203" s="250" t="s">
        <v>412</v>
      </c>
      <c r="J203" s="250" t="s">
        <v>412</v>
      </c>
      <c r="K203" s="250" t="s">
        <v>412</v>
      </c>
      <c r="L203" s="250" t="s">
        <v>412</v>
      </c>
    </row>
    <row r="204" spans="1:12">
      <c r="A204" s="250">
        <v>215081</v>
      </c>
      <c r="B204" s="250" t="s">
        <v>82</v>
      </c>
      <c r="C204" s="250" t="s">
        <v>413</v>
      </c>
      <c r="D204" s="250" t="s">
        <v>412</v>
      </c>
      <c r="E204" s="250" t="s">
        <v>413</v>
      </c>
      <c r="F204" s="250" t="s">
        <v>413</v>
      </c>
      <c r="G204" s="250" t="s">
        <v>412</v>
      </c>
      <c r="H204" s="250" t="s">
        <v>412</v>
      </c>
      <c r="I204" s="250" t="s">
        <v>412</v>
      </c>
      <c r="J204" s="250" t="s">
        <v>412</v>
      </c>
      <c r="K204" s="250" t="s">
        <v>412</v>
      </c>
      <c r="L204" s="250" t="s">
        <v>412</v>
      </c>
    </row>
    <row r="205" spans="1:12">
      <c r="A205" s="250">
        <v>214867</v>
      </c>
      <c r="B205" s="250" t="s">
        <v>82</v>
      </c>
      <c r="C205" s="250" t="s">
        <v>413</v>
      </c>
      <c r="D205" s="250" t="s">
        <v>412</v>
      </c>
      <c r="E205" s="250" t="s">
        <v>413</v>
      </c>
      <c r="F205" s="250" t="s">
        <v>413</v>
      </c>
      <c r="G205" s="250" t="s">
        <v>412</v>
      </c>
      <c r="H205" s="250" t="s">
        <v>412</v>
      </c>
      <c r="I205" s="250" t="s">
        <v>412</v>
      </c>
      <c r="J205" s="250" t="s">
        <v>412</v>
      </c>
      <c r="K205" s="250" t="s">
        <v>412</v>
      </c>
      <c r="L205" s="250" t="s">
        <v>412</v>
      </c>
    </row>
    <row r="206" spans="1:12">
      <c r="A206" s="250">
        <v>214852</v>
      </c>
      <c r="B206" s="250" t="s">
        <v>82</v>
      </c>
      <c r="C206" s="250" t="s">
        <v>413</v>
      </c>
      <c r="D206" s="250" t="s">
        <v>412</v>
      </c>
      <c r="E206" s="250" t="s">
        <v>413</v>
      </c>
      <c r="F206" s="250" t="s">
        <v>413</v>
      </c>
      <c r="G206" s="250" t="s">
        <v>412</v>
      </c>
      <c r="H206" s="250" t="s">
        <v>412</v>
      </c>
      <c r="I206" s="250" t="s">
        <v>412</v>
      </c>
      <c r="J206" s="250" t="s">
        <v>412</v>
      </c>
      <c r="K206" s="250" t="s">
        <v>412</v>
      </c>
      <c r="L206" s="250" t="s">
        <v>412</v>
      </c>
    </row>
    <row r="207" spans="1:12">
      <c r="A207" s="250">
        <v>214826</v>
      </c>
      <c r="B207" s="250" t="s">
        <v>82</v>
      </c>
      <c r="C207" s="250" t="s">
        <v>413</v>
      </c>
      <c r="D207" s="250" t="s">
        <v>412</v>
      </c>
      <c r="E207" s="250" t="s">
        <v>413</v>
      </c>
      <c r="F207" s="250" t="s">
        <v>413</v>
      </c>
      <c r="G207" s="250" t="s">
        <v>412</v>
      </c>
      <c r="H207" s="250" t="s">
        <v>412</v>
      </c>
      <c r="I207" s="250" t="s">
        <v>412</v>
      </c>
      <c r="J207" s="250" t="s">
        <v>412</v>
      </c>
      <c r="K207" s="250" t="s">
        <v>412</v>
      </c>
      <c r="L207" s="250" t="s">
        <v>412</v>
      </c>
    </row>
    <row r="208" spans="1:12">
      <c r="A208" s="250">
        <v>214806</v>
      </c>
      <c r="B208" s="250" t="s">
        <v>82</v>
      </c>
      <c r="C208" s="250" t="s">
        <v>413</v>
      </c>
      <c r="D208" s="250" t="s">
        <v>412</v>
      </c>
      <c r="E208" s="250" t="s">
        <v>413</v>
      </c>
      <c r="F208" s="250" t="s">
        <v>413</v>
      </c>
      <c r="G208" s="250" t="s">
        <v>412</v>
      </c>
      <c r="H208" s="250" t="s">
        <v>412</v>
      </c>
      <c r="I208" s="250" t="s">
        <v>412</v>
      </c>
      <c r="J208" s="250" t="s">
        <v>412</v>
      </c>
      <c r="K208" s="250" t="s">
        <v>412</v>
      </c>
      <c r="L208" s="250" t="s">
        <v>412</v>
      </c>
    </row>
    <row r="209" spans="1:12">
      <c r="A209" s="250">
        <v>214761</v>
      </c>
      <c r="B209" s="250" t="s">
        <v>82</v>
      </c>
      <c r="C209" s="250" t="s">
        <v>413</v>
      </c>
      <c r="D209" s="250" t="s">
        <v>412</v>
      </c>
      <c r="E209" s="250" t="s">
        <v>413</v>
      </c>
      <c r="F209" s="250" t="s">
        <v>413</v>
      </c>
      <c r="G209" s="250" t="s">
        <v>412</v>
      </c>
      <c r="H209" s="250" t="s">
        <v>412</v>
      </c>
      <c r="I209" s="250" t="s">
        <v>412</v>
      </c>
      <c r="J209" s="250" t="s">
        <v>412</v>
      </c>
      <c r="K209" s="250" t="s">
        <v>412</v>
      </c>
      <c r="L209" s="250" t="s">
        <v>412</v>
      </c>
    </row>
    <row r="210" spans="1:12">
      <c r="A210" s="250">
        <v>214756</v>
      </c>
      <c r="B210" s="250" t="s">
        <v>82</v>
      </c>
      <c r="C210" s="250" t="s">
        <v>413</v>
      </c>
      <c r="D210" s="250" t="s">
        <v>412</v>
      </c>
      <c r="E210" s="250" t="s">
        <v>413</v>
      </c>
      <c r="F210" s="250" t="s">
        <v>413</v>
      </c>
      <c r="G210" s="250" t="s">
        <v>412</v>
      </c>
      <c r="H210" s="250" t="s">
        <v>412</v>
      </c>
      <c r="I210" s="250" t="s">
        <v>412</v>
      </c>
      <c r="J210" s="250" t="s">
        <v>412</v>
      </c>
      <c r="K210" s="250" t="s">
        <v>412</v>
      </c>
      <c r="L210" s="250" t="s">
        <v>412</v>
      </c>
    </row>
    <row r="211" spans="1:12">
      <c r="A211" s="250">
        <v>210196</v>
      </c>
      <c r="B211" s="250" t="s">
        <v>82</v>
      </c>
      <c r="C211" s="250" t="s">
        <v>413</v>
      </c>
      <c r="D211" s="250" t="s">
        <v>412</v>
      </c>
      <c r="E211" s="250" t="s">
        <v>413</v>
      </c>
      <c r="F211" s="250" t="s">
        <v>413</v>
      </c>
      <c r="G211" s="250" t="s">
        <v>412</v>
      </c>
      <c r="H211" s="250" t="s">
        <v>412</v>
      </c>
      <c r="I211" s="250" t="s">
        <v>412</v>
      </c>
      <c r="J211" s="250" t="s">
        <v>412</v>
      </c>
      <c r="K211" s="250" t="s">
        <v>412</v>
      </c>
      <c r="L211" s="250" t="s">
        <v>412</v>
      </c>
    </row>
    <row r="212" spans="1:12">
      <c r="A212" s="250">
        <v>210126</v>
      </c>
      <c r="B212" s="250" t="s">
        <v>82</v>
      </c>
      <c r="C212" s="250" t="s">
        <v>413</v>
      </c>
      <c r="D212" s="250" t="s">
        <v>412</v>
      </c>
      <c r="E212" s="250" t="s">
        <v>413</v>
      </c>
      <c r="F212" s="250" t="s">
        <v>413</v>
      </c>
      <c r="G212" s="250" t="s">
        <v>412</v>
      </c>
      <c r="H212" s="250" t="s">
        <v>412</v>
      </c>
      <c r="I212" s="250" t="s">
        <v>412</v>
      </c>
      <c r="J212" s="250" t="s">
        <v>412</v>
      </c>
      <c r="K212" s="250" t="s">
        <v>412</v>
      </c>
      <c r="L212" s="250" t="s">
        <v>412</v>
      </c>
    </row>
    <row r="213" spans="1:12">
      <c r="A213" s="250">
        <v>214876</v>
      </c>
      <c r="B213" s="250" t="s">
        <v>82</v>
      </c>
      <c r="C213" s="250" t="s">
        <v>411</v>
      </c>
      <c r="D213" s="250" t="s">
        <v>412</v>
      </c>
      <c r="E213" s="250" t="s">
        <v>413</v>
      </c>
      <c r="F213" s="250" t="s">
        <v>413</v>
      </c>
      <c r="G213" s="250" t="s">
        <v>412</v>
      </c>
      <c r="H213" s="250" t="s">
        <v>412</v>
      </c>
      <c r="I213" s="250" t="s">
        <v>412</v>
      </c>
      <c r="J213" s="250" t="s">
        <v>412</v>
      </c>
      <c r="K213" s="250" t="s">
        <v>412</v>
      </c>
      <c r="L213" s="250" t="s">
        <v>412</v>
      </c>
    </row>
    <row r="214" spans="1:12">
      <c r="A214" s="250">
        <v>211467</v>
      </c>
      <c r="B214" s="250" t="s">
        <v>82</v>
      </c>
      <c r="C214" s="250" t="s">
        <v>411</v>
      </c>
      <c r="D214" s="250" t="s">
        <v>412</v>
      </c>
      <c r="E214" s="250" t="s">
        <v>413</v>
      </c>
      <c r="F214" s="250" t="s">
        <v>413</v>
      </c>
      <c r="G214" s="250" t="s">
        <v>412</v>
      </c>
      <c r="H214" s="250" t="s">
        <v>412</v>
      </c>
      <c r="I214" s="250" t="s">
        <v>412</v>
      </c>
      <c r="J214" s="250" t="s">
        <v>412</v>
      </c>
      <c r="K214" s="250" t="s">
        <v>412</v>
      </c>
      <c r="L214" s="250" t="s">
        <v>412</v>
      </c>
    </row>
    <row r="215" spans="1:12">
      <c r="A215" s="250">
        <v>215489</v>
      </c>
      <c r="B215" s="250" t="s">
        <v>82</v>
      </c>
      <c r="C215" s="250" t="s">
        <v>412</v>
      </c>
      <c r="D215" s="250" t="s">
        <v>413</v>
      </c>
      <c r="E215" s="250" t="s">
        <v>413</v>
      </c>
      <c r="F215" s="250" t="s">
        <v>413</v>
      </c>
      <c r="G215" s="250" t="s">
        <v>412</v>
      </c>
      <c r="H215" s="250" t="s">
        <v>412</v>
      </c>
      <c r="I215" s="250" t="s">
        <v>412</v>
      </c>
      <c r="J215" s="250" t="s">
        <v>412</v>
      </c>
      <c r="K215" s="250" t="s">
        <v>412</v>
      </c>
      <c r="L215" s="250" t="s">
        <v>412</v>
      </c>
    </row>
    <row r="216" spans="1:12">
      <c r="A216" s="250">
        <v>215434</v>
      </c>
      <c r="B216" s="250" t="s">
        <v>82</v>
      </c>
      <c r="C216" s="250" t="s">
        <v>412</v>
      </c>
      <c r="D216" s="250" t="s">
        <v>413</v>
      </c>
      <c r="E216" s="250" t="s">
        <v>413</v>
      </c>
      <c r="F216" s="250" t="s">
        <v>413</v>
      </c>
      <c r="G216" s="250" t="s">
        <v>412</v>
      </c>
      <c r="H216" s="250" t="s">
        <v>412</v>
      </c>
      <c r="I216" s="250" t="s">
        <v>412</v>
      </c>
      <c r="J216" s="250" t="s">
        <v>412</v>
      </c>
      <c r="K216" s="250" t="s">
        <v>412</v>
      </c>
      <c r="L216" s="250" t="s">
        <v>412</v>
      </c>
    </row>
    <row r="217" spans="1:12">
      <c r="A217" s="250">
        <v>215400</v>
      </c>
      <c r="B217" s="250" t="s">
        <v>82</v>
      </c>
      <c r="C217" s="250" t="s">
        <v>412</v>
      </c>
      <c r="D217" s="250" t="s">
        <v>413</v>
      </c>
      <c r="E217" s="250" t="s">
        <v>413</v>
      </c>
      <c r="F217" s="250" t="s">
        <v>413</v>
      </c>
      <c r="G217" s="250" t="s">
        <v>412</v>
      </c>
      <c r="H217" s="250" t="s">
        <v>412</v>
      </c>
      <c r="I217" s="250" t="s">
        <v>412</v>
      </c>
      <c r="J217" s="250" t="s">
        <v>412</v>
      </c>
      <c r="K217" s="250" t="s">
        <v>412</v>
      </c>
      <c r="L217" s="250" t="s">
        <v>412</v>
      </c>
    </row>
    <row r="218" spans="1:12">
      <c r="A218" s="250">
        <v>215379</v>
      </c>
      <c r="B218" s="250" t="s">
        <v>82</v>
      </c>
      <c r="C218" s="250" t="s">
        <v>412</v>
      </c>
      <c r="D218" s="250" t="s">
        <v>413</v>
      </c>
      <c r="E218" s="250" t="s">
        <v>413</v>
      </c>
      <c r="F218" s="250" t="s">
        <v>413</v>
      </c>
      <c r="G218" s="250" t="s">
        <v>412</v>
      </c>
      <c r="H218" s="250" t="s">
        <v>412</v>
      </c>
      <c r="I218" s="250" t="s">
        <v>412</v>
      </c>
      <c r="J218" s="250" t="s">
        <v>412</v>
      </c>
      <c r="K218" s="250" t="s">
        <v>412</v>
      </c>
      <c r="L218" s="250" t="s">
        <v>412</v>
      </c>
    </row>
    <row r="219" spans="1:12">
      <c r="A219" s="250">
        <v>215363</v>
      </c>
      <c r="B219" s="250" t="s">
        <v>82</v>
      </c>
      <c r="C219" s="250" t="s">
        <v>412</v>
      </c>
      <c r="D219" s="250" t="s">
        <v>413</v>
      </c>
      <c r="E219" s="250" t="s">
        <v>413</v>
      </c>
      <c r="F219" s="250" t="s">
        <v>413</v>
      </c>
      <c r="G219" s="250" t="s">
        <v>412</v>
      </c>
      <c r="H219" s="250" t="s">
        <v>412</v>
      </c>
      <c r="I219" s="250" t="s">
        <v>412</v>
      </c>
      <c r="J219" s="250" t="s">
        <v>412</v>
      </c>
      <c r="K219" s="250" t="s">
        <v>412</v>
      </c>
      <c r="L219" s="250" t="s">
        <v>412</v>
      </c>
    </row>
    <row r="220" spans="1:12">
      <c r="A220" s="250">
        <v>215341</v>
      </c>
      <c r="B220" s="250" t="s">
        <v>82</v>
      </c>
      <c r="C220" s="250" t="s">
        <v>412</v>
      </c>
      <c r="D220" s="250" t="s">
        <v>413</v>
      </c>
      <c r="E220" s="250" t="s">
        <v>413</v>
      </c>
      <c r="F220" s="250" t="s">
        <v>413</v>
      </c>
      <c r="G220" s="250" t="s">
        <v>412</v>
      </c>
      <c r="H220" s="250" t="s">
        <v>412</v>
      </c>
      <c r="I220" s="250" t="s">
        <v>412</v>
      </c>
      <c r="J220" s="250" t="s">
        <v>412</v>
      </c>
      <c r="K220" s="250" t="s">
        <v>412</v>
      </c>
      <c r="L220" s="250" t="s">
        <v>412</v>
      </c>
    </row>
    <row r="221" spans="1:12">
      <c r="A221" s="250">
        <v>215289</v>
      </c>
      <c r="B221" s="250" t="s">
        <v>82</v>
      </c>
      <c r="C221" s="250" t="s">
        <v>412</v>
      </c>
      <c r="D221" s="250" t="s">
        <v>413</v>
      </c>
      <c r="E221" s="250" t="s">
        <v>413</v>
      </c>
      <c r="F221" s="250" t="s">
        <v>413</v>
      </c>
      <c r="G221" s="250" t="s">
        <v>412</v>
      </c>
      <c r="H221" s="250" t="s">
        <v>412</v>
      </c>
      <c r="I221" s="250" t="s">
        <v>412</v>
      </c>
      <c r="J221" s="250" t="s">
        <v>412</v>
      </c>
      <c r="K221" s="250" t="s">
        <v>412</v>
      </c>
      <c r="L221" s="250" t="s">
        <v>412</v>
      </c>
    </row>
    <row r="222" spans="1:12">
      <c r="A222" s="250">
        <v>215266</v>
      </c>
      <c r="B222" s="250" t="s">
        <v>82</v>
      </c>
      <c r="C222" s="250" t="s">
        <v>412</v>
      </c>
      <c r="D222" s="250" t="s">
        <v>413</v>
      </c>
      <c r="E222" s="250" t="s">
        <v>413</v>
      </c>
      <c r="F222" s="250" t="s">
        <v>413</v>
      </c>
      <c r="G222" s="250" t="s">
        <v>412</v>
      </c>
      <c r="H222" s="250" t="s">
        <v>412</v>
      </c>
      <c r="I222" s="250" t="s">
        <v>412</v>
      </c>
      <c r="J222" s="250" t="s">
        <v>412</v>
      </c>
      <c r="K222" s="250" t="s">
        <v>412</v>
      </c>
      <c r="L222" s="250" t="s">
        <v>412</v>
      </c>
    </row>
    <row r="223" spans="1:12">
      <c r="A223" s="250">
        <v>215255</v>
      </c>
      <c r="B223" s="250" t="s">
        <v>82</v>
      </c>
      <c r="C223" s="250" t="s">
        <v>412</v>
      </c>
      <c r="D223" s="250" t="s">
        <v>413</v>
      </c>
      <c r="E223" s="250" t="s">
        <v>413</v>
      </c>
      <c r="F223" s="250" t="s">
        <v>413</v>
      </c>
      <c r="G223" s="250" t="s">
        <v>412</v>
      </c>
      <c r="H223" s="250" t="s">
        <v>412</v>
      </c>
      <c r="I223" s="250" t="s">
        <v>412</v>
      </c>
      <c r="J223" s="250" t="s">
        <v>412</v>
      </c>
      <c r="K223" s="250" t="s">
        <v>412</v>
      </c>
      <c r="L223" s="250" t="s">
        <v>412</v>
      </c>
    </row>
    <row r="224" spans="1:12">
      <c r="A224" s="250">
        <v>215239</v>
      </c>
      <c r="B224" s="250" t="s">
        <v>82</v>
      </c>
      <c r="C224" s="250" t="s">
        <v>412</v>
      </c>
      <c r="D224" s="250" t="s">
        <v>413</v>
      </c>
      <c r="E224" s="250" t="s">
        <v>413</v>
      </c>
      <c r="F224" s="250" t="s">
        <v>413</v>
      </c>
      <c r="G224" s="250" t="s">
        <v>412</v>
      </c>
      <c r="H224" s="250" t="s">
        <v>412</v>
      </c>
      <c r="I224" s="250" t="s">
        <v>412</v>
      </c>
      <c r="J224" s="250" t="s">
        <v>412</v>
      </c>
      <c r="K224" s="250" t="s">
        <v>412</v>
      </c>
      <c r="L224" s="250" t="s">
        <v>412</v>
      </c>
    </row>
    <row r="225" spans="1:12">
      <c r="A225" s="250">
        <v>215232</v>
      </c>
      <c r="B225" s="250" t="s">
        <v>82</v>
      </c>
      <c r="C225" s="250" t="s">
        <v>412</v>
      </c>
      <c r="D225" s="250" t="s">
        <v>413</v>
      </c>
      <c r="E225" s="250" t="s">
        <v>413</v>
      </c>
      <c r="F225" s="250" t="s">
        <v>413</v>
      </c>
      <c r="G225" s="250" t="s">
        <v>412</v>
      </c>
      <c r="H225" s="250" t="s">
        <v>412</v>
      </c>
      <c r="I225" s="250" t="s">
        <v>412</v>
      </c>
      <c r="J225" s="250" t="s">
        <v>412</v>
      </c>
      <c r="K225" s="250" t="s">
        <v>412</v>
      </c>
      <c r="L225" s="250" t="s">
        <v>412</v>
      </c>
    </row>
    <row r="226" spans="1:12">
      <c r="A226" s="250">
        <v>215231</v>
      </c>
      <c r="B226" s="250" t="s">
        <v>82</v>
      </c>
      <c r="C226" s="250" t="s">
        <v>412</v>
      </c>
      <c r="D226" s="250" t="s">
        <v>413</v>
      </c>
      <c r="E226" s="250" t="s">
        <v>413</v>
      </c>
      <c r="F226" s="250" t="s">
        <v>413</v>
      </c>
      <c r="G226" s="250" t="s">
        <v>412</v>
      </c>
      <c r="H226" s="250" t="s">
        <v>412</v>
      </c>
      <c r="I226" s="250" t="s">
        <v>412</v>
      </c>
      <c r="J226" s="250" t="s">
        <v>412</v>
      </c>
      <c r="K226" s="250" t="s">
        <v>412</v>
      </c>
      <c r="L226" s="250" t="s">
        <v>412</v>
      </c>
    </row>
    <row r="227" spans="1:12">
      <c r="A227" s="250">
        <v>215224</v>
      </c>
      <c r="B227" s="250" t="s">
        <v>82</v>
      </c>
      <c r="C227" s="250" t="s">
        <v>412</v>
      </c>
      <c r="D227" s="250" t="s">
        <v>413</v>
      </c>
      <c r="E227" s="250" t="s">
        <v>413</v>
      </c>
      <c r="F227" s="250" t="s">
        <v>413</v>
      </c>
      <c r="G227" s="250" t="s">
        <v>412</v>
      </c>
      <c r="H227" s="250" t="s">
        <v>412</v>
      </c>
      <c r="I227" s="250" t="s">
        <v>412</v>
      </c>
      <c r="J227" s="250" t="s">
        <v>412</v>
      </c>
      <c r="K227" s="250" t="s">
        <v>412</v>
      </c>
      <c r="L227" s="250" t="s">
        <v>412</v>
      </c>
    </row>
    <row r="228" spans="1:12">
      <c r="A228" s="250">
        <v>215208</v>
      </c>
      <c r="B228" s="250" t="s">
        <v>82</v>
      </c>
      <c r="C228" s="250" t="s">
        <v>412</v>
      </c>
      <c r="D228" s="250" t="s">
        <v>413</v>
      </c>
      <c r="E228" s="250" t="s">
        <v>413</v>
      </c>
      <c r="F228" s="250" t="s">
        <v>413</v>
      </c>
      <c r="G228" s="250" t="s">
        <v>412</v>
      </c>
      <c r="H228" s="250" t="s">
        <v>412</v>
      </c>
      <c r="I228" s="250" t="s">
        <v>412</v>
      </c>
      <c r="J228" s="250" t="s">
        <v>412</v>
      </c>
      <c r="K228" s="250" t="s">
        <v>412</v>
      </c>
      <c r="L228" s="250" t="s">
        <v>412</v>
      </c>
    </row>
    <row r="229" spans="1:12">
      <c r="A229" s="250">
        <v>215204</v>
      </c>
      <c r="B229" s="250" t="s">
        <v>82</v>
      </c>
      <c r="C229" s="250" t="s">
        <v>412</v>
      </c>
      <c r="D229" s="250" t="s">
        <v>413</v>
      </c>
      <c r="E229" s="250" t="s">
        <v>413</v>
      </c>
      <c r="F229" s="250" t="s">
        <v>413</v>
      </c>
      <c r="G229" s="250" t="s">
        <v>412</v>
      </c>
      <c r="H229" s="250" t="s">
        <v>412</v>
      </c>
      <c r="I229" s="250" t="s">
        <v>412</v>
      </c>
      <c r="J229" s="250" t="s">
        <v>412</v>
      </c>
      <c r="K229" s="250" t="s">
        <v>412</v>
      </c>
      <c r="L229" s="250" t="s">
        <v>412</v>
      </c>
    </row>
    <row r="230" spans="1:12">
      <c r="A230" s="250">
        <v>215181</v>
      </c>
      <c r="B230" s="250" t="s">
        <v>82</v>
      </c>
      <c r="C230" s="250" t="s">
        <v>412</v>
      </c>
      <c r="D230" s="250" t="s">
        <v>413</v>
      </c>
      <c r="E230" s="250" t="s">
        <v>413</v>
      </c>
      <c r="F230" s="250" t="s">
        <v>413</v>
      </c>
      <c r="G230" s="250" t="s">
        <v>412</v>
      </c>
      <c r="H230" s="250" t="s">
        <v>412</v>
      </c>
      <c r="I230" s="250" t="s">
        <v>412</v>
      </c>
      <c r="J230" s="250" t="s">
        <v>412</v>
      </c>
      <c r="K230" s="250" t="s">
        <v>412</v>
      </c>
      <c r="L230" s="250" t="s">
        <v>412</v>
      </c>
    </row>
    <row r="231" spans="1:12">
      <c r="A231" s="250">
        <v>215158</v>
      </c>
      <c r="B231" s="250" t="s">
        <v>82</v>
      </c>
      <c r="C231" s="250" t="s">
        <v>412</v>
      </c>
      <c r="D231" s="250" t="s">
        <v>413</v>
      </c>
      <c r="E231" s="250" t="s">
        <v>413</v>
      </c>
      <c r="F231" s="250" t="s">
        <v>413</v>
      </c>
      <c r="G231" s="250" t="s">
        <v>412</v>
      </c>
      <c r="H231" s="250" t="s">
        <v>412</v>
      </c>
      <c r="I231" s="250" t="s">
        <v>412</v>
      </c>
      <c r="J231" s="250" t="s">
        <v>412</v>
      </c>
      <c r="K231" s="250" t="s">
        <v>412</v>
      </c>
      <c r="L231" s="250" t="s">
        <v>412</v>
      </c>
    </row>
    <row r="232" spans="1:12">
      <c r="A232" s="250">
        <v>215153</v>
      </c>
      <c r="B232" s="250" t="s">
        <v>82</v>
      </c>
      <c r="C232" s="250" t="s">
        <v>412</v>
      </c>
      <c r="D232" s="250" t="s">
        <v>413</v>
      </c>
      <c r="E232" s="250" t="s">
        <v>413</v>
      </c>
      <c r="F232" s="250" t="s">
        <v>413</v>
      </c>
      <c r="G232" s="250" t="s">
        <v>412</v>
      </c>
      <c r="H232" s="250" t="s">
        <v>412</v>
      </c>
      <c r="I232" s="250" t="s">
        <v>412</v>
      </c>
      <c r="J232" s="250" t="s">
        <v>412</v>
      </c>
      <c r="K232" s="250" t="s">
        <v>412</v>
      </c>
      <c r="L232" s="250" t="s">
        <v>412</v>
      </c>
    </row>
    <row r="233" spans="1:12">
      <c r="A233" s="250">
        <v>215123</v>
      </c>
      <c r="B233" s="250" t="s">
        <v>82</v>
      </c>
      <c r="C233" s="250" t="s">
        <v>412</v>
      </c>
      <c r="D233" s="250" t="s">
        <v>413</v>
      </c>
      <c r="E233" s="250" t="s">
        <v>413</v>
      </c>
      <c r="F233" s="250" t="s">
        <v>413</v>
      </c>
      <c r="G233" s="250" t="s">
        <v>412</v>
      </c>
      <c r="H233" s="250" t="s">
        <v>412</v>
      </c>
      <c r="I233" s="250" t="s">
        <v>412</v>
      </c>
      <c r="J233" s="250" t="s">
        <v>412</v>
      </c>
      <c r="K233" s="250" t="s">
        <v>412</v>
      </c>
      <c r="L233" s="250" t="s">
        <v>412</v>
      </c>
    </row>
    <row r="234" spans="1:12">
      <c r="A234" s="250">
        <v>215121</v>
      </c>
      <c r="B234" s="250" t="s">
        <v>82</v>
      </c>
      <c r="C234" s="250" t="s">
        <v>412</v>
      </c>
      <c r="D234" s="250" t="s">
        <v>413</v>
      </c>
      <c r="E234" s="250" t="s">
        <v>413</v>
      </c>
      <c r="F234" s="250" t="s">
        <v>413</v>
      </c>
      <c r="G234" s="250" t="s">
        <v>412</v>
      </c>
      <c r="H234" s="250" t="s">
        <v>412</v>
      </c>
      <c r="I234" s="250" t="s">
        <v>412</v>
      </c>
      <c r="J234" s="250" t="s">
        <v>412</v>
      </c>
      <c r="K234" s="250" t="s">
        <v>412</v>
      </c>
      <c r="L234" s="250" t="s">
        <v>412</v>
      </c>
    </row>
    <row r="235" spans="1:12">
      <c r="A235" s="250">
        <v>215114</v>
      </c>
      <c r="B235" s="250" t="s">
        <v>82</v>
      </c>
      <c r="C235" s="250" t="s">
        <v>412</v>
      </c>
      <c r="D235" s="250" t="s">
        <v>413</v>
      </c>
      <c r="E235" s="250" t="s">
        <v>413</v>
      </c>
      <c r="F235" s="250" t="s">
        <v>413</v>
      </c>
      <c r="G235" s="250" t="s">
        <v>412</v>
      </c>
      <c r="H235" s="250" t="s">
        <v>412</v>
      </c>
      <c r="I235" s="250" t="s">
        <v>412</v>
      </c>
      <c r="J235" s="250" t="s">
        <v>412</v>
      </c>
      <c r="K235" s="250" t="s">
        <v>412</v>
      </c>
      <c r="L235" s="250" t="s">
        <v>412</v>
      </c>
    </row>
    <row r="236" spans="1:12">
      <c r="A236" s="250">
        <v>215097</v>
      </c>
      <c r="B236" s="250" t="s">
        <v>82</v>
      </c>
      <c r="C236" s="250" t="s">
        <v>412</v>
      </c>
      <c r="D236" s="250" t="s">
        <v>413</v>
      </c>
      <c r="E236" s="250" t="s">
        <v>413</v>
      </c>
      <c r="F236" s="250" t="s">
        <v>413</v>
      </c>
      <c r="G236" s="250" t="s">
        <v>412</v>
      </c>
      <c r="H236" s="250" t="s">
        <v>412</v>
      </c>
      <c r="I236" s="250" t="s">
        <v>412</v>
      </c>
      <c r="J236" s="250" t="s">
        <v>412</v>
      </c>
      <c r="K236" s="250" t="s">
        <v>412</v>
      </c>
      <c r="L236" s="250" t="s">
        <v>412</v>
      </c>
    </row>
    <row r="237" spans="1:12">
      <c r="A237" s="250">
        <v>215090</v>
      </c>
      <c r="B237" s="250" t="s">
        <v>82</v>
      </c>
      <c r="C237" s="250" t="s">
        <v>412</v>
      </c>
      <c r="D237" s="250" t="s">
        <v>413</v>
      </c>
      <c r="E237" s="250" t="s">
        <v>413</v>
      </c>
      <c r="F237" s="250" t="s">
        <v>413</v>
      </c>
      <c r="G237" s="250" t="s">
        <v>412</v>
      </c>
      <c r="H237" s="250" t="s">
        <v>412</v>
      </c>
      <c r="I237" s="250" t="s">
        <v>412</v>
      </c>
      <c r="J237" s="250" t="s">
        <v>412</v>
      </c>
      <c r="K237" s="250" t="s">
        <v>412</v>
      </c>
      <c r="L237" s="250" t="s">
        <v>412</v>
      </c>
    </row>
    <row r="238" spans="1:12">
      <c r="A238" s="250">
        <v>215085</v>
      </c>
      <c r="B238" s="250" t="s">
        <v>82</v>
      </c>
      <c r="C238" s="250" t="s">
        <v>412</v>
      </c>
      <c r="D238" s="250" t="s">
        <v>413</v>
      </c>
      <c r="E238" s="250" t="s">
        <v>413</v>
      </c>
      <c r="F238" s="250" t="s">
        <v>413</v>
      </c>
      <c r="G238" s="250" t="s">
        <v>412</v>
      </c>
      <c r="H238" s="250" t="s">
        <v>412</v>
      </c>
      <c r="I238" s="250" t="s">
        <v>412</v>
      </c>
      <c r="J238" s="250" t="s">
        <v>412</v>
      </c>
      <c r="K238" s="250" t="s">
        <v>412</v>
      </c>
      <c r="L238" s="250" t="s">
        <v>412</v>
      </c>
    </row>
    <row r="239" spans="1:12">
      <c r="A239" s="250">
        <v>215084</v>
      </c>
      <c r="B239" s="250" t="s">
        <v>82</v>
      </c>
      <c r="C239" s="250" t="s">
        <v>412</v>
      </c>
      <c r="D239" s="250" t="s">
        <v>413</v>
      </c>
      <c r="E239" s="250" t="s">
        <v>413</v>
      </c>
      <c r="F239" s="250" t="s">
        <v>413</v>
      </c>
      <c r="G239" s="250" t="s">
        <v>412</v>
      </c>
      <c r="H239" s="250" t="s">
        <v>412</v>
      </c>
      <c r="I239" s="250" t="s">
        <v>412</v>
      </c>
      <c r="J239" s="250" t="s">
        <v>412</v>
      </c>
      <c r="K239" s="250" t="s">
        <v>412</v>
      </c>
      <c r="L239" s="250" t="s">
        <v>412</v>
      </c>
    </row>
    <row r="240" spans="1:12">
      <c r="A240" s="250">
        <v>215077</v>
      </c>
      <c r="B240" s="250" t="s">
        <v>82</v>
      </c>
      <c r="C240" s="250" t="s">
        <v>412</v>
      </c>
      <c r="D240" s="250" t="s">
        <v>413</v>
      </c>
      <c r="E240" s="250" t="s">
        <v>413</v>
      </c>
      <c r="F240" s="250" t="s">
        <v>413</v>
      </c>
      <c r="G240" s="250" t="s">
        <v>412</v>
      </c>
      <c r="H240" s="250" t="s">
        <v>412</v>
      </c>
      <c r="I240" s="250" t="s">
        <v>412</v>
      </c>
      <c r="J240" s="250" t="s">
        <v>412</v>
      </c>
      <c r="K240" s="250" t="s">
        <v>412</v>
      </c>
      <c r="L240" s="250" t="s">
        <v>412</v>
      </c>
    </row>
    <row r="241" spans="1:12">
      <c r="A241" s="250">
        <v>215013</v>
      </c>
      <c r="B241" s="250" t="s">
        <v>82</v>
      </c>
      <c r="C241" s="250" t="s">
        <v>412</v>
      </c>
      <c r="D241" s="250" t="s">
        <v>413</v>
      </c>
      <c r="E241" s="250" t="s">
        <v>413</v>
      </c>
      <c r="F241" s="250" t="s">
        <v>413</v>
      </c>
      <c r="G241" s="250" t="s">
        <v>412</v>
      </c>
      <c r="H241" s="250" t="s">
        <v>412</v>
      </c>
      <c r="I241" s="250" t="s">
        <v>412</v>
      </c>
      <c r="J241" s="250" t="s">
        <v>412</v>
      </c>
      <c r="K241" s="250" t="s">
        <v>412</v>
      </c>
      <c r="L241" s="250" t="s">
        <v>412</v>
      </c>
    </row>
    <row r="242" spans="1:12">
      <c r="A242" s="250">
        <v>214975</v>
      </c>
      <c r="B242" s="250" t="s">
        <v>82</v>
      </c>
      <c r="C242" s="250" t="s">
        <v>412</v>
      </c>
      <c r="D242" s="250" t="s">
        <v>413</v>
      </c>
      <c r="E242" s="250" t="s">
        <v>413</v>
      </c>
      <c r="F242" s="250" t="s">
        <v>413</v>
      </c>
      <c r="G242" s="250" t="s">
        <v>412</v>
      </c>
      <c r="H242" s="250" t="s">
        <v>412</v>
      </c>
      <c r="I242" s="250" t="s">
        <v>412</v>
      </c>
      <c r="J242" s="250" t="s">
        <v>412</v>
      </c>
      <c r="K242" s="250" t="s">
        <v>412</v>
      </c>
      <c r="L242" s="250" t="s">
        <v>412</v>
      </c>
    </row>
    <row r="243" spans="1:12">
      <c r="A243" s="250">
        <v>214959</v>
      </c>
      <c r="B243" s="250" t="s">
        <v>82</v>
      </c>
      <c r="C243" s="250" t="s">
        <v>412</v>
      </c>
      <c r="D243" s="250" t="s">
        <v>413</v>
      </c>
      <c r="E243" s="250" t="s">
        <v>413</v>
      </c>
      <c r="F243" s="250" t="s">
        <v>413</v>
      </c>
      <c r="G243" s="250" t="s">
        <v>412</v>
      </c>
      <c r="H243" s="250" t="s">
        <v>412</v>
      </c>
      <c r="I243" s="250" t="s">
        <v>412</v>
      </c>
      <c r="J243" s="250" t="s">
        <v>412</v>
      </c>
      <c r="K243" s="250" t="s">
        <v>412</v>
      </c>
      <c r="L243" s="250" t="s">
        <v>412</v>
      </c>
    </row>
    <row r="244" spans="1:12">
      <c r="A244" s="250">
        <v>214927</v>
      </c>
      <c r="B244" s="250" t="s">
        <v>82</v>
      </c>
      <c r="C244" s="250" t="s">
        <v>412</v>
      </c>
      <c r="D244" s="250" t="s">
        <v>413</v>
      </c>
      <c r="E244" s="250" t="s">
        <v>413</v>
      </c>
      <c r="F244" s="250" t="s">
        <v>413</v>
      </c>
      <c r="G244" s="250" t="s">
        <v>412</v>
      </c>
      <c r="H244" s="250" t="s">
        <v>412</v>
      </c>
      <c r="I244" s="250" t="s">
        <v>412</v>
      </c>
      <c r="J244" s="250" t="s">
        <v>412</v>
      </c>
      <c r="K244" s="250" t="s">
        <v>412</v>
      </c>
      <c r="L244" s="250" t="s">
        <v>412</v>
      </c>
    </row>
    <row r="245" spans="1:12">
      <c r="A245" s="250">
        <v>214922</v>
      </c>
      <c r="B245" s="250" t="s">
        <v>82</v>
      </c>
      <c r="C245" s="250" t="s">
        <v>412</v>
      </c>
      <c r="D245" s="250" t="s">
        <v>413</v>
      </c>
      <c r="E245" s="250" t="s">
        <v>413</v>
      </c>
      <c r="F245" s="250" t="s">
        <v>413</v>
      </c>
      <c r="G245" s="250" t="s">
        <v>412</v>
      </c>
      <c r="H245" s="250" t="s">
        <v>412</v>
      </c>
      <c r="I245" s="250" t="s">
        <v>412</v>
      </c>
      <c r="J245" s="250" t="s">
        <v>412</v>
      </c>
      <c r="K245" s="250" t="s">
        <v>412</v>
      </c>
      <c r="L245" s="250" t="s">
        <v>412</v>
      </c>
    </row>
    <row r="246" spans="1:12">
      <c r="A246" s="250">
        <v>214909</v>
      </c>
      <c r="B246" s="250" t="s">
        <v>82</v>
      </c>
      <c r="C246" s="250" t="s">
        <v>412</v>
      </c>
      <c r="D246" s="250" t="s">
        <v>413</v>
      </c>
      <c r="E246" s="250" t="s">
        <v>413</v>
      </c>
      <c r="F246" s="250" t="s">
        <v>413</v>
      </c>
      <c r="G246" s="250" t="s">
        <v>412</v>
      </c>
      <c r="H246" s="250" t="s">
        <v>412</v>
      </c>
      <c r="I246" s="250" t="s">
        <v>412</v>
      </c>
      <c r="J246" s="250" t="s">
        <v>412</v>
      </c>
      <c r="K246" s="250" t="s">
        <v>412</v>
      </c>
      <c r="L246" s="250" t="s">
        <v>412</v>
      </c>
    </row>
    <row r="247" spans="1:12">
      <c r="A247" s="250">
        <v>214858</v>
      </c>
      <c r="B247" s="250" t="s">
        <v>82</v>
      </c>
      <c r="C247" s="250" t="s">
        <v>412</v>
      </c>
      <c r="D247" s="250" t="s">
        <v>413</v>
      </c>
      <c r="E247" s="250" t="s">
        <v>413</v>
      </c>
      <c r="F247" s="250" t="s">
        <v>413</v>
      </c>
      <c r="G247" s="250" t="s">
        <v>412</v>
      </c>
      <c r="H247" s="250" t="s">
        <v>412</v>
      </c>
      <c r="I247" s="250" t="s">
        <v>412</v>
      </c>
      <c r="J247" s="250" t="s">
        <v>412</v>
      </c>
      <c r="K247" s="250" t="s">
        <v>412</v>
      </c>
      <c r="L247" s="250" t="s">
        <v>412</v>
      </c>
    </row>
    <row r="248" spans="1:12">
      <c r="A248" s="250">
        <v>214851</v>
      </c>
      <c r="B248" s="250" t="s">
        <v>82</v>
      </c>
      <c r="C248" s="250" t="s">
        <v>412</v>
      </c>
      <c r="D248" s="250" t="s">
        <v>413</v>
      </c>
      <c r="E248" s="250" t="s">
        <v>413</v>
      </c>
      <c r="F248" s="250" t="s">
        <v>413</v>
      </c>
      <c r="G248" s="250" t="s">
        <v>412</v>
      </c>
      <c r="H248" s="250" t="s">
        <v>412</v>
      </c>
      <c r="I248" s="250" t="s">
        <v>412</v>
      </c>
      <c r="J248" s="250" t="s">
        <v>412</v>
      </c>
      <c r="K248" s="250" t="s">
        <v>412</v>
      </c>
      <c r="L248" s="250" t="s">
        <v>412</v>
      </c>
    </row>
    <row r="249" spans="1:12">
      <c r="A249" s="250">
        <v>214831</v>
      </c>
      <c r="B249" s="250" t="s">
        <v>82</v>
      </c>
      <c r="C249" s="250" t="s">
        <v>412</v>
      </c>
      <c r="D249" s="250" t="s">
        <v>413</v>
      </c>
      <c r="E249" s="250" t="s">
        <v>413</v>
      </c>
      <c r="F249" s="250" t="s">
        <v>413</v>
      </c>
      <c r="G249" s="250" t="s">
        <v>412</v>
      </c>
      <c r="H249" s="250" t="s">
        <v>412</v>
      </c>
      <c r="I249" s="250" t="s">
        <v>412</v>
      </c>
      <c r="J249" s="250" t="s">
        <v>412</v>
      </c>
      <c r="K249" s="250" t="s">
        <v>412</v>
      </c>
      <c r="L249" s="250" t="s">
        <v>412</v>
      </c>
    </row>
    <row r="250" spans="1:12">
      <c r="A250" s="250">
        <v>214825</v>
      </c>
      <c r="B250" s="250" t="s">
        <v>82</v>
      </c>
      <c r="C250" s="250" t="s">
        <v>412</v>
      </c>
      <c r="D250" s="250" t="s">
        <v>413</v>
      </c>
      <c r="E250" s="250" t="s">
        <v>413</v>
      </c>
      <c r="F250" s="250" t="s">
        <v>413</v>
      </c>
      <c r="G250" s="250" t="s">
        <v>412</v>
      </c>
      <c r="H250" s="250" t="s">
        <v>412</v>
      </c>
      <c r="I250" s="250" t="s">
        <v>412</v>
      </c>
      <c r="J250" s="250" t="s">
        <v>412</v>
      </c>
      <c r="K250" s="250" t="s">
        <v>412</v>
      </c>
      <c r="L250" s="250" t="s">
        <v>412</v>
      </c>
    </row>
    <row r="251" spans="1:12">
      <c r="A251" s="250">
        <v>214762</v>
      </c>
      <c r="B251" s="250" t="s">
        <v>82</v>
      </c>
      <c r="C251" s="250" t="s">
        <v>412</v>
      </c>
      <c r="D251" s="250" t="s">
        <v>413</v>
      </c>
      <c r="E251" s="250" t="s">
        <v>413</v>
      </c>
      <c r="F251" s="250" t="s">
        <v>413</v>
      </c>
      <c r="G251" s="250" t="s">
        <v>412</v>
      </c>
      <c r="H251" s="250" t="s">
        <v>412</v>
      </c>
      <c r="I251" s="250" t="s">
        <v>412</v>
      </c>
      <c r="J251" s="250" t="s">
        <v>412</v>
      </c>
      <c r="K251" s="250" t="s">
        <v>412</v>
      </c>
      <c r="L251" s="250" t="s">
        <v>412</v>
      </c>
    </row>
    <row r="252" spans="1:12">
      <c r="A252" s="250">
        <v>214758</v>
      </c>
      <c r="B252" s="250" t="s">
        <v>82</v>
      </c>
      <c r="C252" s="250" t="s">
        <v>412</v>
      </c>
      <c r="D252" s="250" t="s">
        <v>413</v>
      </c>
      <c r="E252" s="250" t="s">
        <v>413</v>
      </c>
      <c r="F252" s="250" t="s">
        <v>413</v>
      </c>
      <c r="G252" s="250" t="s">
        <v>412</v>
      </c>
      <c r="H252" s="250" t="s">
        <v>412</v>
      </c>
      <c r="I252" s="250" t="s">
        <v>412</v>
      </c>
      <c r="J252" s="250" t="s">
        <v>412</v>
      </c>
      <c r="K252" s="250" t="s">
        <v>412</v>
      </c>
      <c r="L252" s="250" t="s">
        <v>412</v>
      </c>
    </row>
    <row r="253" spans="1:12">
      <c r="A253" s="250">
        <v>214736</v>
      </c>
      <c r="B253" s="250" t="s">
        <v>82</v>
      </c>
      <c r="C253" s="250" t="s">
        <v>412</v>
      </c>
      <c r="D253" s="250" t="s">
        <v>413</v>
      </c>
      <c r="E253" s="250" t="s">
        <v>413</v>
      </c>
      <c r="F253" s="250" t="s">
        <v>413</v>
      </c>
      <c r="G253" s="250" t="s">
        <v>412</v>
      </c>
      <c r="H253" s="250" t="s">
        <v>412</v>
      </c>
      <c r="I253" s="250" t="s">
        <v>412</v>
      </c>
      <c r="J253" s="250" t="s">
        <v>412</v>
      </c>
      <c r="K253" s="250" t="s">
        <v>412</v>
      </c>
      <c r="L253" s="250" t="s">
        <v>412</v>
      </c>
    </row>
    <row r="254" spans="1:12">
      <c r="A254" s="250">
        <v>214709</v>
      </c>
      <c r="B254" s="250" t="s">
        <v>82</v>
      </c>
      <c r="C254" s="250" t="s">
        <v>412</v>
      </c>
      <c r="D254" s="250" t="s">
        <v>413</v>
      </c>
      <c r="E254" s="250" t="s">
        <v>413</v>
      </c>
      <c r="F254" s="250" t="s">
        <v>413</v>
      </c>
      <c r="G254" s="250" t="s">
        <v>412</v>
      </c>
      <c r="H254" s="250" t="s">
        <v>412</v>
      </c>
      <c r="I254" s="250" t="s">
        <v>412</v>
      </c>
      <c r="J254" s="250" t="s">
        <v>412</v>
      </c>
      <c r="K254" s="250" t="s">
        <v>412</v>
      </c>
      <c r="L254" s="250" t="s">
        <v>412</v>
      </c>
    </row>
    <row r="255" spans="1:12">
      <c r="A255" s="250">
        <v>214705</v>
      </c>
      <c r="B255" s="250" t="s">
        <v>82</v>
      </c>
      <c r="C255" s="250" t="s">
        <v>412</v>
      </c>
      <c r="D255" s="250" t="s">
        <v>413</v>
      </c>
      <c r="E255" s="250" t="s">
        <v>413</v>
      </c>
      <c r="F255" s="250" t="s">
        <v>413</v>
      </c>
      <c r="G255" s="250" t="s">
        <v>412</v>
      </c>
      <c r="H255" s="250" t="s">
        <v>412</v>
      </c>
      <c r="I255" s="250" t="s">
        <v>412</v>
      </c>
      <c r="J255" s="250" t="s">
        <v>412</v>
      </c>
      <c r="K255" s="250" t="s">
        <v>412</v>
      </c>
      <c r="L255" s="250" t="s">
        <v>412</v>
      </c>
    </row>
    <row r="256" spans="1:12">
      <c r="A256" s="250">
        <v>214676</v>
      </c>
      <c r="B256" s="250" t="s">
        <v>82</v>
      </c>
      <c r="C256" s="250" t="s">
        <v>412</v>
      </c>
      <c r="D256" s="250" t="s">
        <v>413</v>
      </c>
      <c r="E256" s="250" t="s">
        <v>413</v>
      </c>
      <c r="F256" s="250" t="s">
        <v>413</v>
      </c>
      <c r="G256" s="250" t="s">
        <v>412</v>
      </c>
      <c r="H256" s="250" t="s">
        <v>412</v>
      </c>
      <c r="I256" s="250" t="s">
        <v>412</v>
      </c>
      <c r="J256" s="250" t="s">
        <v>412</v>
      </c>
      <c r="K256" s="250" t="s">
        <v>412</v>
      </c>
      <c r="L256" s="250" t="s">
        <v>412</v>
      </c>
    </row>
    <row r="257" spans="1:12">
      <c r="A257" s="250">
        <v>214658</v>
      </c>
      <c r="B257" s="250" t="s">
        <v>82</v>
      </c>
      <c r="C257" s="250" t="s">
        <v>412</v>
      </c>
      <c r="D257" s="250" t="s">
        <v>413</v>
      </c>
      <c r="E257" s="250" t="s">
        <v>413</v>
      </c>
      <c r="F257" s="250" t="s">
        <v>413</v>
      </c>
      <c r="G257" s="250" t="s">
        <v>412</v>
      </c>
      <c r="H257" s="250" t="s">
        <v>412</v>
      </c>
      <c r="I257" s="250" t="s">
        <v>412</v>
      </c>
      <c r="J257" s="250" t="s">
        <v>412</v>
      </c>
      <c r="K257" s="250" t="s">
        <v>412</v>
      </c>
      <c r="L257" s="250" t="s">
        <v>412</v>
      </c>
    </row>
    <row r="258" spans="1:12">
      <c r="A258" s="250">
        <v>214651</v>
      </c>
      <c r="B258" s="250" t="s">
        <v>82</v>
      </c>
      <c r="C258" s="250" t="s">
        <v>412</v>
      </c>
      <c r="D258" s="250" t="s">
        <v>413</v>
      </c>
      <c r="E258" s="250" t="s">
        <v>413</v>
      </c>
      <c r="F258" s="250" t="s">
        <v>413</v>
      </c>
      <c r="G258" s="250" t="s">
        <v>412</v>
      </c>
      <c r="H258" s="250" t="s">
        <v>412</v>
      </c>
      <c r="I258" s="250" t="s">
        <v>412</v>
      </c>
      <c r="J258" s="250" t="s">
        <v>412</v>
      </c>
      <c r="K258" s="250" t="s">
        <v>412</v>
      </c>
      <c r="L258" s="250" t="s">
        <v>412</v>
      </c>
    </row>
    <row r="259" spans="1:12">
      <c r="A259" s="250">
        <v>213082</v>
      </c>
      <c r="B259" s="250" t="s">
        <v>82</v>
      </c>
      <c r="C259" s="250" t="s">
        <v>412</v>
      </c>
      <c r="D259" s="250" t="s">
        <v>413</v>
      </c>
      <c r="E259" s="250" t="s">
        <v>413</v>
      </c>
      <c r="F259" s="250" t="s">
        <v>413</v>
      </c>
      <c r="G259" s="250" t="s">
        <v>412</v>
      </c>
      <c r="H259" s="250" t="s">
        <v>412</v>
      </c>
      <c r="I259" s="250" t="s">
        <v>412</v>
      </c>
      <c r="J259" s="250" t="s">
        <v>412</v>
      </c>
      <c r="K259" s="250" t="s">
        <v>412</v>
      </c>
      <c r="L259" s="250" t="s">
        <v>412</v>
      </c>
    </row>
    <row r="260" spans="1:12">
      <c r="A260" s="250">
        <v>212249</v>
      </c>
      <c r="B260" s="250" t="s">
        <v>82</v>
      </c>
      <c r="C260" s="250" t="s">
        <v>412</v>
      </c>
      <c r="D260" s="250" t="s">
        <v>413</v>
      </c>
      <c r="E260" s="250" t="s">
        <v>413</v>
      </c>
      <c r="F260" s="250" t="s">
        <v>413</v>
      </c>
      <c r="G260" s="250" t="s">
        <v>412</v>
      </c>
      <c r="H260" s="250" t="s">
        <v>412</v>
      </c>
      <c r="I260" s="250" t="s">
        <v>412</v>
      </c>
      <c r="J260" s="250" t="s">
        <v>412</v>
      </c>
      <c r="K260" s="250" t="s">
        <v>412</v>
      </c>
      <c r="L260" s="250" t="s">
        <v>412</v>
      </c>
    </row>
    <row r="261" spans="1:12">
      <c r="A261" s="250">
        <v>211514</v>
      </c>
      <c r="B261" s="250" t="s">
        <v>82</v>
      </c>
      <c r="C261" s="250" t="s">
        <v>412</v>
      </c>
      <c r="D261" s="250" t="s">
        <v>413</v>
      </c>
      <c r="E261" s="250" t="s">
        <v>413</v>
      </c>
      <c r="F261" s="250" t="s">
        <v>413</v>
      </c>
      <c r="G261" s="250" t="s">
        <v>412</v>
      </c>
      <c r="H261" s="250" t="s">
        <v>412</v>
      </c>
      <c r="I261" s="250" t="s">
        <v>412</v>
      </c>
      <c r="J261" s="250" t="s">
        <v>412</v>
      </c>
      <c r="K261" s="250" t="s">
        <v>412</v>
      </c>
      <c r="L261" s="250" t="s">
        <v>412</v>
      </c>
    </row>
    <row r="262" spans="1:12" ht="18.75">
      <c r="A262" s="251">
        <v>209262</v>
      </c>
      <c r="B262" s="250" t="s">
        <v>82</v>
      </c>
      <c r="C262" s="250" t="s">
        <v>412</v>
      </c>
      <c r="D262" s="250" t="s">
        <v>413</v>
      </c>
      <c r="E262" s="250" t="s">
        <v>413</v>
      </c>
      <c r="F262" s="250" t="s">
        <v>413</v>
      </c>
      <c r="G262" s="250" t="s">
        <v>412</v>
      </c>
      <c r="H262" s="250" t="s">
        <v>412</v>
      </c>
      <c r="I262" s="250" t="s">
        <v>412</v>
      </c>
      <c r="J262" s="250" t="s">
        <v>412</v>
      </c>
      <c r="K262" s="250" t="s">
        <v>412</v>
      </c>
      <c r="L262" s="250" t="s">
        <v>412</v>
      </c>
    </row>
    <row r="263" spans="1:12">
      <c r="A263" s="250">
        <v>215504</v>
      </c>
      <c r="B263" s="250" t="s">
        <v>82</v>
      </c>
      <c r="C263" s="250" t="s">
        <v>413</v>
      </c>
      <c r="D263" s="250" t="s">
        <v>413</v>
      </c>
      <c r="E263" s="250" t="s">
        <v>413</v>
      </c>
      <c r="F263" s="250" t="s">
        <v>413</v>
      </c>
      <c r="G263" s="250" t="s">
        <v>412</v>
      </c>
      <c r="H263" s="250" t="s">
        <v>412</v>
      </c>
      <c r="I263" s="250" t="s">
        <v>412</v>
      </c>
      <c r="J263" s="250" t="s">
        <v>412</v>
      </c>
      <c r="K263" s="250" t="s">
        <v>412</v>
      </c>
      <c r="L263" s="250" t="s">
        <v>412</v>
      </c>
    </row>
    <row r="264" spans="1:12">
      <c r="A264" s="250">
        <v>215446</v>
      </c>
      <c r="B264" s="250" t="s">
        <v>82</v>
      </c>
      <c r="C264" s="250" t="s">
        <v>413</v>
      </c>
      <c r="D264" s="250" t="s">
        <v>413</v>
      </c>
      <c r="E264" s="250" t="s">
        <v>413</v>
      </c>
      <c r="F264" s="250" t="s">
        <v>413</v>
      </c>
      <c r="G264" s="250" t="s">
        <v>412</v>
      </c>
      <c r="H264" s="250" t="s">
        <v>412</v>
      </c>
      <c r="I264" s="250" t="s">
        <v>412</v>
      </c>
      <c r="J264" s="250" t="s">
        <v>412</v>
      </c>
      <c r="K264" s="250" t="s">
        <v>412</v>
      </c>
      <c r="L264" s="250" t="s">
        <v>412</v>
      </c>
    </row>
    <row r="265" spans="1:12">
      <c r="A265" s="250">
        <v>215332</v>
      </c>
      <c r="B265" s="250" t="s">
        <v>82</v>
      </c>
      <c r="C265" s="250" t="s">
        <v>413</v>
      </c>
      <c r="D265" s="250" t="s">
        <v>413</v>
      </c>
      <c r="E265" s="250" t="s">
        <v>413</v>
      </c>
      <c r="F265" s="250" t="s">
        <v>413</v>
      </c>
      <c r="G265" s="250" t="s">
        <v>412</v>
      </c>
      <c r="H265" s="250" t="s">
        <v>412</v>
      </c>
      <c r="I265" s="250" t="s">
        <v>412</v>
      </c>
      <c r="J265" s="250" t="s">
        <v>412</v>
      </c>
      <c r="K265" s="250" t="s">
        <v>412</v>
      </c>
      <c r="L265" s="250" t="s">
        <v>412</v>
      </c>
    </row>
    <row r="266" spans="1:12">
      <c r="A266" s="250">
        <v>215323</v>
      </c>
      <c r="B266" s="250" t="s">
        <v>82</v>
      </c>
      <c r="C266" s="250" t="s">
        <v>413</v>
      </c>
      <c r="D266" s="250" t="s">
        <v>413</v>
      </c>
      <c r="E266" s="250" t="s">
        <v>413</v>
      </c>
      <c r="F266" s="250" t="s">
        <v>413</v>
      </c>
      <c r="G266" s="250" t="s">
        <v>412</v>
      </c>
      <c r="H266" s="250" t="s">
        <v>412</v>
      </c>
      <c r="I266" s="250" t="s">
        <v>412</v>
      </c>
      <c r="J266" s="250" t="s">
        <v>412</v>
      </c>
      <c r="K266" s="250" t="s">
        <v>412</v>
      </c>
      <c r="L266" s="250" t="s">
        <v>412</v>
      </c>
    </row>
    <row r="267" spans="1:12">
      <c r="A267" s="250">
        <v>215310</v>
      </c>
      <c r="B267" s="250" t="s">
        <v>82</v>
      </c>
      <c r="C267" s="250" t="s">
        <v>413</v>
      </c>
      <c r="D267" s="250" t="s">
        <v>413</v>
      </c>
      <c r="E267" s="250" t="s">
        <v>413</v>
      </c>
      <c r="F267" s="250" t="s">
        <v>413</v>
      </c>
      <c r="G267" s="250" t="s">
        <v>412</v>
      </c>
      <c r="H267" s="250" t="s">
        <v>412</v>
      </c>
      <c r="I267" s="250" t="s">
        <v>412</v>
      </c>
      <c r="J267" s="250" t="s">
        <v>412</v>
      </c>
      <c r="K267" s="250" t="s">
        <v>412</v>
      </c>
      <c r="L267" s="250" t="s">
        <v>412</v>
      </c>
    </row>
    <row r="268" spans="1:12">
      <c r="A268" s="250">
        <v>215291</v>
      </c>
      <c r="B268" s="250" t="s">
        <v>82</v>
      </c>
      <c r="C268" s="250" t="s">
        <v>413</v>
      </c>
      <c r="D268" s="250" t="s">
        <v>413</v>
      </c>
      <c r="E268" s="250" t="s">
        <v>413</v>
      </c>
      <c r="F268" s="250" t="s">
        <v>413</v>
      </c>
      <c r="G268" s="250" t="s">
        <v>412</v>
      </c>
      <c r="H268" s="250" t="s">
        <v>412</v>
      </c>
      <c r="I268" s="250" t="s">
        <v>412</v>
      </c>
      <c r="J268" s="250" t="s">
        <v>412</v>
      </c>
      <c r="K268" s="250" t="s">
        <v>412</v>
      </c>
      <c r="L268" s="250" t="s">
        <v>412</v>
      </c>
    </row>
    <row r="269" spans="1:12">
      <c r="A269" s="250">
        <v>215287</v>
      </c>
      <c r="B269" s="250" t="s">
        <v>82</v>
      </c>
      <c r="C269" s="250" t="s">
        <v>413</v>
      </c>
      <c r="D269" s="250" t="s">
        <v>413</v>
      </c>
      <c r="E269" s="250" t="s">
        <v>413</v>
      </c>
      <c r="F269" s="250" t="s">
        <v>413</v>
      </c>
      <c r="G269" s="250" t="s">
        <v>412</v>
      </c>
      <c r="H269" s="250" t="s">
        <v>412</v>
      </c>
      <c r="I269" s="250" t="s">
        <v>412</v>
      </c>
      <c r="J269" s="250" t="s">
        <v>412</v>
      </c>
      <c r="K269" s="250" t="s">
        <v>412</v>
      </c>
      <c r="L269" s="250" t="s">
        <v>412</v>
      </c>
    </row>
    <row r="270" spans="1:12">
      <c r="A270" s="250">
        <v>215265</v>
      </c>
      <c r="B270" s="250" t="s">
        <v>82</v>
      </c>
      <c r="C270" s="250" t="s">
        <v>413</v>
      </c>
      <c r="D270" s="250" t="s">
        <v>413</v>
      </c>
      <c r="E270" s="250" t="s">
        <v>413</v>
      </c>
      <c r="F270" s="250" t="s">
        <v>413</v>
      </c>
      <c r="G270" s="250" t="s">
        <v>412</v>
      </c>
      <c r="H270" s="250" t="s">
        <v>412</v>
      </c>
      <c r="I270" s="250" t="s">
        <v>412</v>
      </c>
      <c r="J270" s="250" t="s">
        <v>412</v>
      </c>
      <c r="K270" s="250" t="s">
        <v>412</v>
      </c>
      <c r="L270" s="250" t="s">
        <v>412</v>
      </c>
    </row>
    <row r="271" spans="1:12">
      <c r="A271" s="250">
        <v>215249</v>
      </c>
      <c r="B271" s="250" t="s">
        <v>82</v>
      </c>
      <c r="C271" s="250" t="s">
        <v>413</v>
      </c>
      <c r="D271" s="250" t="s">
        <v>413</v>
      </c>
      <c r="E271" s="250" t="s">
        <v>413</v>
      </c>
      <c r="F271" s="250" t="s">
        <v>413</v>
      </c>
      <c r="G271" s="250" t="s">
        <v>412</v>
      </c>
      <c r="H271" s="250" t="s">
        <v>412</v>
      </c>
      <c r="I271" s="250" t="s">
        <v>412</v>
      </c>
      <c r="J271" s="250" t="s">
        <v>412</v>
      </c>
      <c r="K271" s="250" t="s">
        <v>412</v>
      </c>
      <c r="L271" s="250" t="s">
        <v>412</v>
      </c>
    </row>
    <row r="272" spans="1:12">
      <c r="A272" s="250">
        <v>215242</v>
      </c>
      <c r="B272" s="250" t="s">
        <v>82</v>
      </c>
      <c r="C272" s="250" t="s">
        <v>413</v>
      </c>
      <c r="D272" s="250" t="s">
        <v>413</v>
      </c>
      <c r="E272" s="250" t="s">
        <v>413</v>
      </c>
      <c r="F272" s="250" t="s">
        <v>413</v>
      </c>
      <c r="G272" s="250" t="s">
        <v>412</v>
      </c>
      <c r="H272" s="250" t="s">
        <v>412</v>
      </c>
      <c r="I272" s="250" t="s">
        <v>412</v>
      </c>
      <c r="J272" s="250" t="s">
        <v>412</v>
      </c>
      <c r="K272" s="250" t="s">
        <v>412</v>
      </c>
      <c r="L272" s="250" t="s">
        <v>412</v>
      </c>
    </row>
    <row r="273" spans="1:12">
      <c r="A273" s="250">
        <v>215199</v>
      </c>
      <c r="B273" s="250" t="s">
        <v>82</v>
      </c>
      <c r="C273" s="250" t="s">
        <v>413</v>
      </c>
      <c r="D273" s="250" t="s">
        <v>413</v>
      </c>
      <c r="E273" s="250" t="s">
        <v>413</v>
      </c>
      <c r="F273" s="250" t="s">
        <v>413</v>
      </c>
      <c r="G273" s="250" t="s">
        <v>412</v>
      </c>
      <c r="H273" s="250" t="s">
        <v>412</v>
      </c>
      <c r="I273" s="250" t="s">
        <v>412</v>
      </c>
      <c r="J273" s="250" t="s">
        <v>412</v>
      </c>
      <c r="K273" s="250" t="s">
        <v>412</v>
      </c>
      <c r="L273" s="250" t="s">
        <v>412</v>
      </c>
    </row>
    <row r="274" spans="1:12">
      <c r="A274" s="250">
        <v>215176</v>
      </c>
      <c r="B274" s="250" t="s">
        <v>82</v>
      </c>
      <c r="C274" s="250" t="s">
        <v>413</v>
      </c>
      <c r="D274" s="250" t="s">
        <v>413</v>
      </c>
      <c r="E274" s="250" t="s">
        <v>413</v>
      </c>
      <c r="F274" s="250" t="s">
        <v>413</v>
      </c>
      <c r="G274" s="250" t="s">
        <v>412</v>
      </c>
      <c r="H274" s="250" t="s">
        <v>412</v>
      </c>
      <c r="I274" s="250" t="s">
        <v>412</v>
      </c>
      <c r="J274" s="250" t="s">
        <v>412</v>
      </c>
      <c r="K274" s="250" t="s">
        <v>412</v>
      </c>
      <c r="L274" s="250" t="s">
        <v>412</v>
      </c>
    </row>
    <row r="275" spans="1:12">
      <c r="A275" s="250">
        <v>215154</v>
      </c>
      <c r="B275" s="250" t="s">
        <v>82</v>
      </c>
      <c r="C275" s="250" t="s">
        <v>413</v>
      </c>
      <c r="D275" s="250" t="s">
        <v>413</v>
      </c>
      <c r="E275" s="250" t="s">
        <v>413</v>
      </c>
      <c r="F275" s="250" t="s">
        <v>413</v>
      </c>
      <c r="G275" s="250" t="s">
        <v>412</v>
      </c>
      <c r="H275" s="250" t="s">
        <v>412</v>
      </c>
      <c r="I275" s="250" t="s">
        <v>412</v>
      </c>
      <c r="J275" s="250" t="s">
        <v>412</v>
      </c>
      <c r="K275" s="250" t="s">
        <v>412</v>
      </c>
      <c r="L275" s="250" t="s">
        <v>412</v>
      </c>
    </row>
    <row r="276" spans="1:12">
      <c r="A276" s="250">
        <v>215149</v>
      </c>
      <c r="B276" s="250" t="s">
        <v>82</v>
      </c>
      <c r="C276" s="250" t="s">
        <v>413</v>
      </c>
      <c r="D276" s="250" t="s">
        <v>413</v>
      </c>
      <c r="E276" s="250" t="s">
        <v>413</v>
      </c>
      <c r="F276" s="250" t="s">
        <v>413</v>
      </c>
      <c r="G276" s="250" t="s">
        <v>412</v>
      </c>
      <c r="H276" s="250" t="s">
        <v>412</v>
      </c>
      <c r="I276" s="250" t="s">
        <v>412</v>
      </c>
      <c r="J276" s="250" t="s">
        <v>412</v>
      </c>
      <c r="K276" s="250" t="s">
        <v>412</v>
      </c>
      <c r="L276" s="250" t="s">
        <v>412</v>
      </c>
    </row>
    <row r="277" spans="1:12">
      <c r="A277" s="250">
        <v>215126</v>
      </c>
      <c r="B277" s="250" t="s">
        <v>82</v>
      </c>
      <c r="C277" s="250" t="s">
        <v>413</v>
      </c>
      <c r="D277" s="250" t="s">
        <v>413</v>
      </c>
      <c r="E277" s="250" t="s">
        <v>413</v>
      </c>
      <c r="F277" s="250" t="s">
        <v>413</v>
      </c>
      <c r="G277" s="250" t="s">
        <v>412</v>
      </c>
      <c r="H277" s="250" t="s">
        <v>412</v>
      </c>
      <c r="I277" s="250" t="s">
        <v>412</v>
      </c>
      <c r="J277" s="250" t="s">
        <v>412</v>
      </c>
      <c r="K277" s="250" t="s">
        <v>412</v>
      </c>
      <c r="L277" s="250" t="s">
        <v>412</v>
      </c>
    </row>
    <row r="278" spans="1:12">
      <c r="A278" s="250">
        <v>215125</v>
      </c>
      <c r="B278" s="250" t="s">
        <v>82</v>
      </c>
      <c r="C278" s="250" t="s">
        <v>413</v>
      </c>
      <c r="D278" s="250" t="s">
        <v>413</v>
      </c>
      <c r="E278" s="250" t="s">
        <v>413</v>
      </c>
      <c r="F278" s="250" t="s">
        <v>413</v>
      </c>
      <c r="G278" s="250" t="s">
        <v>412</v>
      </c>
      <c r="H278" s="250" t="s">
        <v>412</v>
      </c>
      <c r="I278" s="250" t="s">
        <v>412</v>
      </c>
      <c r="J278" s="250" t="s">
        <v>412</v>
      </c>
      <c r="K278" s="250" t="s">
        <v>412</v>
      </c>
      <c r="L278" s="250" t="s">
        <v>412</v>
      </c>
    </row>
    <row r="279" spans="1:12">
      <c r="A279" s="250">
        <v>215119</v>
      </c>
      <c r="B279" s="250" t="s">
        <v>82</v>
      </c>
      <c r="C279" s="250" t="s">
        <v>413</v>
      </c>
      <c r="D279" s="250" t="s">
        <v>413</v>
      </c>
      <c r="E279" s="250" t="s">
        <v>413</v>
      </c>
      <c r="F279" s="250" t="s">
        <v>413</v>
      </c>
      <c r="G279" s="250" t="s">
        <v>412</v>
      </c>
      <c r="H279" s="250" t="s">
        <v>412</v>
      </c>
      <c r="I279" s="250" t="s">
        <v>412</v>
      </c>
      <c r="J279" s="250" t="s">
        <v>412</v>
      </c>
      <c r="K279" s="250" t="s">
        <v>412</v>
      </c>
      <c r="L279" s="250" t="s">
        <v>412</v>
      </c>
    </row>
    <row r="280" spans="1:12">
      <c r="A280" s="250">
        <v>215117</v>
      </c>
      <c r="B280" s="250" t="s">
        <v>82</v>
      </c>
      <c r="C280" s="250" t="s">
        <v>413</v>
      </c>
      <c r="D280" s="250" t="s">
        <v>413</v>
      </c>
      <c r="E280" s="250" t="s">
        <v>413</v>
      </c>
      <c r="F280" s="250" t="s">
        <v>413</v>
      </c>
      <c r="G280" s="250" t="s">
        <v>412</v>
      </c>
      <c r="H280" s="250" t="s">
        <v>412</v>
      </c>
      <c r="I280" s="250" t="s">
        <v>412</v>
      </c>
      <c r="J280" s="250" t="s">
        <v>412</v>
      </c>
      <c r="K280" s="250" t="s">
        <v>412</v>
      </c>
      <c r="L280" s="250" t="s">
        <v>412</v>
      </c>
    </row>
    <row r="281" spans="1:12">
      <c r="A281" s="250">
        <v>215089</v>
      </c>
      <c r="B281" s="250" t="s">
        <v>82</v>
      </c>
      <c r="C281" s="250" t="s">
        <v>413</v>
      </c>
      <c r="D281" s="250" t="s">
        <v>413</v>
      </c>
      <c r="E281" s="250" t="s">
        <v>413</v>
      </c>
      <c r="F281" s="250" t="s">
        <v>413</v>
      </c>
      <c r="G281" s="250" t="s">
        <v>412</v>
      </c>
      <c r="H281" s="250" t="s">
        <v>412</v>
      </c>
      <c r="I281" s="250" t="s">
        <v>412</v>
      </c>
      <c r="J281" s="250" t="s">
        <v>412</v>
      </c>
      <c r="K281" s="250" t="s">
        <v>412</v>
      </c>
      <c r="L281" s="250" t="s">
        <v>412</v>
      </c>
    </row>
    <row r="282" spans="1:12">
      <c r="A282" s="250">
        <v>215087</v>
      </c>
      <c r="B282" s="250" t="s">
        <v>82</v>
      </c>
      <c r="C282" s="250" t="s">
        <v>413</v>
      </c>
      <c r="D282" s="250" t="s">
        <v>413</v>
      </c>
      <c r="E282" s="250" t="s">
        <v>413</v>
      </c>
      <c r="F282" s="250" t="s">
        <v>413</v>
      </c>
      <c r="G282" s="250" t="s">
        <v>412</v>
      </c>
      <c r="H282" s="250" t="s">
        <v>412</v>
      </c>
      <c r="I282" s="250" t="s">
        <v>412</v>
      </c>
      <c r="J282" s="250" t="s">
        <v>412</v>
      </c>
      <c r="K282" s="250" t="s">
        <v>412</v>
      </c>
      <c r="L282" s="250" t="s">
        <v>412</v>
      </c>
    </row>
    <row r="283" spans="1:12">
      <c r="A283" s="250">
        <v>215063</v>
      </c>
      <c r="B283" s="250" t="s">
        <v>82</v>
      </c>
      <c r="C283" s="250" t="s">
        <v>413</v>
      </c>
      <c r="D283" s="250" t="s">
        <v>413</v>
      </c>
      <c r="E283" s="250" t="s">
        <v>413</v>
      </c>
      <c r="F283" s="250" t="s">
        <v>413</v>
      </c>
      <c r="G283" s="250" t="s">
        <v>412</v>
      </c>
      <c r="H283" s="250" t="s">
        <v>412</v>
      </c>
      <c r="I283" s="250" t="s">
        <v>412</v>
      </c>
      <c r="J283" s="250" t="s">
        <v>412</v>
      </c>
      <c r="K283" s="250" t="s">
        <v>412</v>
      </c>
      <c r="L283" s="250" t="s">
        <v>412</v>
      </c>
    </row>
    <row r="284" spans="1:12">
      <c r="A284" s="250">
        <v>215055</v>
      </c>
      <c r="B284" s="250" t="s">
        <v>82</v>
      </c>
      <c r="C284" s="250" t="s">
        <v>413</v>
      </c>
      <c r="D284" s="250" t="s">
        <v>413</v>
      </c>
      <c r="E284" s="250" t="s">
        <v>413</v>
      </c>
      <c r="F284" s="250" t="s">
        <v>413</v>
      </c>
      <c r="G284" s="250" t="s">
        <v>412</v>
      </c>
      <c r="H284" s="250" t="s">
        <v>412</v>
      </c>
      <c r="I284" s="250" t="s">
        <v>412</v>
      </c>
      <c r="J284" s="250" t="s">
        <v>412</v>
      </c>
      <c r="K284" s="250" t="s">
        <v>412</v>
      </c>
      <c r="L284" s="250" t="s">
        <v>412</v>
      </c>
    </row>
    <row r="285" spans="1:12">
      <c r="A285" s="250">
        <v>215028</v>
      </c>
      <c r="B285" s="250" t="s">
        <v>82</v>
      </c>
      <c r="C285" s="250" t="s">
        <v>413</v>
      </c>
      <c r="D285" s="250" t="s">
        <v>413</v>
      </c>
      <c r="E285" s="250" t="s">
        <v>413</v>
      </c>
      <c r="F285" s="250" t="s">
        <v>413</v>
      </c>
      <c r="G285" s="250" t="s">
        <v>412</v>
      </c>
      <c r="H285" s="250" t="s">
        <v>412</v>
      </c>
      <c r="I285" s="250" t="s">
        <v>412</v>
      </c>
      <c r="J285" s="250" t="s">
        <v>412</v>
      </c>
      <c r="K285" s="250" t="s">
        <v>412</v>
      </c>
      <c r="L285" s="250" t="s">
        <v>412</v>
      </c>
    </row>
    <row r="286" spans="1:12">
      <c r="A286" s="250">
        <v>214970</v>
      </c>
      <c r="B286" s="250" t="s">
        <v>82</v>
      </c>
      <c r="C286" s="250" t="s">
        <v>413</v>
      </c>
      <c r="D286" s="250" t="s">
        <v>413</v>
      </c>
      <c r="E286" s="250" t="s">
        <v>413</v>
      </c>
      <c r="F286" s="250" t="s">
        <v>413</v>
      </c>
      <c r="G286" s="250" t="s">
        <v>412</v>
      </c>
      <c r="H286" s="250" t="s">
        <v>412</v>
      </c>
      <c r="I286" s="250" t="s">
        <v>412</v>
      </c>
      <c r="J286" s="250" t="s">
        <v>412</v>
      </c>
      <c r="K286" s="250" t="s">
        <v>412</v>
      </c>
      <c r="L286" s="250" t="s">
        <v>412</v>
      </c>
    </row>
    <row r="287" spans="1:12">
      <c r="A287" s="250">
        <v>214939</v>
      </c>
      <c r="B287" s="250" t="s">
        <v>82</v>
      </c>
      <c r="C287" s="250" t="s">
        <v>413</v>
      </c>
      <c r="D287" s="250" t="s">
        <v>413</v>
      </c>
      <c r="E287" s="250" t="s">
        <v>413</v>
      </c>
      <c r="F287" s="250" t="s">
        <v>413</v>
      </c>
      <c r="G287" s="250" t="s">
        <v>412</v>
      </c>
      <c r="H287" s="250" t="s">
        <v>412</v>
      </c>
      <c r="I287" s="250" t="s">
        <v>412</v>
      </c>
      <c r="J287" s="250" t="s">
        <v>412</v>
      </c>
      <c r="K287" s="250" t="s">
        <v>412</v>
      </c>
      <c r="L287" s="250" t="s">
        <v>412</v>
      </c>
    </row>
    <row r="288" spans="1:12">
      <c r="A288" s="250">
        <v>214890</v>
      </c>
      <c r="B288" s="250" t="s">
        <v>82</v>
      </c>
      <c r="C288" s="250" t="s">
        <v>413</v>
      </c>
      <c r="D288" s="250" t="s">
        <v>413</v>
      </c>
      <c r="E288" s="250" t="s">
        <v>413</v>
      </c>
      <c r="F288" s="250" t="s">
        <v>413</v>
      </c>
      <c r="G288" s="250" t="s">
        <v>412</v>
      </c>
      <c r="H288" s="250" t="s">
        <v>412</v>
      </c>
      <c r="I288" s="250" t="s">
        <v>412</v>
      </c>
      <c r="J288" s="250" t="s">
        <v>412</v>
      </c>
      <c r="K288" s="250" t="s">
        <v>412</v>
      </c>
      <c r="L288" s="250" t="s">
        <v>412</v>
      </c>
    </row>
    <row r="289" spans="1:12">
      <c r="A289" s="250">
        <v>214875</v>
      </c>
      <c r="B289" s="250" t="s">
        <v>82</v>
      </c>
      <c r="C289" s="250" t="s">
        <v>413</v>
      </c>
      <c r="D289" s="250" t="s">
        <v>413</v>
      </c>
      <c r="E289" s="250" t="s">
        <v>413</v>
      </c>
      <c r="F289" s="250" t="s">
        <v>413</v>
      </c>
      <c r="G289" s="250" t="s">
        <v>412</v>
      </c>
      <c r="H289" s="250" t="s">
        <v>412</v>
      </c>
      <c r="I289" s="250" t="s">
        <v>412</v>
      </c>
      <c r="J289" s="250" t="s">
        <v>412</v>
      </c>
      <c r="K289" s="250" t="s">
        <v>412</v>
      </c>
      <c r="L289" s="250" t="s">
        <v>412</v>
      </c>
    </row>
    <row r="290" spans="1:12">
      <c r="A290" s="250">
        <v>214845</v>
      </c>
      <c r="B290" s="250" t="s">
        <v>82</v>
      </c>
      <c r="C290" s="250" t="s">
        <v>413</v>
      </c>
      <c r="D290" s="250" t="s">
        <v>413</v>
      </c>
      <c r="E290" s="250" t="s">
        <v>413</v>
      </c>
      <c r="F290" s="250" t="s">
        <v>413</v>
      </c>
      <c r="G290" s="250" t="s">
        <v>412</v>
      </c>
      <c r="H290" s="250" t="s">
        <v>412</v>
      </c>
      <c r="I290" s="250" t="s">
        <v>412</v>
      </c>
      <c r="J290" s="250" t="s">
        <v>412</v>
      </c>
      <c r="K290" s="250" t="s">
        <v>412</v>
      </c>
      <c r="L290" s="250" t="s">
        <v>412</v>
      </c>
    </row>
    <row r="291" spans="1:12">
      <c r="A291" s="250">
        <v>214818</v>
      </c>
      <c r="B291" s="250" t="s">
        <v>82</v>
      </c>
      <c r="C291" s="250" t="s">
        <v>413</v>
      </c>
      <c r="D291" s="250" t="s">
        <v>413</v>
      </c>
      <c r="E291" s="250" t="s">
        <v>413</v>
      </c>
      <c r="F291" s="250" t="s">
        <v>413</v>
      </c>
      <c r="G291" s="250" t="s">
        <v>412</v>
      </c>
      <c r="H291" s="250" t="s">
        <v>412</v>
      </c>
      <c r="I291" s="250" t="s">
        <v>412</v>
      </c>
      <c r="J291" s="250" t="s">
        <v>412</v>
      </c>
      <c r="K291" s="250" t="s">
        <v>412</v>
      </c>
      <c r="L291" s="250" t="s">
        <v>412</v>
      </c>
    </row>
    <row r="292" spans="1:12">
      <c r="A292" s="250">
        <v>214772</v>
      </c>
      <c r="B292" s="250" t="s">
        <v>82</v>
      </c>
      <c r="C292" s="250" t="s">
        <v>413</v>
      </c>
      <c r="D292" s="250" t="s">
        <v>413</v>
      </c>
      <c r="E292" s="250" t="s">
        <v>413</v>
      </c>
      <c r="F292" s="250" t="s">
        <v>413</v>
      </c>
      <c r="G292" s="250" t="s">
        <v>412</v>
      </c>
      <c r="H292" s="250" t="s">
        <v>412</v>
      </c>
      <c r="I292" s="250" t="s">
        <v>412</v>
      </c>
      <c r="J292" s="250" t="s">
        <v>412</v>
      </c>
      <c r="K292" s="250" t="s">
        <v>412</v>
      </c>
      <c r="L292" s="250" t="s">
        <v>412</v>
      </c>
    </row>
    <row r="293" spans="1:12">
      <c r="A293" s="250">
        <v>214771</v>
      </c>
      <c r="B293" s="250" t="s">
        <v>82</v>
      </c>
      <c r="C293" s="250" t="s">
        <v>413</v>
      </c>
      <c r="D293" s="250" t="s">
        <v>413</v>
      </c>
      <c r="E293" s="250" t="s">
        <v>413</v>
      </c>
      <c r="F293" s="250" t="s">
        <v>413</v>
      </c>
      <c r="G293" s="250" t="s">
        <v>412</v>
      </c>
      <c r="H293" s="250" t="s">
        <v>412</v>
      </c>
      <c r="I293" s="250" t="s">
        <v>412</v>
      </c>
      <c r="J293" s="250" t="s">
        <v>412</v>
      </c>
      <c r="K293" s="250" t="s">
        <v>412</v>
      </c>
      <c r="L293" s="250" t="s">
        <v>412</v>
      </c>
    </row>
    <row r="294" spans="1:12">
      <c r="A294" s="250">
        <v>214737</v>
      </c>
      <c r="B294" s="250" t="s">
        <v>82</v>
      </c>
      <c r="C294" s="250" t="s">
        <v>413</v>
      </c>
      <c r="D294" s="250" t="s">
        <v>413</v>
      </c>
      <c r="E294" s="250" t="s">
        <v>413</v>
      </c>
      <c r="F294" s="250" t="s">
        <v>413</v>
      </c>
      <c r="G294" s="250" t="s">
        <v>412</v>
      </c>
      <c r="H294" s="250" t="s">
        <v>412</v>
      </c>
      <c r="I294" s="250" t="s">
        <v>412</v>
      </c>
      <c r="J294" s="250" t="s">
        <v>412</v>
      </c>
      <c r="K294" s="250" t="s">
        <v>412</v>
      </c>
      <c r="L294" s="250" t="s">
        <v>412</v>
      </c>
    </row>
    <row r="295" spans="1:12">
      <c r="A295" s="250">
        <v>214734</v>
      </c>
      <c r="B295" s="250" t="s">
        <v>82</v>
      </c>
      <c r="C295" s="250" t="s">
        <v>413</v>
      </c>
      <c r="D295" s="250" t="s">
        <v>413</v>
      </c>
      <c r="E295" s="250" t="s">
        <v>413</v>
      </c>
      <c r="F295" s="250" t="s">
        <v>413</v>
      </c>
      <c r="G295" s="250" t="s">
        <v>412</v>
      </c>
      <c r="H295" s="250" t="s">
        <v>412</v>
      </c>
      <c r="I295" s="250" t="s">
        <v>412</v>
      </c>
      <c r="J295" s="250" t="s">
        <v>412</v>
      </c>
      <c r="K295" s="250" t="s">
        <v>412</v>
      </c>
      <c r="L295" s="250" t="s">
        <v>412</v>
      </c>
    </row>
    <row r="296" spans="1:12">
      <c r="A296" s="250">
        <v>214721</v>
      </c>
      <c r="B296" s="250" t="s">
        <v>82</v>
      </c>
      <c r="C296" s="250" t="s">
        <v>413</v>
      </c>
      <c r="D296" s="250" t="s">
        <v>413</v>
      </c>
      <c r="E296" s="250" t="s">
        <v>413</v>
      </c>
      <c r="F296" s="250" t="s">
        <v>413</v>
      </c>
      <c r="G296" s="250" t="s">
        <v>412</v>
      </c>
      <c r="H296" s="250" t="s">
        <v>412</v>
      </c>
      <c r="I296" s="250" t="s">
        <v>412</v>
      </c>
      <c r="J296" s="250" t="s">
        <v>412</v>
      </c>
      <c r="K296" s="250" t="s">
        <v>412</v>
      </c>
      <c r="L296" s="250" t="s">
        <v>412</v>
      </c>
    </row>
    <row r="297" spans="1:12">
      <c r="A297" s="250">
        <v>214719</v>
      </c>
      <c r="B297" s="250" t="s">
        <v>82</v>
      </c>
      <c r="C297" s="250" t="s">
        <v>413</v>
      </c>
      <c r="D297" s="250" t="s">
        <v>413</v>
      </c>
      <c r="E297" s="250" t="s">
        <v>413</v>
      </c>
      <c r="F297" s="250" t="s">
        <v>413</v>
      </c>
      <c r="G297" s="250" t="s">
        <v>412</v>
      </c>
      <c r="H297" s="250" t="s">
        <v>412</v>
      </c>
      <c r="I297" s="250" t="s">
        <v>412</v>
      </c>
      <c r="J297" s="250" t="s">
        <v>412</v>
      </c>
      <c r="K297" s="250" t="s">
        <v>412</v>
      </c>
      <c r="L297" s="250" t="s">
        <v>412</v>
      </c>
    </row>
    <row r="298" spans="1:12">
      <c r="A298" s="250">
        <v>214713</v>
      </c>
      <c r="B298" s="250" t="s">
        <v>82</v>
      </c>
      <c r="C298" s="250" t="s">
        <v>413</v>
      </c>
      <c r="D298" s="250" t="s">
        <v>413</v>
      </c>
      <c r="E298" s="250" t="s">
        <v>413</v>
      </c>
      <c r="F298" s="250" t="s">
        <v>413</v>
      </c>
      <c r="G298" s="250" t="s">
        <v>412</v>
      </c>
      <c r="H298" s="250" t="s">
        <v>412</v>
      </c>
      <c r="I298" s="250" t="s">
        <v>412</v>
      </c>
      <c r="J298" s="250" t="s">
        <v>412</v>
      </c>
      <c r="K298" s="250" t="s">
        <v>412</v>
      </c>
      <c r="L298" s="250" t="s">
        <v>412</v>
      </c>
    </row>
    <row r="299" spans="1:12">
      <c r="A299" s="250">
        <v>214700</v>
      </c>
      <c r="B299" s="250" t="s">
        <v>82</v>
      </c>
      <c r="C299" s="250" t="s">
        <v>413</v>
      </c>
      <c r="D299" s="250" t="s">
        <v>413</v>
      </c>
      <c r="E299" s="250" t="s">
        <v>413</v>
      </c>
      <c r="F299" s="250" t="s">
        <v>413</v>
      </c>
      <c r="G299" s="250" t="s">
        <v>412</v>
      </c>
      <c r="H299" s="250" t="s">
        <v>412</v>
      </c>
      <c r="I299" s="250" t="s">
        <v>412</v>
      </c>
      <c r="J299" s="250" t="s">
        <v>412</v>
      </c>
      <c r="K299" s="250" t="s">
        <v>412</v>
      </c>
      <c r="L299" s="250" t="s">
        <v>412</v>
      </c>
    </row>
    <row r="300" spans="1:12">
      <c r="A300" s="250">
        <v>214696</v>
      </c>
      <c r="B300" s="250" t="s">
        <v>82</v>
      </c>
      <c r="C300" s="250" t="s">
        <v>413</v>
      </c>
      <c r="D300" s="250" t="s">
        <v>413</v>
      </c>
      <c r="E300" s="250" t="s">
        <v>413</v>
      </c>
      <c r="F300" s="250" t="s">
        <v>413</v>
      </c>
      <c r="G300" s="250" t="s">
        <v>412</v>
      </c>
      <c r="H300" s="250" t="s">
        <v>412</v>
      </c>
      <c r="I300" s="250" t="s">
        <v>412</v>
      </c>
      <c r="J300" s="250" t="s">
        <v>412</v>
      </c>
      <c r="K300" s="250" t="s">
        <v>412</v>
      </c>
      <c r="L300" s="250" t="s">
        <v>412</v>
      </c>
    </row>
    <row r="301" spans="1:12">
      <c r="A301" s="250">
        <v>214690</v>
      </c>
      <c r="B301" s="250" t="s">
        <v>82</v>
      </c>
      <c r="C301" s="250" t="s">
        <v>413</v>
      </c>
      <c r="D301" s="250" t="s">
        <v>413</v>
      </c>
      <c r="E301" s="250" t="s">
        <v>413</v>
      </c>
      <c r="F301" s="250" t="s">
        <v>413</v>
      </c>
      <c r="G301" s="250" t="s">
        <v>412</v>
      </c>
      <c r="H301" s="250" t="s">
        <v>412</v>
      </c>
      <c r="I301" s="250" t="s">
        <v>412</v>
      </c>
      <c r="J301" s="250" t="s">
        <v>412</v>
      </c>
      <c r="K301" s="250" t="s">
        <v>412</v>
      </c>
      <c r="L301" s="250" t="s">
        <v>412</v>
      </c>
    </row>
    <row r="302" spans="1:12">
      <c r="A302" s="250">
        <v>214687</v>
      </c>
      <c r="B302" s="250" t="s">
        <v>82</v>
      </c>
      <c r="C302" s="250" t="s">
        <v>413</v>
      </c>
      <c r="D302" s="250" t="s">
        <v>413</v>
      </c>
      <c r="E302" s="250" t="s">
        <v>413</v>
      </c>
      <c r="F302" s="250" t="s">
        <v>413</v>
      </c>
      <c r="G302" s="250" t="s">
        <v>412</v>
      </c>
      <c r="H302" s="250" t="s">
        <v>412</v>
      </c>
      <c r="I302" s="250" t="s">
        <v>412</v>
      </c>
      <c r="J302" s="250" t="s">
        <v>412</v>
      </c>
      <c r="K302" s="250" t="s">
        <v>412</v>
      </c>
      <c r="L302" s="250" t="s">
        <v>412</v>
      </c>
    </row>
    <row r="303" spans="1:12">
      <c r="A303" s="250">
        <v>214663</v>
      </c>
      <c r="B303" s="250" t="s">
        <v>82</v>
      </c>
      <c r="C303" s="250" t="s">
        <v>413</v>
      </c>
      <c r="D303" s="250" t="s">
        <v>413</v>
      </c>
      <c r="E303" s="250" t="s">
        <v>413</v>
      </c>
      <c r="F303" s="250" t="s">
        <v>413</v>
      </c>
      <c r="G303" s="250" t="s">
        <v>412</v>
      </c>
      <c r="H303" s="250" t="s">
        <v>412</v>
      </c>
      <c r="I303" s="250" t="s">
        <v>412</v>
      </c>
      <c r="J303" s="250" t="s">
        <v>412</v>
      </c>
      <c r="K303" s="250" t="s">
        <v>412</v>
      </c>
      <c r="L303" s="250" t="s">
        <v>412</v>
      </c>
    </row>
    <row r="304" spans="1:12">
      <c r="A304" s="250">
        <v>214654</v>
      </c>
      <c r="B304" s="250" t="s">
        <v>82</v>
      </c>
      <c r="C304" s="250" t="s">
        <v>413</v>
      </c>
      <c r="D304" s="250" t="s">
        <v>413</v>
      </c>
      <c r="E304" s="250" t="s">
        <v>413</v>
      </c>
      <c r="F304" s="250" t="s">
        <v>413</v>
      </c>
      <c r="G304" s="250" t="s">
        <v>412</v>
      </c>
      <c r="H304" s="250" t="s">
        <v>412</v>
      </c>
      <c r="I304" s="250" t="s">
        <v>412</v>
      </c>
      <c r="J304" s="250" t="s">
        <v>412</v>
      </c>
      <c r="K304" s="250" t="s">
        <v>412</v>
      </c>
      <c r="L304" s="250" t="s">
        <v>412</v>
      </c>
    </row>
    <row r="305" spans="1:12">
      <c r="A305" s="250">
        <v>214648</v>
      </c>
      <c r="B305" s="250" t="s">
        <v>82</v>
      </c>
      <c r="C305" s="250" t="s">
        <v>413</v>
      </c>
      <c r="D305" s="250" t="s">
        <v>413</v>
      </c>
      <c r="E305" s="250" t="s">
        <v>413</v>
      </c>
      <c r="F305" s="250" t="s">
        <v>413</v>
      </c>
      <c r="G305" s="250" t="s">
        <v>412</v>
      </c>
      <c r="H305" s="250" t="s">
        <v>412</v>
      </c>
      <c r="I305" s="250" t="s">
        <v>412</v>
      </c>
      <c r="J305" s="250" t="s">
        <v>412</v>
      </c>
      <c r="K305" s="250" t="s">
        <v>412</v>
      </c>
      <c r="L305" s="250" t="s">
        <v>412</v>
      </c>
    </row>
    <row r="306" spans="1:12">
      <c r="A306" s="250">
        <v>214076</v>
      </c>
      <c r="B306" s="250" t="s">
        <v>82</v>
      </c>
      <c r="C306" s="250" t="s">
        <v>413</v>
      </c>
      <c r="D306" s="250" t="s">
        <v>413</v>
      </c>
      <c r="E306" s="250" t="s">
        <v>413</v>
      </c>
      <c r="F306" s="250" t="s">
        <v>413</v>
      </c>
      <c r="G306" s="250" t="s">
        <v>412</v>
      </c>
      <c r="H306" s="250" t="s">
        <v>412</v>
      </c>
      <c r="I306" s="250" t="s">
        <v>412</v>
      </c>
      <c r="J306" s="250" t="s">
        <v>412</v>
      </c>
      <c r="K306" s="250" t="s">
        <v>412</v>
      </c>
      <c r="L306" s="250" t="s">
        <v>412</v>
      </c>
    </row>
    <row r="307" spans="1:12">
      <c r="A307" s="250">
        <v>213625</v>
      </c>
      <c r="B307" s="250" t="s">
        <v>82</v>
      </c>
      <c r="C307" s="250" t="s">
        <v>413</v>
      </c>
      <c r="D307" s="250" t="s">
        <v>413</v>
      </c>
      <c r="E307" s="250" t="s">
        <v>413</v>
      </c>
      <c r="F307" s="250" t="s">
        <v>413</v>
      </c>
      <c r="G307" s="250" t="s">
        <v>412</v>
      </c>
      <c r="H307" s="250" t="s">
        <v>412</v>
      </c>
      <c r="I307" s="250" t="s">
        <v>412</v>
      </c>
      <c r="J307" s="250" t="s">
        <v>412</v>
      </c>
      <c r="K307" s="250" t="s">
        <v>412</v>
      </c>
      <c r="L307" s="250" t="s">
        <v>412</v>
      </c>
    </row>
    <row r="308" spans="1:12">
      <c r="A308" s="250">
        <v>213592</v>
      </c>
      <c r="B308" s="250" t="s">
        <v>82</v>
      </c>
      <c r="C308" s="250" t="s">
        <v>413</v>
      </c>
      <c r="D308" s="250" t="s">
        <v>413</v>
      </c>
      <c r="E308" s="250" t="s">
        <v>413</v>
      </c>
      <c r="F308" s="250" t="s">
        <v>413</v>
      </c>
      <c r="G308" s="250" t="s">
        <v>412</v>
      </c>
      <c r="H308" s="250" t="s">
        <v>412</v>
      </c>
      <c r="I308" s="250" t="s">
        <v>412</v>
      </c>
      <c r="J308" s="250" t="s">
        <v>412</v>
      </c>
      <c r="K308" s="250" t="s">
        <v>412</v>
      </c>
      <c r="L308" s="250" t="s">
        <v>412</v>
      </c>
    </row>
    <row r="309" spans="1:12">
      <c r="A309" s="250">
        <v>213578</v>
      </c>
      <c r="B309" s="250" t="s">
        <v>82</v>
      </c>
      <c r="C309" s="250" t="s">
        <v>413</v>
      </c>
      <c r="D309" s="250" t="s">
        <v>413</v>
      </c>
      <c r="E309" s="250" t="s">
        <v>413</v>
      </c>
      <c r="F309" s="250" t="s">
        <v>413</v>
      </c>
      <c r="G309" s="250" t="s">
        <v>412</v>
      </c>
      <c r="H309" s="250" t="s">
        <v>412</v>
      </c>
      <c r="I309" s="250" t="s">
        <v>412</v>
      </c>
      <c r="J309" s="250" t="s">
        <v>412</v>
      </c>
      <c r="K309" s="250" t="s">
        <v>412</v>
      </c>
      <c r="L309" s="250" t="s">
        <v>412</v>
      </c>
    </row>
    <row r="310" spans="1:12">
      <c r="A310" s="250">
        <v>213129</v>
      </c>
      <c r="B310" s="250" t="s">
        <v>82</v>
      </c>
      <c r="C310" s="250" t="s">
        <v>413</v>
      </c>
      <c r="D310" s="250" t="s">
        <v>413</v>
      </c>
      <c r="E310" s="250" t="s">
        <v>413</v>
      </c>
      <c r="F310" s="250" t="s">
        <v>413</v>
      </c>
      <c r="G310" s="250" t="s">
        <v>412</v>
      </c>
      <c r="H310" s="250" t="s">
        <v>412</v>
      </c>
      <c r="I310" s="250" t="s">
        <v>412</v>
      </c>
      <c r="J310" s="250" t="s">
        <v>412</v>
      </c>
      <c r="K310" s="250" t="s">
        <v>412</v>
      </c>
      <c r="L310" s="250" t="s">
        <v>412</v>
      </c>
    </row>
    <row r="311" spans="1:12">
      <c r="A311" s="250">
        <v>212786</v>
      </c>
      <c r="B311" s="250" t="s">
        <v>82</v>
      </c>
      <c r="C311" s="250" t="s">
        <v>413</v>
      </c>
      <c r="D311" s="250" t="s">
        <v>413</v>
      </c>
      <c r="E311" s="250" t="s">
        <v>413</v>
      </c>
      <c r="F311" s="250" t="s">
        <v>413</v>
      </c>
      <c r="G311" s="250" t="s">
        <v>412</v>
      </c>
      <c r="H311" s="250" t="s">
        <v>412</v>
      </c>
      <c r="I311" s="250" t="s">
        <v>412</v>
      </c>
      <c r="J311" s="250" t="s">
        <v>412</v>
      </c>
      <c r="K311" s="250" t="s">
        <v>412</v>
      </c>
      <c r="L311" s="250" t="s">
        <v>412</v>
      </c>
    </row>
    <row r="312" spans="1:12">
      <c r="A312" s="250">
        <v>212613</v>
      </c>
      <c r="B312" s="250" t="s">
        <v>82</v>
      </c>
      <c r="C312" s="250" t="s">
        <v>413</v>
      </c>
      <c r="D312" s="250" t="s">
        <v>413</v>
      </c>
      <c r="E312" s="250" t="s">
        <v>413</v>
      </c>
      <c r="F312" s="250" t="s">
        <v>413</v>
      </c>
      <c r="G312" s="250" t="s">
        <v>412</v>
      </c>
      <c r="H312" s="250" t="s">
        <v>412</v>
      </c>
      <c r="I312" s="250" t="s">
        <v>412</v>
      </c>
      <c r="J312" s="250" t="s">
        <v>412</v>
      </c>
      <c r="K312" s="250" t="s">
        <v>412</v>
      </c>
      <c r="L312" s="250" t="s">
        <v>412</v>
      </c>
    </row>
    <row r="313" spans="1:12">
      <c r="A313" s="250">
        <v>214046</v>
      </c>
      <c r="B313" s="250" t="s">
        <v>82</v>
      </c>
      <c r="C313" s="250" t="s">
        <v>411</v>
      </c>
      <c r="D313" s="250" t="s">
        <v>413</v>
      </c>
      <c r="E313" s="250" t="s">
        <v>413</v>
      </c>
      <c r="F313" s="250" t="s">
        <v>413</v>
      </c>
      <c r="G313" s="250" t="s">
        <v>412</v>
      </c>
      <c r="H313" s="250" t="s">
        <v>412</v>
      </c>
      <c r="I313" s="250" t="s">
        <v>412</v>
      </c>
      <c r="J313" s="250" t="s">
        <v>412</v>
      </c>
      <c r="K313" s="250" t="s">
        <v>412</v>
      </c>
      <c r="L313" s="250" t="s">
        <v>412</v>
      </c>
    </row>
    <row r="314" spans="1:12">
      <c r="A314" s="250">
        <v>213790</v>
      </c>
      <c r="B314" s="250" t="s">
        <v>82</v>
      </c>
      <c r="C314" s="250" t="s">
        <v>411</v>
      </c>
      <c r="D314" s="250" t="s">
        <v>413</v>
      </c>
      <c r="E314" s="250" t="s">
        <v>413</v>
      </c>
      <c r="F314" s="250" t="s">
        <v>413</v>
      </c>
      <c r="G314" s="250" t="s">
        <v>412</v>
      </c>
      <c r="H314" s="250" t="s">
        <v>412</v>
      </c>
      <c r="I314" s="250" t="s">
        <v>412</v>
      </c>
      <c r="J314" s="250" t="s">
        <v>412</v>
      </c>
      <c r="K314" s="250" t="s">
        <v>412</v>
      </c>
      <c r="L314" s="250" t="s">
        <v>412</v>
      </c>
    </row>
    <row r="315" spans="1:12">
      <c r="A315" s="250">
        <v>211986</v>
      </c>
      <c r="B315" s="250" t="s">
        <v>82</v>
      </c>
      <c r="C315" s="250" t="s">
        <v>411</v>
      </c>
      <c r="D315" s="250" t="s">
        <v>411</v>
      </c>
      <c r="E315" s="250" t="s">
        <v>413</v>
      </c>
      <c r="F315" s="250" t="s">
        <v>413</v>
      </c>
      <c r="G315" s="250" t="s">
        <v>412</v>
      </c>
      <c r="H315" s="250" t="s">
        <v>412</v>
      </c>
      <c r="I315" s="250" t="s">
        <v>412</v>
      </c>
      <c r="J315" s="250" t="s">
        <v>412</v>
      </c>
      <c r="K315" s="250" t="s">
        <v>412</v>
      </c>
      <c r="L315" s="250" t="s">
        <v>412</v>
      </c>
    </row>
    <row r="316" spans="1:12">
      <c r="A316" s="250">
        <v>210601</v>
      </c>
      <c r="B316" s="250" t="s">
        <v>82</v>
      </c>
      <c r="C316" s="250" t="s">
        <v>411</v>
      </c>
      <c r="D316" s="250" t="s">
        <v>411</v>
      </c>
      <c r="E316" s="250" t="s">
        <v>413</v>
      </c>
      <c r="F316" s="250" t="s">
        <v>413</v>
      </c>
      <c r="G316" s="250" t="s">
        <v>412</v>
      </c>
      <c r="H316" s="250" t="s">
        <v>412</v>
      </c>
      <c r="I316" s="250" t="s">
        <v>412</v>
      </c>
      <c r="J316" s="250" t="s">
        <v>412</v>
      </c>
      <c r="K316" s="250" t="s">
        <v>412</v>
      </c>
      <c r="L316" s="250" t="s">
        <v>412</v>
      </c>
    </row>
    <row r="317" spans="1:12">
      <c r="A317" s="250">
        <v>212969</v>
      </c>
      <c r="B317" s="250" t="s">
        <v>82</v>
      </c>
      <c r="C317" s="250" t="s">
        <v>411</v>
      </c>
      <c r="D317" s="250" t="s">
        <v>412</v>
      </c>
      <c r="E317" s="250" t="s">
        <v>411</v>
      </c>
      <c r="F317" s="250" t="s">
        <v>413</v>
      </c>
      <c r="G317" s="250" t="s">
        <v>412</v>
      </c>
      <c r="H317" s="250" t="s">
        <v>412</v>
      </c>
      <c r="I317" s="250" t="s">
        <v>412</v>
      </c>
      <c r="J317" s="250" t="s">
        <v>412</v>
      </c>
      <c r="K317" s="250" t="s">
        <v>412</v>
      </c>
      <c r="L317" s="250" t="s">
        <v>412</v>
      </c>
    </row>
    <row r="318" spans="1:12">
      <c r="A318" s="250">
        <v>215007</v>
      </c>
      <c r="B318" s="250" t="s">
        <v>82</v>
      </c>
      <c r="C318" s="250" t="s">
        <v>411</v>
      </c>
      <c r="D318" s="250" t="s">
        <v>413</v>
      </c>
      <c r="E318" s="250" t="s">
        <v>411</v>
      </c>
      <c r="F318" s="250" t="s">
        <v>413</v>
      </c>
      <c r="G318" s="250" t="s">
        <v>412</v>
      </c>
      <c r="H318" s="250" t="s">
        <v>412</v>
      </c>
      <c r="I318" s="250" t="s">
        <v>412</v>
      </c>
      <c r="J318" s="250" t="s">
        <v>412</v>
      </c>
      <c r="K318" s="250" t="s">
        <v>412</v>
      </c>
      <c r="L318" s="250" t="s">
        <v>412</v>
      </c>
    </row>
    <row r="319" spans="1:12">
      <c r="A319" s="250">
        <v>213160</v>
      </c>
      <c r="B319" s="250" t="s">
        <v>82</v>
      </c>
      <c r="C319" s="250" t="s">
        <v>411</v>
      </c>
      <c r="D319" s="250" t="s">
        <v>413</v>
      </c>
      <c r="E319" s="250" t="s">
        <v>411</v>
      </c>
      <c r="F319" s="250" t="s">
        <v>413</v>
      </c>
      <c r="G319" s="250" t="s">
        <v>412</v>
      </c>
      <c r="H319" s="250" t="s">
        <v>412</v>
      </c>
      <c r="I319" s="250" t="s">
        <v>412</v>
      </c>
      <c r="J319" s="250" t="s">
        <v>412</v>
      </c>
      <c r="K319" s="250" t="s">
        <v>412</v>
      </c>
      <c r="L319" s="250" t="s">
        <v>412</v>
      </c>
    </row>
    <row r="320" spans="1:12">
      <c r="A320" s="250">
        <v>212566</v>
      </c>
      <c r="B320" s="250" t="s">
        <v>82</v>
      </c>
      <c r="C320" s="250" t="s">
        <v>411</v>
      </c>
      <c r="D320" s="250" t="s">
        <v>413</v>
      </c>
      <c r="E320" s="250" t="s">
        <v>411</v>
      </c>
      <c r="F320" s="250" t="s">
        <v>413</v>
      </c>
      <c r="G320" s="250" t="s">
        <v>412</v>
      </c>
      <c r="H320" s="250" t="s">
        <v>412</v>
      </c>
      <c r="I320" s="250" t="s">
        <v>412</v>
      </c>
      <c r="J320" s="250" t="s">
        <v>412</v>
      </c>
      <c r="K320" s="250" t="s">
        <v>412</v>
      </c>
      <c r="L320" s="250" t="s">
        <v>412</v>
      </c>
    </row>
    <row r="321" spans="1:12">
      <c r="A321" s="250">
        <v>214803</v>
      </c>
      <c r="B321" s="250" t="s">
        <v>82</v>
      </c>
      <c r="C321" s="250" t="s">
        <v>412</v>
      </c>
      <c r="D321" s="250" t="s">
        <v>411</v>
      </c>
      <c r="E321" s="250" t="s">
        <v>411</v>
      </c>
      <c r="F321" s="250" t="s">
        <v>413</v>
      </c>
      <c r="G321" s="250" t="s">
        <v>412</v>
      </c>
      <c r="H321" s="250" t="s">
        <v>412</v>
      </c>
      <c r="I321" s="250" t="s">
        <v>412</v>
      </c>
      <c r="J321" s="250" t="s">
        <v>412</v>
      </c>
      <c r="K321" s="250" t="s">
        <v>412</v>
      </c>
      <c r="L321" s="250" t="s">
        <v>412</v>
      </c>
    </row>
    <row r="322" spans="1:12">
      <c r="A322" s="250">
        <v>214144</v>
      </c>
      <c r="B322" s="250" t="s">
        <v>82</v>
      </c>
      <c r="C322" s="250" t="s">
        <v>412</v>
      </c>
      <c r="D322" s="250" t="s">
        <v>411</v>
      </c>
      <c r="E322" s="250" t="s">
        <v>411</v>
      </c>
      <c r="F322" s="250" t="s">
        <v>413</v>
      </c>
      <c r="G322" s="250" t="s">
        <v>412</v>
      </c>
      <c r="H322" s="250" t="s">
        <v>412</v>
      </c>
      <c r="I322" s="250" t="s">
        <v>412</v>
      </c>
      <c r="J322" s="250" t="s">
        <v>412</v>
      </c>
      <c r="K322" s="250" t="s">
        <v>412</v>
      </c>
      <c r="L322" s="250" t="s">
        <v>412</v>
      </c>
    </row>
    <row r="323" spans="1:12">
      <c r="A323" s="250">
        <v>214044</v>
      </c>
      <c r="B323" s="250" t="s">
        <v>82</v>
      </c>
      <c r="C323" s="250" t="s">
        <v>412</v>
      </c>
      <c r="D323" s="250" t="s">
        <v>411</v>
      </c>
      <c r="E323" s="250" t="s">
        <v>411</v>
      </c>
      <c r="F323" s="250" t="s">
        <v>413</v>
      </c>
      <c r="G323" s="250" t="s">
        <v>412</v>
      </c>
      <c r="H323" s="250" t="s">
        <v>412</v>
      </c>
      <c r="I323" s="250" t="s">
        <v>412</v>
      </c>
      <c r="J323" s="250" t="s">
        <v>412</v>
      </c>
      <c r="K323" s="250" t="s">
        <v>412</v>
      </c>
      <c r="L323" s="250" t="s">
        <v>412</v>
      </c>
    </row>
    <row r="324" spans="1:12">
      <c r="A324" s="250">
        <v>213904</v>
      </c>
      <c r="B324" s="250" t="s">
        <v>82</v>
      </c>
      <c r="C324" s="250" t="s">
        <v>412</v>
      </c>
      <c r="D324" s="250" t="s">
        <v>411</v>
      </c>
      <c r="E324" s="250" t="s">
        <v>411</v>
      </c>
      <c r="F324" s="250" t="s">
        <v>413</v>
      </c>
      <c r="G324" s="250" t="s">
        <v>412</v>
      </c>
      <c r="H324" s="250" t="s">
        <v>412</v>
      </c>
      <c r="I324" s="250" t="s">
        <v>412</v>
      </c>
      <c r="J324" s="250" t="s">
        <v>412</v>
      </c>
      <c r="K324" s="250" t="s">
        <v>412</v>
      </c>
      <c r="L324" s="250" t="s">
        <v>412</v>
      </c>
    </row>
    <row r="325" spans="1:12">
      <c r="A325" s="250">
        <v>213668</v>
      </c>
      <c r="B325" s="250" t="s">
        <v>82</v>
      </c>
      <c r="C325" s="250" t="s">
        <v>412</v>
      </c>
      <c r="D325" s="250" t="s">
        <v>411</v>
      </c>
      <c r="E325" s="250" t="s">
        <v>411</v>
      </c>
      <c r="F325" s="250" t="s">
        <v>413</v>
      </c>
      <c r="G325" s="250" t="s">
        <v>412</v>
      </c>
      <c r="H325" s="250" t="s">
        <v>412</v>
      </c>
      <c r="I325" s="250" t="s">
        <v>412</v>
      </c>
      <c r="J325" s="250" t="s">
        <v>412</v>
      </c>
      <c r="K325" s="250" t="s">
        <v>412</v>
      </c>
      <c r="L325" s="250" t="s">
        <v>412</v>
      </c>
    </row>
    <row r="326" spans="1:12">
      <c r="A326" s="250">
        <v>213298</v>
      </c>
      <c r="B326" s="250" t="s">
        <v>82</v>
      </c>
      <c r="C326" s="250" t="s">
        <v>412</v>
      </c>
      <c r="D326" s="250" t="s">
        <v>411</v>
      </c>
      <c r="E326" s="250" t="s">
        <v>411</v>
      </c>
      <c r="F326" s="250" t="s">
        <v>413</v>
      </c>
      <c r="G326" s="250" t="s">
        <v>412</v>
      </c>
      <c r="H326" s="250" t="s">
        <v>412</v>
      </c>
      <c r="I326" s="250" t="s">
        <v>412</v>
      </c>
      <c r="J326" s="250" t="s">
        <v>412</v>
      </c>
      <c r="K326" s="250" t="s">
        <v>412</v>
      </c>
      <c r="L326" s="250" t="s">
        <v>412</v>
      </c>
    </row>
    <row r="327" spans="1:12">
      <c r="A327" s="250">
        <v>215445</v>
      </c>
      <c r="B327" s="250" t="s">
        <v>82</v>
      </c>
      <c r="C327" s="250" t="s">
        <v>413</v>
      </c>
      <c r="D327" s="250" t="s">
        <v>411</v>
      </c>
      <c r="E327" s="250" t="s">
        <v>411</v>
      </c>
      <c r="F327" s="250" t="s">
        <v>413</v>
      </c>
      <c r="G327" s="250" t="s">
        <v>412</v>
      </c>
      <c r="H327" s="250" t="s">
        <v>412</v>
      </c>
      <c r="I327" s="250" t="s">
        <v>412</v>
      </c>
      <c r="J327" s="250" t="s">
        <v>412</v>
      </c>
      <c r="K327" s="250" t="s">
        <v>412</v>
      </c>
      <c r="L327" s="250" t="s">
        <v>412</v>
      </c>
    </row>
    <row r="328" spans="1:12">
      <c r="A328" s="250">
        <v>214359</v>
      </c>
      <c r="B328" s="250" t="s">
        <v>82</v>
      </c>
      <c r="C328" s="250" t="s">
        <v>413</v>
      </c>
      <c r="D328" s="250" t="s">
        <v>411</v>
      </c>
      <c r="E328" s="250" t="s">
        <v>411</v>
      </c>
      <c r="F328" s="250" t="s">
        <v>413</v>
      </c>
      <c r="G328" s="250" t="s">
        <v>412</v>
      </c>
      <c r="H328" s="250" t="s">
        <v>412</v>
      </c>
      <c r="I328" s="250" t="s">
        <v>412</v>
      </c>
      <c r="J328" s="250" t="s">
        <v>412</v>
      </c>
      <c r="K328" s="250" t="s">
        <v>412</v>
      </c>
      <c r="L328" s="250" t="s">
        <v>412</v>
      </c>
    </row>
    <row r="329" spans="1:12">
      <c r="A329" s="250">
        <v>214334</v>
      </c>
      <c r="B329" s="250" t="s">
        <v>82</v>
      </c>
      <c r="C329" s="250" t="s">
        <v>413</v>
      </c>
      <c r="D329" s="250" t="s">
        <v>411</v>
      </c>
      <c r="E329" s="250" t="s">
        <v>411</v>
      </c>
      <c r="F329" s="250" t="s">
        <v>413</v>
      </c>
      <c r="G329" s="250" t="s">
        <v>412</v>
      </c>
      <c r="H329" s="250" t="s">
        <v>412</v>
      </c>
      <c r="I329" s="250" t="s">
        <v>412</v>
      </c>
      <c r="J329" s="250" t="s">
        <v>412</v>
      </c>
      <c r="K329" s="250" t="s">
        <v>412</v>
      </c>
      <c r="L329" s="250" t="s">
        <v>412</v>
      </c>
    </row>
    <row r="330" spans="1:12">
      <c r="A330" s="250">
        <v>214084</v>
      </c>
      <c r="B330" s="250" t="s">
        <v>82</v>
      </c>
      <c r="C330" s="250" t="s">
        <v>413</v>
      </c>
      <c r="D330" s="250" t="s">
        <v>411</v>
      </c>
      <c r="E330" s="250" t="s">
        <v>411</v>
      </c>
      <c r="F330" s="250" t="s">
        <v>413</v>
      </c>
      <c r="G330" s="250" t="s">
        <v>412</v>
      </c>
      <c r="H330" s="250" t="s">
        <v>412</v>
      </c>
      <c r="I330" s="250" t="s">
        <v>412</v>
      </c>
      <c r="J330" s="250" t="s">
        <v>412</v>
      </c>
      <c r="K330" s="250" t="s">
        <v>412</v>
      </c>
      <c r="L330" s="250" t="s">
        <v>412</v>
      </c>
    </row>
    <row r="331" spans="1:12">
      <c r="A331" s="250">
        <v>212783</v>
      </c>
      <c r="B331" s="250" t="s">
        <v>82</v>
      </c>
      <c r="C331" s="250" t="s">
        <v>413</v>
      </c>
      <c r="D331" s="250" t="s">
        <v>411</v>
      </c>
      <c r="E331" s="250" t="s">
        <v>411</v>
      </c>
      <c r="F331" s="250" t="s">
        <v>413</v>
      </c>
      <c r="G331" s="250" t="s">
        <v>412</v>
      </c>
      <c r="H331" s="250" t="s">
        <v>412</v>
      </c>
      <c r="I331" s="250" t="s">
        <v>412</v>
      </c>
      <c r="J331" s="250" t="s">
        <v>412</v>
      </c>
      <c r="K331" s="250" t="s">
        <v>412</v>
      </c>
      <c r="L331" s="250" t="s">
        <v>412</v>
      </c>
    </row>
    <row r="332" spans="1:12">
      <c r="A332" s="250">
        <v>213348</v>
      </c>
      <c r="B332" s="250" t="s">
        <v>82</v>
      </c>
      <c r="C332" s="250" t="s">
        <v>411</v>
      </c>
      <c r="D332" s="250" t="s">
        <v>411</v>
      </c>
      <c r="E332" s="250" t="s">
        <v>411</v>
      </c>
      <c r="F332" s="250" t="s">
        <v>413</v>
      </c>
      <c r="G332" s="250" t="s">
        <v>412</v>
      </c>
      <c r="H332" s="250" t="s">
        <v>412</v>
      </c>
      <c r="I332" s="250" t="s">
        <v>412</v>
      </c>
      <c r="J332" s="250" t="s">
        <v>412</v>
      </c>
      <c r="K332" s="250" t="s">
        <v>412</v>
      </c>
      <c r="L332" s="250" t="s">
        <v>412</v>
      </c>
    </row>
    <row r="333" spans="1:12">
      <c r="A333" s="250">
        <v>211854</v>
      </c>
      <c r="B333" s="250" t="s">
        <v>82</v>
      </c>
      <c r="C333" s="250" t="s">
        <v>411</v>
      </c>
      <c r="D333" s="250" t="s">
        <v>411</v>
      </c>
      <c r="E333" s="250" t="s">
        <v>411</v>
      </c>
      <c r="F333" s="250" t="s">
        <v>413</v>
      </c>
      <c r="G333" s="250" t="s">
        <v>412</v>
      </c>
      <c r="H333" s="250" t="s">
        <v>412</v>
      </c>
      <c r="I333" s="250" t="s">
        <v>412</v>
      </c>
      <c r="J333" s="250" t="s">
        <v>412</v>
      </c>
      <c r="K333" s="250" t="s">
        <v>412</v>
      </c>
      <c r="L333" s="250" t="s">
        <v>412</v>
      </c>
    </row>
    <row r="334" spans="1:12">
      <c r="A334" s="250">
        <v>210888</v>
      </c>
      <c r="B334" s="250" t="s">
        <v>82</v>
      </c>
      <c r="C334" s="250" t="s">
        <v>411</v>
      </c>
      <c r="D334" s="250" t="s">
        <v>411</v>
      </c>
      <c r="E334" s="250" t="s">
        <v>412</v>
      </c>
      <c r="F334" s="250" t="s">
        <v>411</v>
      </c>
      <c r="G334" s="250" t="s">
        <v>412</v>
      </c>
      <c r="H334" s="250" t="s">
        <v>412</v>
      </c>
      <c r="I334" s="250" t="s">
        <v>412</v>
      </c>
      <c r="J334" s="250" t="s">
        <v>412</v>
      </c>
      <c r="K334" s="250" t="s">
        <v>412</v>
      </c>
      <c r="L334" s="250" t="s">
        <v>412</v>
      </c>
    </row>
    <row r="335" spans="1:12">
      <c r="A335" s="250">
        <v>214953</v>
      </c>
      <c r="B335" s="250" t="s">
        <v>82</v>
      </c>
      <c r="C335" s="250" t="s">
        <v>413</v>
      </c>
      <c r="D335" s="250" t="s">
        <v>413</v>
      </c>
      <c r="E335" s="250" t="s">
        <v>413</v>
      </c>
      <c r="F335" s="250" t="s">
        <v>411</v>
      </c>
      <c r="G335" s="250" t="s">
        <v>412</v>
      </c>
      <c r="H335" s="250" t="s">
        <v>412</v>
      </c>
      <c r="I335" s="250" t="s">
        <v>412</v>
      </c>
      <c r="J335" s="250" t="s">
        <v>412</v>
      </c>
      <c r="K335" s="250" t="s">
        <v>412</v>
      </c>
      <c r="L335" s="250" t="s">
        <v>412</v>
      </c>
    </row>
    <row r="336" spans="1:12">
      <c r="A336" s="250">
        <v>214526</v>
      </c>
      <c r="B336" s="250" t="s">
        <v>82</v>
      </c>
      <c r="C336" s="250" t="s">
        <v>413</v>
      </c>
      <c r="D336" s="250" t="s">
        <v>413</v>
      </c>
      <c r="E336" s="250" t="s">
        <v>413</v>
      </c>
      <c r="F336" s="250" t="s">
        <v>411</v>
      </c>
      <c r="G336" s="250" t="s">
        <v>412</v>
      </c>
      <c r="H336" s="250" t="s">
        <v>412</v>
      </c>
      <c r="I336" s="250" t="s">
        <v>412</v>
      </c>
      <c r="J336" s="250" t="s">
        <v>412</v>
      </c>
      <c r="K336" s="250" t="s">
        <v>412</v>
      </c>
      <c r="L336" s="250" t="s">
        <v>412</v>
      </c>
    </row>
    <row r="337" spans="1:12">
      <c r="A337" s="250">
        <v>213740</v>
      </c>
      <c r="B337" s="250" t="s">
        <v>82</v>
      </c>
      <c r="C337" s="250" t="s">
        <v>411</v>
      </c>
      <c r="D337" s="250" t="s">
        <v>413</v>
      </c>
      <c r="E337" s="250" t="s">
        <v>413</v>
      </c>
      <c r="F337" s="250" t="s">
        <v>411</v>
      </c>
      <c r="G337" s="250" t="s">
        <v>412</v>
      </c>
      <c r="H337" s="250" t="s">
        <v>412</v>
      </c>
      <c r="I337" s="250" t="s">
        <v>412</v>
      </c>
      <c r="J337" s="250" t="s">
        <v>412</v>
      </c>
      <c r="K337" s="250" t="s">
        <v>412</v>
      </c>
      <c r="L337" s="250" t="s">
        <v>412</v>
      </c>
    </row>
    <row r="338" spans="1:12">
      <c r="A338" s="250">
        <v>215104</v>
      </c>
      <c r="B338" s="250" t="s">
        <v>82</v>
      </c>
      <c r="C338" s="250" t="s">
        <v>412</v>
      </c>
      <c r="D338" s="250" t="s">
        <v>411</v>
      </c>
      <c r="E338" s="250" t="s">
        <v>413</v>
      </c>
      <c r="F338" s="250" t="s">
        <v>411</v>
      </c>
      <c r="G338" s="250" t="s">
        <v>412</v>
      </c>
      <c r="H338" s="250" t="s">
        <v>412</v>
      </c>
      <c r="I338" s="250" t="s">
        <v>412</v>
      </c>
      <c r="J338" s="250" t="s">
        <v>412</v>
      </c>
      <c r="K338" s="250" t="s">
        <v>412</v>
      </c>
      <c r="L338" s="250" t="s">
        <v>412</v>
      </c>
    </row>
    <row r="339" spans="1:12">
      <c r="A339" s="250">
        <v>211558</v>
      </c>
      <c r="B339" s="250" t="s">
        <v>82</v>
      </c>
      <c r="C339" s="250" t="s">
        <v>412</v>
      </c>
      <c r="D339" s="250" t="s">
        <v>411</v>
      </c>
      <c r="E339" s="250" t="s">
        <v>413</v>
      </c>
      <c r="F339" s="250" t="s">
        <v>411</v>
      </c>
      <c r="G339" s="250" t="s">
        <v>412</v>
      </c>
      <c r="H339" s="250" t="s">
        <v>412</v>
      </c>
      <c r="I339" s="250" t="s">
        <v>412</v>
      </c>
      <c r="J339" s="250" t="s">
        <v>412</v>
      </c>
      <c r="K339" s="250" t="s">
        <v>412</v>
      </c>
      <c r="L339" s="250" t="s">
        <v>412</v>
      </c>
    </row>
    <row r="340" spans="1:12">
      <c r="A340" s="250">
        <v>213605</v>
      </c>
      <c r="B340" s="250" t="s">
        <v>82</v>
      </c>
      <c r="C340" s="250" t="s">
        <v>412</v>
      </c>
      <c r="D340" s="250" t="s">
        <v>412</v>
      </c>
      <c r="E340" s="250" t="s">
        <v>411</v>
      </c>
      <c r="F340" s="250" t="s">
        <v>411</v>
      </c>
      <c r="G340" s="250" t="s">
        <v>412</v>
      </c>
      <c r="H340" s="250" t="s">
        <v>412</v>
      </c>
      <c r="I340" s="250" t="s">
        <v>412</v>
      </c>
      <c r="J340" s="250" t="s">
        <v>412</v>
      </c>
      <c r="K340" s="250" t="s">
        <v>412</v>
      </c>
      <c r="L340" s="250" t="s">
        <v>412</v>
      </c>
    </row>
    <row r="341" spans="1:12">
      <c r="A341" s="250">
        <v>212824</v>
      </c>
      <c r="B341" s="250" t="s">
        <v>82</v>
      </c>
      <c r="C341" s="250" t="s">
        <v>412</v>
      </c>
      <c r="D341" s="250" t="s">
        <v>412</v>
      </c>
      <c r="E341" s="250" t="s">
        <v>411</v>
      </c>
      <c r="F341" s="250" t="s">
        <v>411</v>
      </c>
      <c r="G341" s="250" t="s">
        <v>412</v>
      </c>
      <c r="H341" s="250" t="s">
        <v>412</v>
      </c>
      <c r="I341" s="250" t="s">
        <v>412</v>
      </c>
      <c r="J341" s="250" t="s">
        <v>412</v>
      </c>
      <c r="K341" s="250" t="s">
        <v>412</v>
      </c>
      <c r="L341" s="250" t="s">
        <v>412</v>
      </c>
    </row>
    <row r="342" spans="1:12">
      <c r="A342" s="250">
        <v>213773</v>
      </c>
      <c r="B342" s="250" t="s">
        <v>82</v>
      </c>
      <c r="C342" s="250" t="s">
        <v>413</v>
      </c>
      <c r="D342" s="250" t="s">
        <v>412</v>
      </c>
      <c r="E342" s="250" t="s">
        <v>411</v>
      </c>
      <c r="F342" s="250" t="s">
        <v>411</v>
      </c>
      <c r="G342" s="250" t="s">
        <v>412</v>
      </c>
      <c r="H342" s="250" t="s">
        <v>412</v>
      </c>
      <c r="I342" s="250" t="s">
        <v>412</v>
      </c>
      <c r="J342" s="250" t="s">
        <v>412</v>
      </c>
      <c r="K342" s="250" t="s">
        <v>412</v>
      </c>
      <c r="L342" s="250" t="s">
        <v>412</v>
      </c>
    </row>
    <row r="343" spans="1:12">
      <c r="A343" s="250">
        <v>215162</v>
      </c>
      <c r="B343" s="250" t="s">
        <v>82</v>
      </c>
      <c r="C343" s="250" t="s">
        <v>411</v>
      </c>
      <c r="D343" s="250" t="s">
        <v>412</v>
      </c>
      <c r="E343" s="250" t="s">
        <v>411</v>
      </c>
      <c r="F343" s="250" t="s">
        <v>411</v>
      </c>
      <c r="G343" s="250" t="s">
        <v>412</v>
      </c>
      <c r="H343" s="250" t="s">
        <v>412</v>
      </c>
      <c r="I343" s="250" t="s">
        <v>412</v>
      </c>
      <c r="J343" s="250" t="s">
        <v>412</v>
      </c>
      <c r="K343" s="250" t="s">
        <v>412</v>
      </c>
      <c r="L343" s="250" t="s">
        <v>412</v>
      </c>
    </row>
    <row r="344" spans="1:12">
      <c r="A344" s="250">
        <v>215131</v>
      </c>
      <c r="B344" s="250" t="s">
        <v>82</v>
      </c>
      <c r="C344" s="250" t="s">
        <v>411</v>
      </c>
      <c r="D344" s="250" t="s">
        <v>412</v>
      </c>
      <c r="E344" s="250" t="s">
        <v>411</v>
      </c>
      <c r="F344" s="250" t="s">
        <v>411</v>
      </c>
      <c r="G344" s="250" t="s">
        <v>412</v>
      </c>
      <c r="H344" s="250" t="s">
        <v>412</v>
      </c>
      <c r="I344" s="250" t="s">
        <v>412</v>
      </c>
      <c r="J344" s="250" t="s">
        <v>412</v>
      </c>
      <c r="K344" s="250" t="s">
        <v>412</v>
      </c>
      <c r="L344" s="250" t="s">
        <v>412</v>
      </c>
    </row>
    <row r="345" spans="1:12">
      <c r="A345" s="250">
        <v>213660</v>
      </c>
      <c r="B345" s="250" t="s">
        <v>82</v>
      </c>
      <c r="C345" s="250" t="s">
        <v>411</v>
      </c>
      <c r="D345" s="250" t="s">
        <v>412</v>
      </c>
      <c r="E345" s="250" t="s">
        <v>411</v>
      </c>
      <c r="F345" s="250" t="s">
        <v>411</v>
      </c>
      <c r="G345" s="250" t="s">
        <v>412</v>
      </c>
      <c r="H345" s="250" t="s">
        <v>412</v>
      </c>
      <c r="I345" s="250" t="s">
        <v>412</v>
      </c>
      <c r="J345" s="250" t="s">
        <v>412</v>
      </c>
      <c r="K345" s="250" t="s">
        <v>412</v>
      </c>
      <c r="L345" s="250" t="s">
        <v>412</v>
      </c>
    </row>
    <row r="346" spans="1:12">
      <c r="A346" s="250">
        <v>211215</v>
      </c>
      <c r="B346" s="250" t="s">
        <v>82</v>
      </c>
      <c r="C346" s="250" t="s">
        <v>411</v>
      </c>
      <c r="D346" s="250" t="s">
        <v>412</v>
      </c>
      <c r="E346" s="250" t="s">
        <v>411</v>
      </c>
      <c r="F346" s="250" t="s">
        <v>411</v>
      </c>
      <c r="G346" s="250" t="s">
        <v>412</v>
      </c>
      <c r="H346" s="250" t="s">
        <v>412</v>
      </c>
      <c r="I346" s="250" t="s">
        <v>412</v>
      </c>
      <c r="J346" s="250" t="s">
        <v>412</v>
      </c>
      <c r="K346" s="250" t="s">
        <v>412</v>
      </c>
      <c r="L346" s="250" t="s">
        <v>412</v>
      </c>
    </row>
    <row r="347" spans="1:12">
      <c r="A347" s="250">
        <v>214887</v>
      </c>
      <c r="B347" s="250" t="s">
        <v>82</v>
      </c>
      <c r="C347" s="250" t="s">
        <v>413</v>
      </c>
      <c r="D347" s="250" t="s">
        <v>413</v>
      </c>
      <c r="E347" s="250" t="s">
        <v>411</v>
      </c>
      <c r="F347" s="250" t="s">
        <v>411</v>
      </c>
      <c r="G347" s="250" t="s">
        <v>412</v>
      </c>
      <c r="H347" s="250" t="s">
        <v>412</v>
      </c>
      <c r="I347" s="250" t="s">
        <v>412</v>
      </c>
      <c r="J347" s="250" t="s">
        <v>412</v>
      </c>
      <c r="K347" s="250" t="s">
        <v>412</v>
      </c>
      <c r="L347" s="250" t="s">
        <v>412</v>
      </c>
    </row>
    <row r="348" spans="1:12">
      <c r="A348" s="250">
        <v>214197</v>
      </c>
      <c r="B348" s="250" t="s">
        <v>82</v>
      </c>
      <c r="C348" s="250" t="s">
        <v>411</v>
      </c>
      <c r="D348" s="250" t="s">
        <v>413</v>
      </c>
      <c r="E348" s="250" t="s">
        <v>411</v>
      </c>
      <c r="F348" s="250" t="s">
        <v>411</v>
      </c>
      <c r="G348" s="250" t="s">
        <v>412</v>
      </c>
      <c r="H348" s="250" t="s">
        <v>412</v>
      </c>
      <c r="I348" s="250" t="s">
        <v>412</v>
      </c>
      <c r="J348" s="250" t="s">
        <v>412</v>
      </c>
      <c r="K348" s="250" t="s">
        <v>412</v>
      </c>
      <c r="L348" s="250" t="s">
        <v>412</v>
      </c>
    </row>
    <row r="349" spans="1:12">
      <c r="A349" s="250">
        <v>209288</v>
      </c>
      <c r="B349" s="250" t="s">
        <v>82</v>
      </c>
      <c r="C349" s="250" t="s">
        <v>411</v>
      </c>
      <c r="D349" s="250" t="s">
        <v>413</v>
      </c>
      <c r="E349" s="250" t="s">
        <v>411</v>
      </c>
      <c r="F349" s="250" t="s">
        <v>411</v>
      </c>
      <c r="G349" s="250" t="s">
        <v>412</v>
      </c>
      <c r="H349" s="250" t="s">
        <v>412</v>
      </c>
      <c r="I349" s="250" t="s">
        <v>412</v>
      </c>
      <c r="J349" s="250" t="s">
        <v>412</v>
      </c>
      <c r="K349" s="250" t="s">
        <v>412</v>
      </c>
      <c r="L349" s="250" t="s">
        <v>412</v>
      </c>
    </row>
    <row r="350" spans="1:12">
      <c r="A350" s="250">
        <v>213734</v>
      </c>
      <c r="B350" s="250" t="s">
        <v>82</v>
      </c>
      <c r="C350" s="250" t="s">
        <v>412</v>
      </c>
      <c r="D350" s="250" t="s">
        <v>411</v>
      </c>
      <c r="E350" s="250" t="s">
        <v>411</v>
      </c>
      <c r="F350" s="250" t="s">
        <v>411</v>
      </c>
      <c r="G350" s="250" t="s">
        <v>412</v>
      </c>
      <c r="H350" s="250" t="s">
        <v>412</v>
      </c>
      <c r="I350" s="250" t="s">
        <v>412</v>
      </c>
      <c r="J350" s="250" t="s">
        <v>412</v>
      </c>
      <c r="K350" s="250" t="s">
        <v>412</v>
      </c>
      <c r="L350" s="250" t="s">
        <v>412</v>
      </c>
    </row>
    <row r="351" spans="1:12">
      <c r="A351" s="250">
        <v>213511</v>
      </c>
      <c r="B351" s="250" t="s">
        <v>82</v>
      </c>
      <c r="C351" s="250" t="s">
        <v>412</v>
      </c>
      <c r="D351" s="250" t="s">
        <v>411</v>
      </c>
      <c r="E351" s="250" t="s">
        <v>411</v>
      </c>
      <c r="F351" s="250" t="s">
        <v>411</v>
      </c>
      <c r="G351" s="250" t="s">
        <v>412</v>
      </c>
      <c r="H351" s="250" t="s">
        <v>412</v>
      </c>
      <c r="I351" s="250" t="s">
        <v>412</v>
      </c>
      <c r="J351" s="250" t="s">
        <v>412</v>
      </c>
      <c r="K351" s="250" t="s">
        <v>412</v>
      </c>
      <c r="L351" s="250" t="s">
        <v>412</v>
      </c>
    </row>
    <row r="352" spans="1:12">
      <c r="A352" s="250">
        <v>212588</v>
      </c>
      <c r="B352" s="250" t="s">
        <v>82</v>
      </c>
      <c r="C352" s="250" t="s">
        <v>412</v>
      </c>
      <c r="D352" s="250" t="s">
        <v>411</v>
      </c>
      <c r="E352" s="250" t="s">
        <v>411</v>
      </c>
      <c r="F352" s="250" t="s">
        <v>411</v>
      </c>
      <c r="G352" s="250" t="s">
        <v>412</v>
      </c>
      <c r="H352" s="250" t="s">
        <v>412</v>
      </c>
      <c r="I352" s="250" t="s">
        <v>412</v>
      </c>
      <c r="J352" s="250" t="s">
        <v>412</v>
      </c>
      <c r="K352" s="250" t="s">
        <v>412</v>
      </c>
      <c r="L352" s="250" t="s">
        <v>412</v>
      </c>
    </row>
    <row r="353" spans="1:12">
      <c r="A353" s="250">
        <v>214378</v>
      </c>
      <c r="B353" s="250" t="s">
        <v>82</v>
      </c>
      <c r="C353" s="250" t="s">
        <v>413</v>
      </c>
      <c r="D353" s="250" t="s">
        <v>411</v>
      </c>
      <c r="E353" s="250" t="s">
        <v>411</v>
      </c>
      <c r="F353" s="250" t="s">
        <v>411</v>
      </c>
      <c r="G353" s="250" t="s">
        <v>412</v>
      </c>
      <c r="H353" s="250" t="s">
        <v>412</v>
      </c>
      <c r="I353" s="250" t="s">
        <v>412</v>
      </c>
      <c r="J353" s="250" t="s">
        <v>412</v>
      </c>
      <c r="K353" s="250" t="s">
        <v>412</v>
      </c>
      <c r="L353" s="250" t="s">
        <v>412</v>
      </c>
    </row>
    <row r="354" spans="1:12">
      <c r="A354" s="250">
        <v>213775</v>
      </c>
      <c r="B354" s="250" t="s">
        <v>82</v>
      </c>
      <c r="C354" s="250" t="s">
        <v>413</v>
      </c>
      <c r="D354" s="250" t="s">
        <v>411</v>
      </c>
      <c r="E354" s="250" t="s">
        <v>411</v>
      </c>
      <c r="F354" s="250" t="s">
        <v>411</v>
      </c>
      <c r="G354" s="250" t="s">
        <v>412</v>
      </c>
      <c r="H354" s="250" t="s">
        <v>412</v>
      </c>
      <c r="I354" s="250" t="s">
        <v>412</v>
      </c>
      <c r="J354" s="250" t="s">
        <v>412</v>
      </c>
      <c r="K354" s="250" t="s">
        <v>412</v>
      </c>
      <c r="L354" s="250" t="s">
        <v>412</v>
      </c>
    </row>
    <row r="355" spans="1:12">
      <c r="A355" s="250">
        <v>215261</v>
      </c>
      <c r="B355" s="250" t="s">
        <v>82</v>
      </c>
      <c r="C355" s="250" t="s">
        <v>411</v>
      </c>
      <c r="D355" s="250" t="s">
        <v>411</v>
      </c>
      <c r="E355" s="250" t="s">
        <v>411</v>
      </c>
      <c r="F355" s="250" t="s">
        <v>411</v>
      </c>
      <c r="G355" s="250" t="s">
        <v>412</v>
      </c>
      <c r="H355" s="250" t="s">
        <v>412</v>
      </c>
      <c r="I355" s="250" t="s">
        <v>412</v>
      </c>
      <c r="J355" s="250" t="s">
        <v>412</v>
      </c>
      <c r="K355" s="250" t="s">
        <v>412</v>
      </c>
      <c r="L355" s="250" t="s">
        <v>412</v>
      </c>
    </row>
    <row r="356" spans="1:12">
      <c r="A356" s="250">
        <v>214343</v>
      </c>
      <c r="B356" s="250" t="s">
        <v>82</v>
      </c>
      <c r="C356" s="250" t="s">
        <v>411</v>
      </c>
      <c r="D356" s="250" t="s">
        <v>411</v>
      </c>
      <c r="E356" s="250" t="s">
        <v>411</v>
      </c>
      <c r="F356" s="250" t="s">
        <v>411</v>
      </c>
      <c r="G356" s="250" t="s">
        <v>412</v>
      </c>
      <c r="H356" s="250" t="s">
        <v>412</v>
      </c>
      <c r="I356" s="250" t="s">
        <v>412</v>
      </c>
      <c r="J356" s="250" t="s">
        <v>412</v>
      </c>
      <c r="K356" s="250" t="s">
        <v>412</v>
      </c>
      <c r="L356" s="250" t="s">
        <v>412</v>
      </c>
    </row>
    <row r="357" spans="1:12">
      <c r="A357" s="250">
        <v>214264</v>
      </c>
      <c r="B357" s="250" t="s">
        <v>82</v>
      </c>
      <c r="C357" s="250" t="s">
        <v>411</v>
      </c>
      <c r="D357" s="250" t="s">
        <v>411</v>
      </c>
      <c r="E357" s="250" t="s">
        <v>411</v>
      </c>
      <c r="F357" s="250" t="s">
        <v>411</v>
      </c>
      <c r="G357" s="250" t="s">
        <v>412</v>
      </c>
      <c r="H357" s="250" t="s">
        <v>412</v>
      </c>
      <c r="I357" s="250" t="s">
        <v>412</v>
      </c>
      <c r="J357" s="250" t="s">
        <v>412</v>
      </c>
      <c r="K357" s="250" t="s">
        <v>412</v>
      </c>
      <c r="L357" s="250" t="s">
        <v>412</v>
      </c>
    </row>
    <row r="358" spans="1:12">
      <c r="A358" s="250">
        <v>214222</v>
      </c>
      <c r="B358" s="250" t="s">
        <v>82</v>
      </c>
      <c r="C358" s="250" t="s">
        <v>411</v>
      </c>
      <c r="D358" s="250" t="s">
        <v>411</v>
      </c>
      <c r="E358" s="250" t="s">
        <v>411</v>
      </c>
      <c r="F358" s="250" t="s">
        <v>411</v>
      </c>
      <c r="G358" s="250" t="s">
        <v>412</v>
      </c>
      <c r="H358" s="250" t="s">
        <v>412</v>
      </c>
      <c r="I358" s="250" t="s">
        <v>412</v>
      </c>
      <c r="J358" s="250" t="s">
        <v>412</v>
      </c>
      <c r="K358" s="250" t="s">
        <v>412</v>
      </c>
      <c r="L358" s="250" t="s">
        <v>412</v>
      </c>
    </row>
    <row r="359" spans="1:12">
      <c r="A359" s="250">
        <v>214154</v>
      </c>
      <c r="B359" s="250" t="s">
        <v>82</v>
      </c>
      <c r="C359" s="250" t="s">
        <v>411</v>
      </c>
      <c r="D359" s="250" t="s">
        <v>411</v>
      </c>
      <c r="E359" s="250" t="s">
        <v>411</v>
      </c>
      <c r="F359" s="250" t="s">
        <v>411</v>
      </c>
      <c r="G359" s="250" t="s">
        <v>412</v>
      </c>
      <c r="H359" s="250" t="s">
        <v>412</v>
      </c>
      <c r="I359" s="250" t="s">
        <v>412</v>
      </c>
      <c r="J359" s="250" t="s">
        <v>412</v>
      </c>
      <c r="K359" s="250" t="s">
        <v>412</v>
      </c>
      <c r="L359" s="250" t="s">
        <v>412</v>
      </c>
    </row>
    <row r="360" spans="1:12">
      <c r="A360" s="250">
        <v>213609</v>
      </c>
      <c r="B360" s="250" t="s">
        <v>82</v>
      </c>
      <c r="C360" s="250" t="s">
        <v>411</v>
      </c>
      <c r="D360" s="250" t="s">
        <v>411</v>
      </c>
      <c r="E360" s="250" t="s">
        <v>411</v>
      </c>
      <c r="F360" s="250" t="s">
        <v>411</v>
      </c>
      <c r="G360" s="250" t="s">
        <v>412</v>
      </c>
      <c r="H360" s="250" t="s">
        <v>412</v>
      </c>
      <c r="I360" s="250" t="s">
        <v>412</v>
      </c>
      <c r="J360" s="250" t="s">
        <v>412</v>
      </c>
      <c r="K360" s="250" t="s">
        <v>412</v>
      </c>
      <c r="L360" s="250" t="s">
        <v>412</v>
      </c>
    </row>
    <row r="361" spans="1:12">
      <c r="A361" s="250">
        <v>213368</v>
      </c>
      <c r="B361" s="250" t="s">
        <v>82</v>
      </c>
      <c r="C361" s="250" t="s">
        <v>411</v>
      </c>
      <c r="D361" s="250" t="s">
        <v>411</v>
      </c>
      <c r="E361" s="250" t="s">
        <v>411</v>
      </c>
      <c r="F361" s="250" t="s">
        <v>411</v>
      </c>
      <c r="G361" s="250" t="s">
        <v>412</v>
      </c>
      <c r="H361" s="250" t="s">
        <v>412</v>
      </c>
      <c r="I361" s="250" t="s">
        <v>412</v>
      </c>
      <c r="J361" s="250" t="s">
        <v>412</v>
      </c>
      <c r="K361" s="250" t="s">
        <v>412</v>
      </c>
      <c r="L361" s="250" t="s">
        <v>412</v>
      </c>
    </row>
    <row r="362" spans="1:12">
      <c r="A362" s="250">
        <v>213342</v>
      </c>
      <c r="B362" s="250" t="s">
        <v>82</v>
      </c>
      <c r="C362" s="250" t="s">
        <v>411</v>
      </c>
      <c r="D362" s="250" t="s">
        <v>411</v>
      </c>
      <c r="E362" s="250" t="s">
        <v>411</v>
      </c>
      <c r="F362" s="250" t="s">
        <v>411</v>
      </c>
      <c r="G362" s="250" t="s">
        <v>412</v>
      </c>
      <c r="H362" s="250" t="s">
        <v>412</v>
      </c>
      <c r="I362" s="250" t="s">
        <v>412</v>
      </c>
      <c r="J362" s="250" t="s">
        <v>412</v>
      </c>
      <c r="K362" s="250" t="s">
        <v>412</v>
      </c>
      <c r="L362" s="250" t="s">
        <v>412</v>
      </c>
    </row>
    <row r="363" spans="1:12">
      <c r="A363" s="250">
        <v>213156</v>
      </c>
      <c r="B363" s="250" t="s">
        <v>82</v>
      </c>
      <c r="C363" s="250" t="s">
        <v>411</v>
      </c>
      <c r="D363" s="250" t="s">
        <v>411</v>
      </c>
      <c r="E363" s="250" t="s">
        <v>411</v>
      </c>
      <c r="F363" s="250" t="s">
        <v>411</v>
      </c>
      <c r="G363" s="250" t="s">
        <v>412</v>
      </c>
      <c r="H363" s="250" t="s">
        <v>412</v>
      </c>
      <c r="I363" s="250" t="s">
        <v>412</v>
      </c>
      <c r="J363" s="250" t="s">
        <v>412</v>
      </c>
      <c r="K363" s="250" t="s">
        <v>412</v>
      </c>
      <c r="L363" s="250" t="s">
        <v>412</v>
      </c>
    </row>
    <row r="364" spans="1:12">
      <c r="A364" s="250">
        <v>212749</v>
      </c>
      <c r="B364" s="250" t="s">
        <v>82</v>
      </c>
      <c r="C364" s="250" t="s">
        <v>411</v>
      </c>
      <c r="D364" s="250" t="s">
        <v>411</v>
      </c>
      <c r="E364" s="250" t="s">
        <v>411</v>
      </c>
      <c r="F364" s="250" t="s">
        <v>411</v>
      </c>
      <c r="G364" s="250" t="s">
        <v>412</v>
      </c>
      <c r="H364" s="250" t="s">
        <v>412</v>
      </c>
      <c r="I364" s="250" t="s">
        <v>412</v>
      </c>
      <c r="J364" s="250" t="s">
        <v>412</v>
      </c>
      <c r="K364" s="250" t="s">
        <v>412</v>
      </c>
      <c r="L364" s="250" t="s">
        <v>412</v>
      </c>
    </row>
    <row r="365" spans="1:12">
      <c r="A365" s="250">
        <v>211138</v>
      </c>
      <c r="B365" s="250" t="s">
        <v>82</v>
      </c>
      <c r="C365" s="250" t="s">
        <v>411</v>
      </c>
      <c r="D365" s="250" t="s">
        <v>411</v>
      </c>
      <c r="E365" s="250" t="s">
        <v>411</v>
      </c>
      <c r="F365" s="250" t="s">
        <v>411</v>
      </c>
      <c r="G365" s="250" t="s">
        <v>412</v>
      </c>
      <c r="H365" s="250" t="s">
        <v>412</v>
      </c>
      <c r="I365" s="250" t="s">
        <v>412</v>
      </c>
      <c r="J365" s="250" t="s">
        <v>412</v>
      </c>
      <c r="K365" s="250" t="s">
        <v>412</v>
      </c>
      <c r="L365" s="250" t="s">
        <v>412</v>
      </c>
    </row>
    <row r="366" spans="1:12">
      <c r="A366" s="250">
        <v>209683</v>
      </c>
      <c r="B366" s="250" t="s">
        <v>82</v>
      </c>
      <c r="C366" s="250" t="s">
        <v>411</v>
      </c>
      <c r="D366" s="250" t="s">
        <v>411</v>
      </c>
      <c r="E366" s="250" t="s">
        <v>411</v>
      </c>
      <c r="F366" s="250" t="s">
        <v>411</v>
      </c>
      <c r="G366" s="250" t="s">
        <v>412</v>
      </c>
      <c r="H366" s="250" t="s">
        <v>412</v>
      </c>
      <c r="I366" s="250" t="s">
        <v>412</v>
      </c>
      <c r="J366" s="250" t="s">
        <v>412</v>
      </c>
      <c r="K366" s="250" t="s">
        <v>412</v>
      </c>
      <c r="L366" s="250" t="s">
        <v>412</v>
      </c>
    </row>
    <row r="367" spans="1:12">
      <c r="A367" s="250">
        <v>215449</v>
      </c>
      <c r="B367" s="250" t="s">
        <v>82</v>
      </c>
      <c r="C367" s="250" t="s">
        <v>413</v>
      </c>
      <c r="D367" s="250" t="s">
        <v>412</v>
      </c>
      <c r="E367" s="250" t="s">
        <v>412</v>
      </c>
      <c r="F367" s="250" t="s">
        <v>412</v>
      </c>
      <c r="G367" s="250" t="s">
        <v>413</v>
      </c>
      <c r="H367" s="250" t="s">
        <v>412</v>
      </c>
      <c r="I367" s="250" t="s">
        <v>412</v>
      </c>
      <c r="J367" s="250" t="s">
        <v>412</v>
      </c>
      <c r="K367" s="250" t="s">
        <v>412</v>
      </c>
      <c r="L367" s="250" t="s">
        <v>412</v>
      </c>
    </row>
    <row r="368" spans="1:12">
      <c r="A368" s="250">
        <v>215348</v>
      </c>
      <c r="B368" s="250" t="s">
        <v>82</v>
      </c>
      <c r="C368" s="250" t="s">
        <v>413</v>
      </c>
      <c r="D368" s="250" t="s">
        <v>413</v>
      </c>
      <c r="E368" s="250" t="s">
        <v>412</v>
      </c>
      <c r="F368" s="250" t="s">
        <v>412</v>
      </c>
      <c r="G368" s="250" t="s">
        <v>413</v>
      </c>
      <c r="H368" s="250" t="s">
        <v>412</v>
      </c>
      <c r="I368" s="250" t="s">
        <v>412</v>
      </c>
      <c r="J368" s="250" t="s">
        <v>412</v>
      </c>
      <c r="K368" s="250" t="s">
        <v>412</v>
      </c>
      <c r="L368" s="250" t="s">
        <v>412</v>
      </c>
    </row>
    <row r="369" spans="1:12">
      <c r="A369" s="250">
        <v>214590</v>
      </c>
      <c r="B369" s="250" t="s">
        <v>82</v>
      </c>
      <c r="C369" s="250" t="s">
        <v>413</v>
      </c>
      <c r="D369" s="250" t="s">
        <v>413</v>
      </c>
      <c r="E369" s="250" t="s">
        <v>412</v>
      </c>
      <c r="F369" s="250" t="s">
        <v>412</v>
      </c>
      <c r="G369" s="250" t="s">
        <v>413</v>
      </c>
      <c r="H369" s="250" t="s">
        <v>412</v>
      </c>
      <c r="I369" s="250" t="s">
        <v>412</v>
      </c>
      <c r="J369" s="250" t="s">
        <v>412</v>
      </c>
      <c r="K369" s="250" t="s">
        <v>412</v>
      </c>
      <c r="L369" s="250" t="s">
        <v>412</v>
      </c>
    </row>
    <row r="370" spans="1:12">
      <c r="A370" s="250">
        <v>214672</v>
      </c>
      <c r="B370" s="250" t="s">
        <v>82</v>
      </c>
      <c r="C370" s="250" t="s">
        <v>412</v>
      </c>
      <c r="D370" s="250" t="s">
        <v>412</v>
      </c>
      <c r="E370" s="250" t="s">
        <v>413</v>
      </c>
      <c r="F370" s="250" t="s">
        <v>412</v>
      </c>
      <c r="G370" s="250" t="s">
        <v>413</v>
      </c>
      <c r="H370" s="250" t="s">
        <v>412</v>
      </c>
      <c r="I370" s="250" t="s">
        <v>412</v>
      </c>
      <c r="J370" s="250" t="s">
        <v>412</v>
      </c>
      <c r="K370" s="250" t="s">
        <v>412</v>
      </c>
      <c r="L370" s="250" t="s">
        <v>412</v>
      </c>
    </row>
    <row r="371" spans="1:12">
      <c r="A371" s="250">
        <v>215413</v>
      </c>
      <c r="B371" s="250" t="s">
        <v>82</v>
      </c>
      <c r="C371" s="250" t="s">
        <v>413</v>
      </c>
      <c r="D371" s="250" t="s">
        <v>412</v>
      </c>
      <c r="E371" s="250" t="s">
        <v>413</v>
      </c>
      <c r="F371" s="250" t="s">
        <v>412</v>
      </c>
      <c r="G371" s="250" t="s">
        <v>413</v>
      </c>
      <c r="H371" s="250" t="s">
        <v>412</v>
      </c>
      <c r="I371" s="250" t="s">
        <v>412</v>
      </c>
      <c r="J371" s="250" t="s">
        <v>412</v>
      </c>
      <c r="K371" s="250" t="s">
        <v>412</v>
      </c>
      <c r="L371" s="250" t="s">
        <v>412</v>
      </c>
    </row>
    <row r="372" spans="1:12">
      <c r="A372" s="250">
        <v>215300</v>
      </c>
      <c r="B372" s="250" t="s">
        <v>82</v>
      </c>
      <c r="C372" s="250" t="s">
        <v>413</v>
      </c>
      <c r="D372" s="250" t="s">
        <v>412</v>
      </c>
      <c r="E372" s="250" t="s">
        <v>413</v>
      </c>
      <c r="F372" s="250" t="s">
        <v>412</v>
      </c>
      <c r="G372" s="250" t="s">
        <v>413</v>
      </c>
      <c r="H372" s="250" t="s">
        <v>412</v>
      </c>
      <c r="I372" s="250" t="s">
        <v>412</v>
      </c>
      <c r="J372" s="250" t="s">
        <v>412</v>
      </c>
      <c r="K372" s="250" t="s">
        <v>412</v>
      </c>
      <c r="L372" s="250" t="s">
        <v>412</v>
      </c>
    </row>
    <row r="373" spans="1:12">
      <c r="A373" s="250">
        <v>215236</v>
      </c>
      <c r="B373" s="250" t="s">
        <v>82</v>
      </c>
      <c r="C373" s="250" t="s">
        <v>413</v>
      </c>
      <c r="D373" s="250" t="s">
        <v>412</v>
      </c>
      <c r="E373" s="250" t="s">
        <v>413</v>
      </c>
      <c r="F373" s="250" t="s">
        <v>412</v>
      </c>
      <c r="G373" s="250" t="s">
        <v>413</v>
      </c>
      <c r="H373" s="250" t="s">
        <v>412</v>
      </c>
      <c r="I373" s="250" t="s">
        <v>412</v>
      </c>
      <c r="J373" s="250" t="s">
        <v>412</v>
      </c>
      <c r="K373" s="250" t="s">
        <v>412</v>
      </c>
      <c r="L373" s="250" t="s">
        <v>412</v>
      </c>
    </row>
    <row r="374" spans="1:12">
      <c r="A374" s="250">
        <v>215178</v>
      </c>
      <c r="B374" s="250" t="s">
        <v>82</v>
      </c>
      <c r="C374" s="250" t="s">
        <v>413</v>
      </c>
      <c r="D374" s="250" t="s">
        <v>412</v>
      </c>
      <c r="E374" s="250" t="s">
        <v>413</v>
      </c>
      <c r="F374" s="250" t="s">
        <v>412</v>
      </c>
      <c r="G374" s="250" t="s">
        <v>413</v>
      </c>
      <c r="H374" s="250" t="s">
        <v>412</v>
      </c>
      <c r="I374" s="250" t="s">
        <v>412</v>
      </c>
      <c r="J374" s="250" t="s">
        <v>412</v>
      </c>
      <c r="K374" s="250" t="s">
        <v>412</v>
      </c>
      <c r="L374" s="250" t="s">
        <v>412</v>
      </c>
    </row>
    <row r="375" spans="1:12">
      <c r="A375" s="250">
        <v>215100</v>
      </c>
      <c r="B375" s="250" t="s">
        <v>82</v>
      </c>
      <c r="C375" s="250" t="s">
        <v>413</v>
      </c>
      <c r="D375" s="250" t="s">
        <v>412</v>
      </c>
      <c r="E375" s="250" t="s">
        <v>413</v>
      </c>
      <c r="F375" s="250" t="s">
        <v>412</v>
      </c>
      <c r="G375" s="250" t="s">
        <v>413</v>
      </c>
      <c r="H375" s="250" t="s">
        <v>412</v>
      </c>
      <c r="I375" s="250" t="s">
        <v>412</v>
      </c>
      <c r="J375" s="250" t="s">
        <v>412</v>
      </c>
      <c r="K375" s="250" t="s">
        <v>412</v>
      </c>
      <c r="L375" s="250" t="s">
        <v>412</v>
      </c>
    </row>
    <row r="376" spans="1:12">
      <c r="A376" s="250">
        <v>215066</v>
      </c>
      <c r="B376" s="250" t="s">
        <v>82</v>
      </c>
      <c r="C376" s="250" t="s">
        <v>413</v>
      </c>
      <c r="D376" s="250" t="s">
        <v>412</v>
      </c>
      <c r="E376" s="250" t="s">
        <v>413</v>
      </c>
      <c r="F376" s="250" t="s">
        <v>412</v>
      </c>
      <c r="G376" s="250" t="s">
        <v>413</v>
      </c>
      <c r="H376" s="250" t="s">
        <v>412</v>
      </c>
      <c r="I376" s="250" t="s">
        <v>412</v>
      </c>
      <c r="J376" s="250" t="s">
        <v>412</v>
      </c>
      <c r="K376" s="250" t="s">
        <v>412</v>
      </c>
      <c r="L376" s="250" t="s">
        <v>412</v>
      </c>
    </row>
    <row r="377" spans="1:12">
      <c r="A377" s="250">
        <v>212606</v>
      </c>
      <c r="B377" s="250" t="s">
        <v>82</v>
      </c>
      <c r="C377" s="250" t="s">
        <v>413</v>
      </c>
      <c r="D377" s="250" t="s">
        <v>412</v>
      </c>
      <c r="E377" s="250" t="s">
        <v>413</v>
      </c>
      <c r="F377" s="250" t="s">
        <v>412</v>
      </c>
      <c r="G377" s="250" t="s">
        <v>413</v>
      </c>
      <c r="H377" s="250" t="s">
        <v>412</v>
      </c>
      <c r="I377" s="250" t="s">
        <v>412</v>
      </c>
      <c r="J377" s="250" t="s">
        <v>412</v>
      </c>
      <c r="K377" s="250" t="s">
        <v>412</v>
      </c>
      <c r="L377" s="250" t="s">
        <v>412</v>
      </c>
    </row>
    <row r="378" spans="1:12">
      <c r="A378" s="250">
        <v>215442</v>
      </c>
      <c r="B378" s="250" t="s">
        <v>82</v>
      </c>
      <c r="C378" s="250" t="s">
        <v>412</v>
      </c>
      <c r="D378" s="250" t="s">
        <v>413</v>
      </c>
      <c r="E378" s="250" t="s">
        <v>413</v>
      </c>
      <c r="F378" s="250" t="s">
        <v>412</v>
      </c>
      <c r="G378" s="250" t="s">
        <v>413</v>
      </c>
      <c r="H378" s="250" t="s">
        <v>412</v>
      </c>
      <c r="I378" s="250" t="s">
        <v>412</v>
      </c>
      <c r="J378" s="250" t="s">
        <v>412</v>
      </c>
      <c r="K378" s="250" t="s">
        <v>412</v>
      </c>
      <c r="L378" s="250" t="s">
        <v>412</v>
      </c>
    </row>
    <row r="379" spans="1:12">
      <c r="A379" s="250">
        <v>215412</v>
      </c>
      <c r="B379" s="250" t="s">
        <v>82</v>
      </c>
      <c r="C379" s="250" t="s">
        <v>412</v>
      </c>
      <c r="D379" s="250" t="s">
        <v>413</v>
      </c>
      <c r="E379" s="250" t="s">
        <v>413</v>
      </c>
      <c r="F379" s="250" t="s">
        <v>412</v>
      </c>
      <c r="G379" s="250" t="s">
        <v>413</v>
      </c>
      <c r="H379" s="250" t="s">
        <v>412</v>
      </c>
      <c r="I379" s="250" t="s">
        <v>412</v>
      </c>
      <c r="J379" s="250" t="s">
        <v>412</v>
      </c>
      <c r="K379" s="250" t="s">
        <v>412</v>
      </c>
      <c r="L379" s="250" t="s">
        <v>412</v>
      </c>
    </row>
    <row r="380" spans="1:12">
      <c r="A380" s="250">
        <v>215382</v>
      </c>
      <c r="B380" s="250" t="s">
        <v>82</v>
      </c>
      <c r="C380" s="250" t="s">
        <v>412</v>
      </c>
      <c r="D380" s="250" t="s">
        <v>413</v>
      </c>
      <c r="E380" s="250" t="s">
        <v>413</v>
      </c>
      <c r="F380" s="250" t="s">
        <v>412</v>
      </c>
      <c r="G380" s="250" t="s">
        <v>413</v>
      </c>
      <c r="H380" s="250" t="s">
        <v>412</v>
      </c>
      <c r="I380" s="250" t="s">
        <v>412</v>
      </c>
      <c r="J380" s="250" t="s">
        <v>412</v>
      </c>
      <c r="K380" s="250" t="s">
        <v>412</v>
      </c>
      <c r="L380" s="250" t="s">
        <v>412</v>
      </c>
    </row>
    <row r="381" spans="1:12">
      <c r="A381" s="250">
        <v>215371</v>
      </c>
      <c r="B381" s="250" t="s">
        <v>82</v>
      </c>
      <c r="C381" s="250" t="s">
        <v>412</v>
      </c>
      <c r="D381" s="250" t="s">
        <v>413</v>
      </c>
      <c r="E381" s="250" t="s">
        <v>413</v>
      </c>
      <c r="F381" s="250" t="s">
        <v>412</v>
      </c>
      <c r="G381" s="250" t="s">
        <v>413</v>
      </c>
      <c r="H381" s="250" t="s">
        <v>412</v>
      </c>
      <c r="I381" s="250" t="s">
        <v>412</v>
      </c>
      <c r="J381" s="250" t="s">
        <v>412</v>
      </c>
      <c r="K381" s="250" t="s">
        <v>412</v>
      </c>
      <c r="L381" s="250" t="s">
        <v>412</v>
      </c>
    </row>
    <row r="382" spans="1:12">
      <c r="A382" s="250">
        <v>215344</v>
      </c>
      <c r="B382" s="250" t="s">
        <v>82</v>
      </c>
      <c r="C382" s="250" t="s">
        <v>412</v>
      </c>
      <c r="D382" s="250" t="s">
        <v>413</v>
      </c>
      <c r="E382" s="250" t="s">
        <v>413</v>
      </c>
      <c r="F382" s="250" t="s">
        <v>412</v>
      </c>
      <c r="G382" s="250" t="s">
        <v>413</v>
      </c>
      <c r="H382" s="250" t="s">
        <v>412</v>
      </c>
      <c r="I382" s="250" t="s">
        <v>412</v>
      </c>
      <c r="J382" s="250" t="s">
        <v>412</v>
      </c>
      <c r="K382" s="250" t="s">
        <v>412</v>
      </c>
      <c r="L382" s="250" t="s">
        <v>412</v>
      </c>
    </row>
    <row r="383" spans="1:12">
      <c r="A383" s="250">
        <v>215328</v>
      </c>
      <c r="B383" s="250" t="s">
        <v>82</v>
      </c>
      <c r="C383" s="250" t="s">
        <v>412</v>
      </c>
      <c r="D383" s="250" t="s">
        <v>413</v>
      </c>
      <c r="E383" s="250" t="s">
        <v>413</v>
      </c>
      <c r="F383" s="250" t="s">
        <v>412</v>
      </c>
      <c r="G383" s="250" t="s">
        <v>413</v>
      </c>
      <c r="H383" s="250" t="s">
        <v>412</v>
      </c>
      <c r="I383" s="250" t="s">
        <v>412</v>
      </c>
      <c r="J383" s="250" t="s">
        <v>412</v>
      </c>
      <c r="K383" s="250" t="s">
        <v>412</v>
      </c>
      <c r="L383" s="250" t="s">
        <v>412</v>
      </c>
    </row>
    <row r="384" spans="1:12">
      <c r="A384" s="250">
        <v>215299</v>
      </c>
      <c r="B384" s="250" t="s">
        <v>82</v>
      </c>
      <c r="C384" s="250" t="s">
        <v>412</v>
      </c>
      <c r="D384" s="250" t="s">
        <v>413</v>
      </c>
      <c r="E384" s="250" t="s">
        <v>413</v>
      </c>
      <c r="F384" s="250" t="s">
        <v>412</v>
      </c>
      <c r="G384" s="250" t="s">
        <v>413</v>
      </c>
      <c r="H384" s="250" t="s">
        <v>412</v>
      </c>
      <c r="I384" s="250" t="s">
        <v>412</v>
      </c>
      <c r="J384" s="250" t="s">
        <v>412</v>
      </c>
      <c r="K384" s="250" t="s">
        <v>412</v>
      </c>
      <c r="L384" s="250" t="s">
        <v>412</v>
      </c>
    </row>
    <row r="385" spans="1:12">
      <c r="A385" s="250">
        <v>214980</v>
      </c>
      <c r="B385" s="250" t="s">
        <v>82</v>
      </c>
      <c r="C385" s="250" t="s">
        <v>412</v>
      </c>
      <c r="D385" s="250" t="s">
        <v>413</v>
      </c>
      <c r="E385" s="250" t="s">
        <v>413</v>
      </c>
      <c r="F385" s="250" t="s">
        <v>412</v>
      </c>
      <c r="G385" s="250" t="s">
        <v>413</v>
      </c>
      <c r="H385" s="250" t="s">
        <v>412</v>
      </c>
      <c r="I385" s="250" t="s">
        <v>412</v>
      </c>
      <c r="J385" s="250" t="s">
        <v>412</v>
      </c>
      <c r="K385" s="250" t="s">
        <v>412</v>
      </c>
      <c r="L385" s="250" t="s">
        <v>412</v>
      </c>
    </row>
    <row r="386" spans="1:12">
      <c r="A386" s="250">
        <v>214796</v>
      </c>
      <c r="B386" s="250" t="s">
        <v>82</v>
      </c>
      <c r="C386" s="250" t="s">
        <v>412</v>
      </c>
      <c r="D386" s="250" t="s">
        <v>413</v>
      </c>
      <c r="E386" s="250" t="s">
        <v>413</v>
      </c>
      <c r="F386" s="250" t="s">
        <v>412</v>
      </c>
      <c r="G386" s="250" t="s">
        <v>413</v>
      </c>
      <c r="H386" s="250" t="s">
        <v>412</v>
      </c>
      <c r="I386" s="250" t="s">
        <v>412</v>
      </c>
      <c r="J386" s="250" t="s">
        <v>412</v>
      </c>
      <c r="K386" s="250" t="s">
        <v>412</v>
      </c>
      <c r="L386" s="250" t="s">
        <v>412</v>
      </c>
    </row>
    <row r="387" spans="1:12">
      <c r="A387" s="250">
        <v>214683</v>
      </c>
      <c r="B387" s="250" t="s">
        <v>82</v>
      </c>
      <c r="C387" s="250" t="s">
        <v>412</v>
      </c>
      <c r="D387" s="250" t="s">
        <v>413</v>
      </c>
      <c r="E387" s="250" t="s">
        <v>413</v>
      </c>
      <c r="F387" s="250" t="s">
        <v>412</v>
      </c>
      <c r="G387" s="250" t="s">
        <v>413</v>
      </c>
      <c r="H387" s="250" t="s">
        <v>412</v>
      </c>
      <c r="I387" s="250" t="s">
        <v>412</v>
      </c>
      <c r="J387" s="250" t="s">
        <v>412</v>
      </c>
      <c r="K387" s="250" t="s">
        <v>412</v>
      </c>
      <c r="L387" s="250" t="s">
        <v>412</v>
      </c>
    </row>
    <row r="388" spans="1:12">
      <c r="A388" s="250">
        <v>215389</v>
      </c>
      <c r="B388" s="250" t="s">
        <v>82</v>
      </c>
      <c r="C388" s="250" t="s">
        <v>413</v>
      </c>
      <c r="D388" s="250" t="s">
        <v>413</v>
      </c>
      <c r="E388" s="250" t="s">
        <v>413</v>
      </c>
      <c r="F388" s="250" t="s">
        <v>412</v>
      </c>
      <c r="G388" s="250" t="s">
        <v>413</v>
      </c>
      <c r="H388" s="250" t="s">
        <v>412</v>
      </c>
      <c r="I388" s="250" t="s">
        <v>412</v>
      </c>
      <c r="J388" s="250" t="s">
        <v>412</v>
      </c>
      <c r="K388" s="250" t="s">
        <v>412</v>
      </c>
      <c r="L388" s="250" t="s">
        <v>412</v>
      </c>
    </row>
    <row r="389" spans="1:12">
      <c r="A389" s="250">
        <v>215276</v>
      </c>
      <c r="B389" s="250" t="s">
        <v>82</v>
      </c>
      <c r="C389" s="250" t="s">
        <v>413</v>
      </c>
      <c r="D389" s="250" t="s">
        <v>413</v>
      </c>
      <c r="E389" s="250" t="s">
        <v>413</v>
      </c>
      <c r="F389" s="250" t="s">
        <v>412</v>
      </c>
      <c r="G389" s="250" t="s">
        <v>413</v>
      </c>
      <c r="H389" s="250" t="s">
        <v>412</v>
      </c>
      <c r="I389" s="250" t="s">
        <v>412</v>
      </c>
      <c r="J389" s="250" t="s">
        <v>412</v>
      </c>
      <c r="K389" s="250" t="s">
        <v>412</v>
      </c>
      <c r="L389" s="250" t="s">
        <v>412</v>
      </c>
    </row>
    <row r="390" spans="1:12">
      <c r="A390" s="250">
        <v>215269</v>
      </c>
      <c r="B390" s="250" t="s">
        <v>82</v>
      </c>
      <c r="C390" s="250" t="s">
        <v>413</v>
      </c>
      <c r="D390" s="250" t="s">
        <v>413</v>
      </c>
      <c r="E390" s="250" t="s">
        <v>413</v>
      </c>
      <c r="F390" s="250" t="s">
        <v>412</v>
      </c>
      <c r="G390" s="250" t="s">
        <v>413</v>
      </c>
      <c r="H390" s="250" t="s">
        <v>412</v>
      </c>
      <c r="I390" s="250" t="s">
        <v>412</v>
      </c>
      <c r="J390" s="250" t="s">
        <v>412</v>
      </c>
      <c r="K390" s="250" t="s">
        <v>412</v>
      </c>
      <c r="L390" s="250" t="s">
        <v>412</v>
      </c>
    </row>
    <row r="391" spans="1:12">
      <c r="A391" s="250">
        <v>214920</v>
      </c>
      <c r="B391" s="250" t="s">
        <v>82</v>
      </c>
      <c r="C391" s="250" t="s">
        <v>413</v>
      </c>
      <c r="D391" s="250" t="s">
        <v>413</v>
      </c>
      <c r="E391" s="250" t="s">
        <v>413</v>
      </c>
      <c r="F391" s="250" t="s">
        <v>412</v>
      </c>
      <c r="G391" s="250" t="s">
        <v>413</v>
      </c>
      <c r="H391" s="250" t="s">
        <v>412</v>
      </c>
      <c r="I391" s="250" t="s">
        <v>412</v>
      </c>
      <c r="J391" s="250" t="s">
        <v>412</v>
      </c>
      <c r="K391" s="250" t="s">
        <v>412</v>
      </c>
      <c r="L391" s="250" t="s">
        <v>412</v>
      </c>
    </row>
    <row r="392" spans="1:12">
      <c r="A392" s="250">
        <v>214787</v>
      </c>
      <c r="B392" s="250" t="s">
        <v>82</v>
      </c>
      <c r="C392" s="250" t="s">
        <v>413</v>
      </c>
      <c r="D392" s="250" t="s">
        <v>413</v>
      </c>
      <c r="E392" s="250" t="s">
        <v>413</v>
      </c>
      <c r="F392" s="250" t="s">
        <v>412</v>
      </c>
      <c r="G392" s="250" t="s">
        <v>413</v>
      </c>
      <c r="H392" s="250" t="s">
        <v>412</v>
      </c>
      <c r="I392" s="250" t="s">
        <v>412</v>
      </c>
      <c r="J392" s="250" t="s">
        <v>412</v>
      </c>
      <c r="K392" s="250" t="s">
        <v>412</v>
      </c>
      <c r="L392" s="250" t="s">
        <v>412</v>
      </c>
    </row>
    <row r="393" spans="1:12">
      <c r="A393" s="250">
        <v>214777</v>
      </c>
      <c r="B393" s="250" t="s">
        <v>82</v>
      </c>
      <c r="C393" s="250" t="s">
        <v>413</v>
      </c>
      <c r="D393" s="250" t="s">
        <v>413</v>
      </c>
      <c r="E393" s="250" t="s">
        <v>413</v>
      </c>
      <c r="F393" s="250" t="s">
        <v>412</v>
      </c>
      <c r="G393" s="250" t="s">
        <v>413</v>
      </c>
      <c r="H393" s="250" t="s">
        <v>412</v>
      </c>
      <c r="I393" s="250" t="s">
        <v>412</v>
      </c>
      <c r="J393" s="250" t="s">
        <v>412</v>
      </c>
      <c r="K393" s="250" t="s">
        <v>412</v>
      </c>
      <c r="L393" s="250" t="s">
        <v>412</v>
      </c>
    </row>
    <row r="394" spans="1:12">
      <c r="A394" s="250">
        <v>214769</v>
      </c>
      <c r="B394" s="250" t="s">
        <v>82</v>
      </c>
      <c r="C394" s="250" t="s">
        <v>413</v>
      </c>
      <c r="D394" s="250" t="s">
        <v>413</v>
      </c>
      <c r="E394" s="250" t="s">
        <v>413</v>
      </c>
      <c r="F394" s="250" t="s">
        <v>412</v>
      </c>
      <c r="G394" s="250" t="s">
        <v>413</v>
      </c>
      <c r="H394" s="250" t="s">
        <v>412</v>
      </c>
      <c r="I394" s="250" t="s">
        <v>412</v>
      </c>
      <c r="J394" s="250" t="s">
        <v>412</v>
      </c>
      <c r="K394" s="250" t="s">
        <v>412</v>
      </c>
      <c r="L394" s="250" t="s">
        <v>412</v>
      </c>
    </row>
    <row r="395" spans="1:12">
      <c r="A395" s="250">
        <v>211678</v>
      </c>
      <c r="B395" s="250" t="s">
        <v>82</v>
      </c>
      <c r="C395" s="250" t="s">
        <v>413</v>
      </c>
      <c r="D395" s="250" t="s">
        <v>413</v>
      </c>
      <c r="E395" s="250" t="s">
        <v>413</v>
      </c>
      <c r="F395" s="250" t="s">
        <v>412</v>
      </c>
      <c r="G395" s="250" t="s">
        <v>413</v>
      </c>
      <c r="H395" s="250" t="s">
        <v>412</v>
      </c>
      <c r="I395" s="250" t="s">
        <v>412</v>
      </c>
      <c r="J395" s="250" t="s">
        <v>412</v>
      </c>
      <c r="K395" s="250" t="s">
        <v>412</v>
      </c>
      <c r="L395" s="250" t="s">
        <v>412</v>
      </c>
    </row>
    <row r="396" spans="1:12">
      <c r="A396" s="250">
        <v>212248</v>
      </c>
      <c r="B396" s="250" t="s">
        <v>82</v>
      </c>
      <c r="C396" s="250" t="s">
        <v>411</v>
      </c>
      <c r="D396" s="250" t="s">
        <v>412</v>
      </c>
      <c r="E396" s="250" t="s">
        <v>411</v>
      </c>
      <c r="F396" s="250" t="s">
        <v>412</v>
      </c>
      <c r="G396" s="250" t="s">
        <v>413</v>
      </c>
      <c r="H396" s="250" t="s">
        <v>412</v>
      </c>
      <c r="I396" s="250" t="s">
        <v>412</v>
      </c>
      <c r="J396" s="250" t="s">
        <v>412</v>
      </c>
      <c r="K396" s="250" t="s">
        <v>412</v>
      </c>
      <c r="L396" s="250" t="s">
        <v>412</v>
      </c>
    </row>
    <row r="397" spans="1:12">
      <c r="A397" s="250">
        <v>214739</v>
      </c>
      <c r="B397" s="250" t="s">
        <v>82</v>
      </c>
      <c r="C397" s="250" t="s">
        <v>413</v>
      </c>
      <c r="D397" s="250" t="s">
        <v>413</v>
      </c>
      <c r="E397" s="250" t="s">
        <v>411</v>
      </c>
      <c r="F397" s="250" t="s">
        <v>412</v>
      </c>
      <c r="G397" s="250" t="s">
        <v>413</v>
      </c>
      <c r="H397" s="250" t="s">
        <v>412</v>
      </c>
      <c r="I397" s="250" t="s">
        <v>412</v>
      </c>
      <c r="J397" s="250" t="s">
        <v>412</v>
      </c>
      <c r="K397" s="250" t="s">
        <v>412</v>
      </c>
      <c r="L397" s="250" t="s">
        <v>412</v>
      </c>
    </row>
    <row r="398" spans="1:12">
      <c r="A398" s="250">
        <v>211736</v>
      </c>
      <c r="B398" s="250" t="s">
        <v>82</v>
      </c>
      <c r="C398" s="250" t="s">
        <v>411</v>
      </c>
      <c r="D398" s="250" t="s">
        <v>413</v>
      </c>
      <c r="E398" s="250" t="s">
        <v>411</v>
      </c>
      <c r="F398" s="250" t="s">
        <v>412</v>
      </c>
      <c r="G398" s="250" t="s">
        <v>413</v>
      </c>
      <c r="H398" s="250" t="s">
        <v>412</v>
      </c>
      <c r="I398" s="250" t="s">
        <v>412</v>
      </c>
      <c r="J398" s="250" t="s">
        <v>412</v>
      </c>
      <c r="K398" s="250" t="s">
        <v>412</v>
      </c>
      <c r="L398" s="250" t="s">
        <v>412</v>
      </c>
    </row>
    <row r="399" spans="1:12">
      <c r="A399" s="250">
        <v>215497</v>
      </c>
      <c r="B399" s="250" t="s">
        <v>82</v>
      </c>
      <c r="C399" s="250" t="s">
        <v>413</v>
      </c>
      <c r="D399" s="250" t="s">
        <v>412</v>
      </c>
      <c r="E399" s="250" t="s">
        <v>412</v>
      </c>
      <c r="F399" s="250" t="s">
        <v>413</v>
      </c>
      <c r="G399" s="250" t="s">
        <v>413</v>
      </c>
      <c r="H399" s="250" t="s">
        <v>412</v>
      </c>
      <c r="I399" s="250" t="s">
        <v>412</v>
      </c>
      <c r="J399" s="250" t="s">
        <v>412</v>
      </c>
      <c r="K399" s="250" t="s">
        <v>412</v>
      </c>
      <c r="L399" s="250" t="s">
        <v>412</v>
      </c>
    </row>
    <row r="400" spans="1:12">
      <c r="A400" s="250">
        <v>215252</v>
      </c>
      <c r="B400" s="250" t="s">
        <v>82</v>
      </c>
      <c r="C400" s="250" t="s">
        <v>413</v>
      </c>
      <c r="D400" s="250" t="s">
        <v>412</v>
      </c>
      <c r="E400" s="250" t="s">
        <v>412</v>
      </c>
      <c r="F400" s="250" t="s">
        <v>413</v>
      </c>
      <c r="G400" s="250" t="s">
        <v>413</v>
      </c>
      <c r="H400" s="250" t="s">
        <v>412</v>
      </c>
      <c r="I400" s="250" t="s">
        <v>412</v>
      </c>
      <c r="J400" s="250" t="s">
        <v>412</v>
      </c>
      <c r="K400" s="250" t="s">
        <v>412</v>
      </c>
      <c r="L400" s="250" t="s">
        <v>412</v>
      </c>
    </row>
    <row r="401" spans="1:12">
      <c r="A401" s="250">
        <v>215127</v>
      </c>
      <c r="B401" s="250" t="s">
        <v>82</v>
      </c>
      <c r="C401" s="250" t="s">
        <v>413</v>
      </c>
      <c r="D401" s="250" t="s">
        <v>412</v>
      </c>
      <c r="E401" s="250" t="s">
        <v>412</v>
      </c>
      <c r="F401" s="250" t="s">
        <v>413</v>
      </c>
      <c r="G401" s="250" t="s">
        <v>413</v>
      </c>
      <c r="H401" s="250" t="s">
        <v>412</v>
      </c>
      <c r="I401" s="250" t="s">
        <v>412</v>
      </c>
      <c r="J401" s="250" t="s">
        <v>412</v>
      </c>
      <c r="K401" s="250" t="s">
        <v>412</v>
      </c>
      <c r="L401" s="250" t="s">
        <v>412</v>
      </c>
    </row>
    <row r="402" spans="1:12">
      <c r="A402" s="250">
        <v>215082</v>
      </c>
      <c r="B402" s="250" t="s">
        <v>82</v>
      </c>
      <c r="C402" s="250" t="s">
        <v>413</v>
      </c>
      <c r="D402" s="250" t="s">
        <v>412</v>
      </c>
      <c r="E402" s="250" t="s">
        <v>412</v>
      </c>
      <c r="F402" s="250" t="s">
        <v>413</v>
      </c>
      <c r="G402" s="250" t="s">
        <v>413</v>
      </c>
      <c r="H402" s="250" t="s">
        <v>412</v>
      </c>
      <c r="I402" s="250" t="s">
        <v>412</v>
      </c>
      <c r="J402" s="250" t="s">
        <v>412</v>
      </c>
      <c r="K402" s="250" t="s">
        <v>412</v>
      </c>
      <c r="L402" s="250" t="s">
        <v>412</v>
      </c>
    </row>
    <row r="403" spans="1:12">
      <c r="A403" s="250">
        <v>215038</v>
      </c>
      <c r="B403" s="250" t="s">
        <v>82</v>
      </c>
      <c r="C403" s="250" t="s">
        <v>413</v>
      </c>
      <c r="D403" s="250" t="s">
        <v>412</v>
      </c>
      <c r="E403" s="250" t="s">
        <v>412</v>
      </c>
      <c r="F403" s="250" t="s">
        <v>413</v>
      </c>
      <c r="G403" s="250" t="s">
        <v>413</v>
      </c>
      <c r="H403" s="250" t="s">
        <v>412</v>
      </c>
      <c r="I403" s="250" t="s">
        <v>412</v>
      </c>
      <c r="J403" s="250" t="s">
        <v>412</v>
      </c>
      <c r="K403" s="250" t="s">
        <v>412</v>
      </c>
      <c r="L403" s="250" t="s">
        <v>412</v>
      </c>
    </row>
    <row r="404" spans="1:12">
      <c r="A404" s="250">
        <v>215141</v>
      </c>
      <c r="B404" s="250" t="s">
        <v>82</v>
      </c>
      <c r="C404" s="250" t="s">
        <v>412</v>
      </c>
      <c r="D404" s="250" t="s">
        <v>413</v>
      </c>
      <c r="E404" s="250" t="s">
        <v>412</v>
      </c>
      <c r="F404" s="250" t="s">
        <v>413</v>
      </c>
      <c r="G404" s="250" t="s">
        <v>413</v>
      </c>
      <c r="H404" s="250" t="s">
        <v>412</v>
      </c>
      <c r="I404" s="250" t="s">
        <v>412</v>
      </c>
      <c r="J404" s="250" t="s">
        <v>412</v>
      </c>
      <c r="K404" s="250" t="s">
        <v>412</v>
      </c>
      <c r="L404" s="250" t="s">
        <v>412</v>
      </c>
    </row>
    <row r="405" spans="1:12">
      <c r="A405" s="250">
        <v>214669</v>
      </c>
      <c r="B405" s="250" t="s">
        <v>82</v>
      </c>
      <c r="C405" s="250" t="s">
        <v>412</v>
      </c>
      <c r="D405" s="250" t="s">
        <v>413</v>
      </c>
      <c r="E405" s="250" t="s">
        <v>412</v>
      </c>
      <c r="F405" s="250" t="s">
        <v>413</v>
      </c>
      <c r="G405" s="250" t="s">
        <v>413</v>
      </c>
      <c r="H405" s="250" t="s">
        <v>412</v>
      </c>
      <c r="I405" s="250" t="s">
        <v>412</v>
      </c>
      <c r="J405" s="250" t="s">
        <v>412</v>
      </c>
      <c r="K405" s="250" t="s">
        <v>412</v>
      </c>
      <c r="L405" s="250" t="s">
        <v>412</v>
      </c>
    </row>
    <row r="406" spans="1:12">
      <c r="A406" s="250">
        <v>215217</v>
      </c>
      <c r="B406" s="250" t="s">
        <v>82</v>
      </c>
      <c r="C406" s="250" t="s">
        <v>413</v>
      </c>
      <c r="D406" s="250" t="s">
        <v>413</v>
      </c>
      <c r="E406" s="250" t="s">
        <v>412</v>
      </c>
      <c r="F406" s="250" t="s">
        <v>413</v>
      </c>
      <c r="G406" s="250" t="s">
        <v>413</v>
      </c>
      <c r="H406" s="250" t="s">
        <v>412</v>
      </c>
      <c r="I406" s="250" t="s">
        <v>412</v>
      </c>
      <c r="J406" s="250" t="s">
        <v>412</v>
      </c>
      <c r="K406" s="250" t="s">
        <v>412</v>
      </c>
      <c r="L406" s="250" t="s">
        <v>412</v>
      </c>
    </row>
    <row r="407" spans="1:12">
      <c r="A407" s="250">
        <v>214784</v>
      </c>
      <c r="B407" s="250" t="s">
        <v>82</v>
      </c>
      <c r="C407" s="250" t="s">
        <v>413</v>
      </c>
      <c r="D407" s="250" t="s">
        <v>413</v>
      </c>
      <c r="E407" s="250" t="s">
        <v>412</v>
      </c>
      <c r="F407" s="250" t="s">
        <v>413</v>
      </c>
      <c r="G407" s="250" t="s">
        <v>413</v>
      </c>
      <c r="H407" s="250" t="s">
        <v>412</v>
      </c>
      <c r="I407" s="250" t="s">
        <v>412</v>
      </c>
      <c r="J407" s="250" t="s">
        <v>412</v>
      </c>
      <c r="K407" s="250" t="s">
        <v>412</v>
      </c>
      <c r="L407" s="250" t="s">
        <v>412</v>
      </c>
    </row>
    <row r="408" spans="1:12">
      <c r="A408" s="250">
        <v>212902</v>
      </c>
      <c r="B408" s="250" t="s">
        <v>82</v>
      </c>
      <c r="C408" s="250" t="s">
        <v>413</v>
      </c>
      <c r="D408" s="250" t="s">
        <v>413</v>
      </c>
      <c r="E408" s="250" t="s">
        <v>412</v>
      </c>
      <c r="F408" s="250" t="s">
        <v>413</v>
      </c>
      <c r="G408" s="250" t="s">
        <v>413</v>
      </c>
      <c r="H408" s="250" t="s">
        <v>412</v>
      </c>
      <c r="I408" s="250" t="s">
        <v>412</v>
      </c>
      <c r="J408" s="250" t="s">
        <v>412</v>
      </c>
      <c r="K408" s="250" t="s">
        <v>412</v>
      </c>
      <c r="L408" s="250" t="s">
        <v>412</v>
      </c>
    </row>
    <row r="409" spans="1:12">
      <c r="A409" s="250">
        <v>215508</v>
      </c>
      <c r="B409" s="250" t="s">
        <v>82</v>
      </c>
      <c r="C409" s="250" t="s">
        <v>412</v>
      </c>
      <c r="D409" s="250" t="s">
        <v>412</v>
      </c>
      <c r="E409" s="250" t="s">
        <v>413</v>
      </c>
      <c r="F409" s="250" t="s">
        <v>413</v>
      </c>
      <c r="G409" s="250" t="s">
        <v>413</v>
      </c>
      <c r="H409" s="250" t="s">
        <v>412</v>
      </c>
      <c r="I409" s="250" t="s">
        <v>412</v>
      </c>
      <c r="J409" s="250" t="s">
        <v>412</v>
      </c>
      <c r="K409" s="250" t="s">
        <v>412</v>
      </c>
      <c r="L409" s="250" t="s">
        <v>412</v>
      </c>
    </row>
    <row r="410" spans="1:12">
      <c r="A410" s="250">
        <v>215307</v>
      </c>
      <c r="B410" s="250" t="s">
        <v>82</v>
      </c>
      <c r="C410" s="250" t="s">
        <v>412</v>
      </c>
      <c r="D410" s="250" t="s">
        <v>412</v>
      </c>
      <c r="E410" s="250" t="s">
        <v>413</v>
      </c>
      <c r="F410" s="250" t="s">
        <v>413</v>
      </c>
      <c r="G410" s="250" t="s">
        <v>413</v>
      </c>
      <c r="H410" s="250" t="s">
        <v>412</v>
      </c>
      <c r="I410" s="250" t="s">
        <v>412</v>
      </c>
      <c r="J410" s="250" t="s">
        <v>412</v>
      </c>
      <c r="K410" s="250" t="s">
        <v>412</v>
      </c>
      <c r="L410" s="250" t="s">
        <v>412</v>
      </c>
    </row>
    <row r="411" spans="1:12">
      <c r="A411" s="250">
        <v>215471</v>
      </c>
      <c r="B411" s="250" t="s">
        <v>82</v>
      </c>
      <c r="C411" s="250" t="s">
        <v>413</v>
      </c>
      <c r="D411" s="250" t="s">
        <v>412</v>
      </c>
      <c r="E411" s="250" t="s">
        <v>413</v>
      </c>
      <c r="F411" s="250" t="s">
        <v>413</v>
      </c>
      <c r="G411" s="250" t="s">
        <v>413</v>
      </c>
      <c r="H411" s="250" t="s">
        <v>412</v>
      </c>
      <c r="I411" s="250" t="s">
        <v>412</v>
      </c>
      <c r="J411" s="250" t="s">
        <v>412</v>
      </c>
      <c r="K411" s="250" t="s">
        <v>412</v>
      </c>
      <c r="L411" s="250" t="s">
        <v>412</v>
      </c>
    </row>
    <row r="412" spans="1:12">
      <c r="A412" s="250">
        <v>215065</v>
      </c>
      <c r="B412" s="250" t="s">
        <v>82</v>
      </c>
      <c r="C412" s="250" t="s">
        <v>413</v>
      </c>
      <c r="D412" s="250" t="s">
        <v>412</v>
      </c>
      <c r="E412" s="250" t="s">
        <v>413</v>
      </c>
      <c r="F412" s="250" t="s">
        <v>413</v>
      </c>
      <c r="G412" s="250" t="s">
        <v>413</v>
      </c>
      <c r="H412" s="250" t="s">
        <v>412</v>
      </c>
      <c r="I412" s="250" t="s">
        <v>412</v>
      </c>
      <c r="J412" s="250" t="s">
        <v>412</v>
      </c>
      <c r="K412" s="250" t="s">
        <v>412</v>
      </c>
      <c r="L412" s="250" t="s">
        <v>412</v>
      </c>
    </row>
    <row r="413" spans="1:12">
      <c r="A413" s="250">
        <v>214795</v>
      </c>
      <c r="B413" s="250" t="s">
        <v>82</v>
      </c>
      <c r="C413" s="250" t="s">
        <v>413</v>
      </c>
      <c r="D413" s="250" t="s">
        <v>412</v>
      </c>
      <c r="E413" s="250" t="s">
        <v>413</v>
      </c>
      <c r="F413" s="250" t="s">
        <v>413</v>
      </c>
      <c r="G413" s="250" t="s">
        <v>413</v>
      </c>
      <c r="H413" s="250" t="s">
        <v>412</v>
      </c>
      <c r="I413" s="250" t="s">
        <v>412</v>
      </c>
      <c r="J413" s="250" t="s">
        <v>412</v>
      </c>
      <c r="K413" s="250" t="s">
        <v>412</v>
      </c>
      <c r="L413" s="250" t="s">
        <v>412</v>
      </c>
    </row>
    <row r="414" spans="1:12">
      <c r="A414" s="250">
        <v>214740</v>
      </c>
      <c r="B414" s="250" t="s">
        <v>82</v>
      </c>
      <c r="C414" s="250" t="s">
        <v>413</v>
      </c>
      <c r="D414" s="250" t="s">
        <v>412</v>
      </c>
      <c r="E414" s="250" t="s">
        <v>413</v>
      </c>
      <c r="F414" s="250" t="s">
        <v>413</v>
      </c>
      <c r="G414" s="250" t="s">
        <v>413</v>
      </c>
      <c r="H414" s="250" t="s">
        <v>412</v>
      </c>
      <c r="I414" s="250" t="s">
        <v>412</v>
      </c>
      <c r="J414" s="250" t="s">
        <v>412</v>
      </c>
      <c r="K414" s="250" t="s">
        <v>412</v>
      </c>
      <c r="L414" s="250" t="s">
        <v>412</v>
      </c>
    </row>
    <row r="415" spans="1:12">
      <c r="A415" s="250">
        <v>215501</v>
      </c>
      <c r="B415" s="250" t="s">
        <v>82</v>
      </c>
      <c r="C415" s="250" t="s">
        <v>412</v>
      </c>
      <c r="D415" s="250" t="s">
        <v>413</v>
      </c>
      <c r="E415" s="250" t="s">
        <v>413</v>
      </c>
      <c r="F415" s="250" t="s">
        <v>413</v>
      </c>
      <c r="G415" s="250" t="s">
        <v>413</v>
      </c>
      <c r="H415" s="250" t="s">
        <v>412</v>
      </c>
      <c r="I415" s="250" t="s">
        <v>412</v>
      </c>
      <c r="J415" s="250" t="s">
        <v>412</v>
      </c>
      <c r="K415" s="250" t="s">
        <v>412</v>
      </c>
      <c r="L415" s="250" t="s">
        <v>412</v>
      </c>
    </row>
    <row r="416" spans="1:12">
      <c r="A416" s="250">
        <v>215433</v>
      </c>
      <c r="B416" s="250" t="s">
        <v>82</v>
      </c>
      <c r="C416" s="250" t="s">
        <v>412</v>
      </c>
      <c r="D416" s="250" t="s">
        <v>413</v>
      </c>
      <c r="E416" s="250" t="s">
        <v>413</v>
      </c>
      <c r="F416" s="250" t="s">
        <v>413</v>
      </c>
      <c r="G416" s="250" t="s">
        <v>413</v>
      </c>
      <c r="H416" s="250" t="s">
        <v>412</v>
      </c>
      <c r="I416" s="250" t="s">
        <v>412</v>
      </c>
      <c r="J416" s="250" t="s">
        <v>412</v>
      </c>
      <c r="K416" s="250" t="s">
        <v>412</v>
      </c>
      <c r="L416" s="250" t="s">
        <v>412</v>
      </c>
    </row>
    <row r="417" spans="1:12">
      <c r="A417" s="250">
        <v>215380</v>
      </c>
      <c r="B417" s="250" t="s">
        <v>82</v>
      </c>
      <c r="C417" s="250" t="s">
        <v>412</v>
      </c>
      <c r="D417" s="250" t="s">
        <v>413</v>
      </c>
      <c r="E417" s="250" t="s">
        <v>413</v>
      </c>
      <c r="F417" s="250" t="s">
        <v>413</v>
      </c>
      <c r="G417" s="250" t="s">
        <v>413</v>
      </c>
      <c r="H417" s="250" t="s">
        <v>412</v>
      </c>
      <c r="I417" s="250" t="s">
        <v>412</v>
      </c>
      <c r="J417" s="250" t="s">
        <v>412</v>
      </c>
      <c r="K417" s="250" t="s">
        <v>412</v>
      </c>
      <c r="L417" s="250" t="s">
        <v>412</v>
      </c>
    </row>
    <row r="418" spans="1:12">
      <c r="A418" s="250">
        <v>215308</v>
      </c>
      <c r="B418" s="250" t="s">
        <v>82</v>
      </c>
      <c r="C418" s="250" t="s">
        <v>412</v>
      </c>
      <c r="D418" s="250" t="s">
        <v>413</v>
      </c>
      <c r="E418" s="250" t="s">
        <v>413</v>
      </c>
      <c r="F418" s="250" t="s">
        <v>413</v>
      </c>
      <c r="G418" s="250" t="s">
        <v>413</v>
      </c>
      <c r="H418" s="250" t="s">
        <v>412</v>
      </c>
      <c r="I418" s="250" t="s">
        <v>412</v>
      </c>
      <c r="J418" s="250" t="s">
        <v>412</v>
      </c>
      <c r="K418" s="250" t="s">
        <v>412</v>
      </c>
      <c r="L418" s="250" t="s">
        <v>412</v>
      </c>
    </row>
    <row r="419" spans="1:12">
      <c r="A419" s="250">
        <v>215233</v>
      </c>
      <c r="B419" s="250" t="s">
        <v>82</v>
      </c>
      <c r="C419" s="250" t="s">
        <v>412</v>
      </c>
      <c r="D419" s="250" t="s">
        <v>413</v>
      </c>
      <c r="E419" s="250" t="s">
        <v>413</v>
      </c>
      <c r="F419" s="250" t="s">
        <v>413</v>
      </c>
      <c r="G419" s="250" t="s">
        <v>413</v>
      </c>
      <c r="H419" s="250" t="s">
        <v>412</v>
      </c>
      <c r="I419" s="250" t="s">
        <v>412</v>
      </c>
      <c r="J419" s="250" t="s">
        <v>412</v>
      </c>
      <c r="K419" s="250" t="s">
        <v>412</v>
      </c>
      <c r="L419" s="250" t="s">
        <v>412</v>
      </c>
    </row>
    <row r="420" spans="1:12">
      <c r="A420" s="250">
        <v>215207</v>
      </c>
      <c r="B420" s="250" t="s">
        <v>82</v>
      </c>
      <c r="C420" s="250" t="s">
        <v>412</v>
      </c>
      <c r="D420" s="250" t="s">
        <v>413</v>
      </c>
      <c r="E420" s="250" t="s">
        <v>413</v>
      </c>
      <c r="F420" s="250" t="s">
        <v>413</v>
      </c>
      <c r="G420" s="250" t="s">
        <v>413</v>
      </c>
      <c r="H420" s="250" t="s">
        <v>412</v>
      </c>
      <c r="I420" s="250" t="s">
        <v>412</v>
      </c>
      <c r="J420" s="250" t="s">
        <v>412</v>
      </c>
      <c r="K420" s="250" t="s">
        <v>412</v>
      </c>
      <c r="L420" s="250" t="s">
        <v>412</v>
      </c>
    </row>
    <row r="421" spans="1:12">
      <c r="A421" s="250">
        <v>215192</v>
      </c>
      <c r="B421" s="250" t="s">
        <v>82</v>
      </c>
      <c r="C421" s="250" t="s">
        <v>412</v>
      </c>
      <c r="D421" s="250" t="s">
        <v>413</v>
      </c>
      <c r="E421" s="250" t="s">
        <v>413</v>
      </c>
      <c r="F421" s="250" t="s">
        <v>413</v>
      </c>
      <c r="G421" s="250" t="s">
        <v>413</v>
      </c>
      <c r="H421" s="250" t="s">
        <v>412</v>
      </c>
      <c r="I421" s="250" t="s">
        <v>412</v>
      </c>
      <c r="J421" s="250" t="s">
        <v>412</v>
      </c>
      <c r="K421" s="250" t="s">
        <v>412</v>
      </c>
      <c r="L421" s="250" t="s">
        <v>412</v>
      </c>
    </row>
    <row r="422" spans="1:12">
      <c r="A422" s="250">
        <v>215030</v>
      </c>
      <c r="B422" s="250" t="s">
        <v>82</v>
      </c>
      <c r="C422" s="250" t="s">
        <v>412</v>
      </c>
      <c r="D422" s="250" t="s">
        <v>413</v>
      </c>
      <c r="E422" s="250" t="s">
        <v>413</v>
      </c>
      <c r="F422" s="250" t="s">
        <v>413</v>
      </c>
      <c r="G422" s="250" t="s">
        <v>413</v>
      </c>
      <c r="H422" s="250" t="s">
        <v>412</v>
      </c>
      <c r="I422" s="250" t="s">
        <v>412</v>
      </c>
      <c r="J422" s="250" t="s">
        <v>412</v>
      </c>
      <c r="K422" s="250" t="s">
        <v>412</v>
      </c>
      <c r="L422" s="250" t="s">
        <v>412</v>
      </c>
    </row>
    <row r="423" spans="1:12">
      <c r="A423" s="250">
        <v>215023</v>
      </c>
      <c r="B423" s="250" t="s">
        <v>82</v>
      </c>
      <c r="C423" s="250" t="s">
        <v>412</v>
      </c>
      <c r="D423" s="250" t="s">
        <v>413</v>
      </c>
      <c r="E423" s="250" t="s">
        <v>413</v>
      </c>
      <c r="F423" s="250" t="s">
        <v>413</v>
      </c>
      <c r="G423" s="250" t="s">
        <v>413</v>
      </c>
      <c r="H423" s="250" t="s">
        <v>412</v>
      </c>
      <c r="I423" s="250" t="s">
        <v>412</v>
      </c>
      <c r="J423" s="250" t="s">
        <v>412</v>
      </c>
      <c r="K423" s="250" t="s">
        <v>412</v>
      </c>
      <c r="L423" s="250" t="s">
        <v>412</v>
      </c>
    </row>
    <row r="424" spans="1:12">
      <c r="A424" s="250">
        <v>214986</v>
      </c>
      <c r="B424" s="250" t="s">
        <v>82</v>
      </c>
      <c r="C424" s="250" t="s">
        <v>412</v>
      </c>
      <c r="D424" s="250" t="s">
        <v>413</v>
      </c>
      <c r="E424" s="250" t="s">
        <v>413</v>
      </c>
      <c r="F424" s="250" t="s">
        <v>413</v>
      </c>
      <c r="G424" s="250" t="s">
        <v>413</v>
      </c>
      <c r="H424" s="250" t="s">
        <v>412</v>
      </c>
      <c r="I424" s="250" t="s">
        <v>412</v>
      </c>
      <c r="J424" s="250" t="s">
        <v>412</v>
      </c>
      <c r="K424" s="250" t="s">
        <v>412</v>
      </c>
      <c r="L424" s="250" t="s">
        <v>412</v>
      </c>
    </row>
    <row r="425" spans="1:12">
      <c r="A425" s="250">
        <v>214981</v>
      </c>
      <c r="B425" s="250" t="s">
        <v>82</v>
      </c>
      <c r="C425" s="250" t="s">
        <v>412</v>
      </c>
      <c r="D425" s="250" t="s">
        <v>413</v>
      </c>
      <c r="E425" s="250" t="s">
        <v>413</v>
      </c>
      <c r="F425" s="250" t="s">
        <v>413</v>
      </c>
      <c r="G425" s="250" t="s">
        <v>413</v>
      </c>
      <c r="H425" s="250" t="s">
        <v>412</v>
      </c>
      <c r="I425" s="250" t="s">
        <v>412</v>
      </c>
      <c r="J425" s="250" t="s">
        <v>412</v>
      </c>
      <c r="K425" s="250" t="s">
        <v>412</v>
      </c>
      <c r="L425" s="250" t="s">
        <v>412</v>
      </c>
    </row>
    <row r="426" spans="1:12">
      <c r="A426" s="250">
        <v>214968</v>
      </c>
      <c r="B426" s="250" t="s">
        <v>82</v>
      </c>
      <c r="C426" s="250" t="s">
        <v>412</v>
      </c>
      <c r="D426" s="250" t="s">
        <v>413</v>
      </c>
      <c r="E426" s="250" t="s">
        <v>413</v>
      </c>
      <c r="F426" s="250" t="s">
        <v>413</v>
      </c>
      <c r="G426" s="250" t="s">
        <v>413</v>
      </c>
      <c r="H426" s="250" t="s">
        <v>412</v>
      </c>
      <c r="I426" s="250" t="s">
        <v>412</v>
      </c>
      <c r="J426" s="250" t="s">
        <v>412</v>
      </c>
      <c r="K426" s="250" t="s">
        <v>412</v>
      </c>
      <c r="L426" s="250" t="s">
        <v>412</v>
      </c>
    </row>
    <row r="427" spans="1:12">
      <c r="A427" s="250">
        <v>214934</v>
      </c>
      <c r="B427" s="250" t="s">
        <v>82</v>
      </c>
      <c r="C427" s="250" t="s">
        <v>412</v>
      </c>
      <c r="D427" s="250" t="s">
        <v>413</v>
      </c>
      <c r="E427" s="250" t="s">
        <v>413</v>
      </c>
      <c r="F427" s="250" t="s">
        <v>413</v>
      </c>
      <c r="G427" s="250" t="s">
        <v>413</v>
      </c>
      <c r="H427" s="250" t="s">
        <v>412</v>
      </c>
      <c r="I427" s="250" t="s">
        <v>412</v>
      </c>
      <c r="J427" s="250" t="s">
        <v>412</v>
      </c>
      <c r="K427" s="250" t="s">
        <v>412</v>
      </c>
      <c r="L427" s="250" t="s">
        <v>412</v>
      </c>
    </row>
    <row r="428" spans="1:12">
      <c r="A428" s="250">
        <v>214878</v>
      </c>
      <c r="B428" s="250" t="s">
        <v>82</v>
      </c>
      <c r="C428" s="250" t="s">
        <v>412</v>
      </c>
      <c r="D428" s="250" t="s">
        <v>413</v>
      </c>
      <c r="E428" s="250" t="s">
        <v>413</v>
      </c>
      <c r="F428" s="250" t="s">
        <v>413</v>
      </c>
      <c r="G428" s="250" t="s">
        <v>413</v>
      </c>
      <c r="H428" s="250" t="s">
        <v>412</v>
      </c>
      <c r="I428" s="250" t="s">
        <v>412</v>
      </c>
      <c r="J428" s="250" t="s">
        <v>412</v>
      </c>
      <c r="K428" s="250" t="s">
        <v>412</v>
      </c>
      <c r="L428" s="250" t="s">
        <v>412</v>
      </c>
    </row>
    <row r="429" spans="1:12">
      <c r="A429" s="250">
        <v>214837</v>
      </c>
      <c r="B429" s="250" t="s">
        <v>82</v>
      </c>
      <c r="C429" s="250" t="s">
        <v>412</v>
      </c>
      <c r="D429" s="250" t="s">
        <v>413</v>
      </c>
      <c r="E429" s="250" t="s">
        <v>413</v>
      </c>
      <c r="F429" s="250" t="s">
        <v>413</v>
      </c>
      <c r="G429" s="250" t="s">
        <v>413</v>
      </c>
      <c r="H429" s="250" t="s">
        <v>412</v>
      </c>
      <c r="I429" s="250" t="s">
        <v>412</v>
      </c>
      <c r="J429" s="250" t="s">
        <v>412</v>
      </c>
      <c r="K429" s="250" t="s">
        <v>412</v>
      </c>
      <c r="L429" s="250" t="s">
        <v>412</v>
      </c>
    </row>
    <row r="430" spans="1:12">
      <c r="A430" s="250">
        <v>214823</v>
      </c>
      <c r="B430" s="250" t="s">
        <v>82</v>
      </c>
      <c r="C430" s="250" t="s">
        <v>412</v>
      </c>
      <c r="D430" s="250" t="s">
        <v>413</v>
      </c>
      <c r="E430" s="250" t="s">
        <v>413</v>
      </c>
      <c r="F430" s="250" t="s">
        <v>413</v>
      </c>
      <c r="G430" s="250" t="s">
        <v>413</v>
      </c>
      <c r="H430" s="250" t="s">
        <v>412</v>
      </c>
      <c r="I430" s="250" t="s">
        <v>412</v>
      </c>
      <c r="J430" s="250" t="s">
        <v>412</v>
      </c>
      <c r="K430" s="250" t="s">
        <v>412</v>
      </c>
      <c r="L430" s="250" t="s">
        <v>412</v>
      </c>
    </row>
    <row r="431" spans="1:12">
      <c r="A431" s="250">
        <v>214811</v>
      </c>
      <c r="B431" s="250" t="s">
        <v>82</v>
      </c>
      <c r="C431" s="250" t="s">
        <v>412</v>
      </c>
      <c r="D431" s="250" t="s">
        <v>413</v>
      </c>
      <c r="E431" s="250" t="s">
        <v>413</v>
      </c>
      <c r="F431" s="250" t="s">
        <v>413</v>
      </c>
      <c r="G431" s="250" t="s">
        <v>413</v>
      </c>
      <c r="H431" s="250" t="s">
        <v>412</v>
      </c>
      <c r="I431" s="250" t="s">
        <v>412</v>
      </c>
      <c r="J431" s="250" t="s">
        <v>412</v>
      </c>
      <c r="K431" s="250" t="s">
        <v>412</v>
      </c>
      <c r="L431" s="250" t="s">
        <v>412</v>
      </c>
    </row>
    <row r="432" spans="1:12">
      <c r="A432" s="250">
        <v>214789</v>
      </c>
      <c r="B432" s="250" t="s">
        <v>82</v>
      </c>
      <c r="C432" s="250" t="s">
        <v>412</v>
      </c>
      <c r="D432" s="250" t="s">
        <v>413</v>
      </c>
      <c r="E432" s="250" t="s">
        <v>413</v>
      </c>
      <c r="F432" s="250" t="s">
        <v>413</v>
      </c>
      <c r="G432" s="250" t="s">
        <v>413</v>
      </c>
      <c r="H432" s="250" t="s">
        <v>412</v>
      </c>
      <c r="I432" s="250" t="s">
        <v>412</v>
      </c>
      <c r="J432" s="250" t="s">
        <v>412</v>
      </c>
      <c r="K432" s="250" t="s">
        <v>412</v>
      </c>
      <c r="L432" s="250" t="s">
        <v>412</v>
      </c>
    </row>
    <row r="433" spans="1:12">
      <c r="A433" s="250">
        <v>214760</v>
      </c>
      <c r="B433" s="250" t="s">
        <v>82</v>
      </c>
      <c r="C433" s="250" t="s">
        <v>412</v>
      </c>
      <c r="D433" s="250" t="s">
        <v>413</v>
      </c>
      <c r="E433" s="250" t="s">
        <v>413</v>
      </c>
      <c r="F433" s="250" t="s">
        <v>413</v>
      </c>
      <c r="G433" s="250" t="s">
        <v>413</v>
      </c>
      <c r="H433" s="250" t="s">
        <v>412</v>
      </c>
      <c r="I433" s="250" t="s">
        <v>412</v>
      </c>
      <c r="J433" s="250" t="s">
        <v>412</v>
      </c>
      <c r="K433" s="250" t="s">
        <v>412</v>
      </c>
      <c r="L433" s="250" t="s">
        <v>412</v>
      </c>
    </row>
    <row r="434" spans="1:12">
      <c r="A434" s="250">
        <v>214671</v>
      </c>
      <c r="B434" s="250" t="s">
        <v>82</v>
      </c>
      <c r="C434" s="250" t="s">
        <v>412</v>
      </c>
      <c r="D434" s="250" t="s">
        <v>413</v>
      </c>
      <c r="E434" s="250" t="s">
        <v>413</v>
      </c>
      <c r="F434" s="250" t="s">
        <v>413</v>
      </c>
      <c r="G434" s="250" t="s">
        <v>413</v>
      </c>
      <c r="H434" s="250" t="s">
        <v>412</v>
      </c>
      <c r="I434" s="250" t="s">
        <v>412</v>
      </c>
      <c r="J434" s="250" t="s">
        <v>412</v>
      </c>
      <c r="K434" s="250" t="s">
        <v>412</v>
      </c>
      <c r="L434" s="250" t="s">
        <v>412</v>
      </c>
    </row>
    <row r="435" spans="1:12">
      <c r="A435" s="250">
        <v>214659</v>
      </c>
      <c r="B435" s="250" t="s">
        <v>82</v>
      </c>
      <c r="C435" s="250" t="s">
        <v>412</v>
      </c>
      <c r="D435" s="250" t="s">
        <v>413</v>
      </c>
      <c r="E435" s="250" t="s">
        <v>413</v>
      </c>
      <c r="F435" s="250" t="s">
        <v>413</v>
      </c>
      <c r="G435" s="250" t="s">
        <v>413</v>
      </c>
      <c r="H435" s="250" t="s">
        <v>412</v>
      </c>
      <c r="I435" s="250" t="s">
        <v>412</v>
      </c>
      <c r="J435" s="250" t="s">
        <v>412</v>
      </c>
      <c r="K435" s="250" t="s">
        <v>412</v>
      </c>
      <c r="L435" s="250" t="s">
        <v>412</v>
      </c>
    </row>
    <row r="436" spans="1:12">
      <c r="A436" s="250">
        <v>214653</v>
      </c>
      <c r="B436" s="250" t="s">
        <v>82</v>
      </c>
      <c r="C436" s="250" t="s">
        <v>412</v>
      </c>
      <c r="D436" s="250" t="s">
        <v>413</v>
      </c>
      <c r="E436" s="250" t="s">
        <v>413</v>
      </c>
      <c r="F436" s="250" t="s">
        <v>413</v>
      </c>
      <c r="G436" s="250" t="s">
        <v>413</v>
      </c>
      <c r="H436" s="250" t="s">
        <v>412</v>
      </c>
      <c r="I436" s="250" t="s">
        <v>412</v>
      </c>
      <c r="J436" s="250" t="s">
        <v>412</v>
      </c>
      <c r="K436" s="250" t="s">
        <v>412</v>
      </c>
      <c r="L436" s="250" t="s">
        <v>412</v>
      </c>
    </row>
    <row r="437" spans="1:12">
      <c r="A437" s="250">
        <v>214364</v>
      </c>
      <c r="B437" s="250" t="s">
        <v>82</v>
      </c>
      <c r="C437" s="250" t="s">
        <v>412</v>
      </c>
      <c r="D437" s="250" t="s">
        <v>413</v>
      </c>
      <c r="E437" s="250" t="s">
        <v>413</v>
      </c>
      <c r="F437" s="250" t="s">
        <v>413</v>
      </c>
      <c r="G437" s="250" t="s">
        <v>413</v>
      </c>
      <c r="H437" s="250" t="s">
        <v>412</v>
      </c>
      <c r="I437" s="250" t="s">
        <v>412</v>
      </c>
      <c r="J437" s="250" t="s">
        <v>412</v>
      </c>
      <c r="K437" s="250" t="s">
        <v>412</v>
      </c>
      <c r="L437" s="250" t="s">
        <v>412</v>
      </c>
    </row>
    <row r="438" spans="1:12">
      <c r="A438" s="250">
        <v>213688</v>
      </c>
      <c r="B438" s="250" t="s">
        <v>82</v>
      </c>
      <c r="C438" s="250" t="s">
        <v>412</v>
      </c>
      <c r="D438" s="250" t="s">
        <v>413</v>
      </c>
      <c r="E438" s="250" t="s">
        <v>413</v>
      </c>
      <c r="F438" s="250" t="s">
        <v>413</v>
      </c>
      <c r="G438" s="250" t="s">
        <v>413</v>
      </c>
      <c r="H438" s="250" t="s">
        <v>412</v>
      </c>
      <c r="I438" s="250" t="s">
        <v>412</v>
      </c>
      <c r="J438" s="250" t="s">
        <v>412</v>
      </c>
      <c r="K438" s="250" t="s">
        <v>412</v>
      </c>
      <c r="L438" s="250" t="s">
        <v>412</v>
      </c>
    </row>
    <row r="439" spans="1:12">
      <c r="A439" s="250">
        <v>215519</v>
      </c>
      <c r="B439" s="250" t="s">
        <v>82</v>
      </c>
      <c r="C439" s="250" t="s">
        <v>413</v>
      </c>
      <c r="D439" s="250" t="s">
        <v>413</v>
      </c>
      <c r="E439" s="250" t="s">
        <v>413</v>
      </c>
      <c r="F439" s="250" t="s">
        <v>413</v>
      </c>
      <c r="G439" s="250" t="s">
        <v>413</v>
      </c>
      <c r="H439" s="250" t="s">
        <v>412</v>
      </c>
      <c r="I439" s="250" t="s">
        <v>412</v>
      </c>
      <c r="J439" s="250" t="s">
        <v>412</v>
      </c>
      <c r="K439" s="250" t="s">
        <v>412</v>
      </c>
      <c r="L439" s="250" t="s">
        <v>412</v>
      </c>
    </row>
    <row r="440" spans="1:12">
      <c r="A440" s="250">
        <v>215513</v>
      </c>
      <c r="B440" s="250" t="s">
        <v>82</v>
      </c>
      <c r="C440" s="250" t="s">
        <v>413</v>
      </c>
      <c r="D440" s="250" t="s">
        <v>413</v>
      </c>
      <c r="E440" s="250" t="s">
        <v>413</v>
      </c>
      <c r="F440" s="250" t="s">
        <v>413</v>
      </c>
      <c r="G440" s="250" t="s">
        <v>413</v>
      </c>
      <c r="H440" s="250" t="s">
        <v>412</v>
      </c>
      <c r="I440" s="250" t="s">
        <v>412</v>
      </c>
      <c r="J440" s="250" t="s">
        <v>412</v>
      </c>
      <c r="K440" s="250" t="s">
        <v>412</v>
      </c>
      <c r="L440" s="250" t="s">
        <v>412</v>
      </c>
    </row>
    <row r="441" spans="1:12">
      <c r="A441" s="250">
        <v>215509</v>
      </c>
      <c r="B441" s="250" t="s">
        <v>82</v>
      </c>
      <c r="C441" s="250" t="s">
        <v>413</v>
      </c>
      <c r="D441" s="250" t="s">
        <v>413</v>
      </c>
      <c r="E441" s="250" t="s">
        <v>413</v>
      </c>
      <c r="F441" s="250" t="s">
        <v>413</v>
      </c>
      <c r="G441" s="250" t="s">
        <v>413</v>
      </c>
      <c r="H441" s="250" t="s">
        <v>412</v>
      </c>
      <c r="I441" s="250" t="s">
        <v>412</v>
      </c>
      <c r="J441" s="250" t="s">
        <v>412</v>
      </c>
      <c r="K441" s="250" t="s">
        <v>412</v>
      </c>
      <c r="L441" s="250" t="s">
        <v>412</v>
      </c>
    </row>
    <row r="442" spans="1:12">
      <c r="A442" s="250">
        <v>215502</v>
      </c>
      <c r="B442" s="250" t="s">
        <v>82</v>
      </c>
      <c r="C442" s="250" t="s">
        <v>413</v>
      </c>
      <c r="D442" s="250" t="s">
        <v>413</v>
      </c>
      <c r="E442" s="250" t="s">
        <v>413</v>
      </c>
      <c r="F442" s="250" t="s">
        <v>413</v>
      </c>
      <c r="G442" s="250" t="s">
        <v>413</v>
      </c>
      <c r="H442" s="250" t="s">
        <v>412</v>
      </c>
      <c r="I442" s="250" t="s">
        <v>412</v>
      </c>
      <c r="J442" s="250" t="s">
        <v>412</v>
      </c>
      <c r="K442" s="250" t="s">
        <v>412</v>
      </c>
      <c r="L442" s="250" t="s">
        <v>412</v>
      </c>
    </row>
    <row r="443" spans="1:12">
      <c r="A443" s="250">
        <v>215480</v>
      </c>
      <c r="B443" s="250" t="s">
        <v>82</v>
      </c>
      <c r="C443" s="250" t="s">
        <v>413</v>
      </c>
      <c r="D443" s="250" t="s">
        <v>413</v>
      </c>
      <c r="E443" s="250" t="s">
        <v>413</v>
      </c>
      <c r="F443" s="250" t="s">
        <v>413</v>
      </c>
      <c r="G443" s="250" t="s">
        <v>413</v>
      </c>
      <c r="H443" s="250" t="s">
        <v>412</v>
      </c>
      <c r="I443" s="250" t="s">
        <v>412</v>
      </c>
      <c r="J443" s="250" t="s">
        <v>412</v>
      </c>
      <c r="K443" s="250" t="s">
        <v>412</v>
      </c>
      <c r="L443" s="250" t="s">
        <v>412</v>
      </c>
    </row>
    <row r="444" spans="1:12">
      <c r="A444" s="250">
        <v>215460</v>
      </c>
      <c r="B444" s="250" t="s">
        <v>82</v>
      </c>
      <c r="C444" s="250" t="s">
        <v>413</v>
      </c>
      <c r="D444" s="250" t="s">
        <v>413</v>
      </c>
      <c r="E444" s="250" t="s">
        <v>413</v>
      </c>
      <c r="F444" s="250" t="s">
        <v>413</v>
      </c>
      <c r="G444" s="250" t="s">
        <v>413</v>
      </c>
      <c r="H444" s="250" t="s">
        <v>412</v>
      </c>
      <c r="I444" s="250" t="s">
        <v>412</v>
      </c>
      <c r="J444" s="250" t="s">
        <v>412</v>
      </c>
      <c r="K444" s="250" t="s">
        <v>412</v>
      </c>
      <c r="L444" s="250" t="s">
        <v>412</v>
      </c>
    </row>
    <row r="445" spans="1:12">
      <c r="A445" s="250">
        <v>215435</v>
      </c>
      <c r="B445" s="250" t="s">
        <v>82</v>
      </c>
      <c r="C445" s="250" t="s">
        <v>413</v>
      </c>
      <c r="D445" s="250" t="s">
        <v>413</v>
      </c>
      <c r="E445" s="250" t="s">
        <v>413</v>
      </c>
      <c r="F445" s="250" t="s">
        <v>413</v>
      </c>
      <c r="G445" s="250" t="s">
        <v>413</v>
      </c>
      <c r="H445" s="250" t="s">
        <v>412</v>
      </c>
      <c r="I445" s="250" t="s">
        <v>412</v>
      </c>
      <c r="J445" s="250" t="s">
        <v>412</v>
      </c>
      <c r="K445" s="250" t="s">
        <v>412</v>
      </c>
      <c r="L445" s="250" t="s">
        <v>412</v>
      </c>
    </row>
    <row r="446" spans="1:12">
      <c r="A446" s="250">
        <v>215394</v>
      </c>
      <c r="B446" s="250" t="s">
        <v>82</v>
      </c>
      <c r="C446" s="250" t="s">
        <v>413</v>
      </c>
      <c r="D446" s="250" t="s">
        <v>413</v>
      </c>
      <c r="E446" s="250" t="s">
        <v>413</v>
      </c>
      <c r="F446" s="250" t="s">
        <v>413</v>
      </c>
      <c r="G446" s="250" t="s">
        <v>413</v>
      </c>
      <c r="H446" s="250" t="s">
        <v>412</v>
      </c>
      <c r="I446" s="250" t="s">
        <v>412</v>
      </c>
      <c r="J446" s="250" t="s">
        <v>412</v>
      </c>
      <c r="K446" s="250" t="s">
        <v>412</v>
      </c>
      <c r="L446" s="250" t="s">
        <v>412</v>
      </c>
    </row>
    <row r="447" spans="1:12">
      <c r="A447" s="250">
        <v>215373</v>
      </c>
      <c r="B447" s="250" t="s">
        <v>82</v>
      </c>
      <c r="C447" s="250" t="s">
        <v>413</v>
      </c>
      <c r="D447" s="250" t="s">
        <v>413</v>
      </c>
      <c r="E447" s="250" t="s">
        <v>413</v>
      </c>
      <c r="F447" s="250" t="s">
        <v>413</v>
      </c>
      <c r="G447" s="250" t="s">
        <v>413</v>
      </c>
      <c r="H447" s="250" t="s">
        <v>412</v>
      </c>
      <c r="I447" s="250" t="s">
        <v>412</v>
      </c>
      <c r="J447" s="250" t="s">
        <v>412</v>
      </c>
      <c r="K447" s="250" t="s">
        <v>412</v>
      </c>
      <c r="L447" s="250" t="s">
        <v>412</v>
      </c>
    </row>
    <row r="448" spans="1:12">
      <c r="A448" s="250">
        <v>215370</v>
      </c>
      <c r="B448" s="250" t="s">
        <v>82</v>
      </c>
      <c r="C448" s="250" t="s">
        <v>413</v>
      </c>
      <c r="D448" s="250" t="s">
        <v>413</v>
      </c>
      <c r="E448" s="250" t="s">
        <v>413</v>
      </c>
      <c r="F448" s="250" t="s">
        <v>413</v>
      </c>
      <c r="G448" s="250" t="s">
        <v>413</v>
      </c>
      <c r="H448" s="250" t="s">
        <v>412</v>
      </c>
      <c r="I448" s="250" t="s">
        <v>412</v>
      </c>
      <c r="J448" s="250" t="s">
        <v>412</v>
      </c>
      <c r="K448" s="250" t="s">
        <v>412</v>
      </c>
      <c r="L448" s="250" t="s">
        <v>412</v>
      </c>
    </row>
    <row r="449" spans="1:12">
      <c r="A449" s="250">
        <v>215346</v>
      </c>
      <c r="B449" s="250" t="s">
        <v>82</v>
      </c>
      <c r="C449" s="250" t="s">
        <v>413</v>
      </c>
      <c r="D449" s="250" t="s">
        <v>413</v>
      </c>
      <c r="E449" s="250" t="s">
        <v>413</v>
      </c>
      <c r="F449" s="250" t="s">
        <v>413</v>
      </c>
      <c r="G449" s="250" t="s">
        <v>413</v>
      </c>
      <c r="H449" s="250" t="s">
        <v>412</v>
      </c>
      <c r="I449" s="250" t="s">
        <v>412</v>
      </c>
      <c r="J449" s="250" t="s">
        <v>412</v>
      </c>
      <c r="K449" s="250" t="s">
        <v>412</v>
      </c>
      <c r="L449" s="250" t="s">
        <v>412</v>
      </c>
    </row>
    <row r="450" spans="1:12">
      <c r="A450" s="250">
        <v>215311</v>
      </c>
      <c r="B450" s="250" t="s">
        <v>82</v>
      </c>
      <c r="C450" s="250" t="s">
        <v>413</v>
      </c>
      <c r="D450" s="250" t="s">
        <v>413</v>
      </c>
      <c r="E450" s="250" t="s">
        <v>413</v>
      </c>
      <c r="F450" s="250" t="s">
        <v>413</v>
      </c>
      <c r="G450" s="250" t="s">
        <v>413</v>
      </c>
      <c r="H450" s="250" t="s">
        <v>412</v>
      </c>
      <c r="I450" s="250" t="s">
        <v>412</v>
      </c>
      <c r="J450" s="250" t="s">
        <v>412</v>
      </c>
      <c r="K450" s="250" t="s">
        <v>412</v>
      </c>
      <c r="L450" s="250" t="s">
        <v>412</v>
      </c>
    </row>
    <row r="451" spans="1:12">
      <c r="A451" s="250">
        <v>215292</v>
      </c>
      <c r="B451" s="250" t="s">
        <v>82</v>
      </c>
      <c r="C451" s="250" t="s">
        <v>413</v>
      </c>
      <c r="D451" s="250" t="s">
        <v>413</v>
      </c>
      <c r="E451" s="250" t="s">
        <v>413</v>
      </c>
      <c r="F451" s="250" t="s">
        <v>413</v>
      </c>
      <c r="G451" s="250" t="s">
        <v>413</v>
      </c>
      <c r="H451" s="250" t="s">
        <v>412</v>
      </c>
      <c r="I451" s="250" t="s">
        <v>412</v>
      </c>
      <c r="J451" s="250" t="s">
        <v>412</v>
      </c>
      <c r="K451" s="250" t="s">
        <v>412</v>
      </c>
      <c r="L451" s="250" t="s">
        <v>412</v>
      </c>
    </row>
    <row r="452" spans="1:12">
      <c r="A452" s="250">
        <v>215285</v>
      </c>
      <c r="B452" s="250" t="s">
        <v>82</v>
      </c>
      <c r="C452" s="250" t="s">
        <v>413</v>
      </c>
      <c r="D452" s="250" t="s">
        <v>413</v>
      </c>
      <c r="E452" s="250" t="s">
        <v>413</v>
      </c>
      <c r="F452" s="250" t="s">
        <v>413</v>
      </c>
      <c r="G452" s="250" t="s">
        <v>413</v>
      </c>
      <c r="H452" s="250" t="s">
        <v>412</v>
      </c>
      <c r="I452" s="250" t="s">
        <v>412</v>
      </c>
      <c r="J452" s="250" t="s">
        <v>412</v>
      </c>
      <c r="K452" s="250" t="s">
        <v>412</v>
      </c>
      <c r="L452" s="250" t="s">
        <v>412</v>
      </c>
    </row>
    <row r="453" spans="1:12">
      <c r="A453" s="250">
        <v>215280</v>
      </c>
      <c r="B453" s="250" t="s">
        <v>82</v>
      </c>
      <c r="C453" s="250" t="s">
        <v>413</v>
      </c>
      <c r="D453" s="250" t="s">
        <v>413</v>
      </c>
      <c r="E453" s="250" t="s">
        <v>413</v>
      </c>
      <c r="F453" s="250" t="s">
        <v>413</v>
      </c>
      <c r="G453" s="250" t="s">
        <v>413</v>
      </c>
      <c r="H453" s="250" t="s">
        <v>412</v>
      </c>
      <c r="I453" s="250" t="s">
        <v>412</v>
      </c>
      <c r="J453" s="250" t="s">
        <v>412</v>
      </c>
      <c r="K453" s="250" t="s">
        <v>412</v>
      </c>
      <c r="L453" s="250" t="s">
        <v>412</v>
      </c>
    </row>
    <row r="454" spans="1:12">
      <c r="A454" s="250">
        <v>215273</v>
      </c>
      <c r="B454" s="250" t="s">
        <v>82</v>
      </c>
      <c r="C454" s="250" t="s">
        <v>413</v>
      </c>
      <c r="D454" s="250" t="s">
        <v>413</v>
      </c>
      <c r="E454" s="250" t="s">
        <v>413</v>
      </c>
      <c r="F454" s="250" t="s">
        <v>413</v>
      </c>
      <c r="G454" s="250" t="s">
        <v>413</v>
      </c>
      <c r="H454" s="250" t="s">
        <v>412</v>
      </c>
      <c r="I454" s="250" t="s">
        <v>412</v>
      </c>
      <c r="J454" s="250" t="s">
        <v>412</v>
      </c>
      <c r="K454" s="250" t="s">
        <v>412</v>
      </c>
      <c r="L454" s="250" t="s">
        <v>412</v>
      </c>
    </row>
    <row r="455" spans="1:12">
      <c r="A455" s="250">
        <v>215262</v>
      </c>
      <c r="B455" s="250" t="s">
        <v>82</v>
      </c>
      <c r="C455" s="250" t="s">
        <v>413</v>
      </c>
      <c r="D455" s="250" t="s">
        <v>413</v>
      </c>
      <c r="E455" s="250" t="s">
        <v>413</v>
      </c>
      <c r="F455" s="250" t="s">
        <v>413</v>
      </c>
      <c r="G455" s="250" t="s">
        <v>413</v>
      </c>
      <c r="H455" s="250" t="s">
        <v>412</v>
      </c>
      <c r="I455" s="250" t="s">
        <v>412</v>
      </c>
      <c r="J455" s="250" t="s">
        <v>412</v>
      </c>
      <c r="K455" s="250" t="s">
        <v>412</v>
      </c>
      <c r="L455" s="250" t="s">
        <v>412</v>
      </c>
    </row>
    <row r="456" spans="1:12">
      <c r="A456" s="250">
        <v>215226</v>
      </c>
      <c r="B456" s="250" t="s">
        <v>82</v>
      </c>
      <c r="C456" s="250" t="s">
        <v>413</v>
      </c>
      <c r="D456" s="250" t="s">
        <v>413</v>
      </c>
      <c r="E456" s="250" t="s">
        <v>413</v>
      </c>
      <c r="F456" s="250" t="s">
        <v>413</v>
      </c>
      <c r="G456" s="250" t="s">
        <v>413</v>
      </c>
      <c r="H456" s="250" t="s">
        <v>412</v>
      </c>
      <c r="I456" s="250" t="s">
        <v>412</v>
      </c>
      <c r="J456" s="250" t="s">
        <v>412</v>
      </c>
      <c r="K456" s="250" t="s">
        <v>412</v>
      </c>
      <c r="L456" s="250" t="s">
        <v>412</v>
      </c>
    </row>
    <row r="457" spans="1:12">
      <c r="A457" s="250">
        <v>215223</v>
      </c>
      <c r="B457" s="250" t="s">
        <v>82</v>
      </c>
      <c r="C457" s="250" t="s">
        <v>413</v>
      </c>
      <c r="D457" s="250" t="s">
        <v>413</v>
      </c>
      <c r="E457" s="250" t="s">
        <v>413</v>
      </c>
      <c r="F457" s="250" t="s">
        <v>413</v>
      </c>
      <c r="G457" s="250" t="s">
        <v>413</v>
      </c>
      <c r="H457" s="250" t="s">
        <v>412</v>
      </c>
      <c r="I457" s="250" t="s">
        <v>412</v>
      </c>
      <c r="J457" s="250" t="s">
        <v>412</v>
      </c>
      <c r="K457" s="250" t="s">
        <v>412</v>
      </c>
      <c r="L457" s="250" t="s">
        <v>412</v>
      </c>
    </row>
    <row r="458" spans="1:12">
      <c r="A458" s="250">
        <v>215213</v>
      </c>
      <c r="B458" s="250" t="s">
        <v>82</v>
      </c>
      <c r="C458" s="250" t="s">
        <v>413</v>
      </c>
      <c r="D458" s="250" t="s">
        <v>413</v>
      </c>
      <c r="E458" s="250" t="s">
        <v>413</v>
      </c>
      <c r="F458" s="250" t="s">
        <v>413</v>
      </c>
      <c r="G458" s="250" t="s">
        <v>413</v>
      </c>
      <c r="H458" s="250" t="s">
        <v>412</v>
      </c>
      <c r="I458" s="250" t="s">
        <v>412</v>
      </c>
      <c r="J458" s="250" t="s">
        <v>412</v>
      </c>
      <c r="K458" s="250" t="s">
        <v>412</v>
      </c>
      <c r="L458" s="250" t="s">
        <v>412</v>
      </c>
    </row>
    <row r="459" spans="1:12">
      <c r="A459" s="250">
        <v>215202</v>
      </c>
      <c r="B459" s="250" t="s">
        <v>82</v>
      </c>
      <c r="C459" s="250" t="s">
        <v>413</v>
      </c>
      <c r="D459" s="250" t="s">
        <v>413</v>
      </c>
      <c r="E459" s="250" t="s">
        <v>413</v>
      </c>
      <c r="F459" s="250" t="s">
        <v>413</v>
      </c>
      <c r="G459" s="250" t="s">
        <v>413</v>
      </c>
      <c r="H459" s="250" t="s">
        <v>412</v>
      </c>
      <c r="I459" s="250" t="s">
        <v>412</v>
      </c>
      <c r="J459" s="250" t="s">
        <v>412</v>
      </c>
      <c r="K459" s="250" t="s">
        <v>412</v>
      </c>
      <c r="L459" s="250" t="s">
        <v>412</v>
      </c>
    </row>
    <row r="460" spans="1:12">
      <c r="A460" s="250">
        <v>215201</v>
      </c>
      <c r="B460" s="250" t="s">
        <v>82</v>
      </c>
      <c r="C460" s="250" t="s">
        <v>413</v>
      </c>
      <c r="D460" s="250" t="s">
        <v>413</v>
      </c>
      <c r="E460" s="250" t="s">
        <v>413</v>
      </c>
      <c r="F460" s="250" t="s">
        <v>413</v>
      </c>
      <c r="G460" s="250" t="s">
        <v>413</v>
      </c>
      <c r="H460" s="250" t="s">
        <v>412</v>
      </c>
      <c r="I460" s="250" t="s">
        <v>412</v>
      </c>
      <c r="J460" s="250" t="s">
        <v>412</v>
      </c>
      <c r="K460" s="250" t="s">
        <v>412</v>
      </c>
      <c r="L460" s="250" t="s">
        <v>412</v>
      </c>
    </row>
    <row r="461" spans="1:12">
      <c r="A461" s="250">
        <v>215200</v>
      </c>
      <c r="B461" s="250" t="s">
        <v>82</v>
      </c>
      <c r="C461" s="250" t="s">
        <v>413</v>
      </c>
      <c r="D461" s="250" t="s">
        <v>413</v>
      </c>
      <c r="E461" s="250" t="s">
        <v>413</v>
      </c>
      <c r="F461" s="250" t="s">
        <v>413</v>
      </c>
      <c r="G461" s="250" t="s">
        <v>413</v>
      </c>
      <c r="H461" s="250" t="s">
        <v>412</v>
      </c>
      <c r="I461" s="250" t="s">
        <v>412</v>
      </c>
      <c r="J461" s="250" t="s">
        <v>412</v>
      </c>
      <c r="K461" s="250" t="s">
        <v>412</v>
      </c>
      <c r="L461" s="250" t="s">
        <v>412</v>
      </c>
    </row>
    <row r="462" spans="1:12">
      <c r="A462" s="250">
        <v>215191</v>
      </c>
      <c r="B462" s="250" t="s">
        <v>82</v>
      </c>
      <c r="C462" s="250" t="s">
        <v>413</v>
      </c>
      <c r="D462" s="250" t="s">
        <v>413</v>
      </c>
      <c r="E462" s="250" t="s">
        <v>413</v>
      </c>
      <c r="F462" s="250" t="s">
        <v>413</v>
      </c>
      <c r="G462" s="250" t="s">
        <v>413</v>
      </c>
      <c r="H462" s="250" t="s">
        <v>412</v>
      </c>
      <c r="I462" s="250" t="s">
        <v>412</v>
      </c>
      <c r="J462" s="250" t="s">
        <v>412</v>
      </c>
      <c r="K462" s="250" t="s">
        <v>412</v>
      </c>
      <c r="L462" s="250" t="s">
        <v>412</v>
      </c>
    </row>
    <row r="463" spans="1:12">
      <c r="A463" s="250">
        <v>215187</v>
      </c>
      <c r="B463" s="250" t="s">
        <v>82</v>
      </c>
      <c r="C463" s="250" t="s">
        <v>413</v>
      </c>
      <c r="D463" s="250" t="s">
        <v>413</v>
      </c>
      <c r="E463" s="250" t="s">
        <v>413</v>
      </c>
      <c r="F463" s="250" t="s">
        <v>413</v>
      </c>
      <c r="G463" s="250" t="s">
        <v>413</v>
      </c>
      <c r="H463" s="250" t="s">
        <v>412</v>
      </c>
      <c r="I463" s="250" t="s">
        <v>412</v>
      </c>
      <c r="J463" s="250" t="s">
        <v>412</v>
      </c>
      <c r="K463" s="250" t="s">
        <v>412</v>
      </c>
      <c r="L463" s="250" t="s">
        <v>412</v>
      </c>
    </row>
    <row r="464" spans="1:12">
      <c r="A464" s="250">
        <v>215180</v>
      </c>
      <c r="B464" s="250" t="s">
        <v>82</v>
      </c>
      <c r="C464" s="250" t="s">
        <v>413</v>
      </c>
      <c r="D464" s="250" t="s">
        <v>413</v>
      </c>
      <c r="E464" s="250" t="s">
        <v>413</v>
      </c>
      <c r="F464" s="250" t="s">
        <v>413</v>
      </c>
      <c r="G464" s="250" t="s">
        <v>413</v>
      </c>
      <c r="H464" s="250" t="s">
        <v>412</v>
      </c>
      <c r="I464" s="250" t="s">
        <v>412</v>
      </c>
      <c r="J464" s="250" t="s">
        <v>412</v>
      </c>
      <c r="K464" s="250" t="s">
        <v>412</v>
      </c>
      <c r="L464" s="250" t="s">
        <v>412</v>
      </c>
    </row>
    <row r="465" spans="1:12">
      <c r="A465" s="250">
        <v>215134</v>
      </c>
      <c r="B465" s="250" t="s">
        <v>82</v>
      </c>
      <c r="C465" s="250" t="s">
        <v>413</v>
      </c>
      <c r="D465" s="250" t="s">
        <v>413</v>
      </c>
      <c r="E465" s="250" t="s">
        <v>413</v>
      </c>
      <c r="F465" s="250" t="s">
        <v>413</v>
      </c>
      <c r="G465" s="250" t="s">
        <v>413</v>
      </c>
      <c r="H465" s="250" t="s">
        <v>412</v>
      </c>
      <c r="I465" s="250" t="s">
        <v>412</v>
      </c>
      <c r="J465" s="250" t="s">
        <v>412</v>
      </c>
      <c r="K465" s="250" t="s">
        <v>412</v>
      </c>
      <c r="L465" s="250" t="s">
        <v>412</v>
      </c>
    </row>
    <row r="466" spans="1:12">
      <c r="A466" s="250">
        <v>215128</v>
      </c>
      <c r="B466" s="250" t="s">
        <v>82</v>
      </c>
      <c r="C466" s="250" t="s">
        <v>413</v>
      </c>
      <c r="D466" s="250" t="s">
        <v>413</v>
      </c>
      <c r="E466" s="250" t="s">
        <v>413</v>
      </c>
      <c r="F466" s="250" t="s">
        <v>413</v>
      </c>
      <c r="G466" s="250" t="s">
        <v>413</v>
      </c>
      <c r="H466" s="250" t="s">
        <v>412</v>
      </c>
      <c r="I466" s="250" t="s">
        <v>412</v>
      </c>
      <c r="J466" s="250" t="s">
        <v>412</v>
      </c>
      <c r="K466" s="250" t="s">
        <v>412</v>
      </c>
      <c r="L466" s="250" t="s">
        <v>412</v>
      </c>
    </row>
    <row r="467" spans="1:12">
      <c r="A467" s="250">
        <v>215069</v>
      </c>
      <c r="B467" s="250" t="s">
        <v>82</v>
      </c>
      <c r="C467" s="250" t="s">
        <v>413</v>
      </c>
      <c r="D467" s="250" t="s">
        <v>413</v>
      </c>
      <c r="E467" s="250" t="s">
        <v>413</v>
      </c>
      <c r="F467" s="250" t="s">
        <v>413</v>
      </c>
      <c r="G467" s="250" t="s">
        <v>413</v>
      </c>
      <c r="H467" s="250" t="s">
        <v>412</v>
      </c>
      <c r="I467" s="250" t="s">
        <v>412</v>
      </c>
      <c r="J467" s="250" t="s">
        <v>412</v>
      </c>
      <c r="K467" s="250" t="s">
        <v>412</v>
      </c>
      <c r="L467" s="250" t="s">
        <v>412</v>
      </c>
    </row>
    <row r="468" spans="1:12">
      <c r="A468" s="250">
        <v>215054</v>
      </c>
      <c r="B468" s="250" t="s">
        <v>82</v>
      </c>
      <c r="C468" s="250" t="s">
        <v>413</v>
      </c>
      <c r="D468" s="250" t="s">
        <v>413</v>
      </c>
      <c r="E468" s="250" t="s">
        <v>413</v>
      </c>
      <c r="F468" s="250" t="s">
        <v>413</v>
      </c>
      <c r="G468" s="250" t="s">
        <v>413</v>
      </c>
      <c r="H468" s="250" t="s">
        <v>412</v>
      </c>
      <c r="I468" s="250" t="s">
        <v>412</v>
      </c>
      <c r="J468" s="250" t="s">
        <v>412</v>
      </c>
      <c r="K468" s="250" t="s">
        <v>412</v>
      </c>
      <c r="L468" s="250" t="s">
        <v>412</v>
      </c>
    </row>
    <row r="469" spans="1:12">
      <c r="A469" s="250">
        <v>215047</v>
      </c>
      <c r="B469" s="250" t="s">
        <v>82</v>
      </c>
      <c r="C469" s="250" t="s">
        <v>413</v>
      </c>
      <c r="D469" s="250" t="s">
        <v>413</v>
      </c>
      <c r="E469" s="250" t="s">
        <v>413</v>
      </c>
      <c r="F469" s="250" t="s">
        <v>413</v>
      </c>
      <c r="G469" s="250" t="s">
        <v>413</v>
      </c>
      <c r="H469" s="250" t="s">
        <v>412</v>
      </c>
      <c r="I469" s="250" t="s">
        <v>412</v>
      </c>
      <c r="J469" s="250" t="s">
        <v>412</v>
      </c>
      <c r="K469" s="250" t="s">
        <v>412</v>
      </c>
      <c r="L469" s="250" t="s">
        <v>412</v>
      </c>
    </row>
    <row r="470" spans="1:12">
      <c r="A470" s="250">
        <v>215033</v>
      </c>
      <c r="B470" s="250" t="s">
        <v>82</v>
      </c>
      <c r="C470" s="250" t="s">
        <v>413</v>
      </c>
      <c r="D470" s="250" t="s">
        <v>413</v>
      </c>
      <c r="E470" s="250" t="s">
        <v>413</v>
      </c>
      <c r="F470" s="250" t="s">
        <v>413</v>
      </c>
      <c r="G470" s="250" t="s">
        <v>413</v>
      </c>
      <c r="H470" s="250" t="s">
        <v>412</v>
      </c>
      <c r="I470" s="250" t="s">
        <v>412</v>
      </c>
      <c r="J470" s="250" t="s">
        <v>412</v>
      </c>
      <c r="K470" s="250" t="s">
        <v>412</v>
      </c>
      <c r="L470" s="250" t="s">
        <v>412</v>
      </c>
    </row>
    <row r="471" spans="1:12">
      <c r="A471" s="250">
        <v>215027</v>
      </c>
      <c r="B471" s="250" t="s">
        <v>82</v>
      </c>
      <c r="C471" s="250" t="s">
        <v>413</v>
      </c>
      <c r="D471" s="250" t="s">
        <v>413</v>
      </c>
      <c r="E471" s="250" t="s">
        <v>413</v>
      </c>
      <c r="F471" s="250" t="s">
        <v>413</v>
      </c>
      <c r="G471" s="250" t="s">
        <v>413</v>
      </c>
      <c r="H471" s="250" t="s">
        <v>412</v>
      </c>
      <c r="I471" s="250" t="s">
        <v>412</v>
      </c>
      <c r="J471" s="250" t="s">
        <v>412</v>
      </c>
      <c r="K471" s="250" t="s">
        <v>412</v>
      </c>
      <c r="L471" s="250" t="s">
        <v>412</v>
      </c>
    </row>
    <row r="472" spans="1:12">
      <c r="A472" s="250">
        <v>215021</v>
      </c>
      <c r="B472" s="250" t="s">
        <v>82</v>
      </c>
      <c r="C472" s="250" t="s">
        <v>413</v>
      </c>
      <c r="D472" s="250" t="s">
        <v>413</v>
      </c>
      <c r="E472" s="250" t="s">
        <v>413</v>
      </c>
      <c r="F472" s="250" t="s">
        <v>413</v>
      </c>
      <c r="G472" s="250" t="s">
        <v>413</v>
      </c>
      <c r="H472" s="250" t="s">
        <v>412</v>
      </c>
      <c r="I472" s="250" t="s">
        <v>412</v>
      </c>
      <c r="J472" s="250" t="s">
        <v>412</v>
      </c>
      <c r="K472" s="250" t="s">
        <v>412</v>
      </c>
      <c r="L472" s="250" t="s">
        <v>412</v>
      </c>
    </row>
    <row r="473" spans="1:12">
      <c r="A473" s="250">
        <v>215000</v>
      </c>
      <c r="B473" s="250" t="s">
        <v>82</v>
      </c>
      <c r="C473" s="250" t="s">
        <v>413</v>
      </c>
      <c r="D473" s="250" t="s">
        <v>413</v>
      </c>
      <c r="E473" s="250" t="s">
        <v>413</v>
      </c>
      <c r="F473" s="250" t="s">
        <v>413</v>
      </c>
      <c r="G473" s="250" t="s">
        <v>413</v>
      </c>
      <c r="H473" s="250" t="s">
        <v>412</v>
      </c>
      <c r="I473" s="250" t="s">
        <v>412</v>
      </c>
      <c r="J473" s="250" t="s">
        <v>412</v>
      </c>
      <c r="K473" s="250" t="s">
        <v>412</v>
      </c>
      <c r="L473" s="250" t="s">
        <v>412</v>
      </c>
    </row>
    <row r="474" spans="1:12">
      <c r="A474" s="250">
        <v>214998</v>
      </c>
      <c r="B474" s="250" t="s">
        <v>82</v>
      </c>
      <c r="C474" s="250" t="s">
        <v>413</v>
      </c>
      <c r="D474" s="250" t="s">
        <v>413</v>
      </c>
      <c r="E474" s="250" t="s">
        <v>413</v>
      </c>
      <c r="F474" s="250" t="s">
        <v>413</v>
      </c>
      <c r="G474" s="250" t="s">
        <v>413</v>
      </c>
      <c r="H474" s="250" t="s">
        <v>412</v>
      </c>
      <c r="I474" s="250" t="s">
        <v>412</v>
      </c>
      <c r="J474" s="250" t="s">
        <v>412</v>
      </c>
      <c r="K474" s="250" t="s">
        <v>412</v>
      </c>
      <c r="L474" s="250" t="s">
        <v>412</v>
      </c>
    </row>
    <row r="475" spans="1:12">
      <c r="A475" s="250">
        <v>214977</v>
      </c>
      <c r="B475" s="250" t="s">
        <v>82</v>
      </c>
      <c r="C475" s="250" t="s">
        <v>413</v>
      </c>
      <c r="D475" s="250" t="s">
        <v>413</v>
      </c>
      <c r="E475" s="250" t="s">
        <v>413</v>
      </c>
      <c r="F475" s="250" t="s">
        <v>413</v>
      </c>
      <c r="G475" s="250" t="s">
        <v>413</v>
      </c>
      <c r="H475" s="250" t="s">
        <v>412</v>
      </c>
      <c r="I475" s="250" t="s">
        <v>412</v>
      </c>
      <c r="J475" s="250" t="s">
        <v>412</v>
      </c>
      <c r="K475" s="250" t="s">
        <v>412</v>
      </c>
      <c r="L475" s="250" t="s">
        <v>412</v>
      </c>
    </row>
    <row r="476" spans="1:12">
      <c r="A476" s="250">
        <v>214941</v>
      </c>
      <c r="B476" s="250" t="s">
        <v>82</v>
      </c>
      <c r="C476" s="250" t="s">
        <v>413</v>
      </c>
      <c r="D476" s="250" t="s">
        <v>413</v>
      </c>
      <c r="E476" s="250" t="s">
        <v>413</v>
      </c>
      <c r="F476" s="250" t="s">
        <v>413</v>
      </c>
      <c r="G476" s="250" t="s">
        <v>413</v>
      </c>
      <c r="H476" s="250" t="s">
        <v>412</v>
      </c>
      <c r="I476" s="250" t="s">
        <v>412</v>
      </c>
      <c r="J476" s="250" t="s">
        <v>412</v>
      </c>
      <c r="K476" s="250" t="s">
        <v>412</v>
      </c>
      <c r="L476" s="250" t="s">
        <v>412</v>
      </c>
    </row>
    <row r="477" spans="1:12">
      <c r="A477" s="250">
        <v>214899</v>
      </c>
      <c r="B477" s="250" t="s">
        <v>82</v>
      </c>
      <c r="C477" s="250" t="s">
        <v>413</v>
      </c>
      <c r="D477" s="250" t="s">
        <v>413</v>
      </c>
      <c r="E477" s="250" t="s">
        <v>413</v>
      </c>
      <c r="F477" s="250" t="s">
        <v>413</v>
      </c>
      <c r="G477" s="250" t="s">
        <v>413</v>
      </c>
      <c r="H477" s="250" t="s">
        <v>412</v>
      </c>
      <c r="I477" s="250" t="s">
        <v>412</v>
      </c>
      <c r="J477" s="250" t="s">
        <v>412</v>
      </c>
      <c r="K477" s="250" t="s">
        <v>412</v>
      </c>
      <c r="L477" s="250" t="s">
        <v>412</v>
      </c>
    </row>
    <row r="478" spans="1:12">
      <c r="A478" s="250">
        <v>214881</v>
      </c>
      <c r="B478" s="250" t="s">
        <v>82</v>
      </c>
      <c r="C478" s="250" t="s">
        <v>413</v>
      </c>
      <c r="D478" s="250" t="s">
        <v>413</v>
      </c>
      <c r="E478" s="250" t="s">
        <v>413</v>
      </c>
      <c r="F478" s="250" t="s">
        <v>413</v>
      </c>
      <c r="G478" s="250" t="s">
        <v>413</v>
      </c>
      <c r="H478" s="250" t="s">
        <v>412</v>
      </c>
      <c r="I478" s="250" t="s">
        <v>412</v>
      </c>
      <c r="J478" s="250" t="s">
        <v>412</v>
      </c>
      <c r="K478" s="250" t="s">
        <v>412</v>
      </c>
      <c r="L478" s="250" t="s">
        <v>412</v>
      </c>
    </row>
    <row r="479" spans="1:12">
      <c r="A479" s="250">
        <v>214864</v>
      </c>
      <c r="B479" s="250" t="s">
        <v>82</v>
      </c>
      <c r="C479" s="250" t="s">
        <v>413</v>
      </c>
      <c r="D479" s="250" t="s">
        <v>413</v>
      </c>
      <c r="E479" s="250" t="s">
        <v>413</v>
      </c>
      <c r="F479" s="250" t="s">
        <v>413</v>
      </c>
      <c r="G479" s="250" t="s">
        <v>413</v>
      </c>
      <c r="H479" s="250" t="s">
        <v>412</v>
      </c>
      <c r="I479" s="250" t="s">
        <v>412</v>
      </c>
      <c r="J479" s="250" t="s">
        <v>412</v>
      </c>
      <c r="K479" s="250" t="s">
        <v>412</v>
      </c>
      <c r="L479" s="250" t="s">
        <v>412</v>
      </c>
    </row>
    <row r="480" spans="1:12">
      <c r="A480" s="250">
        <v>214862</v>
      </c>
      <c r="B480" s="250" t="s">
        <v>82</v>
      </c>
      <c r="C480" s="250" t="s">
        <v>413</v>
      </c>
      <c r="D480" s="250" t="s">
        <v>413</v>
      </c>
      <c r="E480" s="250" t="s">
        <v>413</v>
      </c>
      <c r="F480" s="250" t="s">
        <v>413</v>
      </c>
      <c r="G480" s="250" t="s">
        <v>413</v>
      </c>
      <c r="H480" s="250" t="s">
        <v>412</v>
      </c>
      <c r="I480" s="250" t="s">
        <v>412</v>
      </c>
      <c r="J480" s="250" t="s">
        <v>412</v>
      </c>
      <c r="K480" s="250" t="s">
        <v>412</v>
      </c>
      <c r="L480" s="250" t="s">
        <v>412</v>
      </c>
    </row>
    <row r="481" spans="1:12">
      <c r="A481" s="250">
        <v>214846</v>
      </c>
      <c r="B481" s="250" t="s">
        <v>82</v>
      </c>
      <c r="C481" s="250" t="s">
        <v>413</v>
      </c>
      <c r="D481" s="250" t="s">
        <v>413</v>
      </c>
      <c r="E481" s="250" t="s">
        <v>413</v>
      </c>
      <c r="F481" s="250" t="s">
        <v>413</v>
      </c>
      <c r="G481" s="250" t="s">
        <v>413</v>
      </c>
      <c r="H481" s="250" t="s">
        <v>412</v>
      </c>
      <c r="I481" s="250" t="s">
        <v>412</v>
      </c>
      <c r="J481" s="250" t="s">
        <v>412</v>
      </c>
      <c r="K481" s="250" t="s">
        <v>412</v>
      </c>
      <c r="L481" s="250" t="s">
        <v>412</v>
      </c>
    </row>
    <row r="482" spans="1:12">
      <c r="A482" s="250">
        <v>214817</v>
      </c>
      <c r="B482" s="250" t="s">
        <v>82</v>
      </c>
      <c r="C482" s="250" t="s">
        <v>413</v>
      </c>
      <c r="D482" s="250" t="s">
        <v>413</v>
      </c>
      <c r="E482" s="250" t="s">
        <v>413</v>
      </c>
      <c r="F482" s="250" t="s">
        <v>413</v>
      </c>
      <c r="G482" s="250" t="s">
        <v>413</v>
      </c>
      <c r="H482" s="250" t="s">
        <v>412</v>
      </c>
      <c r="I482" s="250" t="s">
        <v>412</v>
      </c>
      <c r="J482" s="250" t="s">
        <v>412</v>
      </c>
      <c r="K482" s="250" t="s">
        <v>412</v>
      </c>
      <c r="L482" s="250" t="s">
        <v>412</v>
      </c>
    </row>
    <row r="483" spans="1:12">
      <c r="A483" s="250">
        <v>214799</v>
      </c>
      <c r="B483" s="250" t="s">
        <v>82</v>
      </c>
      <c r="C483" s="250" t="s">
        <v>413</v>
      </c>
      <c r="D483" s="250" t="s">
        <v>413</v>
      </c>
      <c r="E483" s="250" t="s">
        <v>413</v>
      </c>
      <c r="F483" s="250" t="s">
        <v>413</v>
      </c>
      <c r="G483" s="250" t="s">
        <v>413</v>
      </c>
      <c r="H483" s="250" t="s">
        <v>412</v>
      </c>
      <c r="I483" s="250" t="s">
        <v>412</v>
      </c>
      <c r="J483" s="250" t="s">
        <v>412</v>
      </c>
      <c r="K483" s="250" t="s">
        <v>412</v>
      </c>
      <c r="L483" s="250" t="s">
        <v>412</v>
      </c>
    </row>
    <row r="484" spans="1:12">
      <c r="A484" s="250">
        <v>214790</v>
      </c>
      <c r="B484" s="250" t="s">
        <v>82</v>
      </c>
      <c r="C484" s="250" t="s">
        <v>413</v>
      </c>
      <c r="D484" s="250" t="s">
        <v>413</v>
      </c>
      <c r="E484" s="250" t="s">
        <v>413</v>
      </c>
      <c r="F484" s="250" t="s">
        <v>413</v>
      </c>
      <c r="G484" s="250" t="s">
        <v>413</v>
      </c>
      <c r="H484" s="250" t="s">
        <v>412</v>
      </c>
      <c r="I484" s="250" t="s">
        <v>412</v>
      </c>
      <c r="J484" s="250" t="s">
        <v>412</v>
      </c>
      <c r="K484" s="250" t="s">
        <v>412</v>
      </c>
      <c r="L484" s="250" t="s">
        <v>412</v>
      </c>
    </row>
    <row r="485" spans="1:12">
      <c r="A485" s="250">
        <v>214749</v>
      </c>
      <c r="B485" s="250" t="s">
        <v>82</v>
      </c>
      <c r="C485" s="250" t="s">
        <v>413</v>
      </c>
      <c r="D485" s="250" t="s">
        <v>413</v>
      </c>
      <c r="E485" s="250" t="s">
        <v>413</v>
      </c>
      <c r="F485" s="250" t="s">
        <v>413</v>
      </c>
      <c r="G485" s="250" t="s">
        <v>413</v>
      </c>
      <c r="H485" s="250" t="s">
        <v>412</v>
      </c>
      <c r="I485" s="250" t="s">
        <v>412</v>
      </c>
      <c r="J485" s="250" t="s">
        <v>412</v>
      </c>
      <c r="K485" s="250" t="s">
        <v>412</v>
      </c>
      <c r="L485" s="250" t="s">
        <v>412</v>
      </c>
    </row>
    <row r="486" spans="1:12">
      <c r="A486" s="250">
        <v>214727</v>
      </c>
      <c r="B486" s="250" t="s">
        <v>82</v>
      </c>
      <c r="C486" s="250" t="s">
        <v>413</v>
      </c>
      <c r="D486" s="250" t="s">
        <v>413</v>
      </c>
      <c r="E486" s="250" t="s">
        <v>413</v>
      </c>
      <c r="F486" s="250" t="s">
        <v>413</v>
      </c>
      <c r="G486" s="250" t="s">
        <v>413</v>
      </c>
      <c r="H486" s="250" t="s">
        <v>412</v>
      </c>
      <c r="I486" s="250" t="s">
        <v>412</v>
      </c>
      <c r="J486" s="250" t="s">
        <v>412</v>
      </c>
      <c r="K486" s="250" t="s">
        <v>412</v>
      </c>
      <c r="L486" s="250" t="s">
        <v>412</v>
      </c>
    </row>
    <row r="487" spans="1:12">
      <c r="A487" s="250">
        <v>214704</v>
      </c>
      <c r="B487" s="250" t="s">
        <v>82</v>
      </c>
      <c r="C487" s="250" t="s">
        <v>413</v>
      </c>
      <c r="D487" s="250" t="s">
        <v>413</v>
      </c>
      <c r="E487" s="250" t="s">
        <v>413</v>
      </c>
      <c r="F487" s="250" t="s">
        <v>413</v>
      </c>
      <c r="G487" s="250" t="s">
        <v>413</v>
      </c>
      <c r="H487" s="250" t="s">
        <v>412</v>
      </c>
      <c r="I487" s="250" t="s">
        <v>412</v>
      </c>
      <c r="J487" s="250" t="s">
        <v>412</v>
      </c>
      <c r="K487" s="250" t="s">
        <v>412</v>
      </c>
      <c r="L487" s="250" t="s">
        <v>412</v>
      </c>
    </row>
    <row r="488" spans="1:12">
      <c r="A488" s="250">
        <v>214701</v>
      </c>
      <c r="B488" s="250" t="s">
        <v>82</v>
      </c>
      <c r="C488" s="250" t="s">
        <v>413</v>
      </c>
      <c r="D488" s="250" t="s">
        <v>413</v>
      </c>
      <c r="E488" s="250" t="s">
        <v>413</v>
      </c>
      <c r="F488" s="250" t="s">
        <v>413</v>
      </c>
      <c r="G488" s="250" t="s">
        <v>413</v>
      </c>
      <c r="H488" s="250" t="s">
        <v>412</v>
      </c>
      <c r="I488" s="250" t="s">
        <v>412</v>
      </c>
      <c r="J488" s="250" t="s">
        <v>412</v>
      </c>
      <c r="K488" s="250" t="s">
        <v>412</v>
      </c>
      <c r="L488" s="250" t="s">
        <v>412</v>
      </c>
    </row>
    <row r="489" spans="1:12">
      <c r="A489" s="250">
        <v>214675</v>
      </c>
      <c r="B489" s="250" t="s">
        <v>82</v>
      </c>
      <c r="C489" s="250" t="s">
        <v>413</v>
      </c>
      <c r="D489" s="250" t="s">
        <v>413</v>
      </c>
      <c r="E489" s="250" t="s">
        <v>413</v>
      </c>
      <c r="F489" s="250" t="s">
        <v>413</v>
      </c>
      <c r="G489" s="250" t="s">
        <v>413</v>
      </c>
      <c r="H489" s="250" t="s">
        <v>412</v>
      </c>
      <c r="I489" s="250" t="s">
        <v>412</v>
      </c>
      <c r="J489" s="250" t="s">
        <v>412</v>
      </c>
      <c r="K489" s="250" t="s">
        <v>412</v>
      </c>
      <c r="L489" s="250" t="s">
        <v>412</v>
      </c>
    </row>
    <row r="490" spans="1:12">
      <c r="A490" s="250">
        <v>214673</v>
      </c>
      <c r="B490" s="250" t="s">
        <v>82</v>
      </c>
      <c r="C490" s="250" t="s">
        <v>413</v>
      </c>
      <c r="D490" s="250" t="s">
        <v>413</v>
      </c>
      <c r="E490" s="250" t="s">
        <v>413</v>
      </c>
      <c r="F490" s="250" t="s">
        <v>413</v>
      </c>
      <c r="G490" s="250" t="s">
        <v>413</v>
      </c>
      <c r="H490" s="250" t="s">
        <v>412</v>
      </c>
      <c r="I490" s="250" t="s">
        <v>412</v>
      </c>
      <c r="J490" s="250" t="s">
        <v>412</v>
      </c>
      <c r="K490" s="250" t="s">
        <v>412</v>
      </c>
      <c r="L490" s="250" t="s">
        <v>412</v>
      </c>
    </row>
    <row r="491" spans="1:12">
      <c r="A491" s="250">
        <v>214668</v>
      </c>
      <c r="B491" s="250" t="s">
        <v>82</v>
      </c>
      <c r="C491" s="250" t="s">
        <v>413</v>
      </c>
      <c r="D491" s="250" t="s">
        <v>413</v>
      </c>
      <c r="E491" s="250" t="s">
        <v>413</v>
      </c>
      <c r="F491" s="250" t="s">
        <v>413</v>
      </c>
      <c r="G491" s="250" t="s">
        <v>413</v>
      </c>
      <c r="H491" s="250" t="s">
        <v>412</v>
      </c>
      <c r="I491" s="250" t="s">
        <v>412</v>
      </c>
      <c r="J491" s="250" t="s">
        <v>412</v>
      </c>
      <c r="K491" s="250" t="s">
        <v>412</v>
      </c>
      <c r="L491" s="250" t="s">
        <v>412</v>
      </c>
    </row>
    <row r="492" spans="1:12">
      <c r="A492" s="250">
        <v>214666</v>
      </c>
      <c r="B492" s="250" t="s">
        <v>82</v>
      </c>
      <c r="C492" s="250" t="s">
        <v>413</v>
      </c>
      <c r="D492" s="250" t="s">
        <v>413</v>
      </c>
      <c r="E492" s="250" t="s">
        <v>413</v>
      </c>
      <c r="F492" s="250" t="s">
        <v>413</v>
      </c>
      <c r="G492" s="250" t="s">
        <v>413</v>
      </c>
      <c r="H492" s="250" t="s">
        <v>412</v>
      </c>
      <c r="I492" s="250" t="s">
        <v>412</v>
      </c>
      <c r="J492" s="250" t="s">
        <v>412</v>
      </c>
      <c r="K492" s="250" t="s">
        <v>412</v>
      </c>
      <c r="L492" s="250" t="s">
        <v>412</v>
      </c>
    </row>
    <row r="493" spans="1:12">
      <c r="A493" s="250">
        <v>214657</v>
      </c>
      <c r="B493" s="250" t="s">
        <v>82</v>
      </c>
      <c r="C493" s="250" t="s">
        <v>413</v>
      </c>
      <c r="D493" s="250" t="s">
        <v>413</v>
      </c>
      <c r="E493" s="250" t="s">
        <v>413</v>
      </c>
      <c r="F493" s="250" t="s">
        <v>413</v>
      </c>
      <c r="G493" s="250" t="s">
        <v>413</v>
      </c>
      <c r="H493" s="250" t="s">
        <v>412</v>
      </c>
      <c r="I493" s="250" t="s">
        <v>412</v>
      </c>
      <c r="J493" s="250" t="s">
        <v>412</v>
      </c>
      <c r="K493" s="250" t="s">
        <v>412</v>
      </c>
      <c r="L493" s="250" t="s">
        <v>412</v>
      </c>
    </row>
    <row r="494" spans="1:12">
      <c r="A494" s="250">
        <v>213330</v>
      </c>
      <c r="B494" s="250" t="s">
        <v>82</v>
      </c>
      <c r="C494" s="250" t="s">
        <v>413</v>
      </c>
      <c r="D494" s="250" t="s">
        <v>413</v>
      </c>
      <c r="E494" s="250" t="s">
        <v>413</v>
      </c>
      <c r="F494" s="250" t="s">
        <v>413</v>
      </c>
      <c r="G494" s="250" t="s">
        <v>413</v>
      </c>
      <c r="H494" s="250" t="s">
        <v>412</v>
      </c>
      <c r="I494" s="250" t="s">
        <v>412</v>
      </c>
      <c r="J494" s="250" t="s">
        <v>412</v>
      </c>
      <c r="K494" s="250" t="s">
        <v>412</v>
      </c>
      <c r="L494" s="250" t="s">
        <v>412</v>
      </c>
    </row>
    <row r="495" spans="1:12">
      <c r="A495" s="250">
        <v>211828</v>
      </c>
      <c r="B495" s="250" t="s">
        <v>82</v>
      </c>
      <c r="C495" s="250" t="s">
        <v>413</v>
      </c>
      <c r="D495" s="250" t="s">
        <v>413</v>
      </c>
      <c r="E495" s="250" t="s">
        <v>413</v>
      </c>
      <c r="F495" s="250" t="s">
        <v>413</v>
      </c>
      <c r="G495" s="250" t="s">
        <v>413</v>
      </c>
      <c r="H495" s="250" t="s">
        <v>412</v>
      </c>
      <c r="I495" s="250" t="s">
        <v>412</v>
      </c>
      <c r="J495" s="250" t="s">
        <v>412</v>
      </c>
      <c r="K495" s="250" t="s">
        <v>412</v>
      </c>
      <c r="L495" s="250" t="s">
        <v>412</v>
      </c>
    </row>
    <row r="496" spans="1:12">
      <c r="A496" s="250">
        <v>214759</v>
      </c>
      <c r="B496" s="250" t="s">
        <v>82</v>
      </c>
      <c r="C496" s="250" t="s">
        <v>411</v>
      </c>
      <c r="D496" s="250" t="s">
        <v>411</v>
      </c>
      <c r="E496" s="250" t="s">
        <v>413</v>
      </c>
      <c r="F496" s="250" t="s">
        <v>413</v>
      </c>
      <c r="G496" s="250" t="s">
        <v>413</v>
      </c>
      <c r="H496" s="250" t="s">
        <v>412</v>
      </c>
      <c r="I496" s="250" t="s">
        <v>412</v>
      </c>
      <c r="J496" s="250" t="s">
        <v>412</v>
      </c>
      <c r="K496" s="250" t="s">
        <v>412</v>
      </c>
      <c r="L496" s="250" t="s">
        <v>412</v>
      </c>
    </row>
    <row r="497" spans="1:12">
      <c r="A497" s="250">
        <v>215048</v>
      </c>
      <c r="B497" s="250" t="s">
        <v>82</v>
      </c>
      <c r="C497" s="250" t="s">
        <v>411</v>
      </c>
      <c r="D497" s="250" t="s">
        <v>413</v>
      </c>
      <c r="E497" s="250" t="s">
        <v>411</v>
      </c>
      <c r="F497" s="250" t="s">
        <v>413</v>
      </c>
      <c r="G497" s="250" t="s">
        <v>413</v>
      </c>
      <c r="H497" s="250" t="s">
        <v>412</v>
      </c>
      <c r="I497" s="250" t="s">
        <v>412</v>
      </c>
      <c r="J497" s="250" t="s">
        <v>412</v>
      </c>
      <c r="K497" s="250" t="s">
        <v>412</v>
      </c>
      <c r="L497" s="250" t="s">
        <v>412</v>
      </c>
    </row>
    <row r="498" spans="1:12">
      <c r="A498" s="250">
        <v>214969</v>
      </c>
      <c r="B498" s="250" t="s">
        <v>82</v>
      </c>
      <c r="C498" s="250" t="s">
        <v>411</v>
      </c>
      <c r="D498" s="250" t="s">
        <v>413</v>
      </c>
      <c r="E498" s="250" t="s">
        <v>411</v>
      </c>
      <c r="F498" s="250" t="s">
        <v>413</v>
      </c>
      <c r="G498" s="250" t="s">
        <v>413</v>
      </c>
      <c r="H498" s="250" t="s">
        <v>412</v>
      </c>
      <c r="I498" s="250" t="s">
        <v>412</v>
      </c>
      <c r="J498" s="250" t="s">
        <v>412</v>
      </c>
      <c r="K498" s="250" t="s">
        <v>412</v>
      </c>
      <c r="L498" s="250" t="s">
        <v>412</v>
      </c>
    </row>
    <row r="499" spans="1:12">
      <c r="A499" s="250">
        <v>213131</v>
      </c>
      <c r="B499" s="250" t="s">
        <v>82</v>
      </c>
      <c r="C499" s="250" t="s">
        <v>411</v>
      </c>
      <c r="D499" s="250" t="s">
        <v>413</v>
      </c>
      <c r="E499" s="250" t="s">
        <v>411</v>
      </c>
      <c r="F499" s="250" t="s">
        <v>413</v>
      </c>
      <c r="G499" s="250" t="s">
        <v>413</v>
      </c>
      <c r="H499" s="250" t="s">
        <v>412</v>
      </c>
      <c r="I499" s="250" t="s">
        <v>412</v>
      </c>
      <c r="J499" s="250" t="s">
        <v>412</v>
      </c>
      <c r="K499" s="250" t="s">
        <v>412</v>
      </c>
      <c r="L499" s="250" t="s">
        <v>412</v>
      </c>
    </row>
    <row r="500" spans="1:12">
      <c r="A500" s="250">
        <v>215036</v>
      </c>
      <c r="B500" s="250" t="s">
        <v>82</v>
      </c>
      <c r="C500" s="250" t="s">
        <v>413</v>
      </c>
      <c r="D500" s="250" t="s">
        <v>411</v>
      </c>
      <c r="E500" s="250" t="s">
        <v>411</v>
      </c>
      <c r="F500" s="250" t="s">
        <v>413</v>
      </c>
      <c r="G500" s="250" t="s">
        <v>413</v>
      </c>
      <c r="H500" s="250" t="s">
        <v>412</v>
      </c>
      <c r="I500" s="250" t="s">
        <v>412</v>
      </c>
      <c r="J500" s="250" t="s">
        <v>412</v>
      </c>
      <c r="K500" s="250" t="s">
        <v>412</v>
      </c>
      <c r="L500" s="250" t="s">
        <v>412</v>
      </c>
    </row>
    <row r="501" spans="1:12">
      <c r="A501" s="250">
        <v>214438</v>
      </c>
      <c r="B501" s="250" t="s">
        <v>82</v>
      </c>
      <c r="C501" s="250" t="s">
        <v>413</v>
      </c>
      <c r="D501" s="250" t="s">
        <v>411</v>
      </c>
      <c r="E501" s="250" t="s">
        <v>411</v>
      </c>
      <c r="F501" s="250" t="s">
        <v>413</v>
      </c>
      <c r="G501" s="250" t="s">
        <v>413</v>
      </c>
      <c r="H501" s="250" t="s">
        <v>412</v>
      </c>
      <c r="I501" s="250" t="s">
        <v>412</v>
      </c>
      <c r="J501" s="250" t="s">
        <v>412</v>
      </c>
      <c r="K501" s="250" t="s">
        <v>412</v>
      </c>
      <c r="L501" s="250" t="s">
        <v>412</v>
      </c>
    </row>
    <row r="502" spans="1:12">
      <c r="A502" s="250">
        <v>214336</v>
      </c>
      <c r="B502" s="250" t="s">
        <v>82</v>
      </c>
      <c r="C502" s="250" t="s">
        <v>413</v>
      </c>
      <c r="D502" s="250" t="s">
        <v>411</v>
      </c>
      <c r="E502" s="250" t="s">
        <v>411</v>
      </c>
      <c r="F502" s="250" t="s">
        <v>413</v>
      </c>
      <c r="G502" s="250" t="s">
        <v>413</v>
      </c>
      <c r="H502" s="250" t="s">
        <v>412</v>
      </c>
      <c r="I502" s="250" t="s">
        <v>412</v>
      </c>
      <c r="J502" s="250" t="s">
        <v>412</v>
      </c>
      <c r="K502" s="250" t="s">
        <v>412</v>
      </c>
      <c r="L502" s="250" t="s">
        <v>412</v>
      </c>
    </row>
    <row r="503" spans="1:12">
      <c r="A503" s="250">
        <v>214135</v>
      </c>
      <c r="B503" s="250" t="s">
        <v>82</v>
      </c>
      <c r="C503" s="250" t="s">
        <v>413</v>
      </c>
      <c r="D503" s="250" t="s">
        <v>411</v>
      </c>
      <c r="E503" s="250" t="s">
        <v>411</v>
      </c>
      <c r="F503" s="250" t="s">
        <v>413</v>
      </c>
      <c r="G503" s="250" t="s">
        <v>413</v>
      </c>
      <c r="H503" s="250" t="s">
        <v>412</v>
      </c>
      <c r="I503" s="250" t="s">
        <v>412</v>
      </c>
      <c r="J503" s="250" t="s">
        <v>412</v>
      </c>
      <c r="K503" s="250" t="s">
        <v>412</v>
      </c>
      <c r="L503" s="250" t="s">
        <v>412</v>
      </c>
    </row>
    <row r="504" spans="1:12">
      <c r="A504" s="250">
        <v>211735</v>
      </c>
      <c r="B504" s="250" t="s">
        <v>82</v>
      </c>
      <c r="C504" s="250" t="s">
        <v>413</v>
      </c>
      <c r="D504" s="250" t="s">
        <v>411</v>
      </c>
      <c r="E504" s="250" t="s">
        <v>411</v>
      </c>
      <c r="F504" s="250" t="s">
        <v>413</v>
      </c>
      <c r="G504" s="250" t="s">
        <v>413</v>
      </c>
      <c r="H504" s="250" t="s">
        <v>412</v>
      </c>
      <c r="I504" s="250" t="s">
        <v>412</v>
      </c>
      <c r="J504" s="250" t="s">
        <v>412</v>
      </c>
      <c r="K504" s="250" t="s">
        <v>412</v>
      </c>
      <c r="L504" s="250" t="s">
        <v>412</v>
      </c>
    </row>
    <row r="505" spans="1:12">
      <c r="A505" s="250">
        <v>209749</v>
      </c>
      <c r="B505" s="250" t="s">
        <v>82</v>
      </c>
      <c r="C505" s="250" t="s">
        <v>413</v>
      </c>
      <c r="D505" s="250" t="s">
        <v>413</v>
      </c>
      <c r="E505" s="250" t="s">
        <v>413</v>
      </c>
      <c r="F505" s="250" t="s">
        <v>411</v>
      </c>
      <c r="G505" s="250" t="s">
        <v>413</v>
      </c>
      <c r="H505" s="250" t="s">
        <v>412</v>
      </c>
      <c r="I505" s="250" t="s">
        <v>412</v>
      </c>
      <c r="J505" s="250" t="s">
        <v>412</v>
      </c>
      <c r="K505" s="250" t="s">
        <v>412</v>
      </c>
      <c r="L505" s="250" t="s">
        <v>412</v>
      </c>
    </row>
    <row r="506" spans="1:12">
      <c r="A506" s="250">
        <v>214180</v>
      </c>
      <c r="B506" s="250" t="s">
        <v>82</v>
      </c>
      <c r="C506" s="250" t="s">
        <v>413</v>
      </c>
      <c r="D506" s="250" t="s">
        <v>411</v>
      </c>
      <c r="E506" s="250" t="s">
        <v>413</v>
      </c>
      <c r="F506" s="250" t="s">
        <v>411</v>
      </c>
      <c r="G506" s="250" t="s">
        <v>413</v>
      </c>
      <c r="H506" s="250" t="s">
        <v>412</v>
      </c>
      <c r="I506" s="250" t="s">
        <v>412</v>
      </c>
      <c r="J506" s="250" t="s">
        <v>412</v>
      </c>
      <c r="K506" s="250" t="s">
        <v>412</v>
      </c>
      <c r="L506" s="250" t="s">
        <v>412</v>
      </c>
    </row>
    <row r="507" spans="1:12">
      <c r="A507" s="250">
        <v>213436</v>
      </c>
      <c r="B507" s="250" t="s">
        <v>82</v>
      </c>
      <c r="C507" s="250" t="s">
        <v>413</v>
      </c>
      <c r="D507" s="250" t="s">
        <v>411</v>
      </c>
      <c r="E507" s="250" t="s">
        <v>413</v>
      </c>
      <c r="F507" s="250" t="s">
        <v>411</v>
      </c>
      <c r="G507" s="250" t="s">
        <v>413</v>
      </c>
      <c r="H507" s="250" t="s">
        <v>412</v>
      </c>
      <c r="I507" s="250" t="s">
        <v>412</v>
      </c>
      <c r="J507" s="250" t="s">
        <v>412</v>
      </c>
      <c r="K507" s="250" t="s">
        <v>412</v>
      </c>
      <c r="L507" s="250" t="s">
        <v>412</v>
      </c>
    </row>
    <row r="508" spans="1:12">
      <c r="A508" s="250">
        <v>215136</v>
      </c>
      <c r="B508" s="250" t="s">
        <v>82</v>
      </c>
      <c r="C508" s="250" t="s">
        <v>411</v>
      </c>
      <c r="D508" s="250" t="s">
        <v>411</v>
      </c>
      <c r="E508" s="250" t="s">
        <v>413</v>
      </c>
      <c r="F508" s="250" t="s">
        <v>411</v>
      </c>
      <c r="G508" s="250" t="s">
        <v>413</v>
      </c>
      <c r="H508" s="250" t="s">
        <v>412</v>
      </c>
      <c r="I508" s="250" t="s">
        <v>412</v>
      </c>
      <c r="J508" s="250" t="s">
        <v>412</v>
      </c>
      <c r="K508" s="250" t="s">
        <v>412</v>
      </c>
      <c r="L508" s="250" t="s">
        <v>412</v>
      </c>
    </row>
    <row r="509" spans="1:12">
      <c r="A509" s="250">
        <v>214291</v>
      </c>
      <c r="B509" s="250" t="s">
        <v>82</v>
      </c>
      <c r="C509" s="250" t="s">
        <v>413</v>
      </c>
      <c r="D509" s="250" t="s">
        <v>413</v>
      </c>
      <c r="E509" s="250" t="s">
        <v>411</v>
      </c>
      <c r="F509" s="250" t="s">
        <v>411</v>
      </c>
      <c r="G509" s="250" t="s">
        <v>413</v>
      </c>
      <c r="H509" s="250" t="s">
        <v>412</v>
      </c>
      <c r="I509" s="250" t="s">
        <v>412</v>
      </c>
      <c r="J509" s="250" t="s">
        <v>412</v>
      </c>
      <c r="K509" s="250" t="s">
        <v>412</v>
      </c>
      <c r="L509" s="250" t="s">
        <v>412</v>
      </c>
    </row>
    <row r="510" spans="1:12">
      <c r="A510" s="250">
        <v>214234</v>
      </c>
      <c r="B510" s="250" t="s">
        <v>82</v>
      </c>
      <c r="C510" s="250" t="s">
        <v>413</v>
      </c>
      <c r="D510" s="250" t="s">
        <v>413</v>
      </c>
      <c r="E510" s="250" t="s">
        <v>411</v>
      </c>
      <c r="F510" s="250" t="s">
        <v>411</v>
      </c>
      <c r="G510" s="250" t="s">
        <v>413</v>
      </c>
      <c r="H510" s="250" t="s">
        <v>412</v>
      </c>
      <c r="I510" s="250" t="s">
        <v>412</v>
      </c>
      <c r="J510" s="250" t="s">
        <v>412</v>
      </c>
      <c r="K510" s="250" t="s">
        <v>412</v>
      </c>
      <c r="L510" s="250" t="s">
        <v>412</v>
      </c>
    </row>
    <row r="511" spans="1:12">
      <c r="A511" s="250">
        <v>213714</v>
      </c>
      <c r="B511" s="250" t="s">
        <v>82</v>
      </c>
      <c r="C511" s="250" t="s">
        <v>413</v>
      </c>
      <c r="D511" s="250" t="s">
        <v>413</v>
      </c>
      <c r="E511" s="250" t="s">
        <v>411</v>
      </c>
      <c r="F511" s="250" t="s">
        <v>411</v>
      </c>
      <c r="G511" s="250" t="s">
        <v>413</v>
      </c>
      <c r="H511" s="250" t="s">
        <v>412</v>
      </c>
      <c r="I511" s="250" t="s">
        <v>412</v>
      </c>
      <c r="J511" s="250" t="s">
        <v>412</v>
      </c>
      <c r="K511" s="250" t="s">
        <v>412</v>
      </c>
      <c r="L511" s="250" t="s">
        <v>412</v>
      </c>
    </row>
    <row r="512" spans="1:12">
      <c r="A512" s="250">
        <v>215146</v>
      </c>
      <c r="B512" s="250" t="s">
        <v>82</v>
      </c>
      <c r="C512" s="250" t="s">
        <v>411</v>
      </c>
      <c r="D512" s="250" t="s">
        <v>413</v>
      </c>
      <c r="E512" s="250" t="s">
        <v>411</v>
      </c>
      <c r="F512" s="250" t="s">
        <v>411</v>
      </c>
      <c r="G512" s="250" t="s">
        <v>413</v>
      </c>
      <c r="H512" s="250" t="s">
        <v>412</v>
      </c>
      <c r="I512" s="250" t="s">
        <v>412</v>
      </c>
      <c r="J512" s="250" t="s">
        <v>412</v>
      </c>
      <c r="K512" s="250" t="s">
        <v>412</v>
      </c>
      <c r="L512" s="250" t="s">
        <v>412</v>
      </c>
    </row>
    <row r="513" spans="1:12">
      <c r="A513" s="250">
        <v>214921</v>
      </c>
      <c r="B513" s="250" t="s">
        <v>82</v>
      </c>
      <c r="C513" s="250" t="s">
        <v>411</v>
      </c>
      <c r="D513" s="250" t="s">
        <v>413</v>
      </c>
      <c r="E513" s="250" t="s">
        <v>411</v>
      </c>
      <c r="F513" s="250" t="s">
        <v>411</v>
      </c>
      <c r="G513" s="250" t="s">
        <v>413</v>
      </c>
      <c r="H513" s="250" t="s">
        <v>412</v>
      </c>
      <c r="I513" s="250" t="s">
        <v>412</v>
      </c>
      <c r="J513" s="250" t="s">
        <v>412</v>
      </c>
      <c r="K513" s="250" t="s">
        <v>412</v>
      </c>
      <c r="L513" s="250" t="s">
        <v>412</v>
      </c>
    </row>
    <row r="514" spans="1:12">
      <c r="A514" s="250">
        <v>214568</v>
      </c>
      <c r="B514" s="250" t="s">
        <v>82</v>
      </c>
      <c r="C514" s="250" t="s">
        <v>411</v>
      </c>
      <c r="D514" s="250" t="s">
        <v>413</v>
      </c>
      <c r="E514" s="250" t="s">
        <v>411</v>
      </c>
      <c r="F514" s="250" t="s">
        <v>411</v>
      </c>
      <c r="G514" s="250" t="s">
        <v>413</v>
      </c>
      <c r="H514" s="250" t="s">
        <v>412</v>
      </c>
      <c r="I514" s="250" t="s">
        <v>412</v>
      </c>
      <c r="J514" s="250" t="s">
        <v>412</v>
      </c>
      <c r="K514" s="250" t="s">
        <v>412</v>
      </c>
      <c r="L514" s="250" t="s">
        <v>412</v>
      </c>
    </row>
    <row r="515" spans="1:12">
      <c r="A515" s="250">
        <v>209892</v>
      </c>
      <c r="B515" s="250" t="s">
        <v>82</v>
      </c>
      <c r="C515" s="250" t="s">
        <v>411</v>
      </c>
      <c r="D515" s="250" t="s">
        <v>413</v>
      </c>
      <c r="E515" s="250" t="s">
        <v>411</v>
      </c>
      <c r="F515" s="250" t="s">
        <v>411</v>
      </c>
      <c r="G515" s="250" t="s">
        <v>413</v>
      </c>
      <c r="H515" s="250" t="s">
        <v>412</v>
      </c>
      <c r="I515" s="250" t="s">
        <v>412</v>
      </c>
      <c r="J515" s="250" t="s">
        <v>412</v>
      </c>
      <c r="K515" s="250" t="s">
        <v>412</v>
      </c>
      <c r="L515" s="250" t="s">
        <v>412</v>
      </c>
    </row>
    <row r="516" spans="1:12">
      <c r="A516" s="250">
        <v>213416</v>
      </c>
      <c r="B516" s="250" t="s">
        <v>82</v>
      </c>
      <c r="C516" s="250" t="s">
        <v>412</v>
      </c>
      <c r="D516" s="250" t="s">
        <v>411</v>
      </c>
      <c r="E516" s="250" t="s">
        <v>411</v>
      </c>
      <c r="F516" s="250" t="s">
        <v>411</v>
      </c>
      <c r="G516" s="250" t="s">
        <v>413</v>
      </c>
      <c r="H516" s="250" t="s">
        <v>412</v>
      </c>
      <c r="I516" s="250" t="s">
        <v>412</v>
      </c>
      <c r="J516" s="250" t="s">
        <v>412</v>
      </c>
      <c r="K516" s="250" t="s">
        <v>412</v>
      </c>
      <c r="L516" s="250" t="s">
        <v>412</v>
      </c>
    </row>
    <row r="517" spans="1:12">
      <c r="A517" s="250">
        <v>214265</v>
      </c>
      <c r="B517" s="250" t="s">
        <v>82</v>
      </c>
      <c r="C517" s="250" t="s">
        <v>413</v>
      </c>
      <c r="D517" s="250" t="s">
        <v>411</v>
      </c>
      <c r="E517" s="250" t="s">
        <v>411</v>
      </c>
      <c r="F517" s="250" t="s">
        <v>411</v>
      </c>
      <c r="G517" s="250" t="s">
        <v>413</v>
      </c>
      <c r="H517" s="250" t="s">
        <v>412</v>
      </c>
      <c r="I517" s="250" t="s">
        <v>412</v>
      </c>
      <c r="J517" s="250" t="s">
        <v>412</v>
      </c>
      <c r="K517" s="250" t="s">
        <v>412</v>
      </c>
      <c r="L517" s="250" t="s">
        <v>412</v>
      </c>
    </row>
    <row r="518" spans="1:12">
      <c r="A518" s="250">
        <v>214033</v>
      </c>
      <c r="B518" s="250" t="s">
        <v>82</v>
      </c>
      <c r="C518" s="250" t="s">
        <v>413</v>
      </c>
      <c r="D518" s="250" t="s">
        <v>411</v>
      </c>
      <c r="E518" s="250" t="s">
        <v>411</v>
      </c>
      <c r="F518" s="250" t="s">
        <v>411</v>
      </c>
      <c r="G518" s="250" t="s">
        <v>413</v>
      </c>
      <c r="H518" s="250" t="s">
        <v>412</v>
      </c>
      <c r="I518" s="250" t="s">
        <v>412</v>
      </c>
      <c r="J518" s="250" t="s">
        <v>412</v>
      </c>
      <c r="K518" s="250" t="s">
        <v>412</v>
      </c>
      <c r="L518" s="250" t="s">
        <v>412</v>
      </c>
    </row>
    <row r="519" spans="1:12">
      <c r="A519" s="250">
        <v>213981</v>
      </c>
      <c r="B519" s="250" t="s">
        <v>82</v>
      </c>
      <c r="C519" s="250" t="s">
        <v>413</v>
      </c>
      <c r="D519" s="250" t="s">
        <v>411</v>
      </c>
      <c r="E519" s="250" t="s">
        <v>411</v>
      </c>
      <c r="F519" s="250" t="s">
        <v>411</v>
      </c>
      <c r="G519" s="250" t="s">
        <v>413</v>
      </c>
      <c r="H519" s="250" t="s">
        <v>412</v>
      </c>
      <c r="I519" s="250" t="s">
        <v>412</v>
      </c>
      <c r="J519" s="250" t="s">
        <v>412</v>
      </c>
      <c r="K519" s="250" t="s">
        <v>412</v>
      </c>
      <c r="L519" s="250" t="s">
        <v>412</v>
      </c>
    </row>
    <row r="520" spans="1:12">
      <c r="A520" s="250">
        <v>213943</v>
      </c>
      <c r="B520" s="250" t="s">
        <v>82</v>
      </c>
      <c r="C520" s="250" t="s">
        <v>413</v>
      </c>
      <c r="D520" s="250" t="s">
        <v>411</v>
      </c>
      <c r="E520" s="250" t="s">
        <v>411</v>
      </c>
      <c r="F520" s="250" t="s">
        <v>411</v>
      </c>
      <c r="G520" s="250" t="s">
        <v>413</v>
      </c>
      <c r="H520" s="250" t="s">
        <v>412</v>
      </c>
      <c r="I520" s="250" t="s">
        <v>412</v>
      </c>
      <c r="J520" s="250" t="s">
        <v>412</v>
      </c>
      <c r="K520" s="250" t="s">
        <v>412</v>
      </c>
      <c r="L520" s="250" t="s">
        <v>412</v>
      </c>
    </row>
    <row r="521" spans="1:12">
      <c r="A521" s="250">
        <v>213147</v>
      </c>
      <c r="B521" s="250" t="s">
        <v>82</v>
      </c>
      <c r="C521" s="250" t="s">
        <v>413</v>
      </c>
      <c r="D521" s="250" t="s">
        <v>411</v>
      </c>
      <c r="E521" s="250" t="s">
        <v>411</v>
      </c>
      <c r="F521" s="250" t="s">
        <v>411</v>
      </c>
      <c r="G521" s="250" t="s">
        <v>413</v>
      </c>
      <c r="H521" s="250" t="s">
        <v>412</v>
      </c>
      <c r="I521" s="250" t="s">
        <v>412</v>
      </c>
      <c r="J521" s="250" t="s">
        <v>412</v>
      </c>
      <c r="K521" s="250" t="s">
        <v>412</v>
      </c>
      <c r="L521" s="250" t="s">
        <v>412</v>
      </c>
    </row>
    <row r="522" spans="1:12">
      <c r="A522" s="250">
        <v>212467</v>
      </c>
      <c r="B522" s="250" t="s">
        <v>82</v>
      </c>
      <c r="C522" s="250" t="s">
        <v>413</v>
      </c>
      <c r="D522" s="250" t="s">
        <v>411</v>
      </c>
      <c r="E522" s="250" t="s">
        <v>411</v>
      </c>
      <c r="F522" s="250" t="s">
        <v>411</v>
      </c>
      <c r="G522" s="250" t="s">
        <v>413</v>
      </c>
      <c r="H522" s="250" t="s">
        <v>412</v>
      </c>
      <c r="I522" s="250" t="s">
        <v>412</v>
      </c>
      <c r="J522" s="250" t="s">
        <v>412</v>
      </c>
      <c r="K522" s="250" t="s">
        <v>412</v>
      </c>
      <c r="L522" s="250" t="s">
        <v>412</v>
      </c>
    </row>
    <row r="523" spans="1:12">
      <c r="A523" s="250">
        <v>212189</v>
      </c>
      <c r="B523" s="250" t="s">
        <v>82</v>
      </c>
      <c r="C523" s="250" t="s">
        <v>413</v>
      </c>
      <c r="D523" s="250" t="s">
        <v>411</v>
      </c>
      <c r="E523" s="250" t="s">
        <v>411</v>
      </c>
      <c r="F523" s="250" t="s">
        <v>411</v>
      </c>
      <c r="G523" s="250" t="s">
        <v>413</v>
      </c>
      <c r="H523" s="250" t="s">
        <v>412</v>
      </c>
      <c r="I523" s="250" t="s">
        <v>412</v>
      </c>
      <c r="J523" s="250" t="s">
        <v>412</v>
      </c>
      <c r="K523" s="250" t="s">
        <v>412</v>
      </c>
      <c r="L523" s="250" t="s">
        <v>412</v>
      </c>
    </row>
    <row r="524" spans="1:12">
      <c r="A524" s="250">
        <v>209478</v>
      </c>
      <c r="B524" s="250" t="s">
        <v>82</v>
      </c>
      <c r="C524" s="250" t="s">
        <v>411</v>
      </c>
      <c r="D524" s="250" t="s">
        <v>411</v>
      </c>
      <c r="E524" s="250" t="s">
        <v>411</v>
      </c>
      <c r="F524" s="250" t="s">
        <v>411</v>
      </c>
      <c r="G524" s="250" t="s">
        <v>413</v>
      </c>
      <c r="H524" s="250" t="s">
        <v>412</v>
      </c>
      <c r="I524" s="250" t="s">
        <v>412</v>
      </c>
      <c r="J524" s="250" t="s">
        <v>412</v>
      </c>
      <c r="K524" s="250" t="s">
        <v>412</v>
      </c>
      <c r="L524" s="250" t="s">
        <v>412</v>
      </c>
    </row>
    <row r="525" spans="1:12">
      <c r="A525" s="250">
        <v>211104</v>
      </c>
      <c r="B525" s="250" t="s">
        <v>82</v>
      </c>
      <c r="C525" s="250" t="s">
        <v>411</v>
      </c>
      <c r="D525" s="250" t="s">
        <v>412</v>
      </c>
      <c r="E525" s="250" t="s">
        <v>412</v>
      </c>
      <c r="F525" s="250" t="s">
        <v>412</v>
      </c>
      <c r="G525" s="250" t="s">
        <v>411</v>
      </c>
      <c r="H525" s="250" t="s">
        <v>412</v>
      </c>
      <c r="I525" s="250" t="s">
        <v>412</v>
      </c>
      <c r="J525" s="250" t="s">
        <v>412</v>
      </c>
      <c r="K525" s="250" t="s">
        <v>412</v>
      </c>
      <c r="L525" s="250" t="s">
        <v>412</v>
      </c>
    </row>
    <row r="526" spans="1:12">
      <c r="A526" s="250">
        <v>211423</v>
      </c>
      <c r="B526" s="250" t="s">
        <v>82</v>
      </c>
      <c r="C526" s="250" t="s">
        <v>412</v>
      </c>
      <c r="D526" s="250" t="s">
        <v>411</v>
      </c>
      <c r="E526" s="250" t="s">
        <v>412</v>
      </c>
      <c r="F526" s="250" t="s">
        <v>412</v>
      </c>
      <c r="G526" s="250" t="s">
        <v>411</v>
      </c>
      <c r="H526" s="250" t="s">
        <v>412</v>
      </c>
      <c r="I526" s="250" t="s">
        <v>412</v>
      </c>
      <c r="J526" s="250" t="s">
        <v>412</v>
      </c>
      <c r="K526" s="250" t="s">
        <v>412</v>
      </c>
      <c r="L526" s="250" t="s">
        <v>412</v>
      </c>
    </row>
    <row r="527" spans="1:12">
      <c r="A527" s="250">
        <v>209049</v>
      </c>
      <c r="B527" s="250" t="s">
        <v>82</v>
      </c>
      <c r="C527" s="250" t="s">
        <v>411</v>
      </c>
      <c r="D527" s="250" t="s">
        <v>413</v>
      </c>
      <c r="E527" s="250" t="s">
        <v>411</v>
      </c>
      <c r="F527" s="250" t="s">
        <v>412</v>
      </c>
      <c r="G527" s="250" t="s">
        <v>411</v>
      </c>
      <c r="H527" s="250" t="s">
        <v>412</v>
      </c>
      <c r="I527" s="250" t="s">
        <v>412</v>
      </c>
      <c r="J527" s="250" t="s">
        <v>412</v>
      </c>
      <c r="K527" s="250" t="s">
        <v>412</v>
      </c>
      <c r="L527" s="250" t="s">
        <v>412</v>
      </c>
    </row>
    <row r="528" spans="1:12">
      <c r="A528" s="250">
        <v>213521</v>
      </c>
      <c r="B528" s="250" t="s">
        <v>82</v>
      </c>
      <c r="C528" s="250" t="s">
        <v>412</v>
      </c>
      <c r="D528" s="250" t="s">
        <v>411</v>
      </c>
      <c r="E528" s="250" t="s">
        <v>411</v>
      </c>
      <c r="F528" s="250" t="s">
        <v>412</v>
      </c>
      <c r="G528" s="250" t="s">
        <v>411</v>
      </c>
      <c r="H528" s="250" t="s">
        <v>412</v>
      </c>
      <c r="I528" s="250" t="s">
        <v>412</v>
      </c>
      <c r="J528" s="250" t="s">
        <v>412</v>
      </c>
      <c r="K528" s="250" t="s">
        <v>412</v>
      </c>
      <c r="L528" s="250" t="s">
        <v>412</v>
      </c>
    </row>
    <row r="529" spans="1:12">
      <c r="A529" s="250">
        <v>212900</v>
      </c>
      <c r="B529" s="250" t="s">
        <v>82</v>
      </c>
      <c r="C529" s="250" t="s">
        <v>412</v>
      </c>
      <c r="D529" s="250" t="s">
        <v>411</v>
      </c>
      <c r="E529" s="250" t="s">
        <v>411</v>
      </c>
      <c r="F529" s="250" t="s">
        <v>412</v>
      </c>
      <c r="G529" s="250" t="s">
        <v>411</v>
      </c>
      <c r="H529" s="250" t="s">
        <v>412</v>
      </c>
      <c r="I529" s="250" t="s">
        <v>412</v>
      </c>
      <c r="J529" s="250" t="s">
        <v>412</v>
      </c>
      <c r="K529" s="250" t="s">
        <v>412</v>
      </c>
      <c r="L529" s="250" t="s">
        <v>412</v>
      </c>
    </row>
    <row r="530" spans="1:12">
      <c r="A530" s="250">
        <v>212695</v>
      </c>
      <c r="B530" s="250" t="s">
        <v>82</v>
      </c>
      <c r="C530" s="250" t="s">
        <v>411</v>
      </c>
      <c r="D530" s="250" t="s">
        <v>412</v>
      </c>
      <c r="E530" s="250" t="s">
        <v>412</v>
      </c>
      <c r="F530" s="250" t="s">
        <v>411</v>
      </c>
      <c r="G530" s="250" t="s">
        <v>411</v>
      </c>
      <c r="H530" s="250" t="s">
        <v>412</v>
      </c>
      <c r="I530" s="250" t="s">
        <v>412</v>
      </c>
      <c r="J530" s="250" t="s">
        <v>412</v>
      </c>
      <c r="K530" s="250" t="s">
        <v>412</v>
      </c>
      <c r="L530" s="250" t="s">
        <v>412</v>
      </c>
    </row>
    <row r="531" spans="1:12">
      <c r="A531" s="250">
        <v>215108</v>
      </c>
      <c r="B531" s="250" t="s">
        <v>82</v>
      </c>
      <c r="C531" s="250" t="s">
        <v>411</v>
      </c>
      <c r="D531" s="250" t="s">
        <v>412</v>
      </c>
      <c r="E531" s="250" t="s">
        <v>413</v>
      </c>
      <c r="F531" s="250" t="s">
        <v>411</v>
      </c>
      <c r="G531" s="250" t="s">
        <v>411</v>
      </c>
      <c r="H531" s="250" t="s">
        <v>412</v>
      </c>
      <c r="I531" s="250" t="s">
        <v>412</v>
      </c>
      <c r="J531" s="250" t="s">
        <v>412</v>
      </c>
      <c r="K531" s="250" t="s">
        <v>412</v>
      </c>
      <c r="L531" s="250" t="s">
        <v>412</v>
      </c>
    </row>
    <row r="532" spans="1:12">
      <c r="A532" s="250">
        <v>214470</v>
      </c>
      <c r="B532" s="250" t="s">
        <v>82</v>
      </c>
      <c r="C532" s="250" t="s">
        <v>413</v>
      </c>
      <c r="D532" s="250" t="s">
        <v>411</v>
      </c>
      <c r="E532" s="250" t="s">
        <v>413</v>
      </c>
      <c r="F532" s="250" t="s">
        <v>411</v>
      </c>
      <c r="G532" s="250" t="s">
        <v>411</v>
      </c>
      <c r="H532" s="250" t="s">
        <v>412</v>
      </c>
      <c r="I532" s="250" t="s">
        <v>412</v>
      </c>
      <c r="J532" s="250" t="s">
        <v>412</v>
      </c>
      <c r="K532" s="250" t="s">
        <v>412</v>
      </c>
      <c r="L532" s="250" t="s">
        <v>412</v>
      </c>
    </row>
    <row r="533" spans="1:12">
      <c r="A533" s="250">
        <v>213656</v>
      </c>
      <c r="B533" s="250" t="s">
        <v>82</v>
      </c>
      <c r="C533" s="250" t="s">
        <v>412</v>
      </c>
      <c r="D533" s="250" t="s">
        <v>413</v>
      </c>
      <c r="E533" s="250" t="s">
        <v>411</v>
      </c>
      <c r="F533" s="250" t="s">
        <v>411</v>
      </c>
      <c r="G533" s="250" t="s">
        <v>411</v>
      </c>
      <c r="H533" s="250" t="s">
        <v>412</v>
      </c>
      <c r="I533" s="250" t="s">
        <v>412</v>
      </c>
      <c r="J533" s="250" t="s">
        <v>412</v>
      </c>
      <c r="K533" s="250" t="s">
        <v>412</v>
      </c>
      <c r="L533" s="250" t="s">
        <v>412</v>
      </c>
    </row>
    <row r="534" spans="1:12">
      <c r="A534" s="250">
        <v>211579</v>
      </c>
      <c r="B534" s="250" t="s">
        <v>82</v>
      </c>
      <c r="C534" s="250" t="s">
        <v>411</v>
      </c>
      <c r="D534" s="250" t="s">
        <v>413</v>
      </c>
      <c r="E534" s="250" t="s">
        <v>411</v>
      </c>
      <c r="F534" s="250" t="s">
        <v>411</v>
      </c>
      <c r="G534" s="250" t="s">
        <v>411</v>
      </c>
      <c r="H534" s="250" t="s">
        <v>412</v>
      </c>
      <c r="I534" s="250" t="s">
        <v>412</v>
      </c>
      <c r="J534" s="250" t="s">
        <v>412</v>
      </c>
      <c r="K534" s="250" t="s">
        <v>412</v>
      </c>
      <c r="L534" s="250" t="s">
        <v>412</v>
      </c>
    </row>
    <row r="535" spans="1:12">
      <c r="A535" s="250">
        <v>215465</v>
      </c>
      <c r="B535" s="250" t="s">
        <v>82</v>
      </c>
      <c r="C535" s="250" t="s">
        <v>412</v>
      </c>
      <c r="D535" s="250" t="s">
        <v>411</v>
      </c>
      <c r="E535" s="250" t="s">
        <v>411</v>
      </c>
      <c r="F535" s="250" t="s">
        <v>411</v>
      </c>
      <c r="G535" s="250" t="s">
        <v>411</v>
      </c>
      <c r="H535" s="250" t="s">
        <v>412</v>
      </c>
      <c r="I535" s="250" t="s">
        <v>412</v>
      </c>
      <c r="J535" s="250" t="s">
        <v>412</v>
      </c>
      <c r="K535" s="250" t="s">
        <v>412</v>
      </c>
      <c r="L535" s="250" t="s">
        <v>412</v>
      </c>
    </row>
    <row r="536" spans="1:12">
      <c r="A536" s="250">
        <v>215454</v>
      </c>
      <c r="B536" s="250" t="s">
        <v>82</v>
      </c>
      <c r="C536" s="250" t="s">
        <v>412</v>
      </c>
      <c r="D536" s="250" t="s">
        <v>411</v>
      </c>
      <c r="E536" s="250" t="s">
        <v>411</v>
      </c>
      <c r="F536" s="250" t="s">
        <v>411</v>
      </c>
      <c r="G536" s="250" t="s">
        <v>411</v>
      </c>
      <c r="H536" s="250" t="s">
        <v>412</v>
      </c>
      <c r="I536" s="250" t="s">
        <v>412</v>
      </c>
      <c r="J536" s="250" t="s">
        <v>412</v>
      </c>
      <c r="K536" s="250" t="s">
        <v>412</v>
      </c>
      <c r="L536" s="250" t="s">
        <v>412</v>
      </c>
    </row>
    <row r="537" spans="1:12">
      <c r="A537" s="250">
        <v>215167</v>
      </c>
      <c r="B537" s="250" t="s">
        <v>82</v>
      </c>
      <c r="C537" s="250" t="s">
        <v>412</v>
      </c>
      <c r="D537" s="250" t="s">
        <v>411</v>
      </c>
      <c r="E537" s="250" t="s">
        <v>411</v>
      </c>
      <c r="F537" s="250" t="s">
        <v>411</v>
      </c>
      <c r="G537" s="250" t="s">
        <v>411</v>
      </c>
      <c r="H537" s="250" t="s">
        <v>412</v>
      </c>
      <c r="I537" s="250" t="s">
        <v>412</v>
      </c>
      <c r="J537" s="250" t="s">
        <v>412</v>
      </c>
      <c r="K537" s="250" t="s">
        <v>412</v>
      </c>
      <c r="L537" s="250" t="s">
        <v>412</v>
      </c>
    </row>
    <row r="538" spans="1:12">
      <c r="A538" s="250">
        <v>215420</v>
      </c>
      <c r="B538" s="250" t="s">
        <v>82</v>
      </c>
      <c r="C538" s="250" t="s">
        <v>411</v>
      </c>
      <c r="D538" s="250" t="s">
        <v>411</v>
      </c>
      <c r="E538" s="250" t="s">
        <v>411</v>
      </c>
      <c r="F538" s="250" t="s">
        <v>411</v>
      </c>
      <c r="G538" s="250" t="s">
        <v>411</v>
      </c>
      <c r="H538" s="250" t="s">
        <v>412</v>
      </c>
      <c r="I538" s="250" t="s">
        <v>412</v>
      </c>
      <c r="J538" s="250" t="s">
        <v>412</v>
      </c>
      <c r="K538" s="250" t="s">
        <v>412</v>
      </c>
      <c r="L538" s="250" t="s">
        <v>412</v>
      </c>
    </row>
    <row r="539" spans="1:12">
      <c r="A539" s="250">
        <v>215122</v>
      </c>
      <c r="B539" s="250" t="s">
        <v>82</v>
      </c>
      <c r="C539" s="250" t="s">
        <v>411</v>
      </c>
      <c r="D539" s="250" t="s">
        <v>411</v>
      </c>
      <c r="E539" s="250" t="s">
        <v>411</v>
      </c>
      <c r="F539" s="250" t="s">
        <v>411</v>
      </c>
      <c r="G539" s="250" t="s">
        <v>411</v>
      </c>
      <c r="H539" s="250" t="s">
        <v>412</v>
      </c>
      <c r="I539" s="250" t="s">
        <v>412</v>
      </c>
      <c r="J539" s="250" t="s">
        <v>412</v>
      </c>
      <c r="K539" s="250" t="s">
        <v>412</v>
      </c>
      <c r="L539" s="250" t="s">
        <v>412</v>
      </c>
    </row>
    <row r="540" spans="1:12">
      <c r="A540" s="250">
        <v>214540</v>
      </c>
      <c r="B540" s="250" t="s">
        <v>82</v>
      </c>
      <c r="C540" s="250" t="s">
        <v>411</v>
      </c>
      <c r="D540" s="250" t="s">
        <v>411</v>
      </c>
      <c r="E540" s="250" t="s">
        <v>411</v>
      </c>
      <c r="F540" s="250" t="s">
        <v>411</v>
      </c>
      <c r="G540" s="250" t="s">
        <v>411</v>
      </c>
      <c r="H540" s="250" t="s">
        <v>412</v>
      </c>
      <c r="I540" s="250" t="s">
        <v>412</v>
      </c>
      <c r="J540" s="250" t="s">
        <v>412</v>
      </c>
      <c r="K540" s="250" t="s">
        <v>412</v>
      </c>
      <c r="L540" s="250" t="s">
        <v>412</v>
      </c>
    </row>
    <row r="541" spans="1:12">
      <c r="A541" s="250">
        <v>214437</v>
      </c>
      <c r="B541" s="250" t="s">
        <v>82</v>
      </c>
      <c r="C541" s="250" t="s">
        <v>411</v>
      </c>
      <c r="D541" s="250" t="s">
        <v>411</v>
      </c>
      <c r="E541" s="250" t="s">
        <v>411</v>
      </c>
      <c r="F541" s="250" t="s">
        <v>411</v>
      </c>
      <c r="G541" s="250" t="s">
        <v>411</v>
      </c>
      <c r="H541" s="250" t="s">
        <v>412</v>
      </c>
      <c r="I541" s="250" t="s">
        <v>412</v>
      </c>
      <c r="J541" s="250" t="s">
        <v>412</v>
      </c>
      <c r="K541" s="250" t="s">
        <v>412</v>
      </c>
      <c r="L541" s="250" t="s">
        <v>412</v>
      </c>
    </row>
    <row r="542" spans="1:12">
      <c r="A542" s="250">
        <v>214365</v>
      </c>
      <c r="B542" s="250" t="s">
        <v>82</v>
      </c>
      <c r="C542" s="250" t="s">
        <v>411</v>
      </c>
      <c r="D542" s="250" t="s">
        <v>411</v>
      </c>
      <c r="E542" s="250" t="s">
        <v>411</v>
      </c>
      <c r="F542" s="250" t="s">
        <v>411</v>
      </c>
      <c r="G542" s="250" t="s">
        <v>411</v>
      </c>
      <c r="H542" s="250" t="s">
        <v>412</v>
      </c>
      <c r="I542" s="250" t="s">
        <v>412</v>
      </c>
      <c r="J542" s="250" t="s">
        <v>412</v>
      </c>
      <c r="K542" s="250" t="s">
        <v>412</v>
      </c>
      <c r="L542" s="250" t="s">
        <v>412</v>
      </c>
    </row>
    <row r="543" spans="1:12">
      <c r="A543" s="250">
        <v>213192</v>
      </c>
      <c r="B543" s="250" t="s">
        <v>82</v>
      </c>
      <c r="C543" s="250" t="s">
        <v>411</v>
      </c>
      <c r="D543" s="250" t="s">
        <v>411</v>
      </c>
      <c r="E543" s="250" t="s">
        <v>411</v>
      </c>
      <c r="F543" s="250" t="s">
        <v>411</v>
      </c>
      <c r="G543" s="250" t="s">
        <v>411</v>
      </c>
      <c r="H543" s="250" t="s">
        <v>412</v>
      </c>
      <c r="I543" s="250" t="s">
        <v>412</v>
      </c>
      <c r="J543" s="250" t="s">
        <v>412</v>
      </c>
      <c r="K543" s="250" t="s">
        <v>412</v>
      </c>
      <c r="L543" s="250" t="s">
        <v>412</v>
      </c>
    </row>
    <row r="544" spans="1:12">
      <c r="A544" s="250">
        <v>211645</v>
      </c>
      <c r="B544" s="250" t="s">
        <v>82</v>
      </c>
      <c r="C544" s="250" t="s">
        <v>411</v>
      </c>
      <c r="D544" s="250" t="s">
        <v>411</v>
      </c>
      <c r="E544" s="250" t="s">
        <v>411</v>
      </c>
      <c r="F544" s="250" t="s">
        <v>411</v>
      </c>
      <c r="G544" s="250" t="s">
        <v>411</v>
      </c>
      <c r="H544" s="250" t="s">
        <v>412</v>
      </c>
      <c r="I544" s="250" t="s">
        <v>412</v>
      </c>
      <c r="J544" s="250" t="s">
        <v>412</v>
      </c>
      <c r="K544" s="250" t="s">
        <v>412</v>
      </c>
      <c r="L544" s="250" t="s">
        <v>412</v>
      </c>
    </row>
    <row r="545" spans="1:12">
      <c r="A545" s="250">
        <v>209506</v>
      </c>
      <c r="B545" s="250" t="s">
        <v>82</v>
      </c>
      <c r="C545" s="250" t="s">
        <v>411</v>
      </c>
      <c r="D545" s="250" t="s">
        <v>411</v>
      </c>
      <c r="E545" s="250" t="s">
        <v>411</v>
      </c>
      <c r="F545" s="250" t="s">
        <v>411</v>
      </c>
      <c r="G545" s="250" t="s">
        <v>411</v>
      </c>
      <c r="H545" s="250" t="s">
        <v>412</v>
      </c>
      <c r="I545" s="250" t="s">
        <v>412</v>
      </c>
      <c r="J545" s="250" t="s">
        <v>412</v>
      </c>
      <c r="K545" s="250" t="s">
        <v>412</v>
      </c>
      <c r="L545" s="250" t="s">
        <v>412</v>
      </c>
    </row>
    <row r="546" spans="1:12">
      <c r="A546" s="250">
        <v>213530</v>
      </c>
      <c r="B546" s="250" t="s">
        <v>82</v>
      </c>
      <c r="C546" s="250" t="s">
        <v>413</v>
      </c>
      <c r="D546" s="250" t="s">
        <v>411</v>
      </c>
      <c r="E546" s="250" t="s">
        <v>411</v>
      </c>
      <c r="F546" s="250" t="s">
        <v>413</v>
      </c>
      <c r="G546" s="250" t="s">
        <v>412</v>
      </c>
      <c r="H546" s="250" t="s">
        <v>413</v>
      </c>
      <c r="I546" s="250" t="s">
        <v>412</v>
      </c>
      <c r="J546" s="250" t="s">
        <v>412</v>
      </c>
      <c r="K546" s="250" t="s">
        <v>412</v>
      </c>
      <c r="L546" s="250" t="s">
        <v>412</v>
      </c>
    </row>
    <row r="547" spans="1:12">
      <c r="A547" s="250">
        <v>213294</v>
      </c>
      <c r="B547" s="250" t="s">
        <v>82</v>
      </c>
      <c r="C547" s="250" t="s">
        <v>412</v>
      </c>
      <c r="D547" s="250" t="s">
        <v>412</v>
      </c>
      <c r="E547" s="250" t="s">
        <v>411</v>
      </c>
      <c r="F547" s="250" t="s">
        <v>411</v>
      </c>
      <c r="G547" s="250" t="s">
        <v>412</v>
      </c>
      <c r="H547" s="250" t="s">
        <v>413</v>
      </c>
      <c r="I547" s="250" t="s">
        <v>412</v>
      </c>
      <c r="J547" s="250" t="s">
        <v>412</v>
      </c>
      <c r="K547" s="250" t="s">
        <v>412</v>
      </c>
      <c r="L547" s="250" t="s">
        <v>412</v>
      </c>
    </row>
    <row r="548" spans="1:12">
      <c r="A548" s="250">
        <v>213961</v>
      </c>
      <c r="B548" s="250" t="s">
        <v>82</v>
      </c>
      <c r="C548" s="250" t="s">
        <v>411</v>
      </c>
      <c r="D548" s="250" t="s">
        <v>411</v>
      </c>
      <c r="E548" s="250" t="s">
        <v>411</v>
      </c>
      <c r="F548" s="250" t="s">
        <v>411</v>
      </c>
      <c r="G548" s="250" t="s">
        <v>412</v>
      </c>
      <c r="H548" s="250" t="s">
        <v>413</v>
      </c>
      <c r="I548" s="250" t="s">
        <v>412</v>
      </c>
      <c r="J548" s="250" t="s">
        <v>412</v>
      </c>
      <c r="K548" s="250" t="s">
        <v>412</v>
      </c>
      <c r="L548" s="250" t="s">
        <v>412</v>
      </c>
    </row>
    <row r="549" spans="1:12">
      <c r="A549" s="250">
        <v>213317</v>
      </c>
      <c r="B549" s="250" t="s">
        <v>82</v>
      </c>
      <c r="C549" s="250" t="s">
        <v>413</v>
      </c>
      <c r="D549" s="250" t="s">
        <v>412</v>
      </c>
      <c r="E549" s="250" t="s">
        <v>413</v>
      </c>
      <c r="F549" s="250" t="s">
        <v>412</v>
      </c>
      <c r="G549" s="250" t="s">
        <v>413</v>
      </c>
      <c r="H549" s="250" t="s">
        <v>413</v>
      </c>
      <c r="I549" s="250" t="s">
        <v>412</v>
      </c>
      <c r="J549" s="250" t="s">
        <v>412</v>
      </c>
      <c r="K549" s="250" t="s">
        <v>412</v>
      </c>
      <c r="L549" s="250" t="s">
        <v>412</v>
      </c>
    </row>
    <row r="550" spans="1:12">
      <c r="A550" s="250">
        <v>215051</v>
      </c>
      <c r="B550" s="250" t="s">
        <v>82</v>
      </c>
      <c r="C550" s="250" t="s">
        <v>412</v>
      </c>
      <c r="D550" s="250" t="s">
        <v>413</v>
      </c>
      <c r="E550" s="250" t="s">
        <v>411</v>
      </c>
      <c r="F550" s="250" t="s">
        <v>412</v>
      </c>
      <c r="G550" s="250" t="s">
        <v>413</v>
      </c>
      <c r="H550" s="250" t="s">
        <v>413</v>
      </c>
      <c r="I550" s="250" t="s">
        <v>412</v>
      </c>
      <c r="J550" s="250" t="s">
        <v>412</v>
      </c>
      <c r="K550" s="250" t="s">
        <v>412</v>
      </c>
      <c r="L550" s="250" t="s">
        <v>412</v>
      </c>
    </row>
    <row r="551" spans="1:12">
      <c r="A551" s="250">
        <v>214952</v>
      </c>
      <c r="B551" s="250" t="s">
        <v>82</v>
      </c>
      <c r="C551" s="250" t="s">
        <v>411</v>
      </c>
      <c r="D551" s="250" t="s">
        <v>413</v>
      </c>
      <c r="E551" s="250" t="s">
        <v>413</v>
      </c>
      <c r="F551" s="250" t="s">
        <v>413</v>
      </c>
      <c r="G551" s="250" t="s">
        <v>413</v>
      </c>
      <c r="H551" s="250" t="s">
        <v>413</v>
      </c>
      <c r="I551" s="250" t="s">
        <v>412</v>
      </c>
      <c r="J551" s="250" t="s">
        <v>412</v>
      </c>
      <c r="K551" s="250" t="s">
        <v>412</v>
      </c>
      <c r="L551" s="250" t="s">
        <v>412</v>
      </c>
    </row>
    <row r="552" spans="1:12">
      <c r="A552" s="250">
        <v>213973</v>
      </c>
      <c r="B552" s="250" t="s">
        <v>82</v>
      </c>
      <c r="C552" s="250" t="s">
        <v>411</v>
      </c>
      <c r="D552" s="250" t="s">
        <v>411</v>
      </c>
      <c r="E552" s="250" t="s">
        <v>411</v>
      </c>
      <c r="F552" s="250" t="s">
        <v>413</v>
      </c>
      <c r="G552" s="250" t="s">
        <v>413</v>
      </c>
      <c r="H552" s="250" t="s">
        <v>413</v>
      </c>
      <c r="I552" s="250" t="s">
        <v>412</v>
      </c>
      <c r="J552" s="250" t="s">
        <v>412</v>
      </c>
      <c r="K552" s="250" t="s">
        <v>412</v>
      </c>
      <c r="L552" s="250" t="s">
        <v>412</v>
      </c>
    </row>
    <row r="553" spans="1:12">
      <c r="A553" s="250">
        <v>213526</v>
      </c>
      <c r="B553" s="250" t="s">
        <v>82</v>
      </c>
      <c r="C553" s="250" t="s">
        <v>413</v>
      </c>
      <c r="D553" s="250" t="s">
        <v>413</v>
      </c>
      <c r="E553" s="250" t="s">
        <v>413</v>
      </c>
      <c r="F553" s="250" t="s">
        <v>411</v>
      </c>
      <c r="G553" s="250" t="s">
        <v>413</v>
      </c>
      <c r="H553" s="250" t="s">
        <v>413</v>
      </c>
      <c r="I553" s="250" t="s">
        <v>412</v>
      </c>
      <c r="J553" s="250" t="s">
        <v>412</v>
      </c>
      <c r="K553" s="250" t="s">
        <v>412</v>
      </c>
      <c r="L553" s="250" t="s">
        <v>412</v>
      </c>
    </row>
    <row r="554" spans="1:12">
      <c r="A554" s="250">
        <v>214102</v>
      </c>
      <c r="B554" s="250" t="s">
        <v>82</v>
      </c>
      <c r="C554" s="250" t="s">
        <v>413</v>
      </c>
      <c r="D554" s="250" t="s">
        <v>413</v>
      </c>
      <c r="E554" s="250" t="s">
        <v>411</v>
      </c>
      <c r="F554" s="250" t="s">
        <v>411</v>
      </c>
      <c r="G554" s="250" t="s">
        <v>413</v>
      </c>
      <c r="H554" s="250" t="s">
        <v>413</v>
      </c>
      <c r="I554" s="250" t="s">
        <v>412</v>
      </c>
      <c r="J554" s="250" t="s">
        <v>412</v>
      </c>
      <c r="K554" s="250" t="s">
        <v>412</v>
      </c>
      <c r="L554" s="250" t="s">
        <v>412</v>
      </c>
    </row>
    <row r="555" spans="1:12">
      <c r="A555" s="250">
        <v>211754</v>
      </c>
      <c r="B555" s="250" t="s">
        <v>82</v>
      </c>
      <c r="C555" s="250" t="s">
        <v>411</v>
      </c>
      <c r="D555" s="250" t="s">
        <v>411</v>
      </c>
      <c r="E555" s="250" t="s">
        <v>411</v>
      </c>
      <c r="F555" s="250" t="s">
        <v>411</v>
      </c>
      <c r="G555" s="250" t="s">
        <v>413</v>
      </c>
      <c r="H555" s="250" t="s">
        <v>413</v>
      </c>
      <c r="I555" s="250" t="s">
        <v>412</v>
      </c>
      <c r="J555" s="250" t="s">
        <v>412</v>
      </c>
      <c r="K555" s="250" t="s">
        <v>412</v>
      </c>
      <c r="L555" s="250" t="s">
        <v>412</v>
      </c>
    </row>
    <row r="556" spans="1:12">
      <c r="A556" s="250">
        <v>213572</v>
      </c>
      <c r="B556" s="250" t="s">
        <v>82</v>
      </c>
      <c r="C556" s="250" t="s">
        <v>412</v>
      </c>
      <c r="D556" s="250" t="s">
        <v>411</v>
      </c>
      <c r="E556" s="250" t="s">
        <v>411</v>
      </c>
      <c r="F556" s="250" t="s">
        <v>412</v>
      </c>
      <c r="G556" s="250" t="s">
        <v>411</v>
      </c>
      <c r="H556" s="250" t="s">
        <v>413</v>
      </c>
      <c r="I556" s="250" t="s">
        <v>412</v>
      </c>
      <c r="J556" s="250" t="s">
        <v>412</v>
      </c>
      <c r="K556" s="250" t="s">
        <v>412</v>
      </c>
      <c r="L556" s="250" t="s">
        <v>412</v>
      </c>
    </row>
    <row r="557" spans="1:12">
      <c r="A557" s="250">
        <v>213711</v>
      </c>
      <c r="B557" s="250" t="s">
        <v>82</v>
      </c>
      <c r="C557" s="250" t="s">
        <v>413</v>
      </c>
      <c r="D557" s="250" t="s">
        <v>413</v>
      </c>
      <c r="E557" s="250" t="s">
        <v>413</v>
      </c>
      <c r="F557" s="250" t="s">
        <v>413</v>
      </c>
      <c r="G557" s="250" t="s">
        <v>411</v>
      </c>
      <c r="H557" s="250" t="s">
        <v>413</v>
      </c>
      <c r="I557" s="250" t="s">
        <v>412</v>
      </c>
      <c r="J557" s="250" t="s">
        <v>412</v>
      </c>
      <c r="K557" s="250" t="s">
        <v>412</v>
      </c>
      <c r="L557" s="250" t="s">
        <v>412</v>
      </c>
    </row>
    <row r="558" spans="1:12">
      <c r="A558" s="250">
        <v>213698</v>
      </c>
      <c r="B558" s="250" t="s">
        <v>82</v>
      </c>
      <c r="C558" s="250" t="s">
        <v>412</v>
      </c>
      <c r="D558" s="250" t="s">
        <v>411</v>
      </c>
      <c r="E558" s="250" t="s">
        <v>413</v>
      </c>
      <c r="F558" s="250" t="s">
        <v>413</v>
      </c>
      <c r="G558" s="250" t="s">
        <v>411</v>
      </c>
      <c r="H558" s="250" t="s">
        <v>413</v>
      </c>
      <c r="I558" s="250" t="s">
        <v>412</v>
      </c>
      <c r="J558" s="250" t="s">
        <v>412</v>
      </c>
      <c r="K558" s="250" t="s">
        <v>412</v>
      </c>
      <c r="L558" s="250" t="s">
        <v>412</v>
      </c>
    </row>
    <row r="559" spans="1:12">
      <c r="A559" s="250">
        <v>214053</v>
      </c>
      <c r="B559" s="250" t="s">
        <v>82</v>
      </c>
      <c r="C559" s="250" t="s">
        <v>413</v>
      </c>
      <c r="D559" s="250" t="s">
        <v>411</v>
      </c>
      <c r="E559" s="250" t="s">
        <v>412</v>
      </c>
      <c r="F559" s="250" t="s">
        <v>412</v>
      </c>
      <c r="G559" s="250" t="s">
        <v>412</v>
      </c>
      <c r="H559" s="250" t="s">
        <v>412</v>
      </c>
      <c r="I559" s="250" t="s">
        <v>413</v>
      </c>
      <c r="J559" s="250" t="s">
        <v>412</v>
      </c>
      <c r="K559" s="250" t="s">
        <v>412</v>
      </c>
      <c r="L559" s="250" t="s">
        <v>412</v>
      </c>
    </row>
    <row r="560" spans="1:12">
      <c r="A560" s="250">
        <v>214918</v>
      </c>
      <c r="B560" s="250" t="s">
        <v>82</v>
      </c>
      <c r="C560" s="250" t="s">
        <v>411</v>
      </c>
      <c r="D560" s="250" t="s">
        <v>412</v>
      </c>
      <c r="E560" s="250" t="s">
        <v>413</v>
      </c>
      <c r="F560" s="250" t="s">
        <v>412</v>
      </c>
      <c r="G560" s="250" t="s">
        <v>412</v>
      </c>
      <c r="H560" s="250" t="s">
        <v>412</v>
      </c>
      <c r="I560" s="250" t="s">
        <v>413</v>
      </c>
      <c r="J560" s="250" t="s">
        <v>412</v>
      </c>
      <c r="K560" s="250" t="s">
        <v>412</v>
      </c>
      <c r="L560" s="250" t="s">
        <v>412</v>
      </c>
    </row>
    <row r="561" spans="1:12">
      <c r="A561" s="250">
        <v>211721</v>
      </c>
      <c r="B561" s="250" t="s">
        <v>82</v>
      </c>
      <c r="C561" s="250" t="s">
        <v>413</v>
      </c>
      <c r="D561" s="250" t="s">
        <v>413</v>
      </c>
      <c r="E561" s="250" t="s">
        <v>413</v>
      </c>
      <c r="F561" s="250" t="s">
        <v>413</v>
      </c>
      <c r="G561" s="250" t="s">
        <v>412</v>
      </c>
      <c r="H561" s="250" t="s">
        <v>412</v>
      </c>
      <c r="I561" s="250" t="s">
        <v>413</v>
      </c>
      <c r="J561" s="250" t="s">
        <v>412</v>
      </c>
      <c r="K561" s="250" t="s">
        <v>412</v>
      </c>
      <c r="L561" s="250" t="s">
        <v>412</v>
      </c>
    </row>
    <row r="562" spans="1:12">
      <c r="A562" s="250">
        <v>214036</v>
      </c>
      <c r="B562" s="250" t="s">
        <v>82</v>
      </c>
      <c r="C562" s="250" t="s">
        <v>411</v>
      </c>
      <c r="D562" s="250" t="s">
        <v>412</v>
      </c>
      <c r="E562" s="250" t="s">
        <v>411</v>
      </c>
      <c r="F562" s="250" t="s">
        <v>413</v>
      </c>
      <c r="G562" s="250" t="s">
        <v>412</v>
      </c>
      <c r="H562" s="250" t="s">
        <v>412</v>
      </c>
      <c r="I562" s="250" t="s">
        <v>413</v>
      </c>
      <c r="J562" s="250" t="s">
        <v>412</v>
      </c>
      <c r="K562" s="250" t="s">
        <v>412</v>
      </c>
      <c r="L562" s="250" t="s">
        <v>412</v>
      </c>
    </row>
    <row r="563" spans="1:12">
      <c r="A563" s="250">
        <v>215006</v>
      </c>
      <c r="B563" s="250" t="s">
        <v>82</v>
      </c>
      <c r="C563" s="250" t="s">
        <v>412</v>
      </c>
      <c r="D563" s="250" t="s">
        <v>411</v>
      </c>
      <c r="E563" s="250" t="s">
        <v>411</v>
      </c>
      <c r="F563" s="250" t="s">
        <v>413</v>
      </c>
      <c r="G563" s="250" t="s">
        <v>412</v>
      </c>
      <c r="H563" s="250" t="s">
        <v>412</v>
      </c>
      <c r="I563" s="250" t="s">
        <v>413</v>
      </c>
      <c r="J563" s="250" t="s">
        <v>412</v>
      </c>
      <c r="K563" s="250" t="s">
        <v>412</v>
      </c>
      <c r="L563" s="250" t="s">
        <v>412</v>
      </c>
    </row>
    <row r="564" spans="1:12">
      <c r="A564" s="250">
        <v>213169</v>
      </c>
      <c r="B564" s="250" t="s">
        <v>82</v>
      </c>
      <c r="C564" s="250" t="s">
        <v>412</v>
      </c>
      <c r="D564" s="250" t="s">
        <v>411</v>
      </c>
      <c r="E564" s="250" t="s">
        <v>411</v>
      </c>
      <c r="F564" s="250" t="s">
        <v>413</v>
      </c>
      <c r="G564" s="250" t="s">
        <v>412</v>
      </c>
      <c r="H564" s="250" t="s">
        <v>412</v>
      </c>
      <c r="I564" s="250" t="s">
        <v>413</v>
      </c>
      <c r="J564" s="250" t="s">
        <v>412</v>
      </c>
      <c r="K564" s="250" t="s">
        <v>412</v>
      </c>
      <c r="L564" s="250" t="s">
        <v>412</v>
      </c>
    </row>
    <row r="565" spans="1:12">
      <c r="A565" s="250">
        <v>214118</v>
      </c>
      <c r="B565" s="250" t="s">
        <v>82</v>
      </c>
      <c r="C565" s="250" t="s">
        <v>413</v>
      </c>
      <c r="D565" s="250" t="s">
        <v>411</v>
      </c>
      <c r="E565" s="250" t="s">
        <v>411</v>
      </c>
      <c r="F565" s="250" t="s">
        <v>413</v>
      </c>
      <c r="G565" s="250" t="s">
        <v>412</v>
      </c>
      <c r="H565" s="250" t="s">
        <v>412</v>
      </c>
      <c r="I565" s="250" t="s">
        <v>413</v>
      </c>
      <c r="J565" s="250" t="s">
        <v>412</v>
      </c>
      <c r="K565" s="250" t="s">
        <v>412</v>
      </c>
      <c r="L565" s="250" t="s">
        <v>412</v>
      </c>
    </row>
    <row r="566" spans="1:12">
      <c r="A566" s="250">
        <v>210916</v>
      </c>
      <c r="B566" s="250" t="s">
        <v>82</v>
      </c>
      <c r="C566" s="250" t="s">
        <v>411</v>
      </c>
      <c r="D566" s="250" t="s">
        <v>411</v>
      </c>
      <c r="E566" s="250" t="s">
        <v>411</v>
      </c>
      <c r="F566" s="250" t="s">
        <v>413</v>
      </c>
      <c r="G566" s="250" t="s">
        <v>412</v>
      </c>
      <c r="H566" s="250" t="s">
        <v>412</v>
      </c>
      <c r="I566" s="250" t="s">
        <v>413</v>
      </c>
      <c r="J566" s="250" t="s">
        <v>412</v>
      </c>
      <c r="K566" s="250" t="s">
        <v>412</v>
      </c>
      <c r="L566" s="250" t="s">
        <v>412</v>
      </c>
    </row>
    <row r="567" spans="1:12">
      <c r="A567" s="250">
        <v>214412</v>
      </c>
      <c r="B567" s="250" t="s">
        <v>82</v>
      </c>
      <c r="C567" s="250" t="s">
        <v>412</v>
      </c>
      <c r="D567" s="250" t="s">
        <v>412</v>
      </c>
      <c r="E567" s="250" t="s">
        <v>413</v>
      </c>
      <c r="F567" s="250" t="s">
        <v>411</v>
      </c>
      <c r="G567" s="250" t="s">
        <v>412</v>
      </c>
      <c r="H567" s="250" t="s">
        <v>412</v>
      </c>
      <c r="I567" s="250" t="s">
        <v>413</v>
      </c>
      <c r="J567" s="250" t="s">
        <v>412</v>
      </c>
      <c r="K567" s="250" t="s">
        <v>412</v>
      </c>
      <c r="L567" s="250" t="s">
        <v>412</v>
      </c>
    </row>
    <row r="568" spans="1:12">
      <c r="A568" s="250">
        <v>213068</v>
      </c>
      <c r="B568" s="250" t="s">
        <v>82</v>
      </c>
      <c r="C568" s="250" t="s">
        <v>413</v>
      </c>
      <c r="D568" s="250" t="s">
        <v>413</v>
      </c>
      <c r="E568" s="250" t="s">
        <v>413</v>
      </c>
      <c r="F568" s="250" t="s">
        <v>411</v>
      </c>
      <c r="G568" s="250" t="s">
        <v>412</v>
      </c>
      <c r="H568" s="250" t="s">
        <v>412</v>
      </c>
      <c r="I568" s="250" t="s">
        <v>413</v>
      </c>
      <c r="J568" s="250" t="s">
        <v>412</v>
      </c>
      <c r="K568" s="250" t="s">
        <v>412</v>
      </c>
      <c r="L568" s="250" t="s">
        <v>412</v>
      </c>
    </row>
    <row r="569" spans="1:12">
      <c r="A569" s="250">
        <v>213886</v>
      </c>
      <c r="B569" s="250" t="s">
        <v>82</v>
      </c>
      <c r="C569" s="250" t="s">
        <v>412</v>
      </c>
      <c r="D569" s="250" t="s">
        <v>411</v>
      </c>
      <c r="E569" s="250" t="s">
        <v>411</v>
      </c>
      <c r="F569" s="250" t="s">
        <v>412</v>
      </c>
      <c r="G569" s="250" t="s">
        <v>413</v>
      </c>
      <c r="H569" s="250" t="s">
        <v>412</v>
      </c>
      <c r="I569" s="250" t="s">
        <v>413</v>
      </c>
      <c r="J569" s="250" t="s">
        <v>412</v>
      </c>
      <c r="K569" s="250" t="s">
        <v>412</v>
      </c>
      <c r="L569" s="250" t="s">
        <v>412</v>
      </c>
    </row>
    <row r="570" spans="1:12">
      <c r="A570" s="250">
        <v>213279</v>
      </c>
      <c r="B570" s="250" t="s">
        <v>82</v>
      </c>
      <c r="C570" s="250" t="s">
        <v>411</v>
      </c>
      <c r="D570" s="250" t="s">
        <v>413</v>
      </c>
      <c r="E570" s="250" t="s">
        <v>413</v>
      </c>
      <c r="F570" s="250" t="s">
        <v>411</v>
      </c>
      <c r="G570" s="250" t="s">
        <v>413</v>
      </c>
      <c r="H570" s="250" t="s">
        <v>412</v>
      </c>
      <c r="I570" s="250" t="s">
        <v>413</v>
      </c>
      <c r="J570" s="250" t="s">
        <v>412</v>
      </c>
      <c r="K570" s="250" t="s">
        <v>412</v>
      </c>
      <c r="L570" s="250" t="s">
        <v>412</v>
      </c>
    </row>
    <row r="571" spans="1:12">
      <c r="A571" s="250">
        <v>214158</v>
      </c>
      <c r="B571" s="250" t="s">
        <v>82</v>
      </c>
      <c r="C571" s="250" t="s">
        <v>413</v>
      </c>
      <c r="D571" s="250" t="s">
        <v>411</v>
      </c>
      <c r="E571" s="250" t="s">
        <v>413</v>
      </c>
      <c r="F571" s="250" t="s">
        <v>411</v>
      </c>
      <c r="G571" s="250" t="s">
        <v>413</v>
      </c>
      <c r="H571" s="250" t="s">
        <v>412</v>
      </c>
      <c r="I571" s="250" t="s">
        <v>413</v>
      </c>
      <c r="J571" s="250" t="s">
        <v>412</v>
      </c>
      <c r="K571" s="250" t="s">
        <v>412</v>
      </c>
      <c r="L571" s="250" t="s">
        <v>412</v>
      </c>
    </row>
    <row r="572" spans="1:12">
      <c r="A572" s="250">
        <v>211498</v>
      </c>
      <c r="B572" s="250" t="s">
        <v>82</v>
      </c>
      <c r="C572" s="250" t="s">
        <v>411</v>
      </c>
      <c r="D572" s="250" t="s">
        <v>413</v>
      </c>
      <c r="E572" s="250" t="s">
        <v>413</v>
      </c>
      <c r="F572" s="250" t="s">
        <v>413</v>
      </c>
      <c r="G572" s="250" t="s">
        <v>411</v>
      </c>
      <c r="H572" s="250" t="s">
        <v>412</v>
      </c>
      <c r="I572" s="250" t="s">
        <v>413</v>
      </c>
      <c r="J572" s="250" t="s">
        <v>412</v>
      </c>
      <c r="K572" s="250" t="s">
        <v>412</v>
      </c>
      <c r="L572" s="250" t="s">
        <v>412</v>
      </c>
    </row>
    <row r="573" spans="1:12">
      <c r="A573" s="250">
        <v>213458</v>
      </c>
      <c r="B573" s="250" t="s">
        <v>82</v>
      </c>
      <c r="C573" s="250" t="s">
        <v>411</v>
      </c>
      <c r="D573" s="250" t="s">
        <v>411</v>
      </c>
      <c r="E573" s="250" t="s">
        <v>411</v>
      </c>
      <c r="F573" s="250" t="s">
        <v>411</v>
      </c>
      <c r="G573" s="250" t="s">
        <v>411</v>
      </c>
      <c r="H573" s="250" t="s">
        <v>412</v>
      </c>
      <c r="I573" s="250" t="s">
        <v>413</v>
      </c>
      <c r="J573" s="250" t="s">
        <v>412</v>
      </c>
      <c r="K573" s="250" t="s">
        <v>412</v>
      </c>
      <c r="L573" s="250" t="s">
        <v>412</v>
      </c>
    </row>
    <row r="574" spans="1:12">
      <c r="A574" s="250">
        <v>214645</v>
      </c>
      <c r="B574" s="250" t="s">
        <v>82</v>
      </c>
      <c r="C574" s="250" t="s">
        <v>412</v>
      </c>
      <c r="D574" s="250" t="s">
        <v>412</v>
      </c>
      <c r="E574" s="250" t="s">
        <v>412</v>
      </c>
      <c r="F574" s="250" t="s">
        <v>412</v>
      </c>
      <c r="G574" s="250" t="s">
        <v>412</v>
      </c>
      <c r="H574" s="250" t="s">
        <v>413</v>
      </c>
      <c r="I574" s="250" t="s">
        <v>413</v>
      </c>
      <c r="J574" s="250" t="s">
        <v>412</v>
      </c>
      <c r="K574" s="250" t="s">
        <v>412</v>
      </c>
      <c r="L574" s="250" t="s">
        <v>412</v>
      </c>
    </row>
    <row r="575" spans="1:12">
      <c r="A575" s="250">
        <v>214271</v>
      </c>
      <c r="B575" s="250" t="s">
        <v>82</v>
      </c>
      <c r="C575" s="250" t="s">
        <v>412</v>
      </c>
      <c r="D575" s="250" t="s">
        <v>413</v>
      </c>
      <c r="E575" s="250" t="s">
        <v>413</v>
      </c>
      <c r="F575" s="250" t="s">
        <v>413</v>
      </c>
      <c r="G575" s="250" t="s">
        <v>412</v>
      </c>
      <c r="H575" s="250" t="s">
        <v>413</v>
      </c>
      <c r="I575" s="250" t="s">
        <v>413</v>
      </c>
      <c r="J575" s="250" t="s">
        <v>412</v>
      </c>
      <c r="K575" s="250" t="s">
        <v>412</v>
      </c>
      <c r="L575" s="250" t="s">
        <v>412</v>
      </c>
    </row>
    <row r="576" spans="1:12">
      <c r="A576" s="250">
        <v>215436</v>
      </c>
      <c r="B576" s="250" t="s">
        <v>82</v>
      </c>
      <c r="C576" s="250" t="s">
        <v>413</v>
      </c>
      <c r="D576" s="250" t="s">
        <v>412</v>
      </c>
      <c r="E576" s="250" t="s">
        <v>412</v>
      </c>
      <c r="F576" s="250" t="s">
        <v>413</v>
      </c>
      <c r="G576" s="250" t="s">
        <v>413</v>
      </c>
      <c r="H576" s="250" t="s">
        <v>413</v>
      </c>
      <c r="I576" s="250" t="s">
        <v>413</v>
      </c>
      <c r="J576" s="250" t="s">
        <v>412</v>
      </c>
      <c r="K576" s="250" t="s">
        <v>412</v>
      </c>
      <c r="L576" s="250" t="s">
        <v>412</v>
      </c>
    </row>
    <row r="577" spans="1:12">
      <c r="A577" s="250">
        <v>215056</v>
      </c>
      <c r="B577" s="250" t="s">
        <v>82</v>
      </c>
      <c r="C577" s="250" t="s">
        <v>412</v>
      </c>
      <c r="D577" s="250" t="s">
        <v>413</v>
      </c>
      <c r="E577" s="250" t="s">
        <v>412</v>
      </c>
      <c r="F577" s="250" t="s">
        <v>413</v>
      </c>
      <c r="G577" s="250" t="s">
        <v>413</v>
      </c>
      <c r="H577" s="250" t="s">
        <v>413</v>
      </c>
      <c r="I577" s="250" t="s">
        <v>413</v>
      </c>
      <c r="J577" s="250" t="s">
        <v>412</v>
      </c>
      <c r="K577" s="250" t="s">
        <v>412</v>
      </c>
      <c r="L577" s="250" t="s">
        <v>412</v>
      </c>
    </row>
    <row r="578" spans="1:12">
      <c r="A578" s="250">
        <v>215002</v>
      </c>
      <c r="B578" s="250" t="s">
        <v>82</v>
      </c>
      <c r="C578" s="250" t="s">
        <v>412</v>
      </c>
      <c r="D578" s="250" t="s">
        <v>413</v>
      </c>
      <c r="E578" s="250" t="s">
        <v>413</v>
      </c>
      <c r="F578" s="250" t="s">
        <v>413</v>
      </c>
      <c r="G578" s="250" t="s">
        <v>413</v>
      </c>
      <c r="H578" s="250" t="s">
        <v>413</v>
      </c>
      <c r="I578" s="250" t="s">
        <v>413</v>
      </c>
      <c r="J578" s="250" t="s">
        <v>412</v>
      </c>
      <c r="K578" s="250" t="s">
        <v>412</v>
      </c>
      <c r="L578" s="250" t="s">
        <v>412</v>
      </c>
    </row>
    <row r="579" spans="1:12">
      <c r="A579" s="250">
        <v>214578</v>
      </c>
      <c r="B579" s="250" t="s">
        <v>82</v>
      </c>
      <c r="C579" s="250" t="s">
        <v>411</v>
      </c>
      <c r="D579" s="250" t="s">
        <v>413</v>
      </c>
      <c r="E579" s="250" t="s">
        <v>411</v>
      </c>
      <c r="F579" s="250" t="s">
        <v>413</v>
      </c>
      <c r="G579" s="250" t="s">
        <v>411</v>
      </c>
      <c r="H579" s="250" t="s">
        <v>413</v>
      </c>
      <c r="I579" s="250" t="s">
        <v>413</v>
      </c>
      <c r="J579" s="250" t="s">
        <v>412</v>
      </c>
      <c r="K579" s="250" t="s">
        <v>412</v>
      </c>
      <c r="L579" s="250" t="s">
        <v>412</v>
      </c>
    </row>
    <row r="580" spans="1:12">
      <c r="A580" s="250">
        <v>211356</v>
      </c>
      <c r="B580" s="250" t="s">
        <v>82</v>
      </c>
      <c r="C580" s="250" t="s">
        <v>413</v>
      </c>
      <c r="D580" s="250" t="s">
        <v>412</v>
      </c>
      <c r="E580" s="250" t="s">
        <v>412</v>
      </c>
      <c r="F580" s="250" t="s">
        <v>411</v>
      </c>
      <c r="G580" s="250" t="s">
        <v>411</v>
      </c>
      <c r="H580" s="250" t="s">
        <v>413</v>
      </c>
      <c r="I580" s="250" t="s">
        <v>413</v>
      </c>
      <c r="J580" s="250" t="s">
        <v>412</v>
      </c>
      <c r="K580" s="250" t="s">
        <v>412</v>
      </c>
      <c r="L580" s="250" t="s">
        <v>412</v>
      </c>
    </row>
    <row r="581" spans="1:12">
      <c r="A581" s="250">
        <v>214500</v>
      </c>
      <c r="B581" s="250" t="s">
        <v>82</v>
      </c>
      <c r="C581" s="250" t="s">
        <v>411</v>
      </c>
      <c r="D581" s="250" t="s">
        <v>411</v>
      </c>
      <c r="E581" s="250" t="s">
        <v>411</v>
      </c>
      <c r="F581" s="250" t="s">
        <v>411</v>
      </c>
      <c r="G581" s="250" t="s">
        <v>411</v>
      </c>
      <c r="H581" s="250" t="s">
        <v>413</v>
      </c>
      <c r="I581" s="250" t="s">
        <v>413</v>
      </c>
      <c r="J581" s="250" t="s">
        <v>412</v>
      </c>
      <c r="K581" s="250" t="s">
        <v>412</v>
      </c>
      <c r="L581" s="250" t="s">
        <v>412</v>
      </c>
    </row>
    <row r="582" spans="1:12">
      <c r="A582" s="250">
        <v>213249</v>
      </c>
      <c r="B582" s="250" t="s">
        <v>82</v>
      </c>
      <c r="C582" s="250" t="s">
        <v>412</v>
      </c>
      <c r="D582" s="250" t="s">
        <v>413</v>
      </c>
      <c r="E582" s="250" t="s">
        <v>413</v>
      </c>
      <c r="F582" s="250" t="s">
        <v>411</v>
      </c>
      <c r="G582" s="250" t="s">
        <v>411</v>
      </c>
      <c r="H582" s="250" t="s">
        <v>413</v>
      </c>
      <c r="I582" s="250" t="s">
        <v>411</v>
      </c>
      <c r="J582" s="250" t="s">
        <v>412</v>
      </c>
      <c r="K582" s="250" t="s">
        <v>412</v>
      </c>
      <c r="L582" s="250" t="s">
        <v>412</v>
      </c>
    </row>
    <row r="583" spans="1:12">
      <c r="A583" s="250">
        <v>214963</v>
      </c>
      <c r="B583" s="250" t="s">
        <v>82</v>
      </c>
      <c r="C583" s="250" t="s">
        <v>413</v>
      </c>
      <c r="D583" s="250" t="s">
        <v>413</v>
      </c>
      <c r="E583" s="250" t="s">
        <v>411</v>
      </c>
      <c r="F583" s="250" t="s">
        <v>412</v>
      </c>
      <c r="G583" s="250" t="s">
        <v>412</v>
      </c>
      <c r="H583" s="250" t="s">
        <v>412</v>
      </c>
      <c r="I583" s="250" t="s">
        <v>412</v>
      </c>
      <c r="J583" s="250" t="s">
        <v>413</v>
      </c>
      <c r="K583" s="250" t="s">
        <v>412</v>
      </c>
      <c r="L583" s="250" t="s">
        <v>412</v>
      </c>
    </row>
    <row r="584" spans="1:12">
      <c r="A584" s="250">
        <v>214838</v>
      </c>
      <c r="B584" s="250" t="s">
        <v>82</v>
      </c>
      <c r="C584" s="250" t="s">
        <v>413</v>
      </c>
      <c r="D584" s="250" t="s">
        <v>413</v>
      </c>
      <c r="E584" s="250" t="s">
        <v>411</v>
      </c>
      <c r="F584" s="250" t="s">
        <v>412</v>
      </c>
      <c r="G584" s="250" t="s">
        <v>412</v>
      </c>
      <c r="H584" s="250" t="s">
        <v>412</v>
      </c>
      <c r="I584" s="250" t="s">
        <v>412</v>
      </c>
      <c r="J584" s="250" t="s">
        <v>413</v>
      </c>
      <c r="K584" s="250" t="s">
        <v>412</v>
      </c>
      <c r="L584" s="250" t="s">
        <v>412</v>
      </c>
    </row>
    <row r="585" spans="1:12">
      <c r="A585" s="250">
        <v>209474</v>
      </c>
      <c r="B585" s="250" t="s">
        <v>82</v>
      </c>
      <c r="C585" s="250" t="s">
        <v>411</v>
      </c>
      <c r="D585" s="250" t="s">
        <v>411</v>
      </c>
      <c r="E585" s="250" t="s">
        <v>413</v>
      </c>
      <c r="F585" s="250" t="s">
        <v>413</v>
      </c>
      <c r="G585" s="250" t="s">
        <v>412</v>
      </c>
      <c r="H585" s="250" t="s">
        <v>412</v>
      </c>
      <c r="I585" s="250" t="s">
        <v>412</v>
      </c>
      <c r="J585" s="250" t="s">
        <v>413</v>
      </c>
      <c r="K585" s="250" t="s">
        <v>412</v>
      </c>
      <c r="L585" s="250" t="s">
        <v>412</v>
      </c>
    </row>
    <row r="586" spans="1:12">
      <c r="A586" s="250">
        <v>214498</v>
      </c>
      <c r="B586" s="250" t="s">
        <v>82</v>
      </c>
      <c r="C586" s="250" t="s">
        <v>411</v>
      </c>
      <c r="D586" s="250" t="s">
        <v>411</v>
      </c>
      <c r="E586" s="250" t="s">
        <v>411</v>
      </c>
      <c r="F586" s="250" t="s">
        <v>411</v>
      </c>
      <c r="G586" s="250" t="s">
        <v>412</v>
      </c>
      <c r="H586" s="250" t="s">
        <v>412</v>
      </c>
      <c r="I586" s="250" t="s">
        <v>412</v>
      </c>
      <c r="J586" s="250" t="s">
        <v>413</v>
      </c>
      <c r="K586" s="250" t="s">
        <v>412</v>
      </c>
      <c r="L586" s="250" t="s">
        <v>412</v>
      </c>
    </row>
    <row r="587" spans="1:12">
      <c r="A587" s="250">
        <v>214383</v>
      </c>
      <c r="B587" s="250" t="s">
        <v>82</v>
      </c>
      <c r="C587" s="250" t="s">
        <v>412</v>
      </c>
      <c r="D587" s="250" t="s">
        <v>412</v>
      </c>
      <c r="E587" s="250" t="s">
        <v>411</v>
      </c>
      <c r="F587" s="250" t="s">
        <v>412</v>
      </c>
      <c r="G587" s="250" t="s">
        <v>413</v>
      </c>
      <c r="H587" s="250" t="s">
        <v>412</v>
      </c>
      <c r="I587" s="250" t="s">
        <v>412</v>
      </c>
      <c r="J587" s="250" t="s">
        <v>413</v>
      </c>
      <c r="K587" s="250" t="s">
        <v>412</v>
      </c>
      <c r="L587" s="250" t="s">
        <v>412</v>
      </c>
    </row>
    <row r="588" spans="1:12">
      <c r="A588" s="250">
        <v>214434</v>
      </c>
      <c r="B588" s="250" t="s">
        <v>82</v>
      </c>
      <c r="C588" s="250" t="s">
        <v>413</v>
      </c>
      <c r="D588" s="250" t="s">
        <v>413</v>
      </c>
      <c r="E588" s="250" t="s">
        <v>413</v>
      </c>
      <c r="F588" s="250" t="s">
        <v>413</v>
      </c>
      <c r="G588" s="250" t="s">
        <v>413</v>
      </c>
      <c r="H588" s="250" t="s">
        <v>412</v>
      </c>
      <c r="I588" s="250" t="s">
        <v>412</v>
      </c>
      <c r="J588" s="250" t="s">
        <v>413</v>
      </c>
      <c r="K588" s="250" t="s">
        <v>412</v>
      </c>
      <c r="L588" s="250" t="s">
        <v>412</v>
      </c>
    </row>
    <row r="589" spans="1:12">
      <c r="A589" s="250">
        <v>215145</v>
      </c>
      <c r="B589" s="250" t="s">
        <v>82</v>
      </c>
      <c r="C589" s="250" t="s">
        <v>411</v>
      </c>
      <c r="D589" s="250" t="s">
        <v>411</v>
      </c>
      <c r="E589" s="250" t="s">
        <v>411</v>
      </c>
      <c r="F589" s="250" t="s">
        <v>413</v>
      </c>
      <c r="G589" s="250" t="s">
        <v>411</v>
      </c>
      <c r="H589" s="250" t="s">
        <v>412</v>
      </c>
      <c r="I589" s="250" t="s">
        <v>412</v>
      </c>
      <c r="J589" s="250" t="s">
        <v>413</v>
      </c>
      <c r="K589" s="250" t="s">
        <v>412</v>
      </c>
      <c r="L589" s="250" t="s">
        <v>412</v>
      </c>
    </row>
    <row r="590" spans="1:12">
      <c r="A590" s="250">
        <v>212019</v>
      </c>
      <c r="B590" s="250" t="s">
        <v>82</v>
      </c>
      <c r="C590" s="250" t="s">
        <v>412</v>
      </c>
      <c r="D590" s="250" t="s">
        <v>413</v>
      </c>
      <c r="E590" s="250" t="s">
        <v>413</v>
      </c>
      <c r="F590" s="250" t="s">
        <v>412</v>
      </c>
      <c r="G590" s="250" t="s">
        <v>412</v>
      </c>
      <c r="H590" s="250" t="s">
        <v>413</v>
      </c>
      <c r="I590" s="250" t="s">
        <v>412</v>
      </c>
      <c r="J590" s="250" t="s">
        <v>413</v>
      </c>
      <c r="K590" s="250" t="s">
        <v>412</v>
      </c>
      <c r="L590" s="250" t="s">
        <v>412</v>
      </c>
    </row>
    <row r="591" spans="1:12">
      <c r="A591" s="250">
        <v>215316</v>
      </c>
      <c r="B591" s="250" t="s">
        <v>82</v>
      </c>
      <c r="C591" s="250" t="s">
        <v>412</v>
      </c>
      <c r="D591" s="250" t="s">
        <v>412</v>
      </c>
      <c r="E591" s="250" t="s">
        <v>413</v>
      </c>
      <c r="F591" s="250" t="s">
        <v>412</v>
      </c>
      <c r="G591" s="250" t="s">
        <v>413</v>
      </c>
      <c r="H591" s="250" t="s">
        <v>413</v>
      </c>
      <c r="I591" s="250" t="s">
        <v>412</v>
      </c>
      <c r="J591" s="250" t="s">
        <v>413</v>
      </c>
      <c r="K591" s="250" t="s">
        <v>412</v>
      </c>
      <c r="L591" s="250" t="s">
        <v>412</v>
      </c>
    </row>
    <row r="592" spans="1:12">
      <c r="A592" s="250">
        <v>215139</v>
      </c>
      <c r="B592" s="250" t="s">
        <v>82</v>
      </c>
      <c r="C592" s="250" t="s">
        <v>412</v>
      </c>
      <c r="D592" s="250" t="s">
        <v>411</v>
      </c>
      <c r="E592" s="250" t="s">
        <v>413</v>
      </c>
      <c r="F592" s="250" t="s">
        <v>413</v>
      </c>
      <c r="G592" s="250" t="s">
        <v>413</v>
      </c>
      <c r="H592" s="250" t="s">
        <v>413</v>
      </c>
      <c r="I592" s="250" t="s">
        <v>412</v>
      </c>
      <c r="J592" s="250" t="s">
        <v>413</v>
      </c>
      <c r="K592" s="250" t="s">
        <v>412</v>
      </c>
      <c r="L592" s="250" t="s">
        <v>412</v>
      </c>
    </row>
    <row r="593" spans="1:12">
      <c r="A593" s="250">
        <v>215186</v>
      </c>
      <c r="B593" s="250" t="s">
        <v>82</v>
      </c>
      <c r="C593" s="250" t="s">
        <v>412</v>
      </c>
      <c r="D593" s="250" t="s">
        <v>413</v>
      </c>
      <c r="E593" s="250" t="s">
        <v>413</v>
      </c>
      <c r="F593" s="250" t="s">
        <v>411</v>
      </c>
      <c r="G593" s="250" t="s">
        <v>411</v>
      </c>
      <c r="H593" s="250" t="s">
        <v>413</v>
      </c>
      <c r="I593" s="250" t="s">
        <v>412</v>
      </c>
      <c r="J593" s="250" t="s">
        <v>413</v>
      </c>
      <c r="K593" s="250" t="s">
        <v>412</v>
      </c>
      <c r="L593" s="250" t="s">
        <v>412</v>
      </c>
    </row>
    <row r="594" spans="1:12">
      <c r="A594" s="250">
        <v>213906</v>
      </c>
      <c r="B594" s="250" t="s">
        <v>82</v>
      </c>
      <c r="C594" s="250" t="s">
        <v>413</v>
      </c>
      <c r="D594" s="250" t="s">
        <v>412</v>
      </c>
      <c r="E594" s="250" t="s">
        <v>412</v>
      </c>
      <c r="F594" s="250" t="s">
        <v>413</v>
      </c>
      <c r="G594" s="250" t="s">
        <v>412</v>
      </c>
      <c r="H594" s="250" t="s">
        <v>412</v>
      </c>
      <c r="I594" s="250" t="s">
        <v>413</v>
      </c>
      <c r="J594" s="250" t="s">
        <v>413</v>
      </c>
      <c r="K594" s="250" t="s">
        <v>412</v>
      </c>
      <c r="L594" s="250" t="s">
        <v>412</v>
      </c>
    </row>
    <row r="595" spans="1:12">
      <c r="A595" s="250">
        <v>213728</v>
      </c>
      <c r="B595" s="250" t="s">
        <v>82</v>
      </c>
      <c r="C595" s="250" t="s">
        <v>413</v>
      </c>
      <c r="D595" s="250" t="s">
        <v>413</v>
      </c>
      <c r="E595" s="250" t="s">
        <v>413</v>
      </c>
      <c r="F595" s="250" t="s">
        <v>411</v>
      </c>
      <c r="G595" s="250" t="s">
        <v>412</v>
      </c>
      <c r="H595" s="250" t="s">
        <v>412</v>
      </c>
      <c r="I595" s="250" t="s">
        <v>413</v>
      </c>
      <c r="J595" s="250" t="s">
        <v>413</v>
      </c>
      <c r="K595" s="250" t="s">
        <v>412</v>
      </c>
      <c r="L595" s="250" t="s">
        <v>412</v>
      </c>
    </row>
    <row r="596" spans="1:12">
      <c r="A596" s="250">
        <v>213867</v>
      </c>
      <c r="B596" s="250" t="s">
        <v>82</v>
      </c>
      <c r="C596" s="250" t="s">
        <v>411</v>
      </c>
      <c r="D596" s="250" t="s">
        <v>411</v>
      </c>
      <c r="E596" s="250" t="s">
        <v>411</v>
      </c>
      <c r="F596" s="250" t="s">
        <v>411</v>
      </c>
      <c r="G596" s="250" t="s">
        <v>411</v>
      </c>
      <c r="H596" s="250" t="s">
        <v>412</v>
      </c>
      <c r="I596" s="250" t="s">
        <v>413</v>
      </c>
      <c r="J596" s="250" t="s">
        <v>413</v>
      </c>
      <c r="K596" s="250" t="s">
        <v>412</v>
      </c>
      <c r="L596" s="250" t="s">
        <v>412</v>
      </c>
    </row>
    <row r="597" spans="1:12">
      <c r="A597" s="250">
        <v>215279</v>
      </c>
      <c r="B597" s="250" t="s">
        <v>82</v>
      </c>
      <c r="C597" s="250" t="s">
        <v>412</v>
      </c>
      <c r="D597" s="250" t="s">
        <v>413</v>
      </c>
      <c r="E597" s="250" t="s">
        <v>413</v>
      </c>
      <c r="F597" s="250" t="s">
        <v>413</v>
      </c>
      <c r="G597" s="250" t="s">
        <v>413</v>
      </c>
      <c r="H597" s="250" t="s">
        <v>413</v>
      </c>
      <c r="I597" s="250" t="s">
        <v>413</v>
      </c>
      <c r="J597" s="250" t="s">
        <v>413</v>
      </c>
      <c r="K597" s="250" t="s">
        <v>412</v>
      </c>
      <c r="L597" s="250" t="s">
        <v>412</v>
      </c>
    </row>
    <row r="598" spans="1:12">
      <c r="A598" s="250">
        <v>212880</v>
      </c>
      <c r="B598" s="250" t="s">
        <v>82</v>
      </c>
      <c r="C598" s="250" t="s">
        <v>412</v>
      </c>
      <c r="D598" s="250" t="s">
        <v>411</v>
      </c>
      <c r="E598" s="250" t="s">
        <v>411</v>
      </c>
      <c r="F598" s="250" t="s">
        <v>413</v>
      </c>
      <c r="G598" s="250" t="s">
        <v>413</v>
      </c>
      <c r="H598" s="250" t="s">
        <v>413</v>
      </c>
      <c r="I598" s="250" t="s">
        <v>413</v>
      </c>
      <c r="J598" s="250" t="s">
        <v>413</v>
      </c>
      <c r="K598" s="250" t="s">
        <v>412</v>
      </c>
      <c r="L598" s="250" t="s">
        <v>412</v>
      </c>
    </row>
    <row r="599" spans="1:12">
      <c r="A599" s="250">
        <v>215415</v>
      </c>
      <c r="B599" s="250" t="s">
        <v>82</v>
      </c>
      <c r="C599" s="250" t="s">
        <v>413</v>
      </c>
      <c r="D599" s="250" t="s">
        <v>411</v>
      </c>
      <c r="E599" s="250" t="s">
        <v>411</v>
      </c>
      <c r="F599" s="250" t="s">
        <v>413</v>
      </c>
      <c r="G599" s="250" t="s">
        <v>413</v>
      </c>
      <c r="H599" s="250" t="s">
        <v>413</v>
      </c>
      <c r="I599" s="250" t="s">
        <v>413</v>
      </c>
      <c r="J599" s="250" t="s">
        <v>413</v>
      </c>
      <c r="K599" s="250" t="s">
        <v>412</v>
      </c>
      <c r="L599" s="250" t="s">
        <v>412</v>
      </c>
    </row>
    <row r="600" spans="1:12">
      <c r="A600" s="250">
        <v>215170</v>
      </c>
      <c r="B600" s="250" t="s">
        <v>82</v>
      </c>
      <c r="C600" s="250" t="s">
        <v>413</v>
      </c>
      <c r="D600" s="250" t="s">
        <v>411</v>
      </c>
      <c r="E600" s="250" t="s">
        <v>413</v>
      </c>
      <c r="F600" s="250" t="s">
        <v>411</v>
      </c>
      <c r="G600" s="250" t="s">
        <v>411</v>
      </c>
      <c r="H600" s="250" t="s">
        <v>413</v>
      </c>
      <c r="I600" s="250" t="s">
        <v>413</v>
      </c>
      <c r="J600" s="250" t="s">
        <v>413</v>
      </c>
      <c r="K600" s="250" t="s">
        <v>412</v>
      </c>
      <c r="L600" s="250" t="s">
        <v>412</v>
      </c>
    </row>
    <row r="601" spans="1:12">
      <c r="A601" s="250">
        <v>211733</v>
      </c>
      <c r="B601" s="250" t="s">
        <v>82</v>
      </c>
      <c r="C601" s="250" t="s">
        <v>412</v>
      </c>
      <c r="D601" s="250" t="s">
        <v>411</v>
      </c>
      <c r="E601" s="250" t="s">
        <v>411</v>
      </c>
      <c r="F601" s="250" t="s">
        <v>411</v>
      </c>
      <c r="G601" s="250" t="s">
        <v>411</v>
      </c>
      <c r="H601" s="250" t="s">
        <v>411</v>
      </c>
      <c r="I601" s="250" t="s">
        <v>413</v>
      </c>
      <c r="J601" s="250" t="s">
        <v>413</v>
      </c>
      <c r="K601" s="250" t="s">
        <v>412</v>
      </c>
      <c r="L601" s="250" t="s">
        <v>412</v>
      </c>
    </row>
    <row r="602" spans="1:12">
      <c r="A602" s="250">
        <v>211489</v>
      </c>
      <c r="B602" s="250" t="s">
        <v>82</v>
      </c>
      <c r="C602" s="250" t="s">
        <v>411</v>
      </c>
      <c r="D602" s="250" t="s">
        <v>413</v>
      </c>
      <c r="E602" s="250" t="s">
        <v>413</v>
      </c>
      <c r="F602" s="250" t="s">
        <v>413</v>
      </c>
      <c r="G602" s="250" t="s">
        <v>412</v>
      </c>
      <c r="H602" s="250" t="s">
        <v>412</v>
      </c>
      <c r="I602" s="250" t="s">
        <v>413</v>
      </c>
      <c r="J602" s="250" t="s">
        <v>411</v>
      </c>
      <c r="K602" s="250" t="s">
        <v>412</v>
      </c>
      <c r="L602" s="250" t="s">
        <v>412</v>
      </c>
    </row>
    <row r="603" spans="1:12">
      <c r="A603" s="250">
        <v>215490</v>
      </c>
      <c r="B603" s="250" t="s">
        <v>82</v>
      </c>
      <c r="C603" s="250" t="s">
        <v>413</v>
      </c>
      <c r="D603" s="250" t="s">
        <v>413</v>
      </c>
      <c r="E603" s="250" t="s">
        <v>412</v>
      </c>
      <c r="F603" s="250" t="s">
        <v>412</v>
      </c>
      <c r="G603" s="250" t="s">
        <v>412</v>
      </c>
      <c r="H603" s="250" t="s">
        <v>412</v>
      </c>
      <c r="I603" s="250" t="s">
        <v>412</v>
      </c>
      <c r="J603" s="250" t="s">
        <v>412</v>
      </c>
      <c r="K603" s="250" t="s">
        <v>413</v>
      </c>
      <c r="L603" s="250" t="s">
        <v>412</v>
      </c>
    </row>
    <row r="604" spans="1:12">
      <c r="A604" s="250">
        <v>211073</v>
      </c>
      <c r="B604" s="250" t="s">
        <v>82</v>
      </c>
      <c r="C604" s="250" t="s">
        <v>411</v>
      </c>
      <c r="D604" s="250" t="s">
        <v>413</v>
      </c>
      <c r="E604" s="250" t="s">
        <v>412</v>
      </c>
      <c r="F604" s="250" t="s">
        <v>412</v>
      </c>
      <c r="G604" s="250" t="s">
        <v>412</v>
      </c>
      <c r="H604" s="250" t="s">
        <v>412</v>
      </c>
      <c r="I604" s="250" t="s">
        <v>412</v>
      </c>
      <c r="J604" s="250" t="s">
        <v>412</v>
      </c>
      <c r="K604" s="250" t="s">
        <v>413</v>
      </c>
      <c r="L604" s="250" t="s">
        <v>412</v>
      </c>
    </row>
    <row r="605" spans="1:12">
      <c r="A605" s="250">
        <v>215017</v>
      </c>
      <c r="B605" s="250" t="s">
        <v>82</v>
      </c>
      <c r="C605" s="250" t="s">
        <v>413</v>
      </c>
      <c r="D605" s="250" t="s">
        <v>413</v>
      </c>
      <c r="E605" s="250" t="s">
        <v>413</v>
      </c>
      <c r="F605" s="250" t="s">
        <v>412</v>
      </c>
      <c r="G605" s="250" t="s">
        <v>412</v>
      </c>
      <c r="H605" s="250" t="s">
        <v>412</v>
      </c>
      <c r="I605" s="250" t="s">
        <v>412</v>
      </c>
      <c r="J605" s="250" t="s">
        <v>412</v>
      </c>
      <c r="K605" s="250" t="s">
        <v>413</v>
      </c>
      <c r="L605" s="250" t="s">
        <v>412</v>
      </c>
    </row>
    <row r="606" spans="1:12">
      <c r="A606" s="250">
        <v>211715</v>
      </c>
      <c r="B606" s="250" t="s">
        <v>82</v>
      </c>
      <c r="C606" s="250" t="s">
        <v>413</v>
      </c>
      <c r="D606" s="250" t="s">
        <v>413</v>
      </c>
      <c r="E606" s="250" t="s">
        <v>413</v>
      </c>
      <c r="F606" s="250" t="s">
        <v>412</v>
      </c>
      <c r="G606" s="250" t="s">
        <v>412</v>
      </c>
      <c r="H606" s="250" t="s">
        <v>412</v>
      </c>
      <c r="I606" s="250" t="s">
        <v>412</v>
      </c>
      <c r="J606" s="250" t="s">
        <v>412</v>
      </c>
      <c r="K606" s="250" t="s">
        <v>413</v>
      </c>
      <c r="L606" s="250" t="s">
        <v>412</v>
      </c>
    </row>
    <row r="607" spans="1:12">
      <c r="A607" s="250">
        <v>213232</v>
      </c>
      <c r="B607" s="250" t="s">
        <v>82</v>
      </c>
      <c r="C607" s="250" t="s">
        <v>411</v>
      </c>
      <c r="D607" s="250" t="s">
        <v>413</v>
      </c>
      <c r="E607" s="250" t="s">
        <v>411</v>
      </c>
      <c r="F607" s="250" t="s">
        <v>412</v>
      </c>
      <c r="G607" s="250" t="s">
        <v>412</v>
      </c>
      <c r="H607" s="250" t="s">
        <v>412</v>
      </c>
      <c r="I607" s="250" t="s">
        <v>412</v>
      </c>
      <c r="J607" s="250" t="s">
        <v>412</v>
      </c>
      <c r="K607" s="250" t="s">
        <v>413</v>
      </c>
      <c r="L607" s="250" t="s">
        <v>412</v>
      </c>
    </row>
    <row r="608" spans="1:12">
      <c r="A608" s="250">
        <v>215361</v>
      </c>
      <c r="B608" s="250" t="s">
        <v>82</v>
      </c>
      <c r="C608" s="250" t="s">
        <v>412</v>
      </c>
      <c r="D608" s="250" t="s">
        <v>411</v>
      </c>
      <c r="E608" s="250" t="s">
        <v>411</v>
      </c>
      <c r="F608" s="250" t="s">
        <v>412</v>
      </c>
      <c r="G608" s="250" t="s">
        <v>412</v>
      </c>
      <c r="H608" s="250" t="s">
        <v>412</v>
      </c>
      <c r="I608" s="250" t="s">
        <v>412</v>
      </c>
      <c r="J608" s="250" t="s">
        <v>412</v>
      </c>
      <c r="K608" s="250" t="s">
        <v>413</v>
      </c>
      <c r="L608" s="250" t="s">
        <v>412</v>
      </c>
    </row>
    <row r="609" spans="1:12">
      <c r="A609" s="250">
        <v>213640</v>
      </c>
      <c r="B609" s="250" t="s">
        <v>82</v>
      </c>
      <c r="C609" s="250" t="s">
        <v>412</v>
      </c>
      <c r="D609" s="250" t="s">
        <v>411</v>
      </c>
      <c r="E609" s="250" t="s">
        <v>411</v>
      </c>
      <c r="F609" s="250" t="s">
        <v>412</v>
      </c>
      <c r="G609" s="250" t="s">
        <v>412</v>
      </c>
      <c r="H609" s="250" t="s">
        <v>412</v>
      </c>
      <c r="I609" s="250" t="s">
        <v>412</v>
      </c>
      <c r="J609" s="250" t="s">
        <v>412</v>
      </c>
      <c r="K609" s="250" t="s">
        <v>413</v>
      </c>
      <c r="L609" s="250" t="s">
        <v>412</v>
      </c>
    </row>
    <row r="610" spans="1:12">
      <c r="A610" s="250">
        <v>213742</v>
      </c>
      <c r="B610" s="250" t="s">
        <v>82</v>
      </c>
      <c r="C610" s="250" t="s">
        <v>413</v>
      </c>
      <c r="D610" s="250" t="s">
        <v>411</v>
      </c>
      <c r="E610" s="250" t="s">
        <v>411</v>
      </c>
      <c r="F610" s="250" t="s">
        <v>412</v>
      </c>
      <c r="G610" s="250" t="s">
        <v>412</v>
      </c>
      <c r="H610" s="250" t="s">
        <v>412</v>
      </c>
      <c r="I610" s="250" t="s">
        <v>412</v>
      </c>
      <c r="J610" s="250" t="s">
        <v>412</v>
      </c>
      <c r="K610" s="250" t="s">
        <v>413</v>
      </c>
      <c r="L610" s="250" t="s">
        <v>412</v>
      </c>
    </row>
    <row r="611" spans="1:12">
      <c r="A611" s="250">
        <v>215349</v>
      </c>
      <c r="B611" s="250" t="s">
        <v>82</v>
      </c>
      <c r="C611" s="250" t="s">
        <v>412</v>
      </c>
      <c r="D611" s="250" t="s">
        <v>413</v>
      </c>
      <c r="E611" s="250" t="s">
        <v>413</v>
      </c>
      <c r="F611" s="250" t="s">
        <v>413</v>
      </c>
      <c r="G611" s="250" t="s">
        <v>412</v>
      </c>
      <c r="H611" s="250" t="s">
        <v>412</v>
      </c>
      <c r="I611" s="250" t="s">
        <v>412</v>
      </c>
      <c r="J611" s="250" t="s">
        <v>412</v>
      </c>
      <c r="K611" s="250" t="s">
        <v>413</v>
      </c>
      <c r="L611" s="250" t="s">
        <v>412</v>
      </c>
    </row>
    <row r="612" spans="1:12">
      <c r="A612" s="250">
        <v>215032</v>
      </c>
      <c r="B612" s="250" t="s">
        <v>82</v>
      </c>
      <c r="C612" s="250" t="s">
        <v>413</v>
      </c>
      <c r="D612" s="250" t="s">
        <v>413</v>
      </c>
      <c r="E612" s="250" t="s">
        <v>413</v>
      </c>
      <c r="F612" s="250" t="s">
        <v>413</v>
      </c>
      <c r="G612" s="250" t="s">
        <v>412</v>
      </c>
      <c r="H612" s="250" t="s">
        <v>412</v>
      </c>
      <c r="I612" s="250" t="s">
        <v>412</v>
      </c>
      <c r="J612" s="250" t="s">
        <v>412</v>
      </c>
      <c r="K612" s="250" t="s">
        <v>413</v>
      </c>
      <c r="L612" s="250" t="s">
        <v>412</v>
      </c>
    </row>
    <row r="613" spans="1:12">
      <c r="A613" s="250">
        <v>214949</v>
      </c>
      <c r="B613" s="250" t="s">
        <v>82</v>
      </c>
      <c r="C613" s="250" t="s">
        <v>413</v>
      </c>
      <c r="D613" s="250" t="s">
        <v>413</v>
      </c>
      <c r="E613" s="250" t="s">
        <v>413</v>
      </c>
      <c r="F613" s="250" t="s">
        <v>413</v>
      </c>
      <c r="G613" s="250" t="s">
        <v>412</v>
      </c>
      <c r="H613" s="250" t="s">
        <v>412</v>
      </c>
      <c r="I613" s="250" t="s">
        <v>412</v>
      </c>
      <c r="J613" s="250" t="s">
        <v>412</v>
      </c>
      <c r="K613" s="250" t="s">
        <v>413</v>
      </c>
      <c r="L613" s="250" t="s">
        <v>412</v>
      </c>
    </row>
    <row r="614" spans="1:12">
      <c r="A614" s="250">
        <v>214757</v>
      </c>
      <c r="B614" s="250" t="s">
        <v>82</v>
      </c>
      <c r="C614" s="250" t="s">
        <v>413</v>
      </c>
      <c r="D614" s="250" t="s">
        <v>413</v>
      </c>
      <c r="E614" s="250" t="s">
        <v>413</v>
      </c>
      <c r="F614" s="250" t="s">
        <v>413</v>
      </c>
      <c r="G614" s="250" t="s">
        <v>412</v>
      </c>
      <c r="H614" s="250" t="s">
        <v>412</v>
      </c>
      <c r="I614" s="250" t="s">
        <v>412</v>
      </c>
      <c r="J614" s="250" t="s">
        <v>412</v>
      </c>
      <c r="K614" s="250" t="s">
        <v>413</v>
      </c>
      <c r="L614" s="250" t="s">
        <v>412</v>
      </c>
    </row>
    <row r="615" spans="1:12">
      <c r="A615" s="250">
        <v>213267</v>
      </c>
      <c r="B615" s="250" t="s">
        <v>82</v>
      </c>
      <c r="C615" s="250" t="s">
        <v>412</v>
      </c>
      <c r="D615" s="250" t="s">
        <v>411</v>
      </c>
      <c r="E615" s="250" t="s">
        <v>413</v>
      </c>
      <c r="F615" s="250" t="s">
        <v>413</v>
      </c>
      <c r="G615" s="250" t="s">
        <v>412</v>
      </c>
      <c r="H615" s="250" t="s">
        <v>412</v>
      </c>
      <c r="I615" s="250" t="s">
        <v>412</v>
      </c>
      <c r="J615" s="250" t="s">
        <v>412</v>
      </c>
      <c r="K615" s="250" t="s">
        <v>413</v>
      </c>
      <c r="L615" s="250" t="s">
        <v>412</v>
      </c>
    </row>
    <row r="616" spans="1:12">
      <c r="A616" s="250">
        <v>214802</v>
      </c>
      <c r="B616" s="250" t="s">
        <v>82</v>
      </c>
      <c r="C616" s="250" t="s">
        <v>413</v>
      </c>
      <c r="D616" s="250" t="s">
        <v>411</v>
      </c>
      <c r="E616" s="250" t="s">
        <v>413</v>
      </c>
      <c r="F616" s="250" t="s">
        <v>413</v>
      </c>
      <c r="G616" s="250" t="s">
        <v>412</v>
      </c>
      <c r="H616" s="250" t="s">
        <v>412</v>
      </c>
      <c r="I616" s="250" t="s">
        <v>412</v>
      </c>
      <c r="J616" s="250" t="s">
        <v>412</v>
      </c>
      <c r="K616" s="250" t="s">
        <v>413</v>
      </c>
      <c r="L616" s="250" t="s">
        <v>412</v>
      </c>
    </row>
    <row r="617" spans="1:12">
      <c r="A617" s="250">
        <v>213706</v>
      </c>
      <c r="B617" s="250" t="s">
        <v>82</v>
      </c>
      <c r="C617" s="250" t="s">
        <v>413</v>
      </c>
      <c r="D617" s="250" t="s">
        <v>412</v>
      </c>
      <c r="E617" s="250" t="s">
        <v>411</v>
      </c>
      <c r="F617" s="250" t="s">
        <v>413</v>
      </c>
      <c r="G617" s="250" t="s">
        <v>412</v>
      </c>
      <c r="H617" s="250" t="s">
        <v>412</v>
      </c>
      <c r="I617" s="250" t="s">
        <v>412</v>
      </c>
      <c r="J617" s="250" t="s">
        <v>412</v>
      </c>
      <c r="K617" s="250" t="s">
        <v>413</v>
      </c>
      <c r="L617" s="250" t="s">
        <v>412</v>
      </c>
    </row>
    <row r="618" spans="1:12">
      <c r="A618" s="250">
        <v>214556</v>
      </c>
      <c r="B618" s="250" t="s">
        <v>82</v>
      </c>
      <c r="C618" s="250" t="s">
        <v>412</v>
      </c>
      <c r="D618" s="250" t="s">
        <v>413</v>
      </c>
      <c r="E618" s="250" t="s">
        <v>411</v>
      </c>
      <c r="F618" s="250" t="s">
        <v>413</v>
      </c>
      <c r="G618" s="250" t="s">
        <v>412</v>
      </c>
      <c r="H618" s="250" t="s">
        <v>412</v>
      </c>
      <c r="I618" s="250" t="s">
        <v>412</v>
      </c>
      <c r="J618" s="250" t="s">
        <v>412</v>
      </c>
      <c r="K618" s="250" t="s">
        <v>413</v>
      </c>
      <c r="L618" s="250" t="s">
        <v>412</v>
      </c>
    </row>
    <row r="619" spans="1:12">
      <c r="A619" s="250">
        <v>213747</v>
      </c>
      <c r="B619" s="250" t="s">
        <v>82</v>
      </c>
      <c r="C619" s="250" t="s">
        <v>413</v>
      </c>
      <c r="D619" s="250" t="s">
        <v>411</v>
      </c>
      <c r="E619" s="250" t="s">
        <v>411</v>
      </c>
      <c r="F619" s="250" t="s">
        <v>413</v>
      </c>
      <c r="G619" s="250" t="s">
        <v>412</v>
      </c>
      <c r="H619" s="250" t="s">
        <v>412</v>
      </c>
      <c r="I619" s="250" t="s">
        <v>412</v>
      </c>
      <c r="J619" s="250" t="s">
        <v>412</v>
      </c>
      <c r="K619" s="250" t="s">
        <v>413</v>
      </c>
      <c r="L619" s="250" t="s">
        <v>412</v>
      </c>
    </row>
    <row r="620" spans="1:12">
      <c r="A620" s="250">
        <v>213481</v>
      </c>
      <c r="B620" s="250" t="s">
        <v>82</v>
      </c>
      <c r="C620" s="250" t="s">
        <v>413</v>
      </c>
      <c r="D620" s="250" t="s">
        <v>411</v>
      </c>
      <c r="E620" s="250" t="s">
        <v>411</v>
      </c>
      <c r="F620" s="250" t="s">
        <v>413</v>
      </c>
      <c r="G620" s="250" t="s">
        <v>412</v>
      </c>
      <c r="H620" s="250" t="s">
        <v>412</v>
      </c>
      <c r="I620" s="250" t="s">
        <v>412</v>
      </c>
      <c r="J620" s="250" t="s">
        <v>412</v>
      </c>
      <c r="K620" s="250" t="s">
        <v>413</v>
      </c>
      <c r="L620" s="250" t="s">
        <v>412</v>
      </c>
    </row>
    <row r="621" spans="1:12">
      <c r="A621" s="250">
        <v>213361</v>
      </c>
      <c r="B621" s="250" t="s">
        <v>82</v>
      </c>
      <c r="C621" s="250" t="s">
        <v>413</v>
      </c>
      <c r="D621" s="250" t="s">
        <v>413</v>
      </c>
      <c r="E621" s="250" t="s">
        <v>413</v>
      </c>
      <c r="F621" s="250" t="s">
        <v>411</v>
      </c>
      <c r="G621" s="250" t="s">
        <v>412</v>
      </c>
      <c r="H621" s="250" t="s">
        <v>412</v>
      </c>
      <c r="I621" s="250" t="s">
        <v>412</v>
      </c>
      <c r="J621" s="250" t="s">
        <v>412</v>
      </c>
      <c r="K621" s="250" t="s">
        <v>413</v>
      </c>
      <c r="L621" s="250" t="s">
        <v>412</v>
      </c>
    </row>
    <row r="622" spans="1:12">
      <c r="A622" s="250">
        <v>213223</v>
      </c>
      <c r="B622" s="250" t="s">
        <v>82</v>
      </c>
      <c r="C622" s="250" t="s">
        <v>413</v>
      </c>
      <c r="D622" s="250" t="s">
        <v>413</v>
      </c>
      <c r="E622" s="250" t="s">
        <v>413</v>
      </c>
      <c r="F622" s="250" t="s">
        <v>411</v>
      </c>
      <c r="G622" s="250" t="s">
        <v>412</v>
      </c>
      <c r="H622" s="250" t="s">
        <v>412</v>
      </c>
      <c r="I622" s="250" t="s">
        <v>412</v>
      </c>
      <c r="J622" s="250" t="s">
        <v>412</v>
      </c>
      <c r="K622" s="250" t="s">
        <v>413</v>
      </c>
      <c r="L622" s="250" t="s">
        <v>412</v>
      </c>
    </row>
    <row r="623" spans="1:12">
      <c r="A623" s="250">
        <v>213471</v>
      </c>
      <c r="B623" s="250" t="s">
        <v>82</v>
      </c>
      <c r="C623" s="250" t="s">
        <v>411</v>
      </c>
      <c r="D623" s="250" t="s">
        <v>413</v>
      </c>
      <c r="E623" s="250" t="s">
        <v>413</v>
      </c>
      <c r="F623" s="250" t="s">
        <v>411</v>
      </c>
      <c r="G623" s="250" t="s">
        <v>412</v>
      </c>
      <c r="H623" s="250" t="s">
        <v>412</v>
      </c>
      <c r="I623" s="250" t="s">
        <v>412</v>
      </c>
      <c r="J623" s="250" t="s">
        <v>412</v>
      </c>
      <c r="K623" s="250" t="s">
        <v>413</v>
      </c>
      <c r="L623" s="250" t="s">
        <v>412</v>
      </c>
    </row>
    <row r="624" spans="1:12">
      <c r="A624" s="250">
        <v>210624</v>
      </c>
      <c r="B624" s="250" t="s">
        <v>82</v>
      </c>
      <c r="C624" s="250" t="s">
        <v>411</v>
      </c>
      <c r="D624" s="250" t="s">
        <v>413</v>
      </c>
      <c r="E624" s="250" t="s">
        <v>413</v>
      </c>
      <c r="F624" s="250" t="s">
        <v>411</v>
      </c>
      <c r="G624" s="250" t="s">
        <v>412</v>
      </c>
      <c r="H624" s="250" t="s">
        <v>412</v>
      </c>
      <c r="I624" s="250" t="s">
        <v>412</v>
      </c>
      <c r="J624" s="250" t="s">
        <v>412</v>
      </c>
      <c r="K624" s="250" t="s">
        <v>413</v>
      </c>
      <c r="L624" s="250" t="s">
        <v>412</v>
      </c>
    </row>
    <row r="625" spans="1:12">
      <c r="A625" s="250">
        <v>213413</v>
      </c>
      <c r="B625" s="250" t="s">
        <v>82</v>
      </c>
      <c r="C625" s="250" t="s">
        <v>412</v>
      </c>
      <c r="D625" s="250" t="s">
        <v>413</v>
      </c>
      <c r="E625" s="250" t="s">
        <v>411</v>
      </c>
      <c r="F625" s="250" t="s">
        <v>411</v>
      </c>
      <c r="G625" s="250" t="s">
        <v>412</v>
      </c>
      <c r="H625" s="250" t="s">
        <v>412</v>
      </c>
      <c r="I625" s="250" t="s">
        <v>412</v>
      </c>
      <c r="J625" s="250" t="s">
        <v>412</v>
      </c>
      <c r="K625" s="250" t="s">
        <v>413</v>
      </c>
      <c r="L625" s="250" t="s">
        <v>412</v>
      </c>
    </row>
    <row r="626" spans="1:12">
      <c r="A626" s="250">
        <v>212095</v>
      </c>
      <c r="B626" s="250" t="s">
        <v>82</v>
      </c>
      <c r="C626" s="250" t="s">
        <v>412</v>
      </c>
      <c r="D626" s="250" t="s">
        <v>411</v>
      </c>
      <c r="E626" s="250" t="s">
        <v>411</v>
      </c>
      <c r="F626" s="250" t="s">
        <v>411</v>
      </c>
      <c r="G626" s="250" t="s">
        <v>412</v>
      </c>
      <c r="H626" s="250" t="s">
        <v>412</v>
      </c>
      <c r="I626" s="250" t="s">
        <v>412</v>
      </c>
      <c r="J626" s="250" t="s">
        <v>412</v>
      </c>
      <c r="K626" s="250" t="s">
        <v>413</v>
      </c>
      <c r="L626" s="250" t="s">
        <v>412</v>
      </c>
    </row>
    <row r="627" spans="1:12">
      <c r="A627" s="250">
        <v>213388</v>
      </c>
      <c r="B627" s="250" t="s">
        <v>82</v>
      </c>
      <c r="C627" s="250" t="s">
        <v>411</v>
      </c>
      <c r="D627" s="250" t="s">
        <v>411</v>
      </c>
      <c r="E627" s="250" t="s">
        <v>411</v>
      </c>
      <c r="F627" s="250" t="s">
        <v>411</v>
      </c>
      <c r="G627" s="250" t="s">
        <v>412</v>
      </c>
      <c r="H627" s="250" t="s">
        <v>412</v>
      </c>
      <c r="I627" s="250" t="s">
        <v>412</v>
      </c>
      <c r="J627" s="250" t="s">
        <v>412</v>
      </c>
      <c r="K627" s="250" t="s">
        <v>413</v>
      </c>
      <c r="L627" s="250" t="s">
        <v>412</v>
      </c>
    </row>
    <row r="628" spans="1:12">
      <c r="A628" s="250">
        <v>215057</v>
      </c>
      <c r="B628" s="250" t="s">
        <v>82</v>
      </c>
      <c r="C628" s="250" t="s">
        <v>412</v>
      </c>
      <c r="D628" s="250" t="s">
        <v>413</v>
      </c>
      <c r="E628" s="250" t="s">
        <v>413</v>
      </c>
      <c r="F628" s="250" t="s">
        <v>412</v>
      </c>
      <c r="G628" s="250" t="s">
        <v>413</v>
      </c>
      <c r="H628" s="250" t="s">
        <v>412</v>
      </c>
      <c r="I628" s="250" t="s">
        <v>412</v>
      </c>
      <c r="J628" s="250" t="s">
        <v>412</v>
      </c>
      <c r="K628" s="250" t="s">
        <v>413</v>
      </c>
      <c r="L628" s="250" t="s">
        <v>412</v>
      </c>
    </row>
    <row r="629" spans="1:12">
      <c r="A629" s="250">
        <v>214449</v>
      </c>
      <c r="B629" s="250" t="s">
        <v>82</v>
      </c>
      <c r="C629" s="250" t="s">
        <v>412</v>
      </c>
      <c r="D629" s="250" t="s">
        <v>413</v>
      </c>
      <c r="E629" s="250" t="s">
        <v>413</v>
      </c>
      <c r="F629" s="250" t="s">
        <v>413</v>
      </c>
      <c r="G629" s="250" t="s">
        <v>413</v>
      </c>
      <c r="H629" s="250" t="s">
        <v>412</v>
      </c>
      <c r="I629" s="250" t="s">
        <v>412</v>
      </c>
      <c r="J629" s="250" t="s">
        <v>412</v>
      </c>
      <c r="K629" s="250" t="s">
        <v>413</v>
      </c>
      <c r="L629" s="250" t="s">
        <v>412</v>
      </c>
    </row>
    <row r="630" spans="1:12">
      <c r="A630" s="250">
        <v>215397</v>
      </c>
      <c r="B630" s="250" t="s">
        <v>82</v>
      </c>
      <c r="C630" s="250" t="s">
        <v>411</v>
      </c>
      <c r="D630" s="250" t="s">
        <v>413</v>
      </c>
      <c r="E630" s="250" t="s">
        <v>413</v>
      </c>
      <c r="F630" s="250" t="s">
        <v>413</v>
      </c>
      <c r="G630" s="250" t="s">
        <v>413</v>
      </c>
      <c r="H630" s="250" t="s">
        <v>412</v>
      </c>
      <c r="I630" s="250" t="s">
        <v>412</v>
      </c>
      <c r="J630" s="250" t="s">
        <v>412</v>
      </c>
      <c r="K630" s="250" t="s">
        <v>413</v>
      </c>
      <c r="L630" s="250" t="s">
        <v>412</v>
      </c>
    </row>
    <row r="631" spans="1:12">
      <c r="A631" s="250">
        <v>214079</v>
      </c>
      <c r="B631" s="250" t="s">
        <v>82</v>
      </c>
      <c r="C631" s="250" t="s">
        <v>412</v>
      </c>
      <c r="D631" s="250" t="s">
        <v>413</v>
      </c>
      <c r="E631" s="250" t="s">
        <v>411</v>
      </c>
      <c r="F631" s="250" t="s">
        <v>413</v>
      </c>
      <c r="G631" s="250" t="s">
        <v>413</v>
      </c>
      <c r="H631" s="250" t="s">
        <v>412</v>
      </c>
      <c r="I631" s="250" t="s">
        <v>412</v>
      </c>
      <c r="J631" s="250" t="s">
        <v>412</v>
      </c>
      <c r="K631" s="250" t="s">
        <v>413</v>
      </c>
      <c r="L631" s="250" t="s">
        <v>412</v>
      </c>
    </row>
    <row r="632" spans="1:12">
      <c r="A632" s="250">
        <v>214114</v>
      </c>
      <c r="B632" s="250" t="s">
        <v>82</v>
      </c>
      <c r="C632" s="250" t="s">
        <v>413</v>
      </c>
      <c r="D632" s="250" t="s">
        <v>413</v>
      </c>
      <c r="E632" s="250" t="s">
        <v>411</v>
      </c>
      <c r="F632" s="250" t="s">
        <v>413</v>
      </c>
      <c r="G632" s="250" t="s">
        <v>413</v>
      </c>
      <c r="H632" s="250" t="s">
        <v>412</v>
      </c>
      <c r="I632" s="250" t="s">
        <v>412</v>
      </c>
      <c r="J632" s="250" t="s">
        <v>412</v>
      </c>
      <c r="K632" s="250" t="s">
        <v>413</v>
      </c>
      <c r="L632" s="250" t="s">
        <v>412</v>
      </c>
    </row>
    <row r="633" spans="1:12">
      <c r="A633" s="250">
        <v>213649</v>
      </c>
      <c r="B633" s="250" t="s">
        <v>82</v>
      </c>
      <c r="C633" s="250" t="s">
        <v>413</v>
      </c>
      <c r="D633" s="250" t="s">
        <v>413</v>
      </c>
      <c r="E633" s="250" t="s">
        <v>411</v>
      </c>
      <c r="F633" s="250" t="s">
        <v>413</v>
      </c>
      <c r="G633" s="250" t="s">
        <v>413</v>
      </c>
      <c r="H633" s="250" t="s">
        <v>412</v>
      </c>
      <c r="I633" s="250" t="s">
        <v>412</v>
      </c>
      <c r="J633" s="250" t="s">
        <v>412</v>
      </c>
      <c r="K633" s="250" t="s">
        <v>413</v>
      </c>
      <c r="L633" s="250" t="s">
        <v>412</v>
      </c>
    </row>
    <row r="634" spans="1:12">
      <c r="A634" s="250">
        <v>213850</v>
      </c>
      <c r="B634" s="250" t="s">
        <v>82</v>
      </c>
      <c r="C634" s="250" t="s">
        <v>412</v>
      </c>
      <c r="D634" s="250" t="s">
        <v>411</v>
      </c>
      <c r="E634" s="250" t="s">
        <v>411</v>
      </c>
      <c r="F634" s="250" t="s">
        <v>413</v>
      </c>
      <c r="G634" s="250" t="s">
        <v>413</v>
      </c>
      <c r="H634" s="250" t="s">
        <v>412</v>
      </c>
      <c r="I634" s="250" t="s">
        <v>412</v>
      </c>
      <c r="J634" s="250" t="s">
        <v>412</v>
      </c>
      <c r="K634" s="250" t="s">
        <v>413</v>
      </c>
      <c r="L634" s="250" t="s">
        <v>412</v>
      </c>
    </row>
    <row r="635" spans="1:12">
      <c r="A635" s="250">
        <v>215179</v>
      </c>
      <c r="B635" s="250" t="s">
        <v>82</v>
      </c>
      <c r="C635" s="250" t="s">
        <v>413</v>
      </c>
      <c r="D635" s="250" t="s">
        <v>411</v>
      </c>
      <c r="E635" s="250" t="s">
        <v>411</v>
      </c>
      <c r="F635" s="250" t="s">
        <v>413</v>
      </c>
      <c r="G635" s="250" t="s">
        <v>413</v>
      </c>
      <c r="H635" s="250" t="s">
        <v>412</v>
      </c>
      <c r="I635" s="250" t="s">
        <v>412</v>
      </c>
      <c r="J635" s="250" t="s">
        <v>412</v>
      </c>
      <c r="K635" s="250" t="s">
        <v>413</v>
      </c>
      <c r="L635" s="250" t="s">
        <v>412</v>
      </c>
    </row>
    <row r="636" spans="1:12">
      <c r="A636" s="250">
        <v>214948</v>
      </c>
      <c r="B636" s="250" t="s">
        <v>82</v>
      </c>
      <c r="C636" s="250" t="s">
        <v>413</v>
      </c>
      <c r="D636" s="250" t="s">
        <v>411</v>
      </c>
      <c r="E636" s="250" t="s">
        <v>411</v>
      </c>
      <c r="F636" s="250" t="s">
        <v>413</v>
      </c>
      <c r="G636" s="250" t="s">
        <v>413</v>
      </c>
      <c r="H636" s="250" t="s">
        <v>412</v>
      </c>
      <c r="I636" s="250" t="s">
        <v>412</v>
      </c>
      <c r="J636" s="250" t="s">
        <v>412</v>
      </c>
      <c r="K636" s="250" t="s">
        <v>413</v>
      </c>
      <c r="L636" s="250" t="s">
        <v>412</v>
      </c>
    </row>
    <row r="637" spans="1:12">
      <c r="A637" s="250">
        <v>214381</v>
      </c>
      <c r="B637" s="250" t="s">
        <v>82</v>
      </c>
      <c r="C637" s="250" t="s">
        <v>413</v>
      </c>
      <c r="D637" s="250" t="s">
        <v>413</v>
      </c>
      <c r="E637" s="250" t="s">
        <v>413</v>
      </c>
      <c r="F637" s="250" t="s">
        <v>411</v>
      </c>
      <c r="G637" s="250" t="s">
        <v>413</v>
      </c>
      <c r="H637" s="250" t="s">
        <v>412</v>
      </c>
      <c r="I637" s="250" t="s">
        <v>412</v>
      </c>
      <c r="J637" s="250" t="s">
        <v>412</v>
      </c>
      <c r="K637" s="250" t="s">
        <v>413</v>
      </c>
      <c r="L637" s="250" t="s">
        <v>412</v>
      </c>
    </row>
    <row r="638" spans="1:12">
      <c r="A638" s="250">
        <v>214235</v>
      </c>
      <c r="B638" s="250" t="s">
        <v>82</v>
      </c>
      <c r="C638" s="250" t="s">
        <v>412</v>
      </c>
      <c r="D638" s="250" t="s">
        <v>411</v>
      </c>
      <c r="E638" s="250" t="s">
        <v>411</v>
      </c>
      <c r="F638" s="250" t="s">
        <v>411</v>
      </c>
      <c r="G638" s="250" t="s">
        <v>413</v>
      </c>
      <c r="H638" s="250" t="s">
        <v>412</v>
      </c>
      <c r="I638" s="250" t="s">
        <v>412</v>
      </c>
      <c r="J638" s="250" t="s">
        <v>412</v>
      </c>
      <c r="K638" s="250" t="s">
        <v>413</v>
      </c>
      <c r="L638" s="250" t="s">
        <v>412</v>
      </c>
    </row>
    <row r="639" spans="1:12">
      <c r="A639" s="250">
        <v>215137</v>
      </c>
      <c r="B639" s="250" t="s">
        <v>82</v>
      </c>
      <c r="C639" s="250" t="s">
        <v>413</v>
      </c>
      <c r="D639" s="250" t="s">
        <v>411</v>
      </c>
      <c r="E639" s="250" t="s">
        <v>411</v>
      </c>
      <c r="F639" s="250" t="s">
        <v>411</v>
      </c>
      <c r="G639" s="250" t="s">
        <v>413</v>
      </c>
      <c r="H639" s="250" t="s">
        <v>412</v>
      </c>
      <c r="I639" s="250" t="s">
        <v>412</v>
      </c>
      <c r="J639" s="250" t="s">
        <v>412</v>
      </c>
      <c r="K639" s="250" t="s">
        <v>413</v>
      </c>
      <c r="L639" s="250" t="s">
        <v>412</v>
      </c>
    </row>
    <row r="640" spans="1:12">
      <c r="A640" s="250">
        <v>213423</v>
      </c>
      <c r="B640" s="250" t="s">
        <v>82</v>
      </c>
      <c r="C640" s="250" t="s">
        <v>413</v>
      </c>
      <c r="D640" s="250" t="s">
        <v>411</v>
      </c>
      <c r="E640" s="250" t="s">
        <v>411</v>
      </c>
      <c r="F640" s="250" t="s">
        <v>411</v>
      </c>
      <c r="G640" s="250" t="s">
        <v>413</v>
      </c>
      <c r="H640" s="250" t="s">
        <v>412</v>
      </c>
      <c r="I640" s="250" t="s">
        <v>412</v>
      </c>
      <c r="J640" s="250" t="s">
        <v>412</v>
      </c>
      <c r="K640" s="250" t="s">
        <v>413</v>
      </c>
      <c r="L640" s="250" t="s">
        <v>412</v>
      </c>
    </row>
    <row r="641" spans="1:12">
      <c r="A641" s="250">
        <v>212663</v>
      </c>
      <c r="B641" s="250" t="s">
        <v>82</v>
      </c>
      <c r="C641" s="250" t="s">
        <v>412</v>
      </c>
      <c r="D641" s="250" t="s">
        <v>411</v>
      </c>
      <c r="E641" s="250" t="s">
        <v>411</v>
      </c>
      <c r="F641" s="250" t="s">
        <v>413</v>
      </c>
      <c r="G641" s="250" t="s">
        <v>411</v>
      </c>
      <c r="H641" s="250" t="s">
        <v>412</v>
      </c>
      <c r="I641" s="250" t="s">
        <v>412</v>
      </c>
      <c r="J641" s="250" t="s">
        <v>412</v>
      </c>
      <c r="K641" s="250" t="s">
        <v>413</v>
      </c>
      <c r="L641" s="250" t="s">
        <v>412</v>
      </c>
    </row>
    <row r="642" spans="1:12">
      <c r="A642" s="250">
        <v>214604</v>
      </c>
      <c r="B642" s="250" t="s">
        <v>82</v>
      </c>
      <c r="C642" s="250" t="s">
        <v>411</v>
      </c>
      <c r="D642" s="250" t="s">
        <v>411</v>
      </c>
      <c r="E642" s="250" t="s">
        <v>411</v>
      </c>
      <c r="F642" s="250" t="s">
        <v>411</v>
      </c>
      <c r="G642" s="250" t="s">
        <v>411</v>
      </c>
      <c r="H642" s="250" t="s">
        <v>412</v>
      </c>
      <c r="I642" s="250" t="s">
        <v>412</v>
      </c>
      <c r="J642" s="250" t="s">
        <v>412</v>
      </c>
      <c r="K642" s="250" t="s">
        <v>413</v>
      </c>
      <c r="L642" s="250" t="s">
        <v>412</v>
      </c>
    </row>
    <row r="643" spans="1:12">
      <c r="A643" s="250">
        <v>213966</v>
      </c>
      <c r="B643" s="250" t="s">
        <v>82</v>
      </c>
      <c r="C643" s="250" t="s">
        <v>412</v>
      </c>
      <c r="D643" s="250" t="s">
        <v>411</v>
      </c>
      <c r="E643" s="250" t="s">
        <v>411</v>
      </c>
      <c r="F643" s="250" t="s">
        <v>412</v>
      </c>
      <c r="G643" s="250" t="s">
        <v>412</v>
      </c>
      <c r="H643" s="250" t="s">
        <v>413</v>
      </c>
      <c r="I643" s="250" t="s">
        <v>412</v>
      </c>
      <c r="J643" s="250" t="s">
        <v>412</v>
      </c>
      <c r="K643" s="250" t="s">
        <v>413</v>
      </c>
      <c r="L643" s="250" t="s">
        <v>412</v>
      </c>
    </row>
    <row r="644" spans="1:12">
      <c r="A644" s="250">
        <v>214993</v>
      </c>
      <c r="B644" s="250" t="s">
        <v>82</v>
      </c>
      <c r="C644" s="250" t="s">
        <v>413</v>
      </c>
      <c r="D644" s="250" t="s">
        <v>413</v>
      </c>
      <c r="E644" s="250" t="s">
        <v>413</v>
      </c>
      <c r="F644" s="250" t="s">
        <v>413</v>
      </c>
      <c r="G644" s="250" t="s">
        <v>412</v>
      </c>
      <c r="H644" s="250" t="s">
        <v>413</v>
      </c>
      <c r="I644" s="250" t="s">
        <v>412</v>
      </c>
      <c r="J644" s="250" t="s">
        <v>412</v>
      </c>
      <c r="K644" s="250" t="s">
        <v>413</v>
      </c>
      <c r="L644" s="250" t="s">
        <v>412</v>
      </c>
    </row>
    <row r="645" spans="1:12">
      <c r="A645" s="250">
        <v>213770</v>
      </c>
      <c r="B645" s="250" t="s">
        <v>82</v>
      </c>
      <c r="C645" s="250" t="s">
        <v>412</v>
      </c>
      <c r="D645" s="250" t="s">
        <v>413</v>
      </c>
      <c r="E645" s="250" t="s">
        <v>413</v>
      </c>
      <c r="F645" s="250" t="s">
        <v>412</v>
      </c>
      <c r="G645" s="250" t="s">
        <v>413</v>
      </c>
      <c r="H645" s="250" t="s">
        <v>413</v>
      </c>
      <c r="I645" s="250" t="s">
        <v>412</v>
      </c>
      <c r="J645" s="250" t="s">
        <v>412</v>
      </c>
      <c r="K645" s="250" t="s">
        <v>413</v>
      </c>
      <c r="L645" s="250" t="s">
        <v>412</v>
      </c>
    </row>
    <row r="646" spans="1:12">
      <c r="A646" s="250">
        <v>215405</v>
      </c>
      <c r="B646" s="250" t="s">
        <v>82</v>
      </c>
      <c r="C646" s="250" t="s">
        <v>411</v>
      </c>
      <c r="D646" s="250" t="s">
        <v>411</v>
      </c>
      <c r="E646" s="250" t="s">
        <v>413</v>
      </c>
      <c r="F646" s="250" t="s">
        <v>412</v>
      </c>
      <c r="G646" s="250" t="s">
        <v>413</v>
      </c>
      <c r="H646" s="250" t="s">
        <v>413</v>
      </c>
      <c r="I646" s="250" t="s">
        <v>412</v>
      </c>
      <c r="J646" s="250" t="s">
        <v>412</v>
      </c>
      <c r="K646" s="250" t="s">
        <v>413</v>
      </c>
      <c r="L646" s="250" t="s">
        <v>412</v>
      </c>
    </row>
    <row r="647" spans="1:12">
      <c r="A647" s="250">
        <v>210931</v>
      </c>
      <c r="B647" s="250" t="s">
        <v>82</v>
      </c>
      <c r="C647" s="250" t="s">
        <v>411</v>
      </c>
      <c r="D647" s="250" t="s">
        <v>413</v>
      </c>
      <c r="E647" s="250" t="s">
        <v>411</v>
      </c>
      <c r="F647" s="250" t="s">
        <v>412</v>
      </c>
      <c r="G647" s="250" t="s">
        <v>413</v>
      </c>
      <c r="H647" s="250" t="s">
        <v>413</v>
      </c>
      <c r="I647" s="250" t="s">
        <v>412</v>
      </c>
      <c r="J647" s="250" t="s">
        <v>412</v>
      </c>
      <c r="K647" s="250" t="s">
        <v>413</v>
      </c>
      <c r="L647" s="250" t="s">
        <v>412</v>
      </c>
    </row>
    <row r="648" spans="1:12">
      <c r="A648" s="250">
        <v>214679</v>
      </c>
      <c r="B648" s="250" t="s">
        <v>82</v>
      </c>
      <c r="C648" s="250" t="s">
        <v>413</v>
      </c>
      <c r="D648" s="250" t="s">
        <v>413</v>
      </c>
      <c r="E648" s="250" t="s">
        <v>413</v>
      </c>
      <c r="F648" s="250" t="s">
        <v>413</v>
      </c>
      <c r="G648" s="250" t="s">
        <v>413</v>
      </c>
      <c r="H648" s="250" t="s">
        <v>413</v>
      </c>
      <c r="I648" s="250" t="s">
        <v>412</v>
      </c>
      <c r="J648" s="250" t="s">
        <v>412</v>
      </c>
      <c r="K648" s="250" t="s">
        <v>413</v>
      </c>
      <c r="L648" s="250" t="s">
        <v>412</v>
      </c>
    </row>
    <row r="649" spans="1:12">
      <c r="A649" s="250">
        <v>213755</v>
      </c>
      <c r="B649" s="250" t="s">
        <v>82</v>
      </c>
      <c r="C649" s="250" t="s">
        <v>413</v>
      </c>
      <c r="D649" s="250" t="s">
        <v>413</v>
      </c>
      <c r="E649" s="250" t="s">
        <v>411</v>
      </c>
      <c r="F649" s="250" t="s">
        <v>413</v>
      </c>
      <c r="G649" s="250" t="s">
        <v>413</v>
      </c>
      <c r="H649" s="250" t="s">
        <v>413</v>
      </c>
      <c r="I649" s="250" t="s">
        <v>412</v>
      </c>
      <c r="J649" s="250" t="s">
        <v>412</v>
      </c>
      <c r="K649" s="250" t="s">
        <v>413</v>
      </c>
      <c r="L649" s="250" t="s">
        <v>412</v>
      </c>
    </row>
    <row r="650" spans="1:12">
      <c r="A650" s="250">
        <v>213191</v>
      </c>
      <c r="B650" s="250" t="s">
        <v>82</v>
      </c>
      <c r="C650" s="250" t="s">
        <v>411</v>
      </c>
      <c r="D650" s="250" t="s">
        <v>411</v>
      </c>
      <c r="E650" s="250" t="s">
        <v>411</v>
      </c>
      <c r="F650" s="250" t="s">
        <v>411</v>
      </c>
      <c r="G650" s="250" t="s">
        <v>413</v>
      </c>
      <c r="H650" s="250" t="s">
        <v>413</v>
      </c>
      <c r="I650" s="250" t="s">
        <v>412</v>
      </c>
      <c r="J650" s="250" t="s">
        <v>412</v>
      </c>
      <c r="K650" s="250" t="s">
        <v>413</v>
      </c>
      <c r="L650" s="250" t="s">
        <v>412</v>
      </c>
    </row>
    <row r="651" spans="1:12">
      <c r="A651" s="250">
        <v>213949</v>
      </c>
      <c r="B651" s="250" t="s">
        <v>82</v>
      </c>
      <c r="C651" s="250" t="s">
        <v>411</v>
      </c>
      <c r="D651" s="250" t="s">
        <v>411</v>
      </c>
      <c r="E651" s="250" t="s">
        <v>413</v>
      </c>
      <c r="F651" s="250" t="s">
        <v>412</v>
      </c>
      <c r="G651" s="250" t="s">
        <v>411</v>
      </c>
      <c r="H651" s="250" t="s">
        <v>413</v>
      </c>
      <c r="I651" s="250" t="s">
        <v>412</v>
      </c>
      <c r="J651" s="250" t="s">
        <v>412</v>
      </c>
      <c r="K651" s="250" t="s">
        <v>413</v>
      </c>
      <c r="L651" s="250" t="s">
        <v>412</v>
      </c>
    </row>
    <row r="652" spans="1:12">
      <c r="A652" s="250">
        <v>213028</v>
      </c>
      <c r="B652" s="250" t="s">
        <v>82</v>
      </c>
      <c r="C652" s="250" t="s">
        <v>412</v>
      </c>
      <c r="D652" s="250" t="s">
        <v>413</v>
      </c>
      <c r="E652" s="250" t="s">
        <v>411</v>
      </c>
      <c r="F652" s="250" t="s">
        <v>411</v>
      </c>
      <c r="G652" s="250" t="s">
        <v>411</v>
      </c>
      <c r="H652" s="250" t="s">
        <v>413</v>
      </c>
      <c r="I652" s="250" t="s">
        <v>412</v>
      </c>
      <c r="J652" s="250" t="s">
        <v>412</v>
      </c>
      <c r="K652" s="250" t="s">
        <v>413</v>
      </c>
      <c r="L652" s="250" t="s">
        <v>412</v>
      </c>
    </row>
    <row r="653" spans="1:12">
      <c r="A653" s="250">
        <v>214996</v>
      </c>
      <c r="B653" s="250" t="s">
        <v>82</v>
      </c>
      <c r="C653" s="250" t="s">
        <v>412</v>
      </c>
      <c r="D653" s="250" t="s">
        <v>413</v>
      </c>
      <c r="E653" s="250" t="s">
        <v>413</v>
      </c>
      <c r="F653" s="250" t="s">
        <v>412</v>
      </c>
      <c r="G653" s="250" t="s">
        <v>412</v>
      </c>
      <c r="H653" s="250" t="s">
        <v>412</v>
      </c>
      <c r="I653" s="250" t="s">
        <v>413</v>
      </c>
      <c r="J653" s="250" t="s">
        <v>412</v>
      </c>
      <c r="K653" s="250" t="s">
        <v>413</v>
      </c>
      <c r="L653" s="250" t="s">
        <v>412</v>
      </c>
    </row>
    <row r="654" spans="1:12">
      <c r="A654" s="250">
        <v>214798</v>
      </c>
      <c r="B654" s="250" t="s">
        <v>82</v>
      </c>
      <c r="C654" s="250" t="s">
        <v>412</v>
      </c>
      <c r="D654" s="250" t="s">
        <v>413</v>
      </c>
      <c r="E654" s="250" t="s">
        <v>413</v>
      </c>
      <c r="F654" s="250" t="s">
        <v>412</v>
      </c>
      <c r="G654" s="250" t="s">
        <v>412</v>
      </c>
      <c r="H654" s="250" t="s">
        <v>412</v>
      </c>
      <c r="I654" s="250" t="s">
        <v>413</v>
      </c>
      <c r="J654" s="250" t="s">
        <v>412</v>
      </c>
      <c r="K654" s="250" t="s">
        <v>413</v>
      </c>
      <c r="L654" s="250" t="s">
        <v>412</v>
      </c>
    </row>
    <row r="655" spans="1:12">
      <c r="A655" s="250">
        <v>213927</v>
      </c>
      <c r="B655" s="250" t="s">
        <v>82</v>
      </c>
      <c r="C655" s="250" t="s">
        <v>412</v>
      </c>
      <c r="D655" s="250" t="s">
        <v>413</v>
      </c>
      <c r="E655" s="250" t="s">
        <v>413</v>
      </c>
      <c r="F655" s="250" t="s">
        <v>412</v>
      </c>
      <c r="G655" s="250" t="s">
        <v>412</v>
      </c>
      <c r="H655" s="250" t="s">
        <v>412</v>
      </c>
      <c r="I655" s="250" t="s">
        <v>413</v>
      </c>
      <c r="J655" s="250" t="s">
        <v>412</v>
      </c>
      <c r="K655" s="250" t="s">
        <v>413</v>
      </c>
      <c r="L655" s="250" t="s">
        <v>412</v>
      </c>
    </row>
    <row r="656" spans="1:12">
      <c r="A656" s="250">
        <v>213646</v>
      </c>
      <c r="B656" s="250" t="s">
        <v>82</v>
      </c>
      <c r="C656" s="250" t="s">
        <v>412</v>
      </c>
      <c r="D656" s="250" t="s">
        <v>413</v>
      </c>
      <c r="E656" s="250" t="s">
        <v>413</v>
      </c>
      <c r="F656" s="250" t="s">
        <v>412</v>
      </c>
      <c r="G656" s="250" t="s">
        <v>412</v>
      </c>
      <c r="H656" s="250" t="s">
        <v>412</v>
      </c>
      <c r="I656" s="250" t="s">
        <v>413</v>
      </c>
      <c r="J656" s="250" t="s">
        <v>412</v>
      </c>
      <c r="K656" s="250" t="s">
        <v>413</v>
      </c>
      <c r="L656" s="250" t="s">
        <v>412</v>
      </c>
    </row>
    <row r="657" spans="1:12">
      <c r="A657" s="250">
        <v>213205</v>
      </c>
      <c r="B657" s="250" t="s">
        <v>82</v>
      </c>
      <c r="C657" s="250" t="s">
        <v>412</v>
      </c>
      <c r="D657" s="250" t="s">
        <v>413</v>
      </c>
      <c r="E657" s="250" t="s">
        <v>413</v>
      </c>
      <c r="F657" s="250" t="s">
        <v>412</v>
      </c>
      <c r="G657" s="250" t="s">
        <v>412</v>
      </c>
      <c r="H657" s="250" t="s">
        <v>412</v>
      </c>
      <c r="I657" s="250" t="s">
        <v>413</v>
      </c>
      <c r="J657" s="250" t="s">
        <v>412</v>
      </c>
      <c r="K657" s="250" t="s">
        <v>413</v>
      </c>
      <c r="L657" s="250" t="s">
        <v>412</v>
      </c>
    </row>
    <row r="658" spans="1:12">
      <c r="A658" s="250">
        <v>214167</v>
      </c>
      <c r="B658" s="250" t="s">
        <v>82</v>
      </c>
      <c r="C658" s="250" t="s">
        <v>411</v>
      </c>
      <c r="D658" s="250" t="s">
        <v>411</v>
      </c>
      <c r="E658" s="250" t="s">
        <v>413</v>
      </c>
      <c r="F658" s="250" t="s">
        <v>412</v>
      </c>
      <c r="G658" s="250" t="s">
        <v>412</v>
      </c>
      <c r="H658" s="250" t="s">
        <v>412</v>
      </c>
      <c r="I658" s="250" t="s">
        <v>413</v>
      </c>
      <c r="J658" s="250" t="s">
        <v>412</v>
      </c>
      <c r="K658" s="250" t="s">
        <v>413</v>
      </c>
      <c r="L658" s="250" t="s">
        <v>412</v>
      </c>
    </row>
    <row r="659" spans="1:12">
      <c r="A659" s="250">
        <v>214636</v>
      </c>
      <c r="B659" s="250" t="s">
        <v>82</v>
      </c>
      <c r="C659" s="250" t="s">
        <v>411</v>
      </c>
      <c r="D659" s="250" t="s">
        <v>412</v>
      </c>
      <c r="E659" s="250" t="s">
        <v>413</v>
      </c>
      <c r="F659" s="250" t="s">
        <v>413</v>
      </c>
      <c r="G659" s="250" t="s">
        <v>412</v>
      </c>
      <c r="H659" s="250" t="s">
        <v>412</v>
      </c>
      <c r="I659" s="250" t="s">
        <v>413</v>
      </c>
      <c r="J659" s="250" t="s">
        <v>412</v>
      </c>
      <c r="K659" s="250" t="s">
        <v>413</v>
      </c>
      <c r="L659" s="250" t="s">
        <v>412</v>
      </c>
    </row>
    <row r="660" spans="1:12">
      <c r="A660" s="250">
        <v>212260</v>
      </c>
      <c r="B660" s="250" t="s">
        <v>82</v>
      </c>
      <c r="C660" s="250" t="s">
        <v>412</v>
      </c>
      <c r="D660" s="250" t="s">
        <v>413</v>
      </c>
      <c r="E660" s="250" t="s">
        <v>413</v>
      </c>
      <c r="F660" s="250" t="s">
        <v>413</v>
      </c>
      <c r="G660" s="250" t="s">
        <v>412</v>
      </c>
      <c r="H660" s="250" t="s">
        <v>412</v>
      </c>
      <c r="I660" s="250" t="s">
        <v>413</v>
      </c>
      <c r="J660" s="250" t="s">
        <v>412</v>
      </c>
      <c r="K660" s="250" t="s">
        <v>413</v>
      </c>
      <c r="L660" s="250" t="s">
        <v>412</v>
      </c>
    </row>
    <row r="661" spans="1:12">
      <c r="A661" s="250">
        <v>214901</v>
      </c>
      <c r="B661" s="250" t="s">
        <v>82</v>
      </c>
      <c r="C661" s="250" t="s">
        <v>413</v>
      </c>
      <c r="D661" s="250" t="s">
        <v>413</v>
      </c>
      <c r="E661" s="250" t="s">
        <v>413</v>
      </c>
      <c r="F661" s="250" t="s">
        <v>413</v>
      </c>
      <c r="G661" s="250" t="s">
        <v>412</v>
      </c>
      <c r="H661" s="250" t="s">
        <v>412</v>
      </c>
      <c r="I661" s="250" t="s">
        <v>413</v>
      </c>
      <c r="J661" s="250" t="s">
        <v>412</v>
      </c>
      <c r="K661" s="250" t="s">
        <v>413</v>
      </c>
      <c r="L661" s="250" t="s">
        <v>412</v>
      </c>
    </row>
    <row r="662" spans="1:12">
      <c r="A662" s="250">
        <v>214572</v>
      </c>
      <c r="B662" s="250" t="s">
        <v>82</v>
      </c>
      <c r="C662" s="250" t="s">
        <v>413</v>
      </c>
      <c r="D662" s="250" t="s">
        <v>413</v>
      </c>
      <c r="E662" s="250" t="s">
        <v>413</v>
      </c>
      <c r="F662" s="250" t="s">
        <v>413</v>
      </c>
      <c r="G662" s="250" t="s">
        <v>412</v>
      </c>
      <c r="H662" s="250" t="s">
        <v>412</v>
      </c>
      <c r="I662" s="250" t="s">
        <v>413</v>
      </c>
      <c r="J662" s="250" t="s">
        <v>412</v>
      </c>
      <c r="K662" s="250" t="s">
        <v>413</v>
      </c>
      <c r="L662" s="250" t="s">
        <v>412</v>
      </c>
    </row>
    <row r="663" spans="1:12">
      <c r="A663" s="250">
        <v>214096</v>
      </c>
      <c r="B663" s="250" t="s">
        <v>82</v>
      </c>
      <c r="C663" s="250" t="s">
        <v>413</v>
      </c>
      <c r="D663" s="250" t="s">
        <v>413</v>
      </c>
      <c r="E663" s="250" t="s">
        <v>413</v>
      </c>
      <c r="F663" s="250" t="s">
        <v>413</v>
      </c>
      <c r="G663" s="250" t="s">
        <v>412</v>
      </c>
      <c r="H663" s="250" t="s">
        <v>412</v>
      </c>
      <c r="I663" s="250" t="s">
        <v>413</v>
      </c>
      <c r="J663" s="250" t="s">
        <v>412</v>
      </c>
      <c r="K663" s="250" t="s">
        <v>413</v>
      </c>
      <c r="L663" s="250" t="s">
        <v>412</v>
      </c>
    </row>
    <row r="664" spans="1:12">
      <c r="A664" s="250">
        <v>211340</v>
      </c>
      <c r="B664" s="250" t="s">
        <v>82</v>
      </c>
      <c r="C664" s="250" t="s">
        <v>413</v>
      </c>
      <c r="D664" s="250" t="s">
        <v>413</v>
      </c>
      <c r="E664" s="250" t="s">
        <v>413</v>
      </c>
      <c r="F664" s="250" t="s">
        <v>413</v>
      </c>
      <c r="G664" s="250" t="s">
        <v>412</v>
      </c>
      <c r="H664" s="250" t="s">
        <v>412</v>
      </c>
      <c r="I664" s="250" t="s">
        <v>413</v>
      </c>
      <c r="J664" s="250" t="s">
        <v>412</v>
      </c>
      <c r="K664" s="250" t="s">
        <v>413</v>
      </c>
      <c r="L664" s="250" t="s">
        <v>412</v>
      </c>
    </row>
    <row r="665" spans="1:12">
      <c r="A665" s="250">
        <v>214610</v>
      </c>
      <c r="B665" s="250" t="s">
        <v>82</v>
      </c>
      <c r="C665" s="250" t="s">
        <v>413</v>
      </c>
      <c r="D665" s="250" t="s">
        <v>411</v>
      </c>
      <c r="E665" s="250" t="s">
        <v>413</v>
      </c>
      <c r="F665" s="250" t="s">
        <v>413</v>
      </c>
      <c r="G665" s="250" t="s">
        <v>412</v>
      </c>
      <c r="H665" s="250" t="s">
        <v>412</v>
      </c>
      <c r="I665" s="250" t="s">
        <v>413</v>
      </c>
      <c r="J665" s="250" t="s">
        <v>412</v>
      </c>
      <c r="K665" s="250" t="s">
        <v>413</v>
      </c>
      <c r="L665" s="250" t="s">
        <v>412</v>
      </c>
    </row>
    <row r="666" spans="1:12">
      <c r="A666" s="250">
        <v>214630</v>
      </c>
      <c r="B666" s="250" t="s">
        <v>82</v>
      </c>
      <c r="C666" s="250" t="s">
        <v>412</v>
      </c>
      <c r="D666" s="250" t="s">
        <v>413</v>
      </c>
      <c r="E666" s="250" t="s">
        <v>411</v>
      </c>
      <c r="F666" s="250" t="s">
        <v>413</v>
      </c>
      <c r="G666" s="250" t="s">
        <v>412</v>
      </c>
      <c r="H666" s="250" t="s">
        <v>412</v>
      </c>
      <c r="I666" s="250" t="s">
        <v>413</v>
      </c>
      <c r="J666" s="250" t="s">
        <v>412</v>
      </c>
      <c r="K666" s="250" t="s">
        <v>413</v>
      </c>
      <c r="L666" s="250" t="s">
        <v>412</v>
      </c>
    </row>
    <row r="667" spans="1:12">
      <c r="A667" s="250">
        <v>214508</v>
      </c>
      <c r="B667" s="250" t="s">
        <v>82</v>
      </c>
      <c r="C667" s="250" t="s">
        <v>412</v>
      </c>
      <c r="D667" s="250" t="s">
        <v>413</v>
      </c>
      <c r="E667" s="250" t="s">
        <v>411</v>
      </c>
      <c r="F667" s="250" t="s">
        <v>413</v>
      </c>
      <c r="G667" s="250" t="s">
        <v>412</v>
      </c>
      <c r="H667" s="250" t="s">
        <v>412</v>
      </c>
      <c r="I667" s="250" t="s">
        <v>413</v>
      </c>
      <c r="J667" s="250" t="s">
        <v>412</v>
      </c>
      <c r="K667" s="250" t="s">
        <v>413</v>
      </c>
      <c r="L667" s="250" t="s">
        <v>412</v>
      </c>
    </row>
    <row r="668" spans="1:12">
      <c r="A668" s="250">
        <v>213477</v>
      </c>
      <c r="B668" s="250" t="s">
        <v>82</v>
      </c>
      <c r="C668" s="250" t="s">
        <v>412</v>
      </c>
      <c r="D668" s="250" t="s">
        <v>413</v>
      </c>
      <c r="E668" s="250" t="s">
        <v>411</v>
      </c>
      <c r="F668" s="250" t="s">
        <v>413</v>
      </c>
      <c r="G668" s="250" t="s">
        <v>412</v>
      </c>
      <c r="H668" s="250" t="s">
        <v>412</v>
      </c>
      <c r="I668" s="250" t="s">
        <v>413</v>
      </c>
      <c r="J668" s="250" t="s">
        <v>412</v>
      </c>
      <c r="K668" s="250" t="s">
        <v>413</v>
      </c>
      <c r="L668" s="250" t="s">
        <v>412</v>
      </c>
    </row>
    <row r="669" spans="1:12">
      <c r="A669" s="250">
        <v>212637</v>
      </c>
      <c r="B669" s="250" t="s">
        <v>82</v>
      </c>
      <c r="C669" s="250" t="s">
        <v>412</v>
      </c>
      <c r="D669" s="250" t="s">
        <v>413</v>
      </c>
      <c r="E669" s="250" t="s">
        <v>411</v>
      </c>
      <c r="F669" s="250" t="s">
        <v>413</v>
      </c>
      <c r="G669" s="250" t="s">
        <v>412</v>
      </c>
      <c r="H669" s="250" t="s">
        <v>412</v>
      </c>
      <c r="I669" s="250" t="s">
        <v>413</v>
      </c>
      <c r="J669" s="250" t="s">
        <v>412</v>
      </c>
      <c r="K669" s="250" t="s">
        <v>413</v>
      </c>
      <c r="L669" s="250" t="s">
        <v>412</v>
      </c>
    </row>
    <row r="670" spans="1:12">
      <c r="A670" s="250">
        <v>212619</v>
      </c>
      <c r="B670" s="250" t="s">
        <v>82</v>
      </c>
      <c r="C670" s="250" t="s">
        <v>413</v>
      </c>
      <c r="D670" s="250" t="s">
        <v>413</v>
      </c>
      <c r="E670" s="250" t="s">
        <v>411</v>
      </c>
      <c r="F670" s="250" t="s">
        <v>413</v>
      </c>
      <c r="G670" s="250" t="s">
        <v>412</v>
      </c>
      <c r="H670" s="250" t="s">
        <v>412</v>
      </c>
      <c r="I670" s="250" t="s">
        <v>413</v>
      </c>
      <c r="J670" s="250" t="s">
        <v>412</v>
      </c>
      <c r="K670" s="250" t="s">
        <v>413</v>
      </c>
      <c r="L670" s="250" t="s">
        <v>412</v>
      </c>
    </row>
    <row r="671" spans="1:12">
      <c r="A671" s="250">
        <v>215130</v>
      </c>
      <c r="B671" s="250" t="s">
        <v>82</v>
      </c>
      <c r="C671" s="250" t="s">
        <v>412</v>
      </c>
      <c r="D671" s="250" t="s">
        <v>411</v>
      </c>
      <c r="E671" s="250" t="s">
        <v>411</v>
      </c>
      <c r="F671" s="250" t="s">
        <v>413</v>
      </c>
      <c r="G671" s="250" t="s">
        <v>412</v>
      </c>
      <c r="H671" s="250" t="s">
        <v>412</v>
      </c>
      <c r="I671" s="250" t="s">
        <v>413</v>
      </c>
      <c r="J671" s="250" t="s">
        <v>412</v>
      </c>
      <c r="K671" s="250" t="s">
        <v>413</v>
      </c>
      <c r="L671" s="250" t="s">
        <v>412</v>
      </c>
    </row>
    <row r="672" spans="1:12">
      <c r="A672" s="250">
        <v>214471</v>
      </c>
      <c r="B672" s="250" t="s">
        <v>82</v>
      </c>
      <c r="C672" s="250" t="s">
        <v>412</v>
      </c>
      <c r="D672" s="250" t="s">
        <v>411</v>
      </c>
      <c r="E672" s="250" t="s">
        <v>411</v>
      </c>
      <c r="F672" s="250" t="s">
        <v>413</v>
      </c>
      <c r="G672" s="250" t="s">
        <v>412</v>
      </c>
      <c r="H672" s="250" t="s">
        <v>412</v>
      </c>
      <c r="I672" s="250" t="s">
        <v>413</v>
      </c>
      <c r="J672" s="250" t="s">
        <v>412</v>
      </c>
      <c r="K672" s="250" t="s">
        <v>413</v>
      </c>
      <c r="L672" s="250" t="s">
        <v>412</v>
      </c>
    </row>
    <row r="673" spans="1:12">
      <c r="A673" s="250">
        <v>213860</v>
      </c>
      <c r="B673" s="250" t="s">
        <v>82</v>
      </c>
      <c r="C673" s="250" t="s">
        <v>411</v>
      </c>
      <c r="D673" s="250" t="s">
        <v>411</v>
      </c>
      <c r="E673" s="250" t="s">
        <v>411</v>
      </c>
      <c r="F673" s="250" t="s">
        <v>413</v>
      </c>
      <c r="G673" s="250" t="s">
        <v>412</v>
      </c>
      <c r="H673" s="250" t="s">
        <v>412</v>
      </c>
      <c r="I673" s="250" t="s">
        <v>413</v>
      </c>
      <c r="J673" s="250" t="s">
        <v>412</v>
      </c>
      <c r="K673" s="250" t="s">
        <v>413</v>
      </c>
      <c r="L673" s="250" t="s">
        <v>412</v>
      </c>
    </row>
    <row r="674" spans="1:12">
      <c r="A674" s="250">
        <v>213691</v>
      </c>
      <c r="B674" s="250" t="s">
        <v>82</v>
      </c>
      <c r="C674" s="250" t="s">
        <v>413</v>
      </c>
      <c r="D674" s="250" t="s">
        <v>411</v>
      </c>
      <c r="E674" s="250" t="s">
        <v>413</v>
      </c>
      <c r="F674" s="250" t="s">
        <v>411</v>
      </c>
      <c r="G674" s="250" t="s">
        <v>412</v>
      </c>
      <c r="H674" s="250" t="s">
        <v>412</v>
      </c>
      <c r="I674" s="250" t="s">
        <v>413</v>
      </c>
      <c r="J674" s="250" t="s">
        <v>412</v>
      </c>
      <c r="K674" s="250" t="s">
        <v>413</v>
      </c>
      <c r="L674" s="250" t="s">
        <v>412</v>
      </c>
    </row>
    <row r="675" spans="1:12">
      <c r="A675" s="250">
        <v>213878</v>
      </c>
      <c r="B675" s="250" t="s">
        <v>82</v>
      </c>
      <c r="C675" s="250" t="s">
        <v>411</v>
      </c>
      <c r="D675" s="250" t="s">
        <v>413</v>
      </c>
      <c r="E675" s="250" t="s">
        <v>411</v>
      </c>
      <c r="F675" s="250" t="s">
        <v>411</v>
      </c>
      <c r="G675" s="250" t="s">
        <v>412</v>
      </c>
      <c r="H675" s="250" t="s">
        <v>412</v>
      </c>
      <c r="I675" s="250" t="s">
        <v>413</v>
      </c>
      <c r="J675" s="250" t="s">
        <v>412</v>
      </c>
      <c r="K675" s="250" t="s">
        <v>413</v>
      </c>
      <c r="L675" s="250" t="s">
        <v>412</v>
      </c>
    </row>
    <row r="676" spans="1:12">
      <c r="A676" s="250">
        <v>213730</v>
      </c>
      <c r="B676" s="250" t="s">
        <v>82</v>
      </c>
      <c r="C676" s="250" t="s">
        <v>411</v>
      </c>
      <c r="D676" s="250" t="s">
        <v>413</v>
      </c>
      <c r="E676" s="250" t="s">
        <v>411</v>
      </c>
      <c r="F676" s="250" t="s">
        <v>411</v>
      </c>
      <c r="G676" s="250" t="s">
        <v>412</v>
      </c>
      <c r="H676" s="250" t="s">
        <v>412</v>
      </c>
      <c r="I676" s="250" t="s">
        <v>413</v>
      </c>
      <c r="J676" s="250" t="s">
        <v>412</v>
      </c>
      <c r="K676" s="250" t="s">
        <v>413</v>
      </c>
      <c r="L676" s="250" t="s">
        <v>412</v>
      </c>
    </row>
    <row r="677" spans="1:12">
      <c r="A677" s="250">
        <v>214557</v>
      </c>
      <c r="B677" s="250" t="s">
        <v>82</v>
      </c>
      <c r="C677" s="250" t="s">
        <v>412</v>
      </c>
      <c r="D677" s="250" t="s">
        <v>411</v>
      </c>
      <c r="E677" s="250" t="s">
        <v>411</v>
      </c>
      <c r="F677" s="250" t="s">
        <v>411</v>
      </c>
      <c r="G677" s="250" t="s">
        <v>412</v>
      </c>
      <c r="H677" s="250" t="s">
        <v>412</v>
      </c>
      <c r="I677" s="250" t="s">
        <v>413</v>
      </c>
      <c r="J677" s="250" t="s">
        <v>412</v>
      </c>
      <c r="K677" s="250" t="s">
        <v>413</v>
      </c>
      <c r="L677" s="250" t="s">
        <v>412</v>
      </c>
    </row>
    <row r="678" spans="1:12">
      <c r="A678" s="250">
        <v>213697</v>
      </c>
      <c r="B678" s="250" t="s">
        <v>82</v>
      </c>
      <c r="C678" s="250" t="s">
        <v>413</v>
      </c>
      <c r="D678" s="250" t="s">
        <v>411</v>
      </c>
      <c r="E678" s="250" t="s">
        <v>411</v>
      </c>
      <c r="F678" s="250" t="s">
        <v>411</v>
      </c>
      <c r="G678" s="250" t="s">
        <v>412</v>
      </c>
      <c r="H678" s="250" t="s">
        <v>412</v>
      </c>
      <c r="I678" s="250" t="s">
        <v>413</v>
      </c>
      <c r="J678" s="250" t="s">
        <v>412</v>
      </c>
      <c r="K678" s="250" t="s">
        <v>413</v>
      </c>
      <c r="L678" s="250" t="s">
        <v>412</v>
      </c>
    </row>
    <row r="679" spans="1:12">
      <c r="A679" s="250">
        <v>214294</v>
      </c>
      <c r="B679" s="250" t="s">
        <v>82</v>
      </c>
      <c r="C679" s="250" t="s">
        <v>411</v>
      </c>
      <c r="D679" s="250" t="s">
        <v>411</v>
      </c>
      <c r="E679" s="250" t="s">
        <v>411</v>
      </c>
      <c r="F679" s="250" t="s">
        <v>411</v>
      </c>
      <c r="G679" s="250" t="s">
        <v>412</v>
      </c>
      <c r="H679" s="250" t="s">
        <v>412</v>
      </c>
      <c r="I679" s="250" t="s">
        <v>413</v>
      </c>
      <c r="J679" s="250" t="s">
        <v>412</v>
      </c>
      <c r="K679" s="250" t="s">
        <v>413</v>
      </c>
      <c r="L679" s="250" t="s">
        <v>412</v>
      </c>
    </row>
    <row r="680" spans="1:12">
      <c r="A680" s="250">
        <v>215456</v>
      </c>
      <c r="B680" s="250" t="s">
        <v>82</v>
      </c>
      <c r="C680" s="250" t="s">
        <v>412</v>
      </c>
      <c r="D680" s="250" t="s">
        <v>411</v>
      </c>
      <c r="E680" s="250" t="s">
        <v>413</v>
      </c>
      <c r="F680" s="250" t="s">
        <v>412</v>
      </c>
      <c r="G680" s="250" t="s">
        <v>413</v>
      </c>
      <c r="H680" s="250" t="s">
        <v>412</v>
      </c>
      <c r="I680" s="250" t="s">
        <v>413</v>
      </c>
      <c r="J680" s="250" t="s">
        <v>412</v>
      </c>
      <c r="K680" s="250" t="s">
        <v>413</v>
      </c>
      <c r="L680" s="250" t="s">
        <v>412</v>
      </c>
    </row>
    <row r="681" spans="1:12">
      <c r="A681" s="250">
        <v>214026</v>
      </c>
      <c r="B681" s="250" t="s">
        <v>82</v>
      </c>
      <c r="C681" s="250" t="s">
        <v>413</v>
      </c>
      <c r="D681" s="250" t="s">
        <v>412</v>
      </c>
      <c r="E681" s="250" t="s">
        <v>413</v>
      </c>
      <c r="F681" s="250" t="s">
        <v>413</v>
      </c>
      <c r="G681" s="250" t="s">
        <v>413</v>
      </c>
      <c r="H681" s="250" t="s">
        <v>412</v>
      </c>
      <c r="I681" s="250" t="s">
        <v>413</v>
      </c>
      <c r="J681" s="250" t="s">
        <v>412</v>
      </c>
      <c r="K681" s="250" t="s">
        <v>413</v>
      </c>
      <c r="L681" s="250" t="s">
        <v>412</v>
      </c>
    </row>
    <row r="682" spans="1:12">
      <c r="A682" s="250">
        <v>215329</v>
      </c>
      <c r="B682" s="250" t="s">
        <v>82</v>
      </c>
      <c r="C682" s="250" t="s">
        <v>413</v>
      </c>
      <c r="D682" s="250" t="s">
        <v>413</v>
      </c>
      <c r="E682" s="250" t="s">
        <v>413</v>
      </c>
      <c r="F682" s="250" t="s">
        <v>413</v>
      </c>
      <c r="G682" s="250" t="s">
        <v>413</v>
      </c>
      <c r="H682" s="250" t="s">
        <v>412</v>
      </c>
      <c r="I682" s="250" t="s">
        <v>413</v>
      </c>
      <c r="J682" s="250" t="s">
        <v>412</v>
      </c>
      <c r="K682" s="250" t="s">
        <v>413</v>
      </c>
      <c r="L682" s="250" t="s">
        <v>412</v>
      </c>
    </row>
    <row r="683" spans="1:12">
      <c r="A683" s="250">
        <v>214995</v>
      </c>
      <c r="B683" s="250" t="s">
        <v>82</v>
      </c>
      <c r="C683" s="250" t="s">
        <v>413</v>
      </c>
      <c r="D683" s="250" t="s">
        <v>413</v>
      </c>
      <c r="E683" s="250" t="s">
        <v>413</v>
      </c>
      <c r="F683" s="250" t="s">
        <v>413</v>
      </c>
      <c r="G683" s="250" t="s">
        <v>413</v>
      </c>
      <c r="H683" s="250" t="s">
        <v>412</v>
      </c>
      <c r="I683" s="250" t="s">
        <v>413</v>
      </c>
      <c r="J683" s="250" t="s">
        <v>412</v>
      </c>
      <c r="K683" s="250" t="s">
        <v>413</v>
      </c>
      <c r="L683" s="250" t="s">
        <v>412</v>
      </c>
    </row>
    <row r="684" spans="1:12">
      <c r="A684" s="250">
        <v>215387</v>
      </c>
      <c r="B684" s="250" t="s">
        <v>82</v>
      </c>
      <c r="C684" s="250" t="s">
        <v>411</v>
      </c>
      <c r="D684" s="250" t="s">
        <v>413</v>
      </c>
      <c r="E684" s="250" t="s">
        <v>413</v>
      </c>
      <c r="F684" s="250" t="s">
        <v>413</v>
      </c>
      <c r="G684" s="250" t="s">
        <v>413</v>
      </c>
      <c r="H684" s="250" t="s">
        <v>412</v>
      </c>
      <c r="I684" s="250" t="s">
        <v>413</v>
      </c>
      <c r="J684" s="250" t="s">
        <v>412</v>
      </c>
      <c r="K684" s="250" t="s">
        <v>413</v>
      </c>
      <c r="L684" s="250" t="s">
        <v>412</v>
      </c>
    </row>
    <row r="685" spans="1:12">
      <c r="A685" s="250">
        <v>214652</v>
      </c>
      <c r="B685" s="250" t="s">
        <v>82</v>
      </c>
      <c r="C685" s="250" t="s">
        <v>411</v>
      </c>
      <c r="D685" s="250" t="s">
        <v>413</v>
      </c>
      <c r="E685" s="250" t="s">
        <v>413</v>
      </c>
      <c r="F685" s="250" t="s">
        <v>413</v>
      </c>
      <c r="G685" s="250" t="s">
        <v>413</v>
      </c>
      <c r="H685" s="250" t="s">
        <v>412</v>
      </c>
      <c r="I685" s="250" t="s">
        <v>413</v>
      </c>
      <c r="J685" s="250" t="s">
        <v>412</v>
      </c>
      <c r="K685" s="250" t="s">
        <v>413</v>
      </c>
      <c r="L685" s="250" t="s">
        <v>412</v>
      </c>
    </row>
    <row r="686" spans="1:12">
      <c r="A686" s="250">
        <v>214203</v>
      </c>
      <c r="B686" s="250" t="s">
        <v>82</v>
      </c>
      <c r="C686" s="250" t="s">
        <v>412</v>
      </c>
      <c r="D686" s="250" t="s">
        <v>411</v>
      </c>
      <c r="E686" s="250" t="s">
        <v>413</v>
      </c>
      <c r="F686" s="250" t="s">
        <v>413</v>
      </c>
      <c r="G686" s="250" t="s">
        <v>413</v>
      </c>
      <c r="H686" s="250" t="s">
        <v>412</v>
      </c>
      <c r="I686" s="250" t="s">
        <v>413</v>
      </c>
      <c r="J686" s="250" t="s">
        <v>412</v>
      </c>
      <c r="K686" s="250" t="s">
        <v>413</v>
      </c>
      <c r="L686" s="250" t="s">
        <v>412</v>
      </c>
    </row>
    <row r="687" spans="1:12">
      <c r="A687" s="250">
        <v>215457</v>
      </c>
      <c r="B687" s="250" t="s">
        <v>82</v>
      </c>
      <c r="C687" s="250" t="s">
        <v>413</v>
      </c>
      <c r="D687" s="250" t="s">
        <v>411</v>
      </c>
      <c r="E687" s="250" t="s">
        <v>413</v>
      </c>
      <c r="F687" s="250" t="s">
        <v>413</v>
      </c>
      <c r="G687" s="250" t="s">
        <v>413</v>
      </c>
      <c r="H687" s="250" t="s">
        <v>412</v>
      </c>
      <c r="I687" s="250" t="s">
        <v>413</v>
      </c>
      <c r="J687" s="250" t="s">
        <v>412</v>
      </c>
      <c r="K687" s="250" t="s">
        <v>413</v>
      </c>
      <c r="L687" s="250" t="s">
        <v>412</v>
      </c>
    </row>
    <row r="688" spans="1:12">
      <c r="A688" s="250">
        <v>215409</v>
      </c>
      <c r="B688" s="250" t="s">
        <v>82</v>
      </c>
      <c r="C688" s="250" t="s">
        <v>412</v>
      </c>
      <c r="D688" s="250" t="s">
        <v>411</v>
      </c>
      <c r="E688" s="250" t="s">
        <v>411</v>
      </c>
      <c r="F688" s="250" t="s">
        <v>413</v>
      </c>
      <c r="G688" s="250" t="s">
        <v>413</v>
      </c>
      <c r="H688" s="250" t="s">
        <v>412</v>
      </c>
      <c r="I688" s="250" t="s">
        <v>413</v>
      </c>
      <c r="J688" s="250" t="s">
        <v>412</v>
      </c>
      <c r="K688" s="250" t="s">
        <v>413</v>
      </c>
      <c r="L688" s="250" t="s">
        <v>412</v>
      </c>
    </row>
    <row r="689" spans="1:12">
      <c r="A689" s="250">
        <v>214592</v>
      </c>
      <c r="B689" s="250" t="s">
        <v>82</v>
      </c>
      <c r="C689" s="250" t="s">
        <v>411</v>
      </c>
      <c r="D689" s="250" t="s">
        <v>413</v>
      </c>
      <c r="E689" s="250" t="s">
        <v>412</v>
      </c>
      <c r="F689" s="250" t="s">
        <v>411</v>
      </c>
      <c r="G689" s="250" t="s">
        <v>413</v>
      </c>
      <c r="H689" s="250" t="s">
        <v>412</v>
      </c>
      <c r="I689" s="250" t="s">
        <v>413</v>
      </c>
      <c r="J689" s="250" t="s">
        <v>412</v>
      </c>
      <c r="K689" s="250" t="s">
        <v>413</v>
      </c>
      <c r="L689" s="250" t="s">
        <v>412</v>
      </c>
    </row>
    <row r="690" spans="1:12">
      <c r="A690" s="250">
        <v>213972</v>
      </c>
      <c r="B690" s="250" t="s">
        <v>82</v>
      </c>
      <c r="C690" s="250" t="s">
        <v>413</v>
      </c>
      <c r="D690" s="250" t="s">
        <v>411</v>
      </c>
      <c r="E690" s="250" t="s">
        <v>411</v>
      </c>
      <c r="F690" s="250" t="s">
        <v>411</v>
      </c>
      <c r="G690" s="250" t="s">
        <v>413</v>
      </c>
      <c r="H690" s="250" t="s">
        <v>412</v>
      </c>
      <c r="I690" s="250" t="s">
        <v>413</v>
      </c>
      <c r="J690" s="250" t="s">
        <v>412</v>
      </c>
      <c r="K690" s="250" t="s">
        <v>413</v>
      </c>
      <c r="L690" s="250" t="s">
        <v>412</v>
      </c>
    </row>
    <row r="691" spans="1:12">
      <c r="A691" s="250">
        <v>214275</v>
      </c>
      <c r="B691" s="250" t="s">
        <v>82</v>
      </c>
      <c r="C691" s="250" t="s">
        <v>411</v>
      </c>
      <c r="D691" s="250" t="s">
        <v>411</v>
      </c>
      <c r="E691" s="250" t="s">
        <v>411</v>
      </c>
      <c r="F691" s="250" t="s">
        <v>411</v>
      </c>
      <c r="G691" s="250" t="s">
        <v>413</v>
      </c>
      <c r="H691" s="250" t="s">
        <v>412</v>
      </c>
      <c r="I691" s="250" t="s">
        <v>413</v>
      </c>
      <c r="J691" s="250" t="s">
        <v>412</v>
      </c>
      <c r="K691" s="250" t="s">
        <v>413</v>
      </c>
      <c r="L691" s="250" t="s">
        <v>412</v>
      </c>
    </row>
    <row r="692" spans="1:12">
      <c r="A692" s="250">
        <v>214161</v>
      </c>
      <c r="B692" s="250" t="s">
        <v>82</v>
      </c>
      <c r="C692" s="250" t="s">
        <v>411</v>
      </c>
      <c r="D692" s="250" t="s">
        <v>413</v>
      </c>
      <c r="E692" s="250" t="s">
        <v>413</v>
      </c>
      <c r="F692" s="250" t="s">
        <v>411</v>
      </c>
      <c r="G692" s="250" t="s">
        <v>411</v>
      </c>
      <c r="H692" s="250" t="s">
        <v>412</v>
      </c>
      <c r="I692" s="250" t="s">
        <v>413</v>
      </c>
      <c r="J692" s="250" t="s">
        <v>412</v>
      </c>
      <c r="K692" s="250" t="s">
        <v>413</v>
      </c>
      <c r="L692" s="250" t="s">
        <v>412</v>
      </c>
    </row>
    <row r="693" spans="1:12">
      <c r="A693" s="250">
        <v>215281</v>
      </c>
      <c r="B693" s="250" t="s">
        <v>82</v>
      </c>
      <c r="C693" s="250" t="s">
        <v>411</v>
      </c>
      <c r="D693" s="250" t="s">
        <v>411</v>
      </c>
      <c r="E693" s="250" t="s">
        <v>413</v>
      </c>
      <c r="F693" s="250" t="s">
        <v>411</v>
      </c>
      <c r="G693" s="250" t="s">
        <v>411</v>
      </c>
      <c r="H693" s="250" t="s">
        <v>412</v>
      </c>
      <c r="I693" s="250" t="s">
        <v>413</v>
      </c>
      <c r="J693" s="250" t="s">
        <v>412</v>
      </c>
      <c r="K693" s="250" t="s">
        <v>413</v>
      </c>
      <c r="L693" s="250" t="s">
        <v>412</v>
      </c>
    </row>
    <row r="694" spans="1:12">
      <c r="A694" s="250">
        <v>213227</v>
      </c>
      <c r="B694" s="250" t="s">
        <v>82</v>
      </c>
      <c r="C694" s="250" t="s">
        <v>411</v>
      </c>
      <c r="D694" s="250" t="s">
        <v>411</v>
      </c>
      <c r="E694" s="250" t="s">
        <v>411</v>
      </c>
      <c r="F694" s="250" t="s">
        <v>411</v>
      </c>
      <c r="G694" s="250" t="s">
        <v>411</v>
      </c>
      <c r="H694" s="250" t="s">
        <v>412</v>
      </c>
      <c r="I694" s="250" t="s">
        <v>413</v>
      </c>
      <c r="J694" s="250" t="s">
        <v>412</v>
      </c>
      <c r="K694" s="250" t="s">
        <v>413</v>
      </c>
      <c r="L694" s="250" t="s">
        <v>412</v>
      </c>
    </row>
    <row r="695" spans="1:12">
      <c r="A695" s="250">
        <v>214764</v>
      </c>
      <c r="B695" s="250" t="s">
        <v>82</v>
      </c>
      <c r="C695" s="250" t="s">
        <v>412</v>
      </c>
      <c r="D695" s="250" t="s">
        <v>413</v>
      </c>
      <c r="E695" s="250" t="s">
        <v>413</v>
      </c>
      <c r="F695" s="250" t="s">
        <v>413</v>
      </c>
      <c r="G695" s="250" t="s">
        <v>412</v>
      </c>
      <c r="H695" s="250" t="s">
        <v>413</v>
      </c>
      <c r="I695" s="250" t="s">
        <v>413</v>
      </c>
      <c r="J695" s="250" t="s">
        <v>412</v>
      </c>
      <c r="K695" s="250" t="s">
        <v>413</v>
      </c>
      <c r="L695" s="250" t="s">
        <v>412</v>
      </c>
    </row>
    <row r="696" spans="1:12">
      <c r="A696" s="250">
        <v>213924</v>
      </c>
      <c r="B696" s="250" t="s">
        <v>82</v>
      </c>
      <c r="C696" s="250" t="s">
        <v>413</v>
      </c>
      <c r="D696" s="250" t="s">
        <v>413</v>
      </c>
      <c r="E696" s="250" t="s">
        <v>413</v>
      </c>
      <c r="F696" s="250" t="s">
        <v>413</v>
      </c>
      <c r="G696" s="250" t="s">
        <v>412</v>
      </c>
      <c r="H696" s="250" t="s">
        <v>413</v>
      </c>
      <c r="I696" s="250" t="s">
        <v>413</v>
      </c>
      <c r="J696" s="250" t="s">
        <v>412</v>
      </c>
      <c r="K696" s="250" t="s">
        <v>413</v>
      </c>
      <c r="L696" s="250" t="s">
        <v>412</v>
      </c>
    </row>
    <row r="697" spans="1:12">
      <c r="A697" s="250">
        <v>215390</v>
      </c>
      <c r="B697" s="250" t="s">
        <v>82</v>
      </c>
      <c r="C697" s="250" t="s">
        <v>412</v>
      </c>
      <c r="D697" s="250" t="s">
        <v>411</v>
      </c>
      <c r="E697" s="250" t="s">
        <v>413</v>
      </c>
      <c r="F697" s="250" t="s">
        <v>413</v>
      </c>
      <c r="G697" s="250" t="s">
        <v>412</v>
      </c>
      <c r="H697" s="250" t="s">
        <v>413</v>
      </c>
      <c r="I697" s="250" t="s">
        <v>413</v>
      </c>
      <c r="J697" s="250" t="s">
        <v>412</v>
      </c>
      <c r="K697" s="250" t="s">
        <v>413</v>
      </c>
      <c r="L697" s="250" t="s">
        <v>412</v>
      </c>
    </row>
    <row r="698" spans="1:12">
      <c r="A698" s="250">
        <v>214884</v>
      </c>
      <c r="B698" s="250" t="s">
        <v>82</v>
      </c>
      <c r="C698" s="250" t="s">
        <v>411</v>
      </c>
      <c r="D698" s="250" t="s">
        <v>411</v>
      </c>
      <c r="E698" s="250" t="s">
        <v>413</v>
      </c>
      <c r="F698" s="250" t="s">
        <v>413</v>
      </c>
      <c r="G698" s="250" t="s">
        <v>412</v>
      </c>
      <c r="H698" s="250" t="s">
        <v>413</v>
      </c>
      <c r="I698" s="250" t="s">
        <v>413</v>
      </c>
      <c r="J698" s="250" t="s">
        <v>412</v>
      </c>
      <c r="K698" s="250" t="s">
        <v>413</v>
      </c>
      <c r="L698" s="250" t="s">
        <v>412</v>
      </c>
    </row>
    <row r="699" spans="1:12">
      <c r="A699" s="250">
        <v>214327</v>
      </c>
      <c r="B699" s="250" t="s">
        <v>82</v>
      </c>
      <c r="C699" s="250" t="s">
        <v>411</v>
      </c>
      <c r="D699" s="250" t="s">
        <v>413</v>
      </c>
      <c r="E699" s="250" t="s">
        <v>411</v>
      </c>
      <c r="F699" s="250" t="s">
        <v>413</v>
      </c>
      <c r="G699" s="250" t="s">
        <v>412</v>
      </c>
      <c r="H699" s="250" t="s">
        <v>413</v>
      </c>
      <c r="I699" s="250" t="s">
        <v>413</v>
      </c>
      <c r="J699" s="250" t="s">
        <v>412</v>
      </c>
      <c r="K699" s="250" t="s">
        <v>413</v>
      </c>
      <c r="L699" s="250" t="s">
        <v>412</v>
      </c>
    </row>
    <row r="700" spans="1:12">
      <c r="A700" s="250">
        <v>213363</v>
      </c>
      <c r="B700" s="250" t="s">
        <v>82</v>
      </c>
      <c r="C700" s="250" t="s">
        <v>412</v>
      </c>
      <c r="D700" s="250" t="s">
        <v>413</v>
      </c>
      <c r="E700" s="250" t="s">
        <v>413</v>
      </c>
      <c r="F700" s="250" t="s">
        <v>411</v>
      </c>
      <c r="G700" s="250" t="s">
        <v>412</v>
      </c>
      <c r="H700" s="250" t="s">
        <v>413</v>
      </c>
      <c r="I700" s="250" t="s">
        <v>413</v>
      </c>
      <c r="J700" s="250" t="s">
        <v>412</v>
      </c>
      <c r="K700" s="250" t="s">
        <v>413</v>
      </c>
      <c r="L700" s="250" t="s">
        <v>412</v>
      </c>
    </row>
    <row r="701" spans="1:12">
      <c r="A701" s="250">
        <v>214217</v>
      </c>
      <c r="B701" s="250" t="s">
        <v>82</v>
      </c>
      <c r="C701" s="250" t="s">
        <v>413</v>
      </c>
      <c r="D701" s="250" t="s">
        <v>411</v>
      </c>
      <c r="E701" s="250" t="s">
        <v>411</v>
      </c>
      <c r="F701" s="250" t="s">
        <v>411</v>
      </c>
      <c r="G701" s="250" t="s">
        <v>412</v>
      </c>
      <c r="H701" s="250" t="s">
        <v>413</v>
      </c>
      <c r="I701" s="250" t="s">
        <v>413</v>
      </c>
      <c r="J701" s="250" t="s">
        <v>412</v>
      </c>
      <c r="K701" s="250" t="s">
        <v>413</v>
      </c>
      <c r="L701" s="250" t="s">
        <v>412</v>
      </c>
    </row>
    <row r="702" spans="1:12">
      <c r="A702" s="250">
        <v>215196</v>
      </c>
      <c r="B702" s="250" t="s">
        <v>82</v>
      </c>
      <c r="C702" s="250" t="s">
        <v>413</v>
      </c>
      <c r="D702" s="250" t="s">
        <v>413</v>
      </c>
      <c r="E702" s="250" t="s">
        <v>413</v>
      </c>
      <c r="F702" s="250" t="s">
        <v>412</v>
      </c>
      <c r="G702" s="250" t="s">
        <v>413</v>
      </c>
      <c r="H702" s="250" t="s">
        <v>413</v>
      </c>
      <c r="I702" s="250" t="s">
        <v>413</v>
      </c>
      <c r="J702" s="250" t="s">
        <v>412</v>
      </c>
      <c r="K702" s="250" t="s">
        <v>413</v>
      </c>
      <c r="L702" s="250" t="s">
        <v>412</v>
      </c>
    </row>
    <row r="703" spans="1:12">
      <c r="A703" s="250">
        <v>213501</v>
      </c>
      <c r="B703" s="250" t="s">
        <v>82</v>
      </c>
      <c r="C703" s="250" t="s">
        <v>413</v>
      </c>
      <c r="D703" s="250" t="s">
        <v>413</v>
      </c>
      <c r="E703" s="250" t="s">
        <v>413</v>
      </c>
      <c r="F703" s="250" t="s">
        <v>412</v>
      </c>
      <c r="G703" s="250" t="s">
        <v>413</v>
      </c>
      <c r="H703" s="250" t="s">
        <v>413</v>
      </c>
      <c r="I703" s="250" t="s">
        <v>413</v>
      </c>
      <c r="J703" s="250" t="s">
        <v>412</v>
      </c>
      <c r="K703" s="250" t="s">
        <v>413</v>
      </c>
      <c r="L703" s="250" t="s">
        <v>412</v>
      </c>
    </row>
    <row r="704" spans="1:12">
      <c r="A704" s="250">
        <v>213761</v>
      </c>
      <c r="B704" s="250" t="s">
        <v>82</v>
      </c>
      <c r="C704" s="250" t="s">
        <v>412</v>
      </c>
      <c r="D704" s="250" t="s">
        <v>411</v>
      </c>
      <c r="E704" s="250" t="s">
        <v>411</v>
      </c>
      <c r="F704" s="250" t="s">
        <v>412</v>
      </c>
      <c r="G704" s="250" t="s">
        <v>413</v>
      </c>
      <c r="H704" s="250" t="s">
        <v>413</v>
      </c>
      <c r="I704" s="250" t="s">
        <v>413</v>
      </c>
      <c r="J704" s="250" t="s">
        <v>412</v>
      </c>
      <c r="K704" s="250" t="s">
        <v>413</v>
      </c>
      <c r="L704" s="250" t="s">
        <v>412</v>
      </c>
    </row>
    <row r="705" spans="1:12">
      <c r="A705" s="250">
        <v>215392</v>
      </c>
      <c r="B705" s="250" t="s">
        <v>82</v>
      </c>
      <c r="C705" s="250" t="s">
        <v>412</v>
      </c>
      <c r="D705" s="250" t="s">
        <v>413</v>
      </c>
      <c r="E705" s="250" t="s">
        <v>413</v>
      </c>
      <c r="F705" s="250" t="s">
        <v>413</v>
      </c>
      <c r="G705" s="250" t="s">
        <v>413</v>
      </c>
      <c r="H705" s="250" t="s">
        <v>413</v>
      </c>
      <c r="I705" s="250" t="s">
        <v>413</v>
      </c>
      <c r="J705" s="250" t="s">
        <v>412</v>
      </c>
      <c r="K705" s="250" t="s">
        <v>413</v>
      </c>
      <c r="L705" s="250" t="s">
        <v>412</v>
      </c>
    </row>
    <row r="706" spans="1:12">
      <c r="A706" s="250">
        <v>215230</v>
      </c>
      <c r="B706" s="250" t="s">
        <v>82</v>
      </c>
      <c r="C706" s="250" t="s">
        <v>412</v>
      </c>
      <c r="D706" s="250" t="s">
        <v>413</v>
      </c>
      <c r="E706" s="250" t="s">
        <v>413</v>
      </c>
      <c r="F706" s="250" t="s">
        <v>413</v>
      </c>
      <c r="G706" s="250" t="s">
        <v>413</v>
      </c>
      <c r="H706" s="250" t="s">
        <v>413</v>
      </c>
      <c r="I706" s="250" t="s">
        <v>413</v>
      </c>
      <c r="J706" s="250" t="s">
        <v>412</v>
      </c>
      <c r="K706" s="250" t="s">
        <v>413</v>
      </c>
      <c r="L706" s="250" t="s">
        <v>412</v>
      </c>
    </row>
    <row r="707" spans="1:12">
      <c r="A707" s="250">
        <v>214670</v>
      </c>
      <c r="B707" s="250" t="s">
        <v>82</v>
      </c>
      <c r="C707" s="250" t="s">
        <v>412</v>
      </c>
      <c r="D707" s="250" t="s">
        <v>413</v>
      </c>
      <c r="E707" s="250" t="s">
        <v>413</v>
      </c>
      <c r="F707" s="250" t="s">
        <v>413</v>
      </c>
      <c r="G707" s="250" t="s">
        <v>413</v>
      </c>
      <c r="H707" s="250" t="s">
        <v>413</v>
      </c>
      <c r="I707" s="250" t="s">
        <v>413</v>
      </c>
      <c r="J707" s="250" t="s">
        <v>412</v>
      </c>
      <c r="K707" s="250" t="s">
        <v>413</v>
      </c>
      <c r="L707" s="250" t="s">
        <v>412</v>
      </c>
    </row>
    <row r="708" spans="1:12">
      <c r="A708" s="250">
        <v>213872</v>
      </c>
      <c r="B708" s="250" t="s">
        <v>82</v>
      </c>
      <c r="C708" s="250" t="s">
        <v>412</v>
      </c>
      <c r="D708" s="250" t="s">
        <v>413</v>
      </c>
      <c r="E708" s="250" t="s">
        <v>413</v>
      </c>
      <c r="F708" s="250" t="s">
        <v>413</v>
      </c>
      <c r="G708" s="250" t="s">
        <v>413</v>
      </c>
      <c r="H708" s="250" t="s">
        <v>413</v>
      </c>
      <c r="I708" s="250" t="s">
        <v>413</v>
      </c>
      <c r="J708" s="250" t="s">
        <v>412</v>
      </c>
      <c r="K708" s="250" t="s">
        <v>413</v>
      </c>
      <c r="L708" s="250" t="s">
        <v>412</v>
      </c>
    </row>
    <row r="709" spans="1:12">
      <c r="A709" s="250">
        <v>215474</v>
      </c>
      <c r="B709" s="250" t="s">
        <v>82</v>
      </c>
      <c r="C709" s="250" t="s">
        <v>413</v>
      </c>
      <c r="D709" s="250" t="s">
        <v>413</v>
      </c>
      <c r="E709" s="250" t="s">
        <v>413</v>
      </c>
      <c r="F709" s="250" t="s">
        <v>413</v>
      </c>
      <c r="G709" s="250" t="s">
        <v>413</v>
      </c>
      <c r="H709" s="250" t="s">
        <v>413</v>
      </c>
      <c r="I709" s="250" t="s">
        <v>413</v>
      </c>
      <c r="J709" s="250" t="s">
        <v>412</v>
      </c>
      <c r="K709" s="250" t="s">
        <v>413</v>
      </c>
      <c r="L709" s="250" t="s">
        <v>412</v>
      </c>
    </row>
    <row r="710" spans="1:12">
      <c r="A710" s="250">
        <v>215343</v>
      </c>
      <c r="B710" s="250" t="s">
        <v>82</v>
      </c>
      <c r="C710" s="250" t="s">
        <v>412</v>
      </c>
      <c r="D710" s="250" t="s">
        <v>411</v>
      </c>
      <c r="E710" s="250" t="s">
        <v>413</v>
      </c>
      <c r="F710" s="250" t="s">
        <v>413</v>
      </c>
      <c r="G710" s="250" t="s">
        <v>413</v>
      </c>
      <c r="H710" s="250" t="s">
        <v>413</v>
      </c>
      <c r="I710" s="250" t="s">
        <v>413</v>
      </c>
      <c r="J710" s="250" t="s">
        <v>412</v>
      </c>
      <c r="K710" s="250" t="s">
        <v>413</v>
      </c>
      <c r="L710" s="250" t="s">
        <v>412</v>
      </c>
    </row>
    <row r="711" spans="1:12">
      <c r="A711" s="250">
        <v>214726</v>
      </c>
      <c r="B711" s="250" t="s">
        <v>82</v>
      </c>
      <c r="C711" s="250" t="s">
        <v>412</v>
      </c>
      <c r="D711" s="250" t="s">
        <v>413</v>
      </c>
      <c r="E711" s="250" t="s">
        <v>411</v>
      </c>
      <c r="F711" s="250" t="s">
        <v>413</v>
      </c>
      <c r="G711" s="250" t="s">
        <v>413</v>
      </c>
      <c r="H711" s="250" t="s">
        <v>413</v>
      </c>
      <c r="I711" s="250" t="s">
        <v>413</v>
      </c>
      <c r="J711" s="250" t="s">
        <v>412</v>
      </c>
      <c r="K711" s="250" t="s">
        <v>413</v>
      </c>
      <c r="L711" s="250" t="s">
        <v>412</v>
      </c>
    </row>
    <row r="712" spans="1:12">
      <c r="A712" s="250">
        <v>214886</v>
      </c>
      <c r="B712" s="250" t="s">
        <v>82</v>
      </c>
      <c r="C712" s="250" t="s">
        <v>413</v>
      </c>
      <c r="D712" s="250" t="s">
        <v>411</v>
      </c>
      <c r="E712" s="250" t="s">
        <v>411</v>
      </c>
      <c r="F712" s="250" t="s">
        <v>413</v>
      </c>
      <c r="G712" s="250" t="s">
        <v>413</v>
      </c>
      <c r="H712" s="250" t="s">
        <v>413</v>
      </c>
      <c r="I712" s="250" t="s">
        <v>413</v>
      </c>
      <c r="J712" s="250" t="s">
        <v>412</v>
      </c>
      <c r="K712" s="250" t="s">
        <v>413</v>
      </c>
      <c r="L712" s="250" t="s">
        <v>412</v>
      </c>
    </row>
    <row r="713" spans="1:12">
      <c r="A713" s="250">
        <v>212514</v>
      </c>
      <c r="B713" s="250" t="s">
        <v>82</v>
      </c>
      <c r="C713" s="250" t="s">
        <v>413</v>
      </c>
      <c r="D713" s="250" t="s">
        <v>413</v>
      </c>
      <c r="E713" s="250" t="s">
        <v>411</v>
      </c>
      <c r="F713" s="250" t="s">
        <v>411</v>
      </c>
      <c r="G713" s="250" t="s">
        <v>413</v>
      </c>
      <c r="H713" s="250" t="s">
        <v>413</v>
      </c>
      <c r="I713" s="250" t="s">
        <v>413</v>
      </c>
      <c r="J713" s="250" t="s">
        <v>412</v>
      </c>
      <c r="K713" s="250" t="s">
        <v>413</v>
      </c>
      <c r="L713" s="250" t="s">
        <v>412</v>
      </c>
    </row>
    <row r="714" spans="1:12">
      <c r="A714" s="250">
        <v>210428</v>
      </c>
      <c r="B714" s="250" t="s">
        <v>82</v>
      </c>
      <c r="C714" s="250" t="s">
        <v>411</v>
      </c>
      <c r="D714" s="250" t="s">
        <v>411</v>
      </c>
      <c r="E714" s="250" t="s">
        <v>411</v>
      </c>
      <c r="F714" s="250" t="s">
        <v>411</v>
      </c>
      <c r="G714" s="250" t="s">
        <v>413</v>
      </c>
      <c r="H714" s="250" t="s">
        <v>413</v>
      </c>
      <c r="I714" s="250" t="s">
        <v>413</v>
      </c>
      <c r="J714" s="250" t="s">
        <v>412</v>
      </c>
      <c r="K714" s="250" t="s">
        <v>413</v>
      </c>
      <c r="L714" s="250" t="s">
        <v>412</v>
      </c>
    </row>
    <row r="715" spans="1:12">
      <c r="A715" s="250">
        <v>215475</v>
      </c>
      <c r="B715" s="250" t="s">
        <v>82</v>
      </c>
      <c r="C715" s="250" t="s">
        <v>411</v>
      </c>
      <c r="D715" s="250" t="s">
        <v>411</v>
      </c>
      <c r="E715" s="250" t="s">
        <v>412</v>
      </c>
      <c r="F715" s="250" t="s">
        <v>413</v>
      </c>
      <c r="G715" s="250" t="s">
        <v>411</v>
      </c>
      <c r="H715" s="250" t="s">
        <v>413</v>
      </c>
      <c r="I715" s="250" t="s">
        <v>413</v>
      </c>
      <c r="J715" s="250" t="s">
        <v>412</v>
      </c>
      <c r="K715" s="250" t="s">
        <v>413</v>
      </c>
      <c r="L715" s="250" t="s">
        <v>412</v>
      </c>
    </row>
    <row r="716" spans="1:12">
      <c r="A716" s="250">
        <v>214793</v>
      </c>
      <c r="B716" s="250" t="s">
        <v>82</v>
      </c>
      <c r="C716" s="250" t="s">
        <v>412</v>
      </c>
      <c r="D716" s="250" t="s">
        <v>411</v>
      </c>
      <c r="E716" s="250" t="s">
        <v>411</v>
      </c>
      <c r="F716" s="250" t="s">
        <v>413</v>
      </c>
      <c r="G716" s="250" t="s">
        <v>411</v>
      </c>
      <c r="H716" s="250" t="s">
        <v>413</v>
      </c>
      <c r="I716" s="250" t="s">
        <v>413</v>
      </c>
      <c r="J716" s="250" t="s">
        <v>412</v>
      </c>
      <c r="K716" s="250" t="s">
        <v>413</v>
      </c>
      <c r="L716" s="250" t="s">
        <v>412</v>
      </c>
    </row>
    <row r="717" spans="1:12">
      <c r="A717" s="250">
        <v>215375</v>
      </c>
      <c r="B717" s="250" t="s">
        <v>82</v>
      </c>
      <c r="C717" s="250" t="s">
        <v>411</v>
      </c>
      <c r="D717" s="250" t="s">
        <v>413</v>
      </c>
      <c r="E717" s="250" t="s">
        <v>413</v>
      </c>
      <c r="F717" s="250" t="s">
        <v>411</v>
      </c>
      <c r="G717" s="250" t="s">
        <v>411</v>
      </c>
      <c r="H717" s="250" t="s">
        <v>413</v>
      </c>
      <c r="I717" s="250" t="s">
        <v>413</v>
      </c>
      <c r="J717" s="250" t="s">
        <v>412</v>
      </c>
      <c r="K717" s="250" t="s">
        <v>413</v>
      </c>
      <c r="L717" s="250" t="s">
        <v>412</v>
      </c>
    </row>
    <row r="718" spans="1:12">
      <c r="A718" s="250">
        <v>214406</v>
      </c>
      <c r="B718" s="250" t="s">
        <v>82</v>
      </c>
      <c r="C718" s="250" t="s">
        <v>411</v>
      </c>
      <c r="D718" s="250" t="s">
        <v>413</v>
      </c>
      <c r="E718" s="250" t="s">
        <v>413</v>
      </c>
      <c r="F718" s="250" t="s">
        <v>411</v>
      </c>
      <c r="G718" s="250" t="s">
        <v>411</v>
      </c>
      <c r="H718" s="250" t="s">
        <v>413</v>
      </c>
      <c r="I718" s="250" t="s">
        <v>413</v>
      </c>
      <c r="J718" s="250" t="s">
        <v>412</v>
      </c>
      <c r="K718" s="250" t="s">
        <v>413</v>
      </c>
      <c r="L718" s="250" t="s">
        <v>412</v>
      </c>
    </row>
    <row r="719" spans="1:12">
      <c r="A719" s="250">
        <v>213897</v>
      </c>
      <c r="B719" s="250" t="s">
        <v>82</v>
      </c>
      <c r="C719" s="250" t="s">
        <v>413</v>
      </c>
      <c r="D719" s="250" t="s">
        <v>411</v>
      </c>
      <c r="E719" s="250" t="s">
        <v>413</v>
      </c>
      <c r="F719" s="250" t="s">
        <v>411</v>
      </c>
      <c r="G719" s="250" t="s">
        <v>411</v>
      </c>
      <c r="H719" s="250" t="s">
        <v>413</v>
      </c>
      <c r="I719" s="250" t="s">
        <v>413</v>
      </c>
      <c r="J719" s="250" t="s">
        <v>412</v>
      </c>
      <c r="K719" s="250" t="s">
        <v>413</v>
      </c>
      <c r="L719" s="250" t="s">
        <v>412</v>
      </c>
    </row>
    <row r="720" spans="1:12">
      <c r="A720" s="250">
        <v>213301</v>
      </c>
      <c r="B720" s="250" t="s">
        <v>82</v>
      </c>
      <c r="C720" s="250" t="s">
        <v>412</v>
      </c>
      <c r="D720" s="250" t="s">
        <v>413</v>
      </c>
      <c r="E720" s="250" t="s">
        <v>411</v>
      </c>
      <c r="F720" s="250" t="s">
        <v>412</v>
      </c>
      <c r="G720" s="250" t="s">
        <v>411</v>
      </c>
      <c r="H720" s="250" t="s">
        <v>411</v>
      </c>
      <c r="I720" s="250" t="s">
        <v>413</v>
      </c>
      <c r="J720" s="250" t="s">
        <v>412</v>
      </c>
      <c r="K720" s="250" t="s">
        <v>413</v>
      </c>
      <c r="L720" s="250" t="s">
        <v>412</v>
      </c>
    </row>
    <row r="721" spans="1:12">
      <c r="A721" s="250">
        <v>212423</v>
      </c>
      <c r="B721" s="250" t="s">
        <v>82</v>
      </c>
      <c r="C721" s="250" t="s">
        <v>411</v>
      </c>
      <c r="D721" s="250" t="s">
        <v>411</v>
      </c>
      <c r="E721" s="250" t="s">
        <v>411</v>
      </c>
      <c r="F721" s="250" t="s">
        <v>411</v>
      </c>
      <c r="G721" s="250" t="s">
        <v>413</v>
      </c>
      <c r="H721" s="250" t="s">
        <v>412</v>
      </c>
      <c r="I721" s="250" t="s">
        <v>411</v>
      </c>
      <c r="J721" s="250" t="s">
        <v>412</v>
      </c>
      <c r="K721" s="250" t="s">
        <v>413</v>
      </c>
      <c r="L721" s="250" t="s">
        <v>412</v>
      </c>
    </row>
    <row r="722" spans="1:12">
      <c r="A722" s="250">
        <v>214278</v>
      </c>
      <c r="B722" s="250" t="s">
        <v>82</v>
      </c>
      <c r="C722" s="250" t="s">
        <v>413</v>
      </c>
      <c r="D722" s="250" t="s">
        <v>413</v>
      </c>
      <c r="E722" s="250" t="s">
        <v>411</v>
      </c>
      <c r="F722" s="250" t="s">
        <v>413</v>
      </c>
      <c r="G722" s="250" t="s">
        <v>411</v>
      </c>
      <c r="H722" s="250" t="s">
        <v>413</v>
      </c>
      <c r="I722" s="250" t="s">
        <v>411</v>
      </c>
      <c r="J722" s="250" t="s">
        <v>412</v>
      </c>
      <c r="K722" s="250" t="s">
        <v>413</v>
      </c>
      <c r="L722" s="250" t="s">
        <v>412</v>
      </c>
    </row>
    <row r="723" spans="1:12">
      <c r="A723" s="250">
        <v>214680</v>
      </c>
      <c r="B723" s="250" t="s">
        <v>82</v>
      </c>
      <c r="C723" s="250" t="s">
        <v>412</v>
      </c>
      <c r="D723" s="250" t="s">
        <v>413</v>
      </c>
      <c r="E723" s="250" t="s">
        <v>413</v>
      </c>
      <c r="F723" s="250" t="s">
        <v>412</v>
      </c>
      <c r="G723" s="250" t="s">
        <v>412</v>
      </c>
      <c r="H723" s="250" t="s">
        <v>412</v>
      </c>
      <c r="I723" s="250" t="s">
        <v>412</v>
      </c>
      <c r="J723" s="250" t="s">
        <v>413</v>
      </c>
      <c r="K723" s="250" t="s">
        <v>413</v>
      </c>
      <c r="L723" s="250" t="s">
        <v>412</v>
      </c>
    </row>
    <row r="724" spans="1:12">
      <c r="A724" s="250">
        <v>214913</v>
      </c>
      <c r="B724" s="250" t="s">
        <v>82</v>
      </c>
      <c r="C724" s="250" t="s">
        <v>413</v>
      </c>
      <c r="D724" s="250" t="s">
        <v>413</v>
      </c>
      <c r="E724" s="250" t="s">
        <v>413</v>
      </c>
      <c r="F724" s="250" t="s">
        <v>412</v>
      </c>
      <c r="G724" s="250" t="s">
        <v>412</v>
      </c>
      <c r="H724" s="250" t="s">
        <v>412</v>
      </c>
      <c r="I724" s="250" t="s">
        <v>412</v>
      </c>
      <c r="J724" s="250" t="s">
        <v>413</v>
      </c>
      <c r="K724" s="250" t="s">
        <v>413</v>
      </c>
      <c r="L724" s="250" t="s">
        <v>412</v>
      </c>
    </row>
    <row r="725" spans="1:12">
      <c r="A725" s="250">
        <v>213925</v>
      </c>
      <c r="B725" s="250" t="s">
        <v>82</v>
      </c>
      <c r="C725" s="250" t="s">
        <v>413</v>
      </c>
      <c r="D725" s="250" t="s">
        <v>413</v>
      </c>
      <c r="E725" s="250" t="s">
        <v>413</v>
      </c>
      <c r="F725" s="250" t="s">
        <v>412</v>
      </c>
      <c r="G725" s="250" t="s">
        <v>412</v>
      </c>
      <c r="H725" s="250" t="s">
        <v>412</v>
      </c>
      <c r="I725" s="250" t="s">
        <v>412</v>
      </c>
      <c r="J725" s="250" t="s">
        <v>413</v>
      </c>
      <c r="K725" s="250" t="s">
        <v>413</v>
      </c>
      <c r="L725" s="250" t="s">
        <v>412</v>
      </c>
    </row>
    <row r="726" spans="1:12">
      <c r="A726" s="250">
        <v>215267</v>
      </c>
      <c r="B726" s="250" t="s">
        <v>82</v>
      </c>
      <c r="C726" s="250" t="s">
        <v>412</v>
      </c>
      <c r="D726" s="250" t="s">
        <v>411</v>
      </c>
      <c r="E726" s="250" t="s">
        <v>413</v>
      </c>
      <c r="F726" s="250" t="s">
        <v>412</v>
      </c>
      <c r="G726" s="250" t="s">
        <v>412</v>
      </c>
      <c r="H726" s="250" t="s">
        <v>412</v>
      </c>
      <c r="I726" s="250" t="s">
        <v>412</v>
      </c>
      <c r="J726" s="250" t="s">
        <v>413</v>
      </c>
      <c r="K726" s="250" t="s">
        <v>413</v>
      </c>
      <c r="L726" s="250" t="s">
        <v>412</v>
      </c>
    </row>
    <row r="727" spans="1:12">
      <c r="A727" s="250">
        <v>215091</v>
      </c>
      <c r="B727" s="250" t="s">
        <v>82</v>
      </c>
      <c r="C727" s="250" t="s">
        <v>412</v>
      </c>
      <c r="D727" s="250" t="s">
        <v>411</v>
      </c>
      <c r="E727" s="250" t="s">
        <v>413</v>
      </c>
      <c r="F727" s="250" t="s">
        <v>412</v>
      </c>
      <c r="G727" s="250" t="s">
        <v>412</v>
      </c>
      <c r="H727" s="250" t="s">
        <v>412</v>
      </c>
      <c r="I727" s="250" t="s">
        <v>412</v>
      </c>
      <c r="J727" s="250" t="s">
        <v>413</v>
      </c>
      <c r="K727" s="250" t="s">
        <v>413</v>
      </c>
      <c r="L727" s="250" t="s">
        <v>412</v>
      </c>
    </row>
    <row r="728" spans="1:12">
      <c r="A728" s="250">
        <v>215015</v>
      </c>
      <c r="B728" s="250" t="s">
        <v>82</v>
      </c>
      <c r="C728" s="250" t="s">
        <v>412</v>
      </c>
      <c r="D728" s="250" t="s">
        <v>413</v>
      </c>
      <c r="E728" s="250" t="s">
        <v>411</v>
      </c>
      <c r="F728" s="250" t="s">
        <v>412</v>
      </c>
      <c r="G728" s="250" t="s">
        <v>412</v>
      </c>
      <c r="H728" s="250" t="s">
        <v>412</v>
      </c>
      <c r="I728" s="250" t="s">
        <v>412</v>
      </c>
      <c r="J728" s="250" t="s">
        <v>413</v>
      </c>
      <c r="K728" s="250" t="s">
        <v>413</v>
      </c>
      <c r="L728" s="250" t="s">
        <v>412</v>
      </c>
    </row>
    <row r="729" spans="1:12">
      <c r="A729" s="250">
        <v>212924</v>
      </c>
      <c r="B729" s="250" t="s">
        <v>82</v>
      </c>
      <c r="C729" s="250" t="s">
        <v>412</v>
      </c>
      <c r="D729" s="250" t="s">
        <v>413</v>
      </c>
      <c r="E729" s="250" t="s">
        <v>411</v>
      </c>
      <c r="F729" s="250" t="s">
        <v>412</v>
      </c>
      <c r="G729" s="250" t="s">
        <v>412</v>
      </c>
      <c r="H729" s="250" t="s">
        <v>412</v>
      </c>
      <c r="I729" s="250" t="s">
        <v>412</v>
      </c>
      <c r="J729" s="250" t="s">
        <v>413</v>
      </c>
      <c r="K729" s="250" t="s">
        <v>413</v>
      </c>
      <c r="L729" s="250" t="s">
        <v>412</v>
      </c>
    </row>
    <row r="730" spans="1:12">
      <c r="A730" s="250">
        <v>215388</v>
      </c>
      <c r="B730" s="250" t="s">
        <v>82</v>
      </c>
      <c r="C730" s="250" t="s">
        <v>413</v>
      </c>
      <c r="D730" s="250" t="s">
        <v>412</v>
      </c>
      <c r="E730" s="250" t="s">
        <v>413</v>
      </c>
      <c r="F730" s="250" t="s">
        <v>413</v>
      </c>
      <c r="G730" s="250" t="s">
        <v>412</v>
      </c>
      <c r="H730" s="250" t="s">
        <v>412</v>
      </c>
      <c r="I730" s="250" t="s">
        <v>412</v>
      </c>
      <c r="J730" s="250" t="s">
        <v>413</v>
      </c>
      <c r="K730" s="250" t="s">
        <v>413</v>
      </c>
      <c r="L730" s="250" t="s">
        <v>412</v>
      </c>
    </row>
    <row r="731" spans="1:12">
      <c r="A731" s="250">
        <v>215452</v>
      </c>
      <c r="B731" s="250" t="s">
        <v>82</v>
      </c>
      <c r="C731" s="250" t="s">
        <v>412</v>
      </c>
      <c r="D731" s="250" t="s">
        <v>413</v>
      </c>
      <c r="E731" s="250" t="s">
        <v>413</v>
      </c>
      <c r="F731" s="250" t="s">
        <v>413</v>
      </c>
      <c r="G731" s="250" t="s">
        <v>412</v>
      </c>
      <c r="H731" s="250" t="s">
        <v>412</v>
      </c>
      <c r="I731" s="250" t="s">
        <v>412</v>
      </c>
      <c r="J731" s="250" t="s">
        <v>413</v>
      </c>
      <c r="K731" s="250" t="s">
        <v>413</v>
      </c>
      <c r="L731" s="250" t="s">
        <v>412</v>
      </c>
    </row>
    <row r="732" spans="1:12">
      <c r="A732" s="250">
        <v>214665</v>
      </c>
      <c r="B732" s="250" t="s">
        <v>82</v>
      </c>
      <c r="C732" s="250" t="s">
        <v>412</v>
      </c>
      <c r="D732" s="250" t="s">
        <v>413</v>
      </c>
      <c r="E732" s="250" t="s">
        <v>413</v>
      </c>
      <c r="F732" s="250" t="s">
        <v>413</v>
      </c>
      <c r="G732" s="250" t="s">
        <v>412</v>
      </c>
      <c r="H732" s="250" t="s">
        <v>412</v>
      </c>
      <c r="I732" s="250" t="s">
        <v>412</v>
      </c>
      <c r="J732" s="250" t="s">
        <v>413</v>
      </c>
      <c r="K732" s="250" t="s">
        <v>413</v>
      </c>
      <c r="L732" s="250" t="s">
        <v>412</v>
      </c>
    </row>
    <row r="733" spans="1:12">
      <c r="A733" s="250">
        <v>213332</v>
      </c>
      <c r="B733" s="250" t="s">
        <v>82</v>
      </c>
      <c r="C733" s="250" t="s">
        <v>412</v>
      </c>
      <c r="D733" s="250" t="s">
        <v>413</v>
      </c>
      <c r="E733" s="250" t="s">
        <v>413</v>
      </c>
      <c r="F733" s="250" t="s">
        <v>413</v>
      </c>
      <c r="G733" s="250" t="s">
        <v>412</v>
      </c>
      <c r="H733" s="250" t="s">
        <v>412</v>
      </c>
      <c r="I733" s="250" t="s">
        <v>412</v>
      </c>
      <c r="J733" s="250" t="s">
        <v>413</v>
      </c>
      <c r="K733" s="250" t="s">
        <v>413</v>
      </c>
      <c r="L733" s="250" t="s">
        <v>412</v>
      </c>
    </row>
    <row r="734" spans="1:12">
      <c r="A734" s="250">
        <v>214937</v>
      </c>
      <c r="B734" s="250" t="s">
        <v>82</v>
      </c>
      <c r="C734" s="250" t="s">
        <v>413</v>
      </c>
      <c r="D734" s="250" t="s">
        <v>413</v>
      </c>
      <c r="E734" s="250" t="s">
        <v>413</v>
      </c>
      <c r="F734" s="250" t="s">
        <v>413</v>
      </c>
      <c r="G734" s="250" t="s">
        <v>412</v>
      </c>
      <c r="H734" s="250" t="s">
        <v>412</v>
      </c>
      <c r="I734" s="250" t="s">
        <v>412</v>
      </c>
      <c r="J734" s="250" t="s">
        <v>413</v>
      </c>
      <c r="K734" s="250" t="s">
        <v>413</v>
      </c>
      <c r="L734" s="250" t="s">
        <v>412</v>
      </c>
    </row>
    <row r="735" spans="1:12">
      <c r="A735" s="250">
        <v>214914</v>
      </c>
      <c r="B735" s="250" t="s">
        <v>82</v>
      </c>
      <c r="C735" s="250" t="s">
        <v>413</v>
      </c>
      <c r="D735" s="250" t="s">
        <v>413</v>
      </c>
      <c r="E735" s="250" t="s">
        <v>413</v>
      </c>
      <c r="F735" s="250" t="s">
        <v>413</v>
      </c>
      <c r="G735" s="250" t="s">
        <v>412</v>
      </c>
      <c r="H735" s="250" t="s">
        <v>412</v>
      </c>
      <c r="I735" s="250" t="s">
        <v>412</v>
      </c>
      <c r="J735" s="250" t="s">
        <v>413</v>
      </c>
      <c r="K735" s="250" t="s">
        <v>413</v>
      </c>
      <c r="L735" s="250" t="s">
        <v>412</v>
      </c>
    </row>
    <row r="736" spans="1:12">
      <c r="A736" s="250">
        <v>214685</v>
      </c>
      <c r="B736" s="250" t="s">
        <v>82</v>
      </c>
      <c r="C736" s="250" t="s">
        <v>413</v>
      </c>
      <c r="D736" s="250" t="s">
        <v>413</v>
      </c>
      <c r="E736" s="250" t="s">
        <v>413</v>
      </c>
      <c r="F736" s="250" t="s">
        <v>413</v>
      </c>
      <c r="G736" s="250" t="s">
        <v>412</v>
      </c>
      <c r="H736" s="250" t="s">
        <v>412</v>
      </c>
      <c r="I736" s="250" t="s">
        <v>412</v>
      </c>
      <c r="J736" s="250" t="s">
        <v>413</v>
      </c>
      <c r="K736" s="250" t="s">
        <v>413</v>
      </c>
      <c r="L736" s="250" t="s">
        <v>412</v>
      </c>
    </row>
    <row r="737" spans="1:12">
      <c r="A737" s="250">
        <v>212128</v>
      </c>
      <c r="B737" s="250" t="s">
        <v>82</v>
      </c>
      <c r="C737" s="250" t="s">
        <v>413</v>
      </c>
      <c r="D737" s="250" t="s">
        <v>413</v>
      </c>
      <c r="E737" s="250" t="s">
        <v>413</v>
      </c>
      <c r="F737" s="250" t="s">
        <v>413</v>
      </c>
      <c r="G737" s="250" t="s">
        <v>412</v>
      </c>
      <c r="H737" s="250" t="s">
        <v>412</v>
      </c>
      <c r="I737" s="250" t="s">
        <v>412</v>
      </c>
      <c r="J737" s="250" t="s">
        <v>413</v>
      </c>
      <c r="K737" s="250" t="s">
        <v>413</v>
      </c>
      <c r="L737" s="250" t="s">
        <v>412</v>
      </c>
    </row>
    <row r="738" spans="1:12">
      <c r="A738" s="250">
        <v>215088</v>
      </c>
      <c r="B738" s="250" t="s">
        <v>82</v>
      </c>
      <c r="C738" s="250" t="s">
        <v>412</v>
      </c>
      <c r="D738" s="250" t="s">
        <v>413</v>
      </c>
      <c r="E738" s="250" t="s">
        <v>413</v>
      </c>
      <c r="F738" s="250" t="s">
        <v>411</v>
      </c>
      <c r="G738" s="250" t="s">
        <v>412</v>
      </c>
      <c r="H738" s="250" t="s">
        <v>412</v>
      </c>
      <c r="I738" s="250" t="s">
        <v>412</v>
      </c>
      <c r="J738" s="250" t="s">
        <v>413</v>
      </c>
      <c r="K738" s="250" t="s">
        <v>413</v>
      </c>
      <c r="L738" s="250" t="s">
        <v>412</v>
      </c>
    </row>
    <row r="739" spans="1:12">
      <c r="A739" s="250">
        <v>213600</v>
      </c>
      <c r="B739" s="250" t="s">
        <v>82</v>
      </c>
      <c r="C739" s="250" t="s">
        <v>411</v>
      </c>
      <c r="D739" s="250" t="s">
        <v>413</v>
      </c>
      <c r="E739" s="250" t="s">
        <v>413</v>
      </c>
      <c r="F739" s="250" t="s">
        <v>411</v>
      </c>
      <c r="G739" s="250" t="s">
        <v>412</v>
      </c>
      <c r="H739" s="250" t="s">
        <v>412</v>
      </c>
      <c r="I739" s="250" t="s">
        <v>412</v>
      </c>
      <c r="J739" s="250" t="s">
        <v>413</v>
      </c>
      <c r="K739" s="250" t="s">
        <v>413</v>
      </c>
      <c r="L739" s="250" t="s">
        <v>412</v>
      </c>
    </row>
    <row r="740" spans="1:12">
      <c r="A740" s="250">
        <v>213463</v>
      </c>
      <c r="B740" s="250" t="s">
        <v>82</v>
      </c>
      <c r="C740" s="250" t="s">
        <v>411</v>
      </c>
      <c r="D740" s="250" t="s">
        <v>413</v>
      </c>
      <c r="E740" s="250" t="s">
        <v>411</v>
      </c>
      <c r="F740" s="250" t="s">
        <v>411</v>
      </c>
      <c r="G740" s="250" t="s">
        <v>412</v>
      </c>
      <c r="H740" s="250" t="s">
        <v>412</v>
      </c>
      <c r="I740" s="250" t="s">
        <v>412</v>
      </c>
      <c r="J740" s="250" t="s">
        <v>413</v>
      </c>
      <c r="K740" s="250" t="s">
        <v>413</v>
      </c>
      <c r="L740" s="250" t="s">
        <v>412</v>
      </c>
    </row>
    <row r="741" spans="1:12">
      <c r="A741" s="250">
        <v>215001</v>
      </c>
      <c r="B741" s="250" t="s">
        <v>82</v>
      </c>
      <c r="C741" s="250" t="s">
        <v>413</v>
      </c>
      <c r="D741" s="250" t="s">
        <v>411</v>
      </c>
      <c r="E741" s="250" t="s">
        <v>411</v>
      </c>
      <c r="F741" s="250" t="s">
        <v>411</v>
      </c>
      <c r="G741" s="250" t="s">
        <v>412</v>
      </c>
      <c r="H741" s="250" t="s">
        <v>412</v>
      </c>
      <c r="I741" s="250" t="s">
        <v>412</v>
      </c>
      <c r="J741" s="250" t="s">
        <v>413</v>
      </c>
      <c r="K741" s="250" t="s">
        <v>413</v>
      </c>
      <c r="L741" s="250" t="s">
        <v>412</v>
      </c>
    </row>
    <row r="742" spans="1:12">
      <c r="A742" s="250">
        <v>213537</v>
      </c>
      <c r="B742" s="250" t="s">
        <v>82</v>
      </c>
      <c r="C742" s="250" t="s">
        <v>413</v>
      </c>
      <c r="D742" s="250" t="s">
        <v>411</v>
      </c>
      <c r="E742" s="250" t="s">
        <v>411</v>
      </c>
      <c r="F742" s="250" t="s">
        <v>411</v>
      </c>
      <c r="G742" s="250" t="s">
        <v>412</v>
      </c>
      <c r="H742" s="250" t="s">
        <v>412</v>
      </c>
      <c r="I742" s="250" t="s">
        <v>412</v>
      </c>
      <c r="J742" s="250" t="s">
        <v>413</v>
      </c>
      <c r="K742" s="250" t="s">
        <v>413</v>
      </c>
      <c r="L742" s="250" t="s">
        <v>412</v>
      </c>
    </row>
    <row r="743" spans="1:12">
      <c r="A743" s="250">
        <v>214688</v>
      </c>
      <c r="B743" s="250" t="s">
        <v>82</v>
      </c>
      <c r="C743" s="250" t="s">
        <v>411</v>
      </c>
      <c r="D743" s="250" t="s">
        <v>411</v>
      </c>
      <c r="E743" s="250" t="s">
        <v>411</v>
      </c>
      <c r="F743" s="250" t="s">
        <v>411</v>
      </c>
      <c r="G743" s="250" t="s">
        <v>412</v>
      </c>
      <c r="H743" s="250" t="s">
        <v>412</v>
      </c>
      <c r="I743" s="250" t="s">
        <v>412</v>
      </c>
      <c r="J743" s="250" t="s">
        <v>413</v>
      </c>
      <c r="K743" s="250" t="s">
        <v>413</v>
      </c>
      <c r="L743" s="250" t="s">
        <v>412</v>
      </c>
    </row>
    <row r="744" spans="1:12">
      <c r="A744" s="250">
        <v>213424</v>
      </c>
      <c r="B744" s="250" t="s">
        <v>82</v>
      </c>
      <c r="C744" s="250" t="s">
        <v>411</v>
      </c>
      <c r="D744" s="250" t="s">
        <v>411</v>
      </c>
      <c r="E744" s="250" t="s">
        <v>411</v>
      </c>
      <c r="F744" s="250" t="s">
        <v>411</v>
      </c>
      <c r="G744" s="250" t="s">
        <v>412</v>
      </c>
      <c r="H744" s="250" t="s">
        <v>412</v>
      </c>
      <c r="I744" s="250" t="s">
        <v>412</v>
      </c>
      <c r="J744" s="250" t="s">
        <v>413</v>
      </c>
      <c r="K744" s="250" t="s">
        <v>413</v>
      </c>
      <c r="L744" s="250" t="s">
        <v>412</v>
      </c>
    </row>
    <row r="745" spans="1:12">
      <c r="A745" s="250">
        <v>210244</v>
      </c>
      <c r="B745" s="250" t="s">
        <v>82</v>
      </c>
      <c r="C745" s="250" t="s">
        <v>411</v>
      </c>
      <c r="D745" s="250" t="s">
        <v>411</v>
      </c>
      <c r="E745" s="250" t="s">
        <v>411</v>
      </c>
      <c r="F745" s="250" t="s">
        <v>411</v>
      </c>
      <c r="G745" s="250" t="s">
        <v>412</v>
      </c>
      <c r="H745" s="250" t="s">
        <v>412</v>
      </c>
      <c r="I745" s="250" t="s">
        <v>412</v>
      </c>
      <c r="J745" s="250" t="s">
        <v>413</v>
      </c>
      <c r="K745" s="250" t="s">
        <v>413</v>
      </c>
      <c r="L745" s="250" t="s">
        <v>412</v>
      </c>
    </row>
    <row r="746" spans="1:12">
      <c r="A746" s="250">
        <v>213532</v>
      </c>
      <c r="B746" s="250" t="s">
        <v>82</v>
      </c>
      <c r="C746" s="250" t="s">
        <v>413</v>
      </c>
      <c r="D746" s="250" t="s">
        <v>411</v>
      </c>
      <c r="E746" s="250" t="s">
        <v>411</v>
      </c>
      <c r="F746" s="250" t="s">
        <v>412</v>
      </c>
      <c r="G746" s="250" t="s">
        <v>413</v>
      </c>
      <c r="H746" s="250" t="s">
        <v>412</v>
      </c>
      <c r="I746" s="250" t="s">
        <v>412</v>
      </c>
      <c r="J746" s="250" t="s">
        <v>413</v>
      </c>
      <c r="K746" s="250" t="s">
        <v>413</v>
      </c>
      <c r="L746" s="250" t="s">
        <v>412</v>
      </c>
    </row>
    <row r="747" spans="1:12">
      <c r="A747" s="250">
        <v>215429</v>
      </c>
      <c r="B747" s="250" t="s">
        <v>82</v>
      </c>
      <c r="C747" s="250" t="s">
        <v>413</v>
      </c>
      <c r="D747" s="250" t="s">
        <v>412</v>
      </c>
      <c r="E747" s="250" t="s">
        <v>412</v>
      </c>
      <c r="F747" s="250" t="s">
        <v>413</v>
      </c>
      <c r="G747" s="250" t="s">
        <v>413</v>
      </c>
      <c r="H747" s="250" t="s">
        <v>412</v>
      </c>
      <c r="I747" s="250" t="s">
        <v>412</v>
      </c>
      <c r="J747" s="250" t="s">
        <v>413</v>
      </c>
      <c r="K747" s="250" t="s">
        <v>413</v>
      </c>
      <c r="L747" s="250" t="s">
        <v>412</v>
      </c>
    </row>
    <row r="748" spans="1:12">
      <c r="A748" s="250">
        <v>215414</v>
      </c>
      <c r="B748" s="250" t="s">
        <v>82</v>
      </c>
      <c r="C748" s="250" t="s">
        <v>412</v>
      </c>
      <c r="D748" s="250" t="s">
        <v>413</v>
      </c>
      <c r="E748" s="250" t="s">
        <v>412</v>
      </c>
      <c r="F748" s="250" t="s">
        <v>413</v>
      </c>
      <c r="G748" s="250" t="s">
        <v>413</v>
      </c>
      <c r="H748" s="250" t="s">
        <v>412</v>
      </c>
      <c r="I748" s="250" t="s">
        <v>412</v>
      </c>
      <c r="J748" s="250" t="s">
        <v>413</v>
      </c>
      <c r="K748" s="250" t="s">
        <v>413</v>
      </c>
      <c r="L748" s="250" t="s">
        <v>412</v>
      </c>
    </row>
    <row r="749" spans="1:12">
      <c r="A749" s="250">
        <v>214767</v>
      </c>
      <c r="B749" s="250" t="s">
        <v>82</v>
      </c>
      <c r="C749" s="250" t="s">
        <v>412</v>
      </c>
      <c r="D749" s="250" t="s">
        <v>413</v>
      </c>
      <c r="E749" s="250" t="s">
        <v>413</v>
      </c>
      <c r="F749" s="250" t="s">
        <v>413</v>
      </c>
      <c r="G749" s="250" t="s">
        <v>413</v>
      </c>
      <c r="H749" s="250" t="s">
        <v>412</v>
      </c>
      <c r="I749" s="250" t="s">
        <v>412</v>
      </c>
      <c r="J749" s="250" t="s">
        <v>413</v>
      </c>
      <c r="K749" s="250" t="s">
        <v>413</v>
      </c>
      <c r="L749" s="250" t="s">
        <v>412</v>
      </c>
    </row>
    <row r="750" spans="1:12">
      <c r="A750" s="250">
        <v>215259</v>
      </c>
      <c r="B750" s="250" t="s">
        <v>82</v>
      </c>
      <c r="C750" s="250" t="s">
        <v>413</v>
      </c>
      <c r="D750" s="250" t="s">
        <v>413</v>
      </c>
      <c r="E750" s="250" t="s">
        <v>413</v>
      </c>
      <c r="F750" s="250" t="s">
        <v>413</v>
      </c>
      <c r="G750" s="250" t="s">
        <v>413</v>
      </c>
      <c r="H750" s="250" t="s">
        <v>412</v>
      </c>
      <c r="I750" s="250" t="s">
        <v>412</v>
      </c>
      <c r="J750" s="250" t="s">
        <v>413</v>
      </c>
      <c r="K750" s="250" t="s">
        <v>413</v>
      </c>
      <c r="L750" s="250" t="s">
        <v>412</v>
      </c>
    </row>
    <row r="751" spans="1:12">
      <c r="A751" s="250">
        <v>215103</v>
      </c>
      <c r="B751" s="250" t="s">
        <v>82</v>
      </c>
      <c r="C751" s="250" t="s">
        <v>413</v>
      </c>
      <c r="D751" s="250" t="s">
        <v>413</v>
      </c>
      <c r="E751" s="250" t="s">
        <v>413</v>
      </c>
      <c r="F751" s="250" t="s">
        <v>413</v>
      </c>
      <c r="G751" s="250" t="s">
        <v>413</v>
      </c>
      <c r="H751" s="250" t="s">
        <v>412</v>
      </c>
      <c r="I751" s="250" t="s">
        <v>412</v>
      </c>
      <c r="J751" s="250" t="s">
        <v>413</v>
      </c>
      <c r="K751" s="250" t="s">
        <v>413</v>
      </c>
      <c r="L751" s="250" t="s">
        <v>412</v>
      </c>
    </row>
    <row r="752" spans="1:12">
      <c r="A752" s="250">
        <v>215094</v>
      </c>
      <c r="B752" s="250" t="s">
        <v>82</v>
      </c>
      <c r="C752" s="250" t="s">
        <v>413</v>
      </c>
      <c r="D752" s="250" t="s">
        <v>413</v>
      </c>
      <c r="E752" s="250" t="s">
        <v>413</v>
      </c>
      <c r="F752" s="250" t="s">
        <v>413</v>
      </c>
      <c r="G752" s="250" t="s">
        <v>413</v>
      </c>
      <c r="H752" s="250" t="s">
        <v>412</v>
      </c>
      <c r="I752" s="250" t="s">
        <v>412</v>
      </c>
      <c r="J752" s="250" t="s">
        <v>413</v>
      </c>
      <c r="K752" s="250" t="s">
        <v>413</v>
      </c>
      <c r="L752" s="250" t="s">
        <v>412</v>
      </c>
    </row>
    <row r="753" spans="1:12">
      <c r="A753" s="250">
        <v>214985</v>
      </c>
      <c r="B753" s="250" t="s">
        <v>82</v>
      </c>
      <c r="C753" s="250" t="s">
        <v>413</v>
      </c>
      <c r="D753" s="250" t="s">
        <v>413</v>
      </c>
      <c r="E753" s="250" t="s">
        <v>413</v>
      </c>
      <c r="F753" s="250" t="s">
        <v>413</v>
      </c>
      <c r="G753" s="250" t="s">
        <v>413</v>
      </c>
      <c r="H753" s="250" t="s">
        <v>412</v>
      </c>
      <c r="I753" s="250" t="s">
        <v>412</v>
      </c>
      <c r="J753" s="250" t="s">
        <v>413</v>
      </c>
      <c r="K753" s="250" t="s">
        <v>413</v>
      </c>
      <c r="L753" s="250" t="s">
        <v>412</v>
      </c>
    </row>
    <row r="754" spans="1:12">
      <c r="A754" s="250">
        <v>214841</v>
      </c>
      <c r="B754" s="250" t="s">
        <v>82</v>
      </c>
      <c r="C754" s="250" t="s">
        <v>413</v>
      </c>
      <c r="D754" s="250" t="s">
        <v>413</v>
      </c>
      <c r="E754" s="250" t="s">
        <v>413</v>
      </c>
      <c r="F754" s="250" t="s">
        <v>413</v>
      </c>
      <c r="G754" s="250" t="s">
        <v>413</v>
      </c>
      <c r="H754" s="250" t="s">
        <v>412</v>
      </c>
      <c r="I754" s="250" t="s">
        <v>412</v>
      </c>
      <c r="J754" s="250" t="s">
        <v>413</v>
      </c>
      <c r="K754" s="250" t="s">
        <v>413</v>
      </c>
      <c r="L754" s="250" t="s">
        <v>412</v>
      </c>
    </row>
    <row r="755" spans="1:12">
      <c r="A755" s="250">
        <v>213385</v>
      </c>
      <c r="B755" s="250" t="s">
        <v>82</v>
      </c>
      <c r="C755" s="250" t="s">
        <v>413</v>
      </c>
      <c r="D755" s="250" t="s">
        <v>413</v>
      </c>
      <c r="E755" s="250" t="s">
        <v>413</v>
      </c>
      <c r="F755" s="250" t="s">
        <v>413</v>
      </c>
      <c r="G755" s="250" t="s">
        <v>413</v>
      </c>
      <c r="H755" s="250" t="s">
        <v>412</v>
      </c>
      <c r="I755" s="250" t="s">
        <v>412</v>
      </c>
      <c r="J755" s="250" t="s">
        <v>413</v>
      </c>
      <c r="K755" s="250" t="s">
        <v>413</v>
      </c>
      <c r="L755" s="250" t="s">
        <v>412</v>
      </c>
    </row>
    <row r="756" spans="1:12">
      <c r="A756" s="250">
        <v>212557</v>
      </c>
      <c r="B756" s="250" t="s">
        <v>82</v>
      </c>
      <c r="C756" s="250" t="s">
        <v>413</v>
      </c>
      <c r="D756" s="250" t="s">
        <v>413</v>
      </c>
      <c r="E756" s="250" t="s">
        <v>413</v>
      </c>
      <c r="F756" s="250" t="s">
        <v>413</v>
      </c>
      <c r="G756" s="250" t="s">
        <v>413</v>
      </c>
      <c r="H756" s="250" t="s">
        <v>412</v>
      </c>
      <c r="I756" s="250" t="s">
        <v>412</v>
      </c>
      <c r="J756" s="250" t="s">
        <v>413</v>
      </c>
      <c r="K756" s="250" t="s">
        <v>413</v>
      </c>
      <c r="L756" s="250" t="s">
        <v>412</v>
      </c>
    </row>
    <row r="757" spans="1:12">
      <c r="A757" s="250">
        <v>215220</v>
      </c>
      <c r="B757" s="250" t="s">
        <v>82</v>
      </c>
      <c r="C757" s="250" t="s">
        <v>413</v>
      </c>
      <c r="D757" s="250" t="s">
        <v>413</v>
      </c>
      <c r="E757" s="250" t="s">
        <v>411</v>
      </c>
      <c r="F757" s="250" t="s">
        <v>413</v>
      </c>
      <c r="G757" s="250" t="s">
        <v>413</v>
      </c>
      <c r="H757" s="250" t="s">
        <v>412</v>
      </c>
      <c r="I757" s="250" t="s">
        <v>412</v>
      </c>
      <c r="J757" s="250" t="s">
        <v>413</v>
      </c>
      <c r="K757" s="250" t="s">
        <v>413</v>
      </c>
      <c r="L757" s="250" t="s">
        <v>412</v>
      </c>
    </row>
    <row r="758" spans="1:12">
      <c r="A758" s="250">
        <v>214932</v>
      </c>
      <c r="B758" s="250" t="s">
        <v>82</v>
      </c>
      <c r="C758" s="250" t="s">
        <v>413</v>
      </c>
      <c r="D758" s="250" t="s">
        <v>413</v>
      </c>
      <c r="E758" s="250" t="s">
        <v>411</v>
      </c>
      <c r="F758" s="250" t="s">
        <v>413</v>
      </c>
      <c r="G758" s="250" t="s">
        <v>413</v>
      </c>
      <c r="H758" s="250" t="s">
        <v>412</v>
      </c>
      <c r="I758" s="250" t="s">
        <v>412</v>
      </c>
      <c r="J758" s="250" t="s">
        <v>413</v>
      </c>
      <c r="K758" s="250" t="s">
        <v>413</v>
      </c>
      <c r="L758" s="250" t="s">
        <v>412</v>
      </c>
    </row>
    <row r="759" spans="1:12">
      <c r="A759" s="250">
        <v>214649</v>
      </c>
      <c r="B759" s="250" t="s">
        <v>82</v>
      </c>
      <c r="C759" s="250" t="s">
        <v>411</v>
      </c>
      <c r="D759" s="250" t="s">
        <v>411</v>
      </c>
      <c r="E759" s="250" t="s">
        <v>411</v>
      </c>
      <c r="F759" s="250" t="s">
        <v>413</v>
      </c>
      <c r="G759" s="250" t="s">
        <v>413</v>
      </c>
      <c r="H759" s="250" t="s">
        <v>412</v>
      </c>
      <c r="I759" s="250" t="s">
        <v>412</v>
      </c>
      <c r="J759" s="250" t="s">
        <v>413</v>
      </c>
      <c r="K759" s="250" t="s">
        <v>413</v>
      </c>
      <c r="L759" s="250" t="s">
        <v>412</v>
      </c>
    </row>
    <row r="760" spans="1:12">
      <c r="A760" s="250">
        <v>214849</v>
      </c>
      <c r="B760" s="250" t="s">
        <v>82</v>
      </c>
      <c r="C760" s="250" t="s">
        <v>411</v>
      </c>
      <c r="D760" s="250" t="s">
        <v>411</v>
      </c>
      <c r="E760" s="250" t="s">
        <v>413</v>
      </c>
      <c r="F760" s="250" t="s">
        <v>411</v>
      </c>
      <c r="G760" s="250" t="s">
        <v>413</v>
      </c>
      <c r="H760" s="250" t="s">
        <v>412</v>
      </c>
      <c r="I760" s="250" t="s">
        <v>412</v>
      </c>
      <c r="J760" s="250" t="s">
        <v>413</v>
      </c>
      <c r="K760" s="250" t="s">
        <v>413</v>
      </c>
      <c r="L760" s="250" t="s">
        <v>412</v>
      </c>
    </row>
    <row r="761" spans="1:12">
      <c r="A761" s="250">
        <v>215011</v>
      </c>
      <c r="B761" s="250" t="s">
        <v>82</v>
      </c>
      <c r="C761" s="250" t="s">
        <v>413</v>
      </c>
      <c r="D761" s="250" t="s">
        <v>413</v>
      </c>
      <c r="E761" s="250" t="s">
        <v>411</v>
      </c>
      <c r="F761" s="250" t="s">
        <v>411</v>
      </c>
      <c r="G761" s="250" t="s">
        <v>413</v>
      </c>
      <c r="H761" s="250" t="s">
        <v>412</v>
      </c>
      <c r="I761" s="250" t="s">
        <v>412</v>
      </c>
      <c r="J761" s="250" t="s">
        <v>413</v>
      </c>
      <c r="K761" s="250" t="s">
        <v>413</v>
      </c>
      <c r="L761" s="250" t="s">
        <v>412</v>
      </c>
    </row>
    <row r="762" spans="1:12">
      <c r="A762" s="250">
        <v>215209</v>
      </c>
      <c r="B762" s="250" t="s">
        <v>82</v>
      </c>
      <c r="C762" s="250" t="s">
        <v>411</v>
      </c>
      <c r="D762" s="250" t="s">
        <v>411</v>
      </c>
      <c r="E762" s="250" t="s">
        <v>411</v>
      </c>
      <c r="F762" s="250" t="s">
        <v>411</v>
      </c>
      <c r="G762" s="250" t="s">
        <v>413</v>
      </c>
      <c r="H762" s="250" t="s">
        <v>412</v>
      </c>
      <c r="I762" s="250" t="s">
        <v>412</v>
      </c>
      <c r="J762" s="250" t="s">
        <v>413</v>
      </c>
      <c r="K762" s="250" t="s">
        <v>413</v>
      </c>
      <c r="L762" s="250" t="s">
        <v>412</v>
      </c>
    </row>
    <row r="763" spans="1:12">
      <c r="A763" s="250">
        <v>214951</v>
      </c>
      <c r="B763" s="250" t="s">
        <v>82</v>
      </c>
      <c r="C763" s="250" t="s">
        <v>411</v>
      </c>
      <c r="D763" s="250" t="s">
        <v>411</v>
      </c>
      <c r="E763" s="250" t="s">
        <v>411</v>
      </c>
      <c r="F763" s="250" t="s">
        <v>411</v>
      </c>
      <c r="G763" s="250" t="s">
        <v>413</v>
      </c>
      <c r="H763" s="250" t="s">
        <v>412</v>
      </c>
      <c r="I763" s="250" t="s">
        <v>412</v>
      </c>
      <c r="J763" s="250" t="s">
        <v>413</v>
      </c>
      <c r="K763" s="250" t="s">
        <v>413</v>
      </c>
      <c r="L763" s="250" t="s">
        <v>412</v>
      </c>
    </row>
    <row r="764" spans="1:12">
      <c r="A764" s="250">
        <v>214656</v>
      </c>
      <c r="B764" s="250" t="s">
        <v>82</v>
      </c>
      <c r="C764" s="250" t="s">
        <v>411</v>
      </c>
      <c r="D764" s="250" t="s">
        <v>411</v>
      </c>
      <c r="E764" s="250" t="s">
        <v>411</v>
      </c>
      <c r="F764" s="250" t="s">
        <v>411</v>
      </c>
      <c r="G764" s="250" t="s">
        <v>413</v>
      </c>
      <c r="H764" s="250" t="s">
        <v>412</v>
      </c>
      <c r="I764" s="250" t="s">
        <v>412</v>
      </c>
      <c r="J764" s="250" t="s">
        <v>413</v>
      </c>
      <c r="K764" s="250" t="s">
        <v>413</v>
      </c>
      <c r="L764" s="250" t="s">
        <v>412</v>
      </c>
    </row>
    <row r="765" spans="1:12">
      <c r="A765" s="250">
        <v>214440</v>
      </c>
      <c r="B765" s="250" t="s">
        <v>82</v>
      </c>
      <c r="C765" s="250" t="s">
        <v>411</v>
      </c>
      <c r="D765" s="250" t="s">
        <v>411</v>
      </c>
      <c r="E765" s="250" t="s">
        <v>411</v>
      </c>
      <c r="F765" s="250" t="s">
        <v>411</v>
      </c>
      <c r="G765" s="250" t="s">
        <v>413</v>
      </c>
      <c r="H765" s="250" t="s">
        <v>412</v>
      </c>
      <c r="I765" s="250" t="s">
        <v>412</v>
      </c>
      <c r="J765" s="250" t="s">
        <v>413</v>
      </c>
      <c r="K765" s="250" t="s">
        <v>413</v>
      </c>
      <c r="L765" s="250" t="s">
        <v>412</v>
      </c>
    </row>
    <row r="766" spans="1:12">
      <c r="A766" s="250">
        <v>214043</v>
      </c>
      <c r="B766" s="250" t="s">
        <v>82</v>
      </c>
      <c r="C766" s="250" t="s">
        <v>411</v>
      </c>
      <c r="D766" s="250" t="s">
        <v>411</v>
      </c>
      <c r="E766" s="250" t="s">
        <v>411</v>
      </c>
      <c r="F766" s="250" t="s">
        <v>411</v>
      </c>
      <c r="G766" s="250" t="s">
        <v>413</v>
      </c>
      <c r="H766" s="250" t="s">
        <v>412</v>
      </c>
      <c r="I766" s="250" t="s">
        <v>412</v>
      </c>
      <c r="J766" s="250" t="s">
        <v>413</v>
      </c>
      <c r="K766" s="250" t="s">
        <v>413</v>
      </c>
      <c r="L766" s="250" t="s">
        <v>412</v>
      </c>
    </row>
    <row r="767" spans="1:12">
      <c r="A767" s="250">
        <v>213437</v>
      </c>
      <c r="B767" s="250" t="s">
        <v>82</v>
      </c>
      <c r="C767" s="250" t="s">
        <v>411</v>
      </c>
      <c r="D767" s="250" t="s">
        <v>411</v>
      </c>
      <c r="E767" s="250" t="s">
        <v>411</v>
      </c>
      <c r="F767" s="250" t="s">
        <v>411</v>
      </c>
      <c r="G767" s="250" t="s">
        <v>413</v>
      </c>
      <c r="H767" s="250" t="s">
        <v>412</v>
      </c>
      <c r="I767" s="250" t="s">
        <v>412</v>
      </c>
      <c r="J767" s="250" t="s">
        <v>413</v>
      </c>
      <c r="K767" s="250" t="s">
        <v>413</v>
      </c>
      <c r="L767" s="250" t="s">
        <v>412</v>
      </c>
    </row>
    <row r="768" spans="1:12">
      <c r="A768" s="250">
        <v>215411</v>
      </c>
      <c r="B768" s="250" t="s">
        <v>82</v>
      </c>
      <c r="C768" s="250" t="s">
        <v>411</v>
      </c>
      <c r="D768" s="250" t="s">
        <v>411</v>
      </c>
      <c r="E768" s="250" t="s">
        <v>413</v>
      </c>
      <c r="F768" s="250" t="s">
        <v>412</v>
      </c>
      <c r="G768" s="250" t="s">
        <v>411</v>
      </c>
      <c r="H768" s="250" t="s">
        <v>412</v>
      </c>
      <c r="I768" s="250" t="s">
        <v>412</v>
      </c>
      <c r="J768" s="250" t="s">
        <v>413</v>
      </c>
      <c r="K768" s="250" t="s">
        <v>413</v>
      </c>
      <c r="L768" s="250" t="s">
        <v>412</v>
      </c>
    </row>
    <row r="769" spans="1:12">
      <c r="A769" s="250">
        <v>214990</v>
      </c>
      <c r="B769" s="250" t="s">
        <v>82</v>
      </c>
      <c r="C769" s="250" t="s">
        <v>413</v>
      </c>
      <c r="D769" s="250" t="s">
        <v>411</v>
      </c>
      <c r="E769" s="250" t="s">
        <v>411</v>
      </c>
      <c r="F769" s="250" t="s">
        <v>413</v>
      </c>
      <c r="G769" s="250" t="s">
        <v>411</v>
      </c>
      <c r="H769" s="250" t="s">
        <v>412</v>
      </c>
      <c r="I769" s="250" t="s">
        <v>412</v>
      </c>
      <c r="J769" s="250" t="s">
        <v>413</v>
      </c>
      <c r="K769" s="250" t="s">
        <v>413</v>
      </c>
      <c r="L769" s="250" t="s">
        <v>412</v>
      </c>
    </row>
    <row r="770" spans="1:12">
      <c r="A770" s="250">
        <v>215476</v>
      </c>
      <c r="B770" s="250" t="s">
        <v>82</v>
      </c>
      <c r="C770" s="250" t="s">
        <v>411</v>
      </c>
      <c r="D770" s="250" t="s">
        <v>413</v>
      </c>
      <c r="E770" s="250" t="s">
        <v>411</v>
      </c>
      <c r="F770" s="250" t="s">
        <v>411</v>
      </c>
      <c r="G770" s="250" t="s">
        <v>411</v>
      </c>
      <c r="H770" s="250" t="s">
        <v>412</v>
      </c>
      <c r="I770" s="250" t="s">
        <v>412</v>
      </c>
      <c r="J770" s="250" t="s">
        <v>413</v>
      </c>
      <c r="K770" s="250" t="s">
        <v>413</v>
      </c>
      <c r="L770" s="250" t="s">
        <v>412</v>
      </c>
    </row>
    <row r="771" spans="1:12">
      <c r="A771" s="250">
        <v>215241</v>
      </c>
      <c r="B771" s="250" t="s">
        <v>82</v>
      </c>
      <c r="C771" s="250" t="s">
        <v>411</v>
      </c>
      <c r="D771" s="250" t="s">
        <v>411</v>
      </c>
      <c r="E771" s="250" t="s">
        <v>411</v>
      </c>
      <c r="F771" s="250" t="s">
        <v>411</v>
      </c>
      <c r="G771" s="250" t="s">
        <v>411</v>
      </c>
      <c r="H771" s="250" t="s">
        <v>412</v>
      </c>
      <c r="I771" s="250" t="s">
        <v>412</v>
      </c>
      <c r="J771" s="250" t="s">
        <v>413</v>
      </c>
      <c r="K771" s="250" t="s">
        <v>413</v>
      </c>
      <c r="L771" s="250" t="s">
        <v>412</v>
      </c>
    </row>
    <row r="772" spans="1:12">
      <c r="A772" s="250">
        <v>214099</v>
      </c>
      <c r="B772" s="250" t="s">
        <v>82</v>
      </c>
      <c r="C772" s="250" t="s">
        <v>412</v>
      </c>
      <c r="D772" s="250" t="s">
        <v>411</v>
      </c>
      <c r="E772" s="250" t="s">
        <v>411</v>
      </c>
      <c r="F772" s="250" t="s">
        <v>412</v>
      </c>
      <c r="G772" s="250" t="s">
        <v>413</v>
      </c>
      <c r="H772" s="250" t="s">
        <v>413</v>
      </c>
      <c r="I772" s="250" t="s">
        <v>412</v>
      </c>
      <c r="J772" s="250" t="s">
        <v>413</v>
      </c>
      <c r="K772" s="250" t="s">
        <v>413</v>
      </c>
      <c r="L772" s="250" t="s">
        <v>412</v>
      </c>
    </row>
    <row r="773" spans="1:12">
      <c r="A773" s="250">
        <v>215492</v>
      </c>
      <c r="B773" s="250" t="s">
        <v>82</v>
      </c>
      <c r="C773" s="250" t="s">
        <v>413</v>
      </c>
      <c r="D773" s="250" t="s">
        <v>413</v>
      </c>
      <c r="E773" s="250" t="s">
        <v>413</v>
      </c>
      <c r="F773" s="250" t="s">
        <v>413</v>
      </c>
      <c r="G773" s="250" t="s">
        <v>413</v>
      </c>
      <c r="H773" s="250" t="s">
        <v>413</v>
      </c>
      <c r="I773" s="250" t="s">
        <v>412</v>
      </c>
      <c r="J773" s="250" t="s">
        <v>413</v>
      </c>
      <c r="K773" s="250" t="s">
        <v>413</v>
      </c>
      <c r="L773" s="250" t="s">
        <v>412</v>
      </c>
    </row>
    <row r="774" spans="1:12">
      <c r="A774" s="250">
        <v>214774</v>
      </c>
      <c r="B774" s="250" t="s">
        <v>82</v>
      </c>
      <c r="C774" s="250" t="s">
        <v>413</v>
      </c>
      <c r="D774" s="250" t="s">
        <v>413</v>
      </c>
      <c r="E774" s="250" t="s">
        <v>413</v>
      </c>
      <c r="F774" s="250" t="s">
        <v>413</v>
      </c>
      <c r="G774" s="250" t="s">
        <v>413</v>
      </c>
      <c r="H774" s="250" t="s">
        <v>413</v>
      </c>
      <c r="I774" s="250" t="s">
        <v>412</v>
      </c>
      <c r="J774" s="250" t="s">
        <v>413</v>
      </c>
      <c r="K774" s="250" t="s">
        <v>413</v>
      </c>
      <c r="L774" s="250" t="s">
        <v>412</v>
      </c>
    </row>
    <row r="775" spans="1:12">
      <c r="A775" s="250">
        <v>214320</v>
      </c>
      <c r="B775" s="250" t="s">
        <v>82</v>
      </c>
      <c r="C775" s="250" t="s">
        <v>413</v>
      </c>
      <c r="D775" s="250" t="s">
        <v>413</v>
      </c>
      <c r="E775" s="250" t="s">
        <v>413</v>
      </c>
      <c r="F775" s="250" t="s">
        <v>413</v>
      </c>
      <c r="G775" s="250" t="s">
        <v>413</v>
      </c>
      <c r="H775" s="250" t="s">
        <v>413</v>
      </c>
      <c r="I775" s="250" t="s">
        <v>412</v>
      </c>
      <c r="J775" s="250" t="s">
        <v>413</v>
      </c>
      <c r="K775" s="250" t="s">
        <v>413</v>
      </c>
      <c r="L775" s="250" t="s">
        <v>412</v>
      </c>
    </row>
    <row r="776" spans="1:12">
      <c r="A776" s="250">
        <v>213136</v>
      </c>
      <c r="B776" s="250" t="s">
        <v>82</v>
      </c>
      <c r="C776" s="250" t="s">
        <v>412</v>
      </c>
      <c r="D776" s="250" t="s">
        <v>411</v>
      </c>
      <c r="E776" s="250" t="s">
        <v>413</v>
      </c>
      <c r="F776" s="250" t="s">
        <v>413</v>
      </c>
      <c r="G776" s="250" t="s">
        <v>413</v>
      </c>
      <c r="H776" s="250" t="s">
        <v>413</v>
      </c>
      <c r="I776" s="250" t="s">
        <v>412</v>
      </c>
      <c r="J776" s="250" t="s">
        <v>413</v>
      </c>
      <c r="K776" s="250" t="s">
        <v>413</v>
      </c>
      <c r="L776" s="250" t="s">
        <v>412</v>
      </c>
    </row>
    <row r="777" spans="1:12">
      <c r="A777" s="250">
        <v>214391</v>
      </c>
      <c r="B777" s="250" t="s">
        <v>82</v>
      </c>
      <c r="C777" s="250" t="s">
        <v>413</v>
      </c>
      <c r="D777" s="250" t="s">
        <v>413</v>
      </c>
      <c r="E777" s="250" t="s">
        <v>411</v>
      </c>
      <c r="F777" s="250" t="s">
        <v>413</v>
      </c>
      <c r="G777" s="250" t="s">
        <v>413</v>
      </c>
      <c r="H777" s="250" t="s">
        <v>413</v>
      </c>
      <c r="I777" s="250" t="s">
        <v>412</v>
      </c>
      <c r="J777" s="250" t="s">
        <v>413</v>
      </c>
      <c r="K777" s="250" t="s">
        <v>413</v>
      </c>
      <c r="L777" s="250" t="s">
        <v>412</v>
      </c>
    </row>
    <row r="778" spans="1:12">
      <c r="A778" s="250">
        <v>215205</v>
      </c>
      <c r="B778" s="250" t="s">
        <v>82</v>
      </c>
      <c r="C778" s="250" t="s">
        <v>413</v>
      </c>
      <c r="D778" s="250" t="s">
        <v>413</v>
      </c>
      <c r="E778" s="250" t="s">
        <v>413</v>
      </c>
      <c r="F778" s="250" t="s">
        <v>411</v>
      </c>
      <c r="G778" s="250" t="s">
        <v>413</v>
      </c>
      <c r="H778" s="250" t="s">
        <v>413</v>
      </c>
      <c r="I778" s="250" t="s">
        <v>412</v>
      </c>
      <c r="J778" s="250" t="s">
        <v>413</v>
      </c>
      <c r="K778" s="250" t="s">
        <v>413</v>
      </c>
      <c r="L778" s="250" t="s">
        <v>412</v>
      </c>
    </row>
    <row r="779" spans="1:12">
      <c r="A779" s="250">
        <v>215124</v>
      </c>
      <c r="B779" s="250" t="s">
        <v>82</v>
      </c>
      <c r="C779" s="250" t="s">
        <v>411</v>
      </c>
      <c r="D779" s="250" t="s">
        <v>411</v>
      </c>
      <c r="E779" s="250" t="s">
        <v>411</v>
      </c>
      <c r="F779" s="250" t="s">
        <v>411</v>
      </c>
      <c r="G779" s="250" t="s">
        <v>413</v>
      </c>
      <c r="H779" s="250" t="s">
        <v>413</v>
      </c>
      <c r="I779" s="250" t="s">
        <v>412</v>
      </c>
      <c r="J779" s="250" t="s">
        <v>413</v>
      </c>
      <c r="K779" s="250" t="s">
        <v>413</v>
      </c>
      <c r="L779" s="250" t="s">
        <v>412</v>
      </c>
    </row>
    <row r="780" spans="1:12">
      <c r="A780" s="250">
        <v>214674</v>
      </c>
      <c r="B780" s="250" t="s">
        <v>82</v>
      </c>
      <c r="C780" s="250" t="s">
        <v>412</v>
      </c>
      <c r="D780" s="250" t="s">
        <v>413</v>
      </c>
      <c r="E780" s="250" t="s">
        <v>413</v>
      </c>
      <c r="F780" s="250" t="s">
        <v>413</v>
      </c>
      <c r="G780" s="250" t="s">
        <v>411</v>
      </c>
      <c r="H780" s="250" t="s">
        <v>413</v>
      </c>
      <c r="I780" s="250" t="s">
        <v>412</v>
      </c>
      <c r="J780" s="250" t="s">
        <v>413</v>
      </c>
      <c r="K780" s="250" t="s">
        <v>413</v>
      </c>
      <c r="L780" s="250" t="s">
        <v>412</v>
      </c>
    </row>
    <row r="781" spans="1:12">
      <c r="A781" s="250">
        <v>214810</v>
      </c>
      <c r="B781" s="250" t="s">
        <v>82</v>
      </c>
      <c r="C781" s="250" t="s">
        <v>413</v>
      </c>
      <c r="D781" s="250" t="s">
        <v>411</v>
      </c>
      <c r="E781" s="250" t="s">
        <v>411</v>
      </c>
      <c r="F781" s="250" t="s">
        <v>411</v>
      </c>
      <c r="G781" s="250" t="s">
        <v>411</v>
      </c>
      <c r="H781" s="250" t="s">
        <v>413</v>
      </c>
      <c r="I781" s="250" t="s">
        <v>412</v>
      </c>
      <c r="J781" s="250" t="s">
        <v>413</v>
      </c>
      <c r="K781" s="250" t="s">
        <v>413</v>
      </c>
      <c r="L781" s="250" t="s">
        <v>412</v>
      </c>
    </row>
    <row r="782" spans="1:12">
      <c r="A782" s="250">
        <v>213750</v>
      </c>
      <c r="B782" s="250" t="s">
        <v>82</v>
      </c>
      <c r="C782" s="250" t="s">
        <v>413</v>
      </c>
      <c r="D782" s="250" t="s">
        <v>413</v>
      </c>
      <c r="E782" s="250" t="s">
        <v>413</v>
      </c>
      <c r="F782" s="250" t="s">
        <v>413</v>
      </c>
      <c r="G782" s="250" t="s">
        <v>411</v>
      </c>
      <c r="H782" s="250" t="s">
        <v>411</v>
      </c>
      <c r="I782" s="250" t="s">
        <v>412</v>
      </c>
      <c r="J782" s="250" t="s">
        <v>413</v>
      </c>
      <c r="K782" s="250" t="s">
        <v>413</v>
      </c>
      <c r="L782" s="250" t="s">
        <v>412</v>
      </c>
    </row>
    <row r="783" spans="1:12">
      <c r="A783" s="250">
        <v>215342</v>
      </c>
      <c r="B783" s="250" t="s">
        <v>82</v>
      </c>
      <c r="C783" s="250" t="s">
        <v>412</v>
      </c>
      <c r="D783" s="250" t="s">
        <v>413</v>
      </c>
      <c r="E783" s="250" t="s">
        <v>413</v>
      </c>
      <c r="F783" s="250" t="s">
        <v>413</v>
      </c>
      <c r="G783" s="250" t="s">
        <v>412</v>
      </c>
      <c r="H783" s="250" t="s">
        <v>412</v>
      </c>
      <c r="I783" s="250" t="s">
        <v>413</v>
      </c>
      <c r="J783" s="250" t="s">
        <v>413</v>
      </c>
      <c r="K783" s="250" t="s">
        <v>413</v>
      </c>
      <c r="L783" s="250" t="s">
        <v>412</v>
      </c>
    </row>
    <row r="784" spans="1:12">
      <c r="A784" s="250">
        <v>215235</v>
      </c>
      <c r="B784" s="250" t="s">
        <v>82</v>
      </c>
      <c r="C784" s="250" t="s">
        <v>412</v>
      </c>
      <c r="D784" s="250" t="s">
        <v>413</v>
      </c>
      <c r="E784" s="250" t="s">
        <v>413</v>
      </c>
      <c r="F784" s="250" t="s">
        <v>413</v>
      </c>
      <c r="G784" s="250" t="s">
        <v>412</v>
      </c>
      <c r="H784" s="250" t="s">
        <v>412</v>
      </c>
      <c r="I784" s="250" t="s">
        <v>413</v>
      </c>
      <c r="J784" s="250" t="s">
        <v>413</v>
      </c>
      <c r="K784" s="250" t="s">
        <v>413</v>
      </c>
      <c r="L784" s="250" t="s">
        <v>412</v>
      </c>
    </row>
    <row r="785" spans="1:12">
      <c r="A785" s="250">
        <v>215034</v>
      </c>
      <c r="B785" s="250" t="s">
        <v>82</v>
      </c>
      <c r="C785" s="250" t="s">
        <v>412</v>
      </c>
      <c r="D785" s="250" t="s">
        <v>413</v>
      </c>
      <c r="E785" s="250" t="s">
        <v>413</v>
      </c>
      <c r="F785" s="250" t="s">
        <v>413</v>
      </c>
      <c r="G785" s="250" t="s">
        <v>412</v>
      </c>
      <c r="H785" s="250" t="s">
        <v>412</v>
      </c>
      <c r="I785" s="250" t="s">
        <v>413</v>
      </c>
      <c r="J785" s="250" t="s">
        <v>413</v>
      </c>
      <c r="K785" s="250" t="s">
        <v>413</v>
      </c>
      <c r="L785" s="250" t="s">
        <v>412</v>
      </c>
    </row>
    <row r="786" spans="1:12">
      <c r="A786" s="250">
        <v>214872</v>
      </c>
      <c r="B786" s="250" t="s">
        <v>82</v>
      </c>
      <c r="C786" s="250" t="s">
        <v>411</v>
      </c>
      <c r="D786" s="250" t="s">
        <v>411</v>
      </c>
      <c r="E786" s="250" t="s">
        <v>413</v>
      </c>
      <c r="F786" s="250" t="s">
        <v>413</v>
      </c>
      <c r="G786" s="250" t="s">
        <v>412</v>
      </c>
      <c r="H786" s="250" t="s">
        <v>412</v>
      </c>
      <c r="I786" s="250" t="s">
        <v>413</v>
      </c>
      <c r="J786" s="250" t="s">
        <v>413</v>
      </c>
      <c r="K786" s="250" t="s">
        <v>413</v>
      </c>
      <c r="L786" s="250" t="s">
        <v>412</v>
      </c>
    </row>
    <row r="787" spans="1:12">
      <c r="A787" s="250">
        <v>214695</v>
      </c>
      <c r="B787" s="250" t="s">
        <v>82</v>
      </c>
      <c r="C787" s="250" t="s">
        <v>411</v>
      </c>
      <c r="D787" s="250" t="s">
        <v>413</v>
      </c>
      <c r="E787" s="250" t="s">
        <v>411</v>
      </c>
      <c r="F787" s="250" t="s">
        <v>413</v>
      </c>
      <c r="G787" s="250" t="s">
        <v>412</v>
      </c>
      <c r="H787" s="250" t="s">
        <v>412</v>
      </c>
      <c r="I787" s="250" t="s">
        <v>413</v>
      </c>
      <c r="J787" s="250" t="s">
        <v>413</v>
      </c>
      <c r="K787" s="250" t="s">
        <v>413</v>
      </c>
      <c r="L787" s="250" t="s">
        <v>412</v>
      </c>
    </row>
    <row r="788" spans="1:12">
      <c r="A788" s="250">
        <v>212483</v>
      </c>
      <c r="B788" s="250" t="s">
        <v>82</v>
      </c>
      <c r="C788" s="250" t="s">
        <v>411</v>
      </c>
      <c r="D788" s="250" t="s">
        <v>413</v>
      </c>
      <c r="E788" s="250" t="s">
        <v>411</v>
      </c>
      <c r="F788" s="250" t="s">
        <v>413</v>
      </c>
      <c r="G788" s="250" t="s">
        <v>412</v>
      </c>
      <c r="H788" s="250" t="s">
        <v>412</v>
      </c>
      <c r="I788" s="250" t="s">
        <v>413</v>
      </c>
      <c r="J788" s="250" t="s">
        <v>413</v>
      </c>
      <c r="K788" s="250" t="s">
        <v>413</v>
      </c>
      <c r="L788" s="250" t="s">
        <v>412</v>
      </c>
    </row>
    <row r="789" spans="1:12">
      <c r="A789" s="250">
        <v>215408</v>
      </c>
      <c r="B789" s="250" t="s">
        <v>82</v>
      </c>
      <c r="C789" s="250" t="s">
        <v>412</v>
      </c>
      <c r="D789" s="250" t="s">
        <v>411</v>
      </c>
      <c r="E789" s="250" t="s">
        <v>411</v>
      </c>
      <c r="F789" s="250" t="s">
        <v>413</v>
      </c>
      <c r="G789" s="250" t="s">
        <v>412</v>
      </c>
      <c r="H789" s="250" t="s">
        <v>412</v>
      </c>
      <c r="I789" s="250" t="s">
        <v>413</v>
      </c>
      <c r="J789" s="250" t="s">
        <v>413</v>
      </c>
      <c r="K789" s="250" t="s">
        <v>413</v>
      </c>
      <c r="L789" s="250" t="s">
        <v>412</v>
      </c>
    </row>
    <row r="790" spans="1:12">
      <c r="A790" s="250">
        <v>215506</v>
      </c>
      <c r="B790" s="250" t="s">
        <v>82</v>
      </c>
      <c r="C790" s="250" t="s">
        <v>413</v>
      </c>
      <c r="D790" s="250" t="s">
        <v>411</v>
      </c>
      <c r="E790" s="250" t="s">
        <v>411</v>
      </c>
      <c r="F790" s="250" t="s">
        <v>413</v>
      </c>
      <c r="G790" s="250" t="s">
        <v>412</v>
      </c>
      <c r="H790" s="250" t="s">
        <v>412</v>
      </c>
      <c r="I790" s="250" t="s">
        <v>413</v>
      </c>
      <c r="J790" s="250" t="s">
        <v>413</v>
      </c>
      <c r="K790" s="250" t="s">
        <v>413</v>
      </c>
      <c r="L790" s="250" t="s">
        <v>412</v>
      </c>
    </row>
    <row r="791" spans="1:12">
      <c r="A791" s="250">
        <v>215425</v>
      </c>
      <c r="B791" s="250" t="s">
        <v>82</v>
      </c>
      <c r="C791" s="250" t="s">
        <v>412</v>
      </c>
      <c r="D791" s="250" t="s">
        <v>413</v>
      </c>
      <c r="E791" s="250" t="s">
        <v>413</v>
      </c>
      <c r="F791" s="250" t="s">
        <v>411</v>
      </c>
      <c r="G791" s="250" t="s">
        <v>412</v>
      </c>
      <c r="H791" s="250" t="s">
        <v>412</v>
      </c>
      <c r="I791" s="250" t="s">
        <v>413</v>
      </c>
      <c r="J791" s="250" t="s">
        <v>413</v>
      </c>
      <c r="K791" s="250" t="s">
        <v>413</v>
      </c>
      <c r="L791" s="250" t="s">
        <v>412</v>
      </c>
    </row>
    <row r="792" spans="1:12">
      <c r="A792" s="250">
        <v>214684</v>
      </c>
      <c r="B792" s="250" t="s">
        <v>82</v>
      </c>
      <c r="C792" s="250" t="s">
        <v>412</v>
      </c>
      <c r="D792" s="250" t="s">
        <v>413</v>
      </c>
      <c r="E792" s="250" t="s">
        <v>413</v>
      </c>
      <c r="F792" s="250" t="s">
        <v>411</v>
      </c>
      <c r="G792" s="250" t="s">
        <v>412</v>
      </c>
      <c r="H792" s="250" t="s">
        <v>412</v>
      </c>
      <c r="I792" s="250" t="s">
        <v>413</v>
      </c>
      <c r="J792" s="250" t="s">
        <v>413</v>
      </c>
      <c r="K792" s="250" t="s">
        <v>413</v>
      </c>
      <c r="L792" s="250" t="s">
        <v>412</v>
      </c>
    </row>
    <row r="793" spans="1:12">
      <c r="A793" s="250">
        <v>214650</v>
      </c>
      <c r="B793" s="250" t="s">
        <v>82</v>
      </c>
      <c r="C793" s="250" t="s">
        <v>411</v>
      </c>
      <c r="D793" s="250" t="s">
        <v>413</v>
      </c>
      <c r="E793" s="250" t="s">
        <v>411</v>
      </c>
      <c r="F793" s="250" t="s">
        <v>411</v>
      </c>
      <c r="G793" s="250" t="s">
        <v>412</v>
      </c>
      <c r="H793" s="250" t="s">
        <v>412</v>
      </c>
      <c r="I793" s="250" t="s">
        <v>413</v>
      </c>
      <c r="J793" s="250" t="s">
        <v>413</v>
      </c>
      <c r="K793" s="250" t="s">
        <v>413</v>
      </c>
      <c r="L793" s="250" t="s">
        <v>412</v>
      </c>
    </row>
    <row r="794" spans="1:12">
      <c r="A794" s="250">
        <v>215438</v>
      </c>
      <c r="B794" s="250" t="s">
        <v>82</v>
      </c>
      <c r="C794" s="250" t="s">
        <v>412</v>
      </c>
      <c r="D794" s="250" t="s">
        <v>411</v>
      </c>
      <c r="E794" s="250" t="s">
        <v>411</v>
      </c>
      <c r="F794" s="250" t="s">
        <v>411</v>
      </c>
      <c r="G794" s="250" t="s">
        <v>412</v>
      </c>
      <c r="H794" s="250" t="s">
        <v>412</v>
      </c>
      <c r="I794" s="250" t="s">
        <v>413</v>
      </c>
      <c r="J794" s="250" t="s">
        <v>413</v>
      </c>
      <c r="K794" s="250" t="s">
        <v>413</v>
      </c>
      <c r="L794" s="250" t="s">
        <v>412</v>
      </c>
    </row>
    <row r="795" spans="1:12">
      <c r="A795" s="250">
        <v>213326</v>
      </c>
      <c r="B795" s="250" t="s">
        <v>82</v>
      </c>
      <c r="C795" s="250" t="s">
        <v>412</v>
      </c>
      <c r="D795" s="250" t="s">
        <v>411</v>
      </c>
      <c r="E795" s="250" t="s">
        <v>411</v>
      </c>
      <c r="F795" s="250" t="s">
        <v>411</v>
      </c>
      <c r="G795" s="250" t="s">
        <v>412</v>
      </c>
      <c r="H795" s="250" t="s">
        <v>412</v>
      </c>
      <c r="I795" s="250" t="s">
        <v>413</v>
      </c>
      <c r="J795" s="250" t="s">
        <v>413</v>
      </c>
      <c r="K795" s="250" t="s">
        <v>413</v>
      </c>
      <c r="L795" s="250" t="s">
        <v>412</v>
      </c>
    </row>
    <row r="796" spans="1:12">
      <c r="A796" s="250">
        <v>213452</v>
      </c>
      <c r="B796" s="250" t="s">
        <v>82</v>
      </c>
      <c r="C796" s="250" t="s">
        <v>411</v>
      </c>
      <c r="D796" s="250" t="s">
        <v>411</v>
      </c>
      <c r="E796" s="250" t="s">
        <v>411</v>
      </c>
      <c r="F796" s="250" t="s">
        <v>411</v>
      </c>
      <c r="G796" s="250" t="s">
        <v>412</v>
      </c>
      <c r="H796" s="250" t="s">
        <v>412</v>
      </c>
      <c r="I796" s="250" t="s">
        <v>413</v>
      </c>
      <c r="J796" s="250" t="s">
        <v>413</v>
      </c>
      <c r="K796" s="250" t="s">
        <v>413</v>
      </c>
      <c r="L796" s="250" t="s">
        <v>412</v>
      </c>
    </row>
    <row r="797" spans="1:12">
      <c r="A797" s="250">
        <v>215184</v>
      </c>
      <c r="B797" s="250" t="s">
        <v>82</v>
      </c>
      <c r="C797" s="250" t="s">
        <v>413</v>
      </c>
      <c r="D797" s="250" t="s">
        <v>413</v>
      </c>
      <c r="E797" s="250" t="s">
        <v>413</v>
      </c>
      <c r="F797" s="250" t="s">
        <v>413</v>
      </c>
      <c r="G797" s="250" t="s">
        <v>413</v>
      </c>
      <c r="H797" s="250" t="s">
        <v>412</v>
      </c>
      <c r="I797" s="250" t="s">
        <v>413</v>
      </c>
      <c r="J797" s="250" t="s">
        <v>413</v>
      </c>
      <c r="K797" s="250" t="s">
        <v>413</v>
      </c>
      <c r="L797" s="250" t="s">
        <v>412</v>
      </c>
    </row>
    <row r="798" spans="1:12">
      <c r="A798" s="250">
        <v>215166</v>
      </c>
      <c r="B798" s="250" t="s">
        <v>82</v>
      </c>
      <c r="C798" s="250" t="s">
        <v>413</v>
      </c>
      <c r="D798" s="250" t="s">
        <v>413</v>
      </c>
      <c r="E798" s="250" t="s">
        <v>413</v>
      </c>
      <c r="F798" s="250" t="s">
        <v>413</v>
      </c>
      <c r="G798" s="250" t="s">
        <v>413</v>
      </c>
      <c r="H798" s="250" t="s">
        <v>412</v>
      </c>
      <c r="I798" s="250" t="s">
        <v>413</v>
      </c>
      <c r="J798" s="250" t="s">
        <v>413</v>
      </c>
      <c r="K798" s="250" t="s">
        <v>413</v>
      </c>
      <c r="L798" s="250" t="s">
        <v>412</v>
      </c>
    </row>
    <row r="799" spans="1:12">
      <c r="A799" s="250">
        <v>215003</v>
      </c>
      <c r="B799" s="250" t="s">
        <v>82</v>
      </c>
      <c r="C799" s="250" t="s">
        <v>413</v>
      </c>
      <c r="D799" s="250" t="s">
        <v>413</v>
      </c>
      <c r="E799" s="250" t="s">
        <v>413</v>
      </c>
      <c r="F799" s="250" t="s">
        <v>413</v>
      </c>
      <c r="G799" s="250" t="s">
        <v>413</v>
      </c>
      <c r="H799" s="250" t="s">
        <v>412</v>
      </c>
      <c r="I799" s="250" t="s">
        <v>413</v>
      </c>
      <c r="J799" s="250" t="s">
        <v>413</v>
      </c>
      <c r="K799" s="250" t="s">
        <v>413</v>
      </c>
      <c r="L799" s="250" t="s">
        <v>412</v>
      </c>
    </row>
    <row r="800" spans="1:12">
      <c r="A800" s="250">
        <v>212780</v>
      </c>
      <c r="B800" s="250" t="s">
        <v>82</v>
      </c>
      <c r="C800" s="250" t="s">
        <v>413</v>
      </c>
      <c r="D800" s="250" t="s">
        <v>413</v>
      </c>
      <c r="E800" s="250" t="s">
        <v>413</v>
      </c>
      <c r="F800" s="250" t="s">
        <v>413</v>
      </c>
      <c r="G800" s="250" t="s">
        <v>413</v>
      </c>
      <c r="H800" s="250" t="s">
        <v>412</v>
      </c>
      <c r="I800" s="250" t="s">
        <v>413</v>
      </c>
      <c r="J800" s="250" t="s">
        <v>413</v>
      </c>
      <c r="K800" s="250" t="s">
        <v>413</v>
      </c>
      <c r="L800" s="250" t="s">
        <v>412</v>
      </c>
    </row>
    <row r="801" spans="1:12">
      <c r="A801" s="250">
        <v>215484</v>
      </c>
      <c r="B801" s="250" t="s">
        <v>82</v>
      </c>
      <c r="C801" s="250" t="s">
        <v>412</v>
      </c>
      <c r="D801" s="250" t="s">
        <v>411</v>
      </c>
      <c r="E801" s="250" t="s">
        <v>413</v>
      </c>
      <c r="F801" s="250" t="s">
        <v>413</v>
      </c>
      <c r="G801" s="250" t="s">
        <v>413</v>
      </c>
      <c r="H801" s="250" t="s">
        <v>412</v>
      </c>
      <c r="I801" s="250" t="s">
        <v>413</v>
      </c>
      <c r="J801" s="250" t="s">
        <v>413</v>
      </c>
      <c r="K801" s="250" t="s">
        <v>413</v>
      </c>
      <c r="L801" s="250" t="s">
        <v>412</v>
      </c>
    </row>
    <row r="802" spans="1:12">
      <c r="A802" s="250">
        <v>214883</v>
      </c>
      <c r="B802" s="250" t="s">
        <v>82</v>
      </c>
      <c r="C802" s="250" t="s">
        <v>411</v>
      </c>
      <c r="D802" s="250" t="s">
        <v>411</v>
      </c>
      <c r="E802" s="250" t="s">
        <v>413</v>
      </c>
      <c r="F802" s="250" t="s">
        <v>413</v>
      </c>
      <c r="G802" s="250" t="s">
        <v>413</v>
      </c>
      <c r="H802" s="250" t="s">
        <v>412</v>
      </c>
      <c r="I802" s="250" t="s">
        <v>413</v>
      </c>
      <c r="J802" s="250" t="s">
        <v>413</v>
      </c>
      <c r="K802" s="250" t="s">
        <v>413</v>
      </c>
      <c r="L802" s="250" t="s">
        <v>412</v>
      </c>
    </row>
    <row r="803" spans="1:12">
      <c r="A803" s="250">
        <v>215263</v>
      </c>
      <c r="B803" s="250" t="s">
        <v>82</v>
      </c>
      <c r="C803" s="250" t="s">
        <v>413</v>
      </c>
      <c r="D803" s="250" t="s">
        <v>413</v>
      </c>
      <c r="E803" s="250" t="s">
        <v>411</v>
      </c>
      <c r="F803" s="250" t="s">
        <v>413</v>
      </c>
      <c r="G803" s="250" t="s">
        <v>413</v>
      </c>
      <c r="H803" s="250" t="s">
        <v>412</v>
      </c>
      <c r="I803" s="250" t="s">
        <v>413</v>
      </c>
      <c r="J803" s="250" t="s">
        <v>413</v>
      </c>
      <c r="K803" s="250" t="s">
        <v>413</v>
      </c>
      <c r="L803" s="250" t="s">
        <v>412</v>
      </c>
    </row>
    <row r="804" spans="1:12">
      <c r="A804" s="250">
        <v>213645</v>
      </c>
      <c r="B804" s="250" t="s">
        <v>82</v>
      </c>
      <c r="C804" s="250" t="s">
        <v>413</v>
      </c>
      <c r="D804" s="250" t="s">
        <v>413</v>
      </c>
      <c r="E804" s="250" t="s">
        <v>413</v>
      </c>
      <c r="F804" s="250" t="s">
        <v>411</v>
      </c>
      <c r="G804" s="250" t="s">
        <v>413</v>
      </c>
      <c r="H804" s="250" t="s">
        <v>412</v>
      </c>
      <c r="I804" s="250" t="s">
        <v>413</v>
      </c>
      <c r="J804" s="250" t="s">
        <v>413</v>
      </c>
      <c r="K804" s="250" t="s">
        <v>413</v>
      </c>
      <c r="L804" s="250" t="s">
        <v>412</v>
      </c>
    </row>
    <row r="805" spans="1:12">
      <c r="A805" s="250">
        <v>213541</v>
      </c>
      <c r="B805" s="250" t="s">
        <v>82</v>
      </c>
      <c r="C805" s="250" t="s">
        <v>412</v>
      </c>
      <c r="D805" s="250" t="s">
        <v>413</v>
      </c>
      <c r="E805" s="250" t="s">
        <v>411</v>
      </c>
      <c r="F805" s="250" t="s">
        <v>411</v>
      </c>
      <c r="G805" s="250" t="s">
        <v>413</v>
      </c>
      <c r="H805" s="250" t="s">
        <v>412</v>
      </c>
      <c r="I805" s="250" t="s">
        <v>413</v>
      </c>
      <c r="J805" s="250" t="s">
        <v>413</v>
      </c>
      <c r="K805" s="250" t="s">
        <v>413</v>
      </c>
      <c r="L805" s="250" t="s">
        <v>412</v>
      </c>
    </row>
    <row r="806" spans="1:12">
      <c r="A806" s="250">
        <v>215099</v>
      </c>
      <c r="B806" s="250" t="s">
        <v>82</v>
      </c>
      <c r="C806" s="250" t="s">
        <v>413</v>
      </c>
      <c r="D806" s="250" t="s">
        <v>413</v>
      </c>
      <c r="E806" s="250" t="s">
        <v>411</v>
      </c>
      <c r="F806" s="250" t="s">
        <v>411</v>
      </c>
      <c r="G806" s="250" t="s">
        <v>413</v>
      </c>
      <c r="H806" s="250" t="s">
        <v>412</v>
      </c>
      <c r="I806" s="250" t="s">
        <v>413</v>
      </c>
      <c r="J806" s="250" t="s">
        <v>413</v>
      </c>
      <c r="K806" s="250" t="s">
        <v>413</v>
      </c>
      <c r="L806" s="250" t="s">
        <v>412</v>
      </c>
    </row>
    <row r="807" spans="1:12">
      <c r="A807" s="250">
        <v>212793</v>
      </c>
      <c r="B807" s="250" t="s">
        <v>82</v>
      </c>
      <c r="C807" s="250" t="s">
        <v>413</v>
      </c>
      <c r="D807" s="250" t="s">
        <v>413</v>
      </c>
      <c r="E807" s="250" t="s">
        <v>411</v>
      </c>
      <c r="F807" s="250" t="s">
        <v>411</v>
      </c>
      <c r="G807" s="250" t="s">
        <v>413</v>
      </c>
      <c r="H807" s="250" t="s">
        <v>412</v>
      </c>
      <c r="I807" s="250" t="s">
        <v>413</v>
      </c>
      <c r="J807" s="250" t="s">
        <v>413</v>
      </c>
      <c r="K807" s="250" t="s">
        <v>413</v>
      </c>
      <c r="L807" s="250" t="s">
        <v>412</v>
      </c>
    </row>
    <row r="808" spans="1:12">
      <c r="A808" s="250">
        <v>215225</v>
      </c>
      <c r="B808" s="250" t="s">
        <v>82</v>
      </c>
      <c r="C808" s="250" t="s">
        <v>413</v>
      </c>
      <c r="D808" s="250" t="s">
        <v>411</v>
      </c>
      <c r="E808" s="250" t="s">
        <v>411</v>
      </c>
      <c r="F808" s="250" t="s">
        <v>411</v>
      </c>
      <c r="G808" s="250" t="s">
        <v>413</v>
      </c>
      <c r="H808" s="250" t="s">
        <v>412</v>
      </c>
      <c r="I808" s="250" t="s">
        <v>413</v>
      </c>
      <c r="J808" s="250" t="s">
        <v>413</v>
      </c>
      <c r="K808" s="250" t="s">
        <v>413</v>
      </c>
      <c r="L808" s="250" t="s">
        <v>412</v>
      </c>
    </row>
    <row r="809" spans="1:12">
      <c r="A809" s="250">
        <v>214196</v>
      </c>
      <c r="B809" s="250" t="s">
        <v>82</v>
      </c>
      <c r="C809" s="250" t="s">
        <v>411</v>
      </c>
      <c r="D809" s="250" t="s">
        <v>411</v>
      </c>
      <c r="E809" s="250" t="s">
        <v>411</v>
      </c>
      <c r="F809" s="250" t="s">
        <v>411</v>
      </c>
      <c r="G809" s="250" t="s">
        <v>413</v>
      </c>
      <c r="H809" s="250" t="s">
        <v>412</v>
      </c>
      <c r="I809" s="250" t="s">
        <v>413</v>
      </c>
      <c r="J809" s="250" t="s">
        <v>413</v>
      </c>
      <c r="K809" s="250" t="s">
        <v>413</v>
      </c>
      <c r="L809" s="250" t="s">
        <v>412</v>
      </c>
    </row>
    <row r="810" spans="1:12">
      <c r="A810" s="250">
        <v>215133</v>
      </c>
      <c r="B810" s="250" t="s">
        <v>82</v>
      </c>
      <c r="C810" s="250" t="s">
        <v>413</v>
      </c>
      <c r="D810" s="250" t="s">
        <v>411</v>
      </c>
      <c r="E810" s="250" t="s">
        <v>411</v>
      </c>
      <c r="F810" s="250" t="s">
        <v>413</v>
      </c>
      <c r="G810" s="250" t="s">
        <v>411</v>
      </c>
      <c r="H810" s="250" t="s">
        <v>412</v>
      </c>
      <c r="I810" s="250" t="s">
        <v>413</v>
      </c>
      <c r="J810" s="250" t="s">
        <v>413</v>
      </c>
      <c r="K810" s="250" t="s">
        <v>413</v>
      </c>
      <c r="L810" s="250" t="s">
        <v>412</v>
      </c>
    </row>
    <row r="811" spans="1:12">
      <c r="A811" s="250">
        <v>214403</v>
      </c>
      <c r="B811" s="250" t="s">
        <v>82</v>
      </c>
      <c r="C811" s="250" t="s">
        <v>411</v>
      </c>
      <c r="D811" s="250" t="s">
        <v>411</v>
      </c>
      <c r="E811" s="250" t="s">
        <v>411</v>
      </c>
      <c r="F811" s="250" t="s">
        <v>411</v>
      </c>
      <c r="G811" s="250" t="s">
        <v>411</v>
      </c>
      <c r="H811" s="250" t="s">
        <v>412</v>
      </c>
      <c r="I811" s="250" t="s">
        <v>413</v>
      </c>
      <c r="J811" s="250" t="s">
        <v>413</v>
      </c>
      <c r="K811" s="250" t="s">
        <v>413</v>
      </c>
      <c r="L811" s="250" t="s">
        <v>412</v>
      </c>
    </row>
    <row r="812" spans="1:12">
      <c r="A812" s="250">
        <v>212546</v>
      </c>
      <c r="B812" s="250" t="s">
        <v>82</v>
      </c>
      <c r="C812" s="250" t="s">
        <v>411</v>
      </c>
      <c r="D812" s="250" t="s">
        <v>411</v>
      </c>
      <c r="E812" s="250" t="s">
        <v>411</v>
      </c>
      <c r="F812" s="250" t="s">
        <v>411</v>
      </c>
      <c r="G812" s="250" t="s">
        <v>411</v>
      </c>
      <c r="H812" s="250" t="s">
        <v>412</v>
      </c>
      <c r="I812" s="250" t="s">
        <v>413</v>
      </c>
      <c r="J812" s="250" t="s">
        <v>413</v>
      </c>
      <c r="K812" s="250" t="s">
        <v>413</v>
      </c>
      <c r="L812" s="250" t="s">
        <v>412</v>
      </c>
    </row>
    <row r="813" spans="1:12">
      <c r="A813" s="250">
        <v>215391</v>
      </c>
      <c r="B813" s="250" t="s">
        <v>82</v>
      </c>
      <c r="C813" s="250" t="s">
        <v>413</v>
      </c>
      <c r="D813" s="250" t="s">
        <v>412</v>
      </c>
      <c r="E813" s="250" t="s">
        <v>413</v>
      </c>
      <c r="F813" s="250" t="s">
        <v>413</v>
      </c>
      <c r="G813" s="250" t="s">
        <v>412</v>
      </c>
      <c r="H813" s="250" t="s">
        <v>413</v>
      </c>
      <c r="I813" s="250" t="s">
        <v>413</v>
      </c>
      <c r="J813" s="250" t="s">
        <v>413</v>
      </c>
      <c r="K813" s="250" t="s">
        <v>413</v>
      </c>
      <c r="L813" s="250" t="s">
        <v>412</v>
      </c>
    </row>
    <row r="814" spans="1:12">
      <c r="A814" s="250">
        <v>214785</v>
      </c>
      <c r="B814" s="250" t="s">
        <v>82</v>
      </c>
      <c r="C814" s="250" t="s">
        <v>412</v>
      </c>
      <c r="D814" s="250" t="s">
        <v>411</v>
      </c>
      <c r="E814" s="250" t="s">
        <v>413</v>
      </c>
      <c r="F814" s="250" t="s">
        <v>412</v>
      </c>
      <c r="G814" s="250" t="s">
        <v>413</v>
      </c>
      <c r="H814" s="250" t="s">
        <v>413</v>
      </c>
      <c r="I814" s="250" t="s">
        <v>413</v>
      </c>
      <c r="J814" s="250" t="s">
        <v>413</v>
      </c>
      <c r="K814" s="250" t="s">
        <v>413</v>
      </c>
      <c r="L814" s="250" t="s">
        <v>412</v>
      </c>
    </row>
    <row r="815" spans="1:12">
      <c r="A815" s="250">
        <v>214967</v>
      </c>
      <c r="B815" s="250" t="s">
        <v>82</v>
      </c>
      <c r="C815" s="250" t="s">
        <v>412</v>
      </c>
      <c r="D815" s="250" t="s">
        <v>413</v>
      </c>
      <c r="E815" s="250" t="s">
        <v>412</v>
      </c>
      <c r="F815" s="250" t="s">
        <v>413</v>
      </c>
      <c r="G815" s="250" t="s">
        <v>413</v>
      </c>
      <c r="H815" s="250" t="s">
        <v>413</v>
      </c>
      <c r="I815" s="250" t="s">
        <v>413</v>
      </c>
      <c r="J815" s="250" t="s">
        <v>413</v>
      </c>
      <c r="K815" s="250" t="s">
        <v>413</v>
      </c>
      <c r="L815" s="250" t="s">
        <v>412</v>
      </c>
    </row>
    <row r="816" spans="1:12">
      <c r="A816" s="250">
        <v>215288</v>
      </c>
      <c r="B816" s="250" t="s">
        <v>82</v>
      </c>
      <c r="C816" s="250" t="s">
        <v>412</v>
      </c>
      <c r="D816" s="250" t="s">
        <v>413</v>
      </c>
      <c r="E816" s="250" t="s">
        <v>413</v>
      </c>
      <c r="F816" s="250" t="s">
        <v>413</v>
      </c>
      <c r="G816" s="250" t="s">
        <v>413</v>
      </c>
      <c r="H816" s="250" t="s">
        <v>413</v>
      </c>
      <c r="I816" s="250" t="s">
        <v>413</v>
      </c>
      <c r="J816" s="250" t="s">
        <v>413</v>
      </c>
      <c r="K816" s="250" t="s">
        <v>413</v>
      </c>
      <c r="L816" s="250" t="s">
        <v>412</v>
      </c>
    </row>
    <row r="817" spans="1:12">
      <c r="A817" s="250">
        <v>214804</v>
      </c>
      <c r="B817" s="250" t="s">
        <v>82</v>
      </c>
      <c r="C817" s="250" t="s">
        <v>412</v>
      </c>
      <c r="D817" s="250" t="s">
        <v>413</v>
      </c>
      <c r="E817" s="250" t="s">
        <v>413</v>
      </c>
      <c r="F817" s="250" t="s">
        <v>413</v>
      </c>
      <c r="G817" s="250" t="s">
        <v>413</v>
      </c>
      <c r="H817" s="250" t="s">
        <v>413</v>
      </c>
      <c r="I817" s="250" t="s">
        <v>413</v>
      </c>
      <c r="J817" s="250" t="s">
        <v>413</v>
      </c>
      <c r="K817" s="250" t="s">
        <v>413</v>
      </c>
      <c r="L817" s="250" t="s">
        <v>412</v>
      </c>
    </row>
    <row r="818" spans="1:12">
      <c r="A818" s="250">
        <v>214882</v>
      </c>
      <c r="B818" s="250" t="s">
        <v>82</v>
      </c>
      <c r="C818" s="250" t="s">
        <v>413</v>
      </c>
      <c r="D818" s="250" t="s">
        <v>413</v>
      </c>
      <c r="E818" s="250" t="s">
        <v>413</v>
      </c>
      <c r="F818" s="250" t="s">
        <v>413</v>
      </c>
      <c r="G818" s="250" t="s">
        <v>413</v>
      </c>
      <c r="H818" s="250" t="s">
        <v>413</v>
      </c>
      <c r="I818" s="250" t="s">
        <v>413</v>
      </c>
      <c r="J818" s="250" t="s">
        <v>413</v>
      </c>
      <c r="K818" s="250" t="s">
        <v>413</v>
      </c>
      <c r="L818" s="250" t="s">
        <v>412</v>
      </c>
    </row>
    <row r="819" spans="1:12">
      <c r="A819" s="250">
        <v>215182</v>
      </c>
      <c r="B819" s="250" t="s">
        <v>82</v>
      </c>
      <c r="C819" s="250" t="s">
        <v>413</v>
      </c>
      <c r="D819" s="250" t="s">
        <v>411</v>
      </c>
      <c r="E819" s="250" t="s">
        <v>413</v>
      </c>
      <c r="F819" s="250" t="s">
        <v>413</v>
      </c>
      <c r="G819" s="250" t="s">
        <v>413</v>
      </c>
      <c r="H819" s="250" t="s">
        <v>413</v>
      </c>
      <c r="I819" s="250" t="s">
        <v>413</v>
      </c>
      <c r="J819" s="250" t="s">
        <v>413</v>
      </c>
      <c r="K819" s="250" t="s">
        <v>413</v>
      </c>
      <c r="L819" s="250" t="s">
        <v>412</v>
      </c>
    </row>
    <row r="820" spans="1:12">
      <c r="A820" s="250">
        <v>215372</v>
      </c>
      <c r="B820" s="250" t="s">
        <v>82</v>
      </c>
      <c r="C820" s="250" t="s">
        <v>412</v>
      </c>
      <c r="D820" s="250" t="s">
        <v>413</v>
      </c>
      <c r="E820" s="250" t="s">
        <v>411</v>
      </c>
      <c r="F820" s="250" t="s">
        <v>413</v>
      </c>
      <c r="G820" s="250" t="s">
        <v>413</v>
      </c>
      <c r="H820" s="250" t="s">
        <v>413</v>
      </c>
      <c r="I820" s="250" t="s">
        <v>413</v>
      </c>
      <c r="J820" s="250" t="s">
        <v>413</v>
      </c>
      <c r="K820" s="250" t="s">
        <v>413</v>
      </c>
      <c r="L820" s="250" t="s">
        <v>412</v>
      </c>
    </row>
    <row r="821" spans="1:12">
      <c r="A821" s="250">
        <v>215248</v>
      </c>
      <c r="B821" s="250" t="s">
        <v>82</v>
      </c>
      <c r="C821" s="250" t="s">
        <v>413</v>
      </c>
      <c r="D821" s="250" t="s">
        <v>413</v>
      </c>
      <c r="E821" s="250" t="s">
        <v>411</v>
      </c>
      <c r="F821" s="250" t="s">
        <v>413</v>
      </c>
      <c r="G821" s="250" t="s">
        <v>413</v>
      </c>
      <c r="H821" s="250" t="s">
        <v>413</v>
      </c>
      <c r="I821" s="250" t="s">
        <v>413</v>
      </c>
      <c r="J821" s="250" t="s">
        <v>413</v>
      </c>
      <c r="K821" s="250" t="s">
        <v>413</v>
      </c>
      <c r="L821" s="250" t="s">
        <v>412</v>
      </c>
    </row>
    <row r="822" spans="1:12">
      <c r="A822" s="250">
        <v>214840</v>
      </c>
      <c r="B822" s="250" t="s">
        <v>82</v>
      </c>
      <c r="C822" s="250" t="s">
        <v>411</v>
      </c>
      <c r="D822" s="250" t="s">
        <v>413</v>
      </c>
      <c r="E822" s="250" t="s">
        <v>411</v>
      </c>
      <c r="F822" s="250" t="s">
        <v>411</v>
      </c>
      <c r="G822" s="250" t="s">
        <v>413</v>
      </c>
      <c r="H822" s="250" t="s">
        <v>413</v>
      </c>
      <c r="I822" s="250" t="s">
        <v>413</v>
      </c>
      <c r="J822" s="250" t="s">
        <v>413</v>
      </c>
      <c r="K822" s="250" t="s">
        <v>413</v>
      </c>
      <c r="L822" s="250" t="s">
        <v>412</v>
      </c>
    </row>
    <row r="823" spans="1:12">
      <c r="A823" s="250">
        <v>215301</v>
      </c>
      <c r="B823" s="250" t="s">
        <v>82</v>
      </c>
      <c r="C823" s="250" t="s">
        <v>413</v>
      </c>
      <c r="D823" s="250" t="s">
        <v>411</v>
      </c>
      <c r="E823" s="250" t="s">
        <v>411</v>
      </c>
      <c r="F823" s="250" t="s">
        <v>411</v>
      </c>
      <c r="G823" s="250" t="s">
        <v>413</v>
      </c>
      <c r="H823" s="250" t="s">
        <v>413</v>
      </c>
      <c r="I823" s="250" t="s">
        <v>413</v>
      </c>
      <c r="J823" s="250" t="s">
        <v>413</v>
      </c>
      <c r="K823" s="250" t="s">
        <v>413</v>
      </c>
      <c r="L823" s="250" t="s">
        <v>412</v>
      </c>
    </row>
    <row r="824" spans="1:12">
      <c r="A824" s="250">
        <v>214812</v>
      </c>
      <c r="B824" s="250" t="s">
        <v>82</v>
      </c>
      <c r="C824" s="250" t="s">
        <v>413</v>
      </c>
      <c r="D824" s="250" t="s">
        <v>411</v>
      </c>
      <c r="E824" s="250" t="s">
        <v>411</v>
      </c>
      <c r="F824" s="250" t="s">
        <v>411</v>
      </c>
      <c r="G824" s="250" t="s">
        <v>413</v>
      </c>
      <c r="H824" s="250" t="s">
        <v>413</v>
      </c>
      <c r="I824" s="250" t="s">
        <v>413</v>
      </c>
      <c r="J824" s="250" t="s">
        <v>413</v>
      </c>
      <c r="K824" s="250" t="s">
        <v>413</v>
      </c>
      <c r="L824" s="250" t="s">
        <v>412</v>
      </c>
    </row>
    <row r="825" spans="1:12">
      <c r="A825" s="250">
        <v>212976</v>
      </c>
      <c r="B825" s="250" t="s">
        <v>82</v>
      </c>
      <c r="C825" s="250" t="s">
        <v>411</v>
      </c>
      <c r="D825" s="250" t="s">
        <v>411</v>
      </c>
      <c r="E825" s="250" t="s">
        <v>411</v>
      </c>
      <c r="F825" s="250" t="s">
        <v>411</v>
      </c>
      <c r="G825" s="250" t="s">
        <v>413</v>
      </c>
      <c r="H825" s="250" t="s">
        <v>413</v>
      </c>
      <c r="I825" s="250" t="s">
        <v>413</v>
      </c>
      <c r="J825" s="250" t="s">
        <v>413</v>
      </c>
      <c r="K825" s="250" t="s">
        <v>413</v>
      </c>
      <c r="L825" s="250" t="s">
        <v>412</v>
      </c>
    </row>
    <row r="826" spans="1:12">
      <c r="A826" s="250">
        <v>212438</v>
      </c>
      <c r="B826" s="250" t="s">
        <v>82</v>
      </c>
      <c r="C826" s="250" t="s">
        <v>413</v>
      </c>
      <c r="D826" s="250" t="s">
        <v>411</v>
      </c>
      <c r="E826" s="250" t="s">
        <v>411</v>
      </c>
      <c r="F826" s="250" t="s">
        <v>413</v>
      </c>
      <c r="G826" s="250" t="s">
        <v>411</v>
      </c>
      <c r="H826" s="250" t="s">
        <v>413</v>
      </c>
      <c r="I826" s="250" t="s">
        <v>413</v>
      </c>
      <c r="J826" s="250" t="s">
        <v>413</v>
      </c>
      <c r="K826" s="250" t="s">
        <v>413</v>
      </c>
      <c r="L826" s="250" t="s">
        <v>412</v>
      </c>
    </row>
    <row r="827" spans="1:12">
      <c r="A827" s="250">
        <v>214868</v>
      </c>
      <c r="B827" s="250" t="s">
        <v>82</v>
      </c>
      <c r="C827" s="250" t="s">
        <v>413</v>
      </c>
      <c r="D827" s="250" t="s">
        <v>413</v>
      </c>
      <c r="E827" s="250" t="s">
        <v>413</v>
      </c>
      <c r="F827" s="250" t="s">
        <v>411</v>
      </c>
      <c r="G827" s="250" t="s">
        <v>411</v>
      </c>
      <c r="H827" s="250" t="s">
        <v>413</v>
      </c>
      <c r="I827" s="250" t="s">
        <v>413</v>
      </c>
      <c r="J827" s="250" t="s">
        <v>413</v>
      </c>
      <c r="K827" s="250" t="s">
        <v>413</v>
      </c>
      <c r="L827" s="250" t="s">
        <v>412</v>
      </c>
    </row>
    <row r="828" spans="1:12">
      <c r="A828" s="250">
        <v>213934</v>
      </c>
      <c r="B828" s="250" t="s">
        <v>82</v>
      </c>
      <c r="C828" s="250" t="s">
        <v>412</v>
      </c>
      <c r="D828" s="250" t="s">
        <v>411</v>
      </c>
      <c r="E828" s="250" t="s">
        <v>411</v>
      </c>
      <c r="F828" s="250" t="s">
        <v>411</v>
      </c>
      <c r="G828" s="250" t="s">
        <v>411</v>
      </c>
      <c r="H828" s="250" t="s">
        <v>413</v>
      </c>
      <c r="I828" s="250" t="s">
        <v>413</v>
      </c>
      <c r="J828" s="250" t="s">
        <v>413</v>
      </c>
      <c r="K828" s="250" t="s">
        <v>413</v>
      </c>
      <c r="L828" s="250" t="s">
        <v>412</v>
      </c>
    </row>
    <row r="829" spans="1:12">
      <c r="A829" s="250">
        <v>214226</v>
      </c>
      <c r="B829" s="250" t="s">
        <v>82</v>
      </c>
      <c r="C829" s="250" t="s">
        <v>412</v>
      </c>
      <c r="D829" s="250" t="s">
        <v>411</v>
      </c>
      <c r="E829" s="250" t="s">
        <v>411</v>
      </c>
      <c r="F829" s="250" t="s">
        <v>411</v>
      </c>
      <c r="G829" s="250" t="s">
        <v>413</v>
      </c>
      <c r="H829" s="250" t="s">
        <v>411</v>
      </c>
      <c r="I829" s="250" t="s">
        <v>413</v>
      </c>
      <c r="J829" s="250" t="s">
        <v>413</v>
      </c>
      <c r="K829" s="250" t="s">
        <v>413</v>
      </c>
      <c r="L829" s="250" t="s">
        <v>412</v>
      </c>
    </row>
    <row r="830" spans="1:12">
      <c r="A830" s="250">
        <v>214100</v>
      </c>
      <c r="B830" s="250" t="s">
        <v>82</v>
      </c>
      <c r="C830" s="250" t="s">
        <v>411</v>
      </c>
      <c r="D830" s="250" t="s">
        <v>411</v>
      </c>
      <c r="E830" s="250" t="s">
        <v>411</v>
      </c>
      <c r="F830" s="250" t="s">
        <v>411</v>
      </c>
      <c r="G830" s="250" t="s">
        <v>413</v>
      </c>
      <c r="H830" s="250" t="s">
        <v>411</v>
      </c>
      <c r="I830" s="250" t="s">
        <v>413</v>
      </c>
      <c r="J830" s="250" t="s">
        <v>413</v>
      </c>
      <c r="K830" s="250" t="s">
        <v>413</v>
      </c>
      <c r="L830" s="250" t="s">
        <v>412</v>
      </c>
    </row>
    <row r="831" spans="1:12">
      <c r="A831" s="250">
        <v>212017</v>
      </c>
      <c r="B831" s="250" t="s">
        <v>82</v>
      </c>
      <c r="C831" s="250" t="s">
        <v>412</v>
      </c>
      <c r="D831" s="250" t="s">
        <v>411</v>
      </c>
      <c r="E831" s="250" t="s">
        <v>411</v>
      </c>
      <c r="F831" s="250" t="s">
        <v>413</v>
      </c>
      <c r="G831" s="250" t="s">
        <v>412</v>
      </c>
      <c r="H831" s="250" t="s">
        <v>412</v>
      </c>
      <c r="I831" s="250" t="s">
        <v>411</v>
      </c>
      <c r="J831" s="250" t="s">
        <v>413</v>
      </c>
      <c r="K831" s="250" t="s">
        <v>413</v>
      </c>
      <c r="L831" s="250" t="s">
        <v>412</v>
      </c>
    </row>
    <row r="832" spans="1:12">
      <c r="A832" s="250">
        <v>212028</v>
      </c>
      <c r="B832" s="250" t="s">
        <v>82</v>
      </c>
      <c r="C832" s="250" t="s">
        <v>411</v>
      </c>
      <c r="D832" s="250" t="s">
        <v>413</v>
      </c>
      <c r="E832" s="250" t="s">
        <v>411</v>
      </c>
      <c r="F832" s="250" t="s">
        <v>412</v>
      </c>
      <c r="G832" s="250" t="s">
        <v>413</v>
      </c>
      <c r="H832" s="250" t="s">
        <v>412</v>
      </c>
      <c r="I832" s="250" t="s">
        <v>411</v>
      </c>
      <c r="J832" s="250" t="s">
        <v>413</v>
      </c>
      <c r="K832" s="250" t="s">
        <v>413</v>
      </c>
      <c r="L832" s="250" t="s">
        <v>412</v>
      </c>
    </row>
    <row r="833" spans="1:12">
      <c r="A833" s="250">
        <v>213158</v>
      </c>
      <c r="B833" s="250" t="s">
        <v>82</v>
      </c>
      <c r="C833" s="250" t="s">
        <v>411</v>
      </c>
      <c r="D833" s="250" t="s">
        <v>413</v>
      </c>
      <c r="E833" s="250" t="s">
        <v>411</v>
      </c>
      <c r="F833" s="250" t="s">
        <v>413</v>
      </c>
      <c r="G833" s="250" t="s">
        <v>413</v>
      </c>
      <c r="H833" s="250" t="s">
        <v>412</v>
      </c>
      <c r="I833" s="250" t="s">
        <v>411</v>
      </c>
      <c r="J833" s="250" t="s">
        <v>413</v>
      </c>
      <c r="K833" s="250" t="s">
        <v>413</v>
      </c>
      <c r="L833" s="250" t="s">
        <v>412</v>
      </c>
    </row>
    <row r="834" spans="1:12">
      <c r="A834" s="250">
        <v>212304</v>
      </c>
      <c r="B834" s="250" t="s">
        <v>82</v>
      </c>
      <c r="C834" s="250" t="s">
        <v>413</v>
      </c>
      <c r="D834" s="250" t="s">
        <v>413</v>
      </c>
      <c r="E834" s="250" t="s">
        <v>411</v>
      </c>
      <c r="F834" s="250" t="s">
        <v>411</v>
      </c>
      <c r="G834" s="250" t="s">
        <v>413</v>
      </c>
      <c r="H834" s="250" t="s">
        <v>412</v>
      </c>
      <c r="I834" s="250" t="s">
        <v>411</v>
      </c>
      <c r="J834" s="250" t="s">
        <v>413</v>
      </c>
      <c r="K834" s="250" t="s">
        <v>413</v>
      </c>
      <c r="L834" s="250" t="s">
        <v>412</v>
      </c>
    </row>
    <row r="835" spans="1:12">
      <c r="A835" s="250">
        <v>213250</v>
      </c>
      <c r="B835" s="250" t="s">
        <v>82</v>
      </c>
      <c r="C835" s="250" t="s">
        <v>411</v>
      </c>
      <c r="D835" s="250" t="s">
        <v>411</v>
      </c>
      <c r="E835" s="250" t="s">
        <v>411</v>
      </c>
      <c r="F835" s="250" t="s">
        <v>411</v>
      </c>
      <c r="G835" s="250" t="s">
        <v>411</v>
      </c>
      <c r="H835" s="250" t="s">
        <v>412</v>
      </c>
      <c r="I835" s="250" t="s">
        <v>411</v>
      </c>
      <c r="J835" s="250" t="s">
        <v>413</v>
      </c>
      <c r="K835" s="250" t="s">
        <v>413</v>
      </c>
      <c r="L835" s="250" t="s">
        <v>412</v>
      </c>
    </row>
    <row r="836" spans="1:12">
      <c r="A836" s="250">
        <v>213719</v>
      </c>
      <c r="B836" s="250" t="s">
        <v>82</v>
      </c>
      <c r="C836" s="250" t="s">
        <v>411</v>
      </c>
      <c r="D836" s="250" t="s">
        <v>413</v>
      </c>
      <c r="E836" s="250" t="s">
        <v>411</v>
      </c>
      <c r="F836" s="250" t="s">
        <v>411</v>
      </c>
      <c r="G836" s="250" t="s">
        <v>412</v>
      </c>
      <c r="H836" s="250" t="s">
        <v>413</v>
      </c>
      <c r="I836" s="250" t="s">
        <v>411</v>
      </c>
      <c r="J836" s="250" t="s">
        <v>413</v>
      </c>
      <c r="K836" s="250" t="s">
        <v>413</v>
      </c>
      <c r="L836" s="250" t="s">
        <v>412</v>
      </c>
    </row>
    <row r="837" spans="1:12">
      <c r="A837" s="250">
        <v>214224</v>
      </c>
      <c r="B837" s="250" t="s">
        <v>82</v>
      </c>
      <c r="C837" s="250" t="s">
        <v>413</v>
      </c>
      <c r="D837" s="250" t="s">
        <v>411</v>
      </c>
      <c r="E837" s="250" t="s">
        <v>411</v>
      </c>
      <c r="F837" s="250" t="s">
        <v>413</v>
      </c>
      <c r="G837" s="250" t="s">
        <v>413</v>
      </c>
      <c r="H837" s="250" t="s">
        <v>413</v>
      </c>
      <c r="I837" s="250" t="s">
        <v>411</v>
      </c>
      <c r="J837" s="250" t="s">
        <v>413</v>
      </c>
      <c r="K837" s="250" t="s">
        <v>413</v>
      </c>
      <c r="L837" s="250" t="s">
        <v>412</v>
      </c>
    </row>
    <row r="838" spans="1:12">
      <c r="A838" s="250">
        <v>214480</v>
      </c>
      <c r="B838" s="250" t="s">
        <v>82</v>
      </c>
      <c r="C838" s="250" t="s">
        <v>412</v>
      </c>
      <c r="D838" s="250" t="s">
        <v>411</v>
      </c>
      <c r="E838" s="250" t="s">
        <v>413</v>
      </c>
      <c r="F838" s="250" t="s">
        <v>411</v>
      </c>
      <c r="G838" s="250" t="s">
        <v>411</v>
      </c>
      <c r="H838" s="250" t="s">
        <v>413</v>
      </c>
      <c r="I838" s="250" t="s">
        <v>411</v>
      </c>
      <c r="J838" s="250" t="s">
        <v>413</v>
      </c>
      <c r="K838" s="250" t="s">
        <v>413</v>
      </c>
      <c r="L838" s="250" t="s">
        <v>412</v>
      </c>
    </row>
    <row r="839" spans="1:12">
      <c r="A839" s="250">
        <v>214396</v>
      </c>
      <c r="B839" s="250" t="s">
        <v>82</v>
      </c>
      <c r="C839" s="250" t="s">
        <v>411</v>
      </c>
      <c r="D839" s="250" t="s">
        <v>413</v>
      </c>
      <c r="E839" s="250" t="s">
        <v>413</v>
      </c>
      <c r="F839" s="250" t="s">
        <v>411</v>
      </c>
      <c r="G839" s="250" t="s">
        <v>412</v>
      </c>
      <c r="H839" s="250" t="s">
        <v>411</v>
      </c>
      <c r="I839" s="250" t="s">
        <v>411</v>
      </c>
      <c r="J839" s="250" t="s">
        <v>413</v>
      </c>
      <c r="K839" s="250" t="s">
        <v>413</v>
      </c>
      <c r="L839" s="250" t="s">
        <v>412</v>
      </c>
    </row>
    <row r="840" spans="1:12">
      <c r="A840" s="250">
        <v>213268</v>
      </c>
      <c r="B840" s="250" t="s">
        <v>82</v>
      </c>
      <c r="C840" s="250" t="s">
        <v>411</v>
      </c>
      <c r="D840" s="250" t="s">
        <v>411</v>
      </c>
      <c r="E840" s="250" t="s">
        <v>411</v>
      </c>
      <c r="F840" s="250" t="s">
        <v>411</v>
      </c>
      <c r="G840" s="250" t="s">
        <v>413</v>
      </c>
      <c r="H840" s="250" t="s">
        <v>411</v>
      </c>
      <c r="I840" s="250" t="s">
        <v>411</v>
      </c>
      <c r="J840" s="250" t="s">
        <v>413</v>
      </c>
      <c r="K840" s="250" t="s">
        <v>413</v>
      </c>
      <c r="L840" s="250" t="s">
        <v>412</v>
      </c>
    </row>
    <row r="841" spans="1:12">
      <c r="A841" s="250">
        <v>214644</v>
      </c>
      <c r="B841" s="250" t="s">
        <v>82</v>
      </c>
      <c r="C841" s="250" t="s">
        <v>412</v>
      </c>
      <c r="D841" s="250" t="s">
        <v>411</v>
      </c>
      <c r="E841" s="250" t="s">
        <v>411</v>
      </c>
      <c r="F841" s="250" t="s">
        <v>413</v>
      </c>
      <c r="G841" s="250" t="s">
        <v>413</v>
      </c>
      <c r="H841" s="250" t="s">
        <v>412</v>
      </c>
      <c r="I841" s="250" t="s">
        <v>413</v>
      </c>
      <c r="J841" s="250" t="s">
        <v>411</v>
      </c>
      <c r="K841" s="250" t="s">
        <v>413</v>
      </c>
      <c r="L841" s="250" t="s">
        <v>412</v>
      </c>
    </row>
    <row r="842" spans="1:12">
      <c r="A842" s="250">
        <v>213681</v>
      </c>
      <c r="B842" s="250" t="s">
        <v>82</v>
      </c>
      <c r="C842" s="250" t="s">
        <v>413</v>
      </c>
      <c r="D842" s="250" t="s">
        <v>411</v>
      </c>
      <c r="E842" s="250" t="s">
        <v>411</v>
      </c>
      <c r="F842" s="250" t="s">
        <v>413</v>
      </c>
      <c r="G842" s="250" t="s">
        <v>412</v>
      </c>
      <c r="H842" s="250" t="s">
        <v>413</v>
      </c>
      <c r="I842" s="250" t="s">
        <v>413</v>
      </c>
      <c r="J842" s="250" t="s">
        <v>411</v>
      </c>
      <c r="K842" s="250" t="s">
        <v>413</v>
      </c>
      <c r="L842" s="250" t="s">
        <v>412</v>
      </c>
    </row>
    <row r="843" spans="1:12">
      <c r="A843" s="250">
        <v>212910</v>
      </c>
      <c r="B843" s="250" t="s">
        <v>82</v>
      </c>
      <c r="C843" s="250" t="s">
        <v>413</v>
      </c>
      <c r="D843" s="250" t="s">
        <v>413</v>
      </c>
      <c r="E843" s="250" t="s">
        <v>411</v>
      </c>
      <c r="F843" s="250" t="s">
        <v>412</v>
      </c>
      <c r="G843" s="250" t="s">
        <v>413</v>
      </c>
      <c r="H843" s="250" t="s">
        <v>412</v>
      </c>
      <c r="I843" s="250" t="s">
        <v>411</v>
      </c>
      <c r="J843" s="250" t="s">
        <v>411</v>
      </c>
      <c r="K843" s="250" t="s">
        <v>413</v>
      </c>
      <c r="L843" s="250" t="s">
        <v>412</v>
      </c>
    </row>
    <row r="844" spans="1:12">
      <c r="A844" s="250">
        <v>213881</v>
      </c>
      <c r="B844" s="250" t="s">
        <v>82</v>
      </c>
      <c r="C844" s="250" t="s">
        <v>411</v>
      </c>
      <c r="D844" s="250" t="s">
        <v>413</v>
      </c>
      <c r="E844" s="250" t="s">
        <v>411</v>
      </c>
      <c r="F844" s="250" t="s">
        <v>411</v>
      </c>
      <c r="G844" s="250" t="s">
        <v>413</v>
      </c>
      <c r="H844" s="250" t="s">
        <v>412</v>
      </c>
      <c r="I844" s="250" t="s">
        <v>411</v>
      </c>
      <c r="J844" s="250" t="s">
        <v>411</v>
      </c>
      <c r="K844" s="250" t="s">
        <v>413</v>
      </c>
      <c r="L844" s="250" t="s">
        <v>412</v>
      </c>
    </row>
    <row r="845" spans="1:12">
      <c r="A845" s="250">
        <v>214332</v>
      </c>
      <c r="B845" s="250" t="s">
        <v>82</v>
      </c>
      <c r="C845" s="250" t="s">
        <v>412</v>
      </c>
      <c r="D845" s="250" t="s">
        <v>411</v>
      </c>
      <c r="E845" s="250" t="s">
        <v>411</v>
      </c>
      <c r="F845" s="250" t="s">
        <v>412</v>
      </c>
      <c r="G845" s="250" t="s">
        <v>412</v>
      </c>
      <c r="H845" s="250" t="s">
        <v>412</v>
      </c>
      <c r="I845" s="250" t="s">
        <v>412</v>
      </c>
      <c r="J845" s="250" t="s">
        <v>412</v>
      </c>
      <c r="K845" s="250" t="s">
        <v>411</v>
      </c>
      <c r="L845" s="250" t="s">
        <v>412</v>
      </c>
    </row>
    <row r="846" spans="1:12">
      <c r="A846" s="250">
        <v>214589</v>
      </c>
      <c r="B846" s="250" t="s">
        <v>82</v>
      </c>
      <c r="C846" s="250" t="s">
        <v>413</v>
      </c>
      <c r="D846" s="250" t="s">
        <v>411</v>
      </c>
      <c r="E846" s="250" t="s">
        <v>411</v>
      </c>
      <c r="F846" s="250" t="s">
        <v>413</v>
      </c>
      <c r="G846" s="250" t="s">
        <v>412</v>
      </c>
      <c r="H846" s="250" t="s">
        <v>412</v>
      </c>
      <c r="I846" s="250" t="s">
        <v>412</v>
      </c>
      <c r="J846" s="250" t="s">
        <v>412</v>
      </c>
      <c r="K846" s="250" t="s">
        <v>411</v>
      </c>
      <c r="L846" s="250" t="s">
        <v>412</v>
      </c>
    </row>
    <row r="847" spans="1:12">
      <c r="A847" s="250">
        <v>214616</v>
      </c>
      <c r="B847" s="250" t="s">
        <v>82</v>
      </c>
      <c r="C847" s="250" t="s">
        <v>411</v>
      </c>
      <c r="D847" s="250" t="s">
        <v>411</v>
      </c>
      <c r="E847" s="250" t="s">
        <v>411</v>
      </c>
      <c r="F847" s="250" t="s">
        <v>413</v>
      </c>
      <c r="G847" s="250" t="s">
        <v>412</v>
      </c>
      <c r="H847" s="250" t="s">
        <v>412</v>
      </c>
      <c r="I847" s="250" t="s">
        <v>412</v>
      </c>
      <c r="J847" s="250" t="s">
        <v>412</v>
      </c>
      <c r="K847" s="250" t="s">
        <v>411</v>
      </c>
      <c r="L847" s="250" t="s">
        <v>412</v>
      </c>
    </row>
    <row r="848" spans="1:12">
      <c r="A848" s="250">
        <v>214297</v>
      </c>
      <c r="B848" s="250" t="s">
        <v>82</v>
      </c>
      <c r="C848" s="250" t="s">
        <v>413</v>
      </c>
      <c r="D848" s="250" t="s">
        <v>411</v>
      </c>
      <c r="E848" s="250" t="s">
        <v>413</v>
      </c>
      <c r="F848" s="250" t="s">
        <v>413</v>
      </c>
      <c r="G848" s="250" t="s">
        <v>413</v>
      </c>
      <c r="H848" s="250" t="s">
        <v>412</v>
      </c>
      <c r="I848" s="250" t="s">
        <v>412</v>
      </c>
      <c r="J848" s="250" t="s">
        <v>412</v>
      </c>
      <c r="K848" s="250" t="s">
        <v>411</v>
      </c>
      <c r="L848" s="250" t="s">
        <v>412</v>
      </c>
    </row>
    <row r="849" spans="1:12">
      <c r="A849" s="250">
        <v>213238</v>
      </c>
      <c r="B849" s="250" t="s">
        <v>82</v>
      </c>
      <c r="C849" s="250" t="s">
        <v>411</v>
      </c>
      <c r="D849" s="250" t="s">
        <v>413</v>
      </c>
      <c r="E849" s="250" t="s">
        <v>411</v>
      </c>
      <c r="F849" s="250" t="s">
        <v>411</v>
      </c>
      <c r="G849" s="250" t="s">
        <v>411</v>
      </c>
      <c r="H849" s="250" t="s">
        <v>412</v>
      </c>
      <c r="I849" s="250" t="s">
        <v>412</v>
      </c>
      <c r="J849" s="250" t="s">
        <v>412</v>
      </c>
      <c r="K849" s="250" t="s">
        <v>411</v>
      </c>
      <c r="L849" s="250" t="s">
        <v>412</v>
      </c>
    </row>
    <row r="850" spans="1:12">
      <c r="A850" s="250">
        <v>213117</v>
      </c>
      <c r="B850" s="250" t="s">
        <v>82</v>
      </c>
      <c r="C850" s="250" t="s">
        <v>411</v>
      </c>
      <c r="D850" s="250" t="s">
        <v>411</v>
      </c>
      <c r="E850" s="250" t="s">
        <v>411</v>
      </c>
      <c r="F850" s="250" t="s">
        <v>411</v>
      </c>
      <c r="G850" s="250" t="s">
        <v>411</v>
      </c>
      <c r="H850" s="250" t="s">
        <v>412</v>
      </c>
      <c r="I850" s="250" t="s">
        <v>412</v>
      </c>
      <c r="J850" s="250" t="s">
        <v>412</v>
      </c>
      <c r="K850" s="250" t="s">
        <v>411</v>
      </c>
      <c r="L850" s="250" t="s">
        <v>412</v>
      </c>
    </row>
    <row r="851" spans="1:12">
      <c r="A851" s="250">
        <v>211926</v>
      </c>
      <c r="B851" s="250" t="s">
        <v>82</v>
      </c>
      <c r="C851" s="250" t="s">
        <v>413</v>
      </c>
      <c r="D851" s="250" t="s">
        <v>411</v>
      </c>
      <c r="E851" s="250" t="s">
        <v>411</v>
      </c>
      <c r="F851" s="250" t="s">
        <v>412</v>
      </c>
      <c r="G851" s="250" t="s">
        <v>412</v>
      </c>
      <c r="H851" s="250" t="s">
        <v>412</v>
      </c>
      <c r="I851" s="250" t="s">
        <v>413</v>
      </c>
      <c r="J851" s="250" t="s">
        <v>412</v>
      </c>
      <c r="K851" s="250" t="s">
        <v>411</v>
      </c>
      <c r="L851" s="250" t="s">
        <v>412</v>
      </c>
    </row>
    <row r="852" spans="1:12">
      <c r="A852" s="250">
        <v>212665</v>
      </c>
      <c r="B852" s="250" t="s">
        <v>82</v>
      </c>
      <c r="C852" s="250" t="s">
        <v>413</v>
      </c>
      <c r="D852" s="250" t="s">
        <v>413</v>
      </c>
      <c r="E852" s="250" t="s">
        <v>411</v>
      </c>
      <c r="F852" s="250" t="s">
        <v>411</v>
      </c>
      <c r="G852" s="250" t="s">
        <v>412</v>
      </c>
      <c r="H852" s="250" t="s">
        <v>412</v>
      </c>
      <c r="I852" s="250" t="s">
        <v>413</v>
      </c>
      <c r="J852" s="250" t="s">
        <v>412</v>
      </c>
      <c r="K852" s="250" t="s">
        <v>411</v>
      </c>
      <c r="L852" s="250" t="s">
        <v>412</v>
      </c>
    </row>
    <row r="853" spans="1:12">
      <c r="A853" s="250">
        <v>211769</v>
      </c>
      <c r="B853" s="250" t="s">
        <v>82</v>
      </c>
      <c r="C853" s="250" t="s">
        <v>411</v>
      </c>
      <c r="D853" s="250" t="s">
        <v>413</v>
      </c>
      <c r="E853" s="250" t="s">
        <v>411</v>
      </c>
      <c r="F853" s="250" t="s">
        <v>411</v>
      </c>
      <c r="G853" s="250" t="s">
        <v>412</v>
      </c>
      <c r="H853" s="250" t="s">
        <v>412</v>
      </c>
      <c r="I853" s="250" t="s">
        <v>413</v>
      </c>
      <c r="J853" s="250" t="s">
        <v>412</v>
      </c>
      <c r="K853" s="250" t="s">
        <v>411</v>
      </c>
      <c r="L853" s="250" t="s">
        <v>412</v>
      </c>
    </row>
    <row r="854" spans="1:12">
      <c r="A854" s="250">
        <v>213606</v>
      </c>
      <c r="B854" s="250" t="s">
        <v>82</v>
      </c>
      <c r="C854" s="250" t="s">
        <v>411</v>
      </c>
      <c r="D854" s="250" t="s">
        <v>411</v>
      </c>
      <c r="E854" s="250" t="s">
        <v>411</v>
      </c>
      <c r="F854" s="250" t="s">
        <v>413</v>
      </c>
      <c r="G854" s="250" t="s">
        <v>413</v>
      </c>
      <c r="H854" s="250" t="s">
        <v>412</v>
      </c>
      <c r="I854" s="250" t="s">
        <v>413</v>
      </c>
      <c r="J854" s="250" t="s">
        <v>412</v>
      </c>
      <c r="K854" s="250" t="s">
        <v>411</v>
      </c>
      <c r="L854" s="250" t="s">
        <v>412</v>
      </c>
    </row>
    <row r="855" spans="1:12">
      <c r="A855" s="250">
        <v>214523</v>
      </c>
      <c r="B855" s="250" t="s">
        <v>82</v>
      </c>
      <c r="C855" s="250" t="s">
        <v>412</v>
      </c>
      <c r="D855" s="250" t="s">
        <v>411</v>
      </c>
      <c r="E855" s="250" t="s">
        <v>413</v>
      </c>
      <c r="F855" s="250" t="s">
        <v>413</v>
      </c>
      <c r="G855" s="250" t="s">
        <v>412</v>
      </c>
      <c r="H855" s="250" t="s">
        <v>413</v>
      </c>
      <c r="I855" s="250" t="s">
        <v>413</v>
      </c>
      <c r="J855" s="250" t="s">
        <v>412</v>
      </c>
      <c r="K855" s="250" t="s">
        <v>411</v>
      </c>
      <c r="L855" s="250" t="s">
        <v>412</v>
      </c>
    </row>
    <row r="856" spans="1:12">
      <c r="A856" s="250">
        <v>214585</v>
      </c>
      <c r="B856" s="250" t="s">
        <v>82</v>
      </c>
      <c r="C856" s="250" t="s">
        <v>411</v>
      </c>
      <c r="D856" s="250" t="s">
        <v>411</v>
      </c>
      <c r="E856" s="250" t="s">
        <v>411</v>
      </c>
      <c r="F856" s="250" t="s">
        <v>411</v>
      </c>
      <c r="G856" s="250" t="s">
        <v>412</v>
      </c>
      <c r="H856" s="250" t="s">
        <v>413</v>
      </c>
      <c r="I856" s="250" t="s">
        <v>413</v>
      </c>
      <c r="J856" s="250" t="s">
        <v>412</v>
      </c>
      <c r="K856" s="250" t="s">
        <v>411</v>
      </c>
      <c r="L856" s="250" t="s">
        <v>412</v>
      </c>
    </row>
    <row r="857" spans="1:12">
      <c r="A857" s="250">
        <v>214326</v>
      </c>
      <c r="B857" s="250" t="s">
        <v>82</v>
      </c>
      <c r="C857" s="250" t="s">
        <v>412</v>
      </c>
      <c r="D857" s="250" t="s">
        <v>411</v>
      </c>
      <c r="E857" s="250" t="s">
        <v>411</v>
      </c>
      <c r="F857" s="250" t="s">
        <v>413</v>
      </c>
      <c r="G857" s="250" t="s">
        <v>413</v>
      </c>
      <c r="H857" s="250" t="s">
        <v>413</v>
      </c>
      <c r="I857" s="250" t="s">
        <v>413</v>
      </c>
      <c r="J857" s="250" t="s">
        <v>412</v>
      </c>
      <c r="K857" s="250" t="s">
        <v>411</v>
      </c>
      <c r="L857" s="250" t="s">
        <v>412</v>
      </c>
    </row>
    <row r="858" spans="1:12">
      <c r="A858" s="250">
        <v>214113</v>
      </c>
      <c r="B858" s="250" t="s">
        <v>82</v>
      </c>
      <c r="C858" s="250" t="s">
        <v>413</v>
      </c>
      <c r="D858" s="250" t="s">
        <v>413</v>
      </c>
      <c r="E858" s="250" t="s">
        <v>413</v>
      </c>
      <c r="F858" s="250" t="s">
        <v>411</v>
      </c>
      <c r="G858" s="250" t="s">
        <v>413</v>
      </c>
      <c r="H858" s="250" t="s">
        <v>413</v>
      </c>
      <c r="I858" s="250" t="s">
        <v>413</v>
      </c>
      <c r="J858" s="250" t="s">
        <v>412</v>
      </c>
      <c r="K858" s="250" t="s">
        <v>411</v>
      </c>
      <c r="L858" s="250" t="s">
        <v>412</v>
      </c>
    </row>
    <row r="859" spans="1:12">
      <c r="A859" s="250">
        <v>214507</v>
      </c>
      <c r="B859" s="250" t="s">
        <v>82</v>
      </c>
      <c r="C859" s="250" t="s">
        <v>411</v>
      </c>
      <c r="D859" s="250" t="s">
        <v>413</v>
      </c>
      <c r="E859" s="250" t="s">
        <v>411</v>
      </c>
      <c r="F859" s="250" t="s">
        <v>411</v>
      </c>
      <c r="G859" s="250" t="s">
        <v>412</v>
      </c>
      <c r="H859" s="250" t="s">
        <v>411</v>
      </c>
      <c r="I859" s="250" t="s">
        <v>413</v>
      </c>
      <c r="J859" s="250" t="s">
        <v>412</v>
      </c>
      <c r="K859" s="250" t="s">
        <v>411</v>
      </c>
      <c r="L859" s="250" t="s">
        <v>412</v>
      </c>
    </row>
    <row r="860" spans="1:12">
      <c r="A860" s="250">
        <v>213350</v>
      </c>
      <c r="B860" s="250" t="s">
        <v>82</v>
      </c>
      <c r="C860" s="250" t="s">
        <v>411</v>
      </c>
      <c r="D860" s="250" t="s">
        <v>411</v>
      </c>
      <c r="E860" s="250" t="s">
        <v>411</v>
      </c>
      <c r="F860" s="250" t="s">
        <v>411</v>
      </c>
      <c r="G860" s="250" t="s">
        <v>413</v>
      </c>
      <c r="H860" s="250" t="s">
        <v>411</v>
      </c>
      <c r="I860" s="250" t="s">
        <v>413</v>
      </c>
      <c r="J860" s="250" t="s">
        <v>412</v>
      </c>
      <c r="K860" s="250" t="s">
        <v>411</v>
      </c>
      <c r="L860" s="250" t="s">
        <v>412</v>
      </c>
    </row>
    <row r="861" spans="1:12">
      <c r="A861" s="250">
        <v>213496</v>
      </c>
      <c r="B861" s="250" t="s">
        <v>82</v>
      </c>
      <c r="C861" s="250" t="s">
        <v>413</v>
      </c>
      <c r="D861" s="250" t="s">
        <v>413</v>
      </c>
      <c r="E861" s="250" t="s">
        <v>411</v>
      </c>
      <c r="F861" s="250" t="s">
        <v>411</v>
      </c>
      <c r="G861" s="250" t="s">
        <v>412</v>
      </c>
      <c r="H861" s="250" t="s">
        <v>412</v>
      </c>
      <c r="I861" s="250" t="s">
        <v>411</v>
      </c>
      <c r="J861" s="250" t="s">
        <v>412</v>
      </c>
      <c r="K861" s="250" t="s">
        <v>411</v>
      </c>
      <c r="L861" s="250" t="s">
        <v>412</v>
      </c>
    </row>
    <row r="862" spans="1:12">
      <c r="A862" s="250">
        <v>213725</v>
      </c>
      <c r="B862" s="250" t="s">
        <v>82</v>
      </c>
      <c r="C862" s="250" t="s">
        <v>413</v>
      </c>
      <c r="D862" s="250" t="s">
        <v>413</v>
      </c>
      <c r="E862" s="250" t="s">
        <v>411</v>
      </c>
      <c r="F862" s="250" t="s">
        <v>413</v>
      </c>
      <c r="G862" s="250" t="s">
        <v>411</v>
      </c>
      <c r="H862" s="250" t="s">
        <v>412</v>
      </c>
      <c r="I862" s="250" t="s">
        <v>411</v>
      </c>
      <c r="J862" s="250" t="s">
        <v>412</v>
      </c>
      <c r="K862" s="250" t="s">
        <v>411</v>
      </c>
      <c r="L862" s="250" t="s">
        <v>412</v>
      </c>
    </row>
    <row r="863" spans="1:12">
      <c r="A863" s="250">
        <v>213507</v>
      </c>
      <c r="B863" s="250" t="s">
        <v>82</v>
      </c>
      <c r="C863" s="250" t="s">
        <v>411</v>
      </c>
      <c r="D863" s="250" t="s">
        <v>411</v>
      </c>
      <c r="E863" s="250" t="s">
        <v>411</v>
      </c>
      <c r="F863" s="250" t="s">
        <v>411</v>
      </c>
      <c r="G863" s="250" t="s">
        <v>411</v>
      </c>
      <c r="H863" s="250" t="s">
        <v>412</v>
      </c>
      <c r="I863" s="250" t="s">
        <v>411</v>
      </c>
      <c r="J863" s="250" t="s">
        <v>412</v>
      </c>
      <c r="K863" s="250" t="s">
        <v>411</v>
      </c>
      <c r="L863" s="250" t="s">
        <v>412</v>
      </c>
    </row>
    <row r="864" spans="1:12">
      <c r="A864" s="250">
        <v>213258</v>
      </c>
      <c r="B864" s="250" t="s">
        <v>82</v>
      </c>
      <c r="C864" s="250" t="s">
        <v>411</v>
      </c>
      <c r="D864" s="250" t="s">
        <v>411</v>
      </c>
      <c r="E864" s="250" t="s">
        <v>411</v>
      </c>
      <c r="F864" s="250" t="s">
        <v>411</v>
      </c>
      <c r="G864" s="250" t="s">
        <v>411</v>
      </c>
      <c r="H864" s="250" t="s">
        <v>412</v>
      </c>
      <c r="I864" s="250" t="s">
        <v>411</v>
      </c>
      <c r="J864" s="250" t="s">
        <v>412</v>
      </c>
      <c r="K864" s="250" t="s">
        <v>411</v>
      </c>
      <c r="L864" s="250" t="s">
        <v>412</v>
      </c>
    </row>
    <row r="865" spans="1:12">
      <c r="A865" s="250">
        <v>211603</v>
      </c>
      <c r="B865" s="250" t="s">
        <v>82</v>
      </c>
      <c r="C865" s="250" t="s">
        <v>412</v>
      </c>
      <c r="D865" s="250" t="s">
        <v>411</v>
      </c>
      <c r="E865" s="250" t="s">
        <v>413</v>
      </c>
      <c r="F865" s="250" t="s">
        <v>412</v>
      </c>
      <c r="G865" s="250" t="s">
        <v>413</v>
      </c>
      <c r="H865" s="250" t="s">
        <v>413</v>
      </c>
      <c r="I865" s="250" t="s">
        <v>411</v>
      </c>
      <c r="J865" s="250" t="s">
        <v>412</v>
      </c>
      <c r="K865" s="250" t="s">
        <v>411</v>
      </c>
      <c r="L865" s="250" t="s">
        <v>412</v>
      </c>
    </row>
    <row r="866" spans="1:12">
      <c r="A866" s="250">
        <v>212039</v>
      </c>
      <c r="B866" s="250" t="s">
        <v>82</v>
      </c>
      <c r="C866" s="250" t="s">
        <v>411</v>
      </c>
      <c r="D866" s="250" t="s">
        <v>411</v>
      </c>
      <c r="E866" s="250" t="s">
        <v>411</v>
      </c>
      <c r="F866" s="250" t="s">
        <v>411</v>
      </c>
      <c r="G866" s="250" t="s">
        <v>413</v>
      </c>
      <c r="H866" s="250" t="s">
        <v>413</v>
      </c>
      <c r="I866" s="250" t="s">
        <v>411</v>
      </c>
      <c r="J866" s="250" t="s">
        <v>412</v>
      </c>
      <c r="K866" s="250" t="s">
        <v>411</v>
      </c>
      <c r="L866" s="250" t="s">
        <v>412</v>
      </c>
    </row>
    <row r="867" spans="1:12">
      <c r="A867" s="250">
        <v>213467</v>
      </c>
      <c r="B867" s="250" t="s">
        <v>82</v>
      </c>
      <c r="C867" s="250" t="s">
        <v>411</v>
      </c>
      <c r="D867" s="250" t="s">
        <v>411</v>
      </c>
      <c r="E867" s="250" t="s">
        <v>411</v>
      </c>
      <c r="F867" s="250" t="s">
        <v>413</v>
      </c>
      <c r="G867" s="250" t="s">
        <v>411</v>
      </c>
      <c r="H867" s="250" t="s">
        <v>413</v>
      </c>
      <c r="I867" s="250" t="s">
        <v>411</v>
      </c>
      <c r="J867" s="250" t="s">
        <v>412</v>
      </c>
      <c r="K867" s="250" t="s">
        <v>411</v>
      </c>
      <c r="L867" s="250" t="s">
        <v>412</v>
      </c>
    </row>
    <row r="868" spans="1:12">
      <c r="A868" s="250">
        <v>213553</v>
      </c>
      <c r="B868" s="250" t="s">
        <v>82</v>
      </c>
      <c r="C868" s="250" t="s">
        <v>411</v>
      </c>
      <c r="D868" s="250" t="s">
        <v>411</v>
      </c>
      <c r="E868" s="250" t="s">
        <v>411</v>
      </c>
      <c r="F868" s="250" t="s">
        <v>411</v>
      </c>
      <c r="G868" s="250" t="s">
        <v>411</v>
      </c>
      <c r="H868" s="250" t="s">
        <v>413</v>
      </c>
      <c r="I868" s="250" t="s">
        <v>411</v>
      </c>
      <c r="J868" s="250" t="s">
        <v>412</v>
      </c>
      <c r="K868" s="250" t="s">
        <v>411</v>
      </c>
      <c r="L868" s="250" t="s">
        <v>412</v>
      </c>
    </row>
    <row r="869" spans="1:12">
      <c r="A869" s="250">
        <v>213883</v>
      </c>
      <c r="B869" s="250" t="s">
        <v>82</v>
      </c>
      <c r="C869" s="250" t="s">
        <v>413</v>
      </c>
      <c r="D869" s="250" t="s">
        <v>411</v>
      </c>
      <c r="E869" s="250" t="s">
        <v>411</v>
      </c>
      <c r="F869" s="250" t="s">
        <v>413</v>
      </c>
      <c r="G869" s="250" t="s">
        <v>412</v>
      </c>
      <c r="H869" s="250" t="s">
        <v>411</v>
      </c>
      <c r="I869" s="250" t="s">
        <v>411</v>
      </c>
      <c r="J869" s="250" t="s">
        <v>412</v>
      </c>
      <c r="K869" s="250" t="s">
        <v>411</v>
      </c>
      <c r="L869" s="250" t="s">
        <v>412</v>
      </c>
    </row>
    <row r="870" spans="1:12">
      <c r="A870" s="250">
        <v>213251</v>
      </c>
      <c r="B870" s="250" t="s">
        <v>82</v>
      </c>
      <c r="C870" s="250" t="s">
        <v>413</v>
      </c>
      <c r="D870" s="250" t="s">
        <v>413</v>
      </c>
      <c r="E870" s="250" t="s">
        <v>411</v>
      </c>
      <c r="F870" s="250" t="s">
        <v>413</v>
      </c>
      <c r="G870" s="250" t="s">
        <v>413</v>
      </c>
      <c r="H870" s="250" t="s">
        <v>411</v>
      </c>
      <c r="I870" s="250" t="s">
        <v>411</v>
      </c>
      <c r="J870" s="250" t="s">
        <v>412</v>
      </c>
      <c r="K870" s="250" t="s">
        <v>411</v>
      </c>
      <c r="L870" s="250" t="s">
        <v>412</v>
      </c>
    </row>
    <row r="871" spans="1:12">
      <c r="A871" s="250">
        <v>212918</v>
      </c>
      <c r="B871" s="250" t="s">
        <v>82</v>
      </c>
      <c r="C871" s="250" t="s">
        <v>413</v>
      </c>
      <c r="D871" s="250" t="s">
        <v>411</v>
      </c>
      <c r="E871" s="250" t="s">
        <v>413</v>
      </c>
      <c r="F871" s="250" t="s">
        <v>413</v>
      </c>
      <c r="G871" s="250" t="s">
        <v>411</v>
      </c>
      <c r="H871" s="250" t="s">
        <v>411</v>
      </c>
      <c r="I871" s="250" t="s">
        <v>411</v>
      </c>
      <c r="J871" s="250" t="s">
        <v>412</v>
      </c>
      <c r="K871" s="250" t="s">
        <v>411</v>
      </c>
      <c r="L871" s="250" t="s">
        <v>412</v>
      </c>
    </row>
    <row r="872" spans="1:12">
      <c r="A872" s="250">
        <v>211793</v>
      </c>
      <c r="B872" s="250" t="s">
        <v>82</v>
      </c>
      <c r="C872" s="250" t="s">
        <v>411</v>
      </c>
      <c r="D872" s="250" t="s">
        <v>411</v>
      </c>
      <c r="E872" s="250" t="s">
        <v>411</v>
      </c>
      <c r="F872" s="250" t="s">
        <v>412</v>
      </c>
      <c r="G872" s="250" t="s">
        <v>412</v>
      </c>
      <c r="H872" s="250" t="s">
        <v>412</v>
      </c>
      <c r="I872" s="250" t="s">
        <v>412</v>
      </c>
      <c r="J872" s="250" t="s">
        <v>413</v>
      </c>
      <c r="K872" s="250" t="s">
        <v>411</v>
      </c>
      <c r="L872" s="250" t="s">
        <v>412</v>
      </c>
    </row>
    <row r="873" spans="1:12">
      <c r="A873" s="250">
        <v>214150</v>
      </c>
      <c r="B873" s="250" t="s">
        <v>82</v>
      </c>
      <c r="C873" s="250" t="s">
        <v>413</v>
      </c>
      <c r="D873" s="250" t="s">
        <v>413</v>
      </c>
      <c r="E873" s="250" t="s">
        <v>413</v>
      </c>
      <c r="F873" s="250" t="s">
        <v>411</v>
      </c>
      <c r="G873" s="250" t="s">
        <v>413</v>
      </c>
      <c r="H873" s="250" t="s">
        <v>412</v>
      </c>
      <c r="I873" s="250" t="s">
        <v>412</v>
      </c>
      <c r="J873" s="250" t="s">
        <v>413</v>
      </c>
      <c r="K873" s="250" t="s">
        <v>411</v>
      </c>
      <c r="L873" s="250" t="s">
        <v>412</v>
      </c>
    </row>
    <row r="874" spans="1:12">
      <c r="A874" s="250">
        <v>213080</v>
      </c>
      <c r="B874" s="250" t="s">
        <v>82</v>
      </c>
      <c r="C874" s="250" t="s">
        <v>413</v>
      </c>
      <c r="D874" s="250" t="s">
        <v>411</v>
      </c>
      <c r="E874" s="250" t="s">
        <v>411</v>
      </c>
      <c r="F874" s="250" t="s">
        <v>411</v>
      </c>
      <c r="G874" s="250" t="s">
        <v>411</v>
      </c>
      <c r="H874" s="250" t="s">
        <v>413</v>
      </c>
      <c r="I874" s="250" t="s">
        <v>412</v>
      </c>
      <c r="J874" s="250" t="s">
        <v>413</v>
      </c>
      <c r="K874" s="250" t="s">
        <v>411</v>
      </c>
      <c r="L874" s="250" t="s">
        <v>412</v>
      </c>
    </row>
    <row r="875" spans="1:12">
      <c r="A875" s="250">
        <v>212391</v>
      </c>
      <c r="B875" s="250" t="s">
        <v>82</v>
      </c>
      <c r="C875" s="250" t="s">
        <v>411</v>
      </c>
      <c r="D875" s="250" t="s">
        <v>411</v>
      </c>
      <c r="E875" s="250" t="s">
        <v>411</v>
      </c>
      <c r="F875" s="250" t="s">
        <v>411</v>
      </c>
      <c r="G875" s="250" t="s">
        <v>411</v>
      </c>
      <c r="H875" s="250" t="s">
        <v>412</v>
      </c>
      <c r="I875" s="250" t="s">
        <v>413</v>
      </c>
      <c r="J875" s="250" t="s">
        <v>413</v>
      </c>
      <c r="K875" s="250" t="s">
        <v>411</v>
      </c>
      <c r="L875" s="250" t="s">
        <v>412</v>
      </c>
    </row>
    <row r="876" spans="1:12">
      <c r="A876" s="250">
        <v>214160</v>
      </c>
      <c r="B876" s="250" t="s">
        <v>82</v>
      </c>
      <c r="C876" s="250" t="s">
        <v>411</v>
      </c>
      <c r="D876" s="250" t="s">
        <v>411</v>
      </c>
      <c r="E876" s="250" t="s">
        <v>411</v>
      </c>
      <c r="F876" s="250" t="s">
        <v>411</v>
      </c>
      <c r="G876" s="250" t="s">
        <v>413</v>
      </c>
      <c r="H876" s="250" t="s">
        <v>413</v>
      </c>
      <c r="I876" s="250" t="s">
        <v>413</v>
      </c>
      <c r="J876" s="250" t="s">
        <v>413</v>
      </c>
      <c r="K876" s="250" t="s">
        <v>411</v>
      </c>
      <c r="L876" s="250" t="s">
        <v>412</v>
      </c>
    </row>
    <row r="877" spans="1:12">
      <c r="A877" s="250">
        <v>213955</v>
      </c>
      <c r="B877" s="250" t="s">
        <v>82</v>
      </c>
      <c r="C877" s="250" t="s">
        <v>411</v>
      </c>
      <c r="D877" s="250" t="s">
        <v>413</v>
      </c>
      <c r="E877" s="250" t="s">
        <v>413</v>
      </c>
      <c r="F877" s="250" t="s">
        <v>411</v>
      </c>
      <c r="G877" s="250" t="s">
        <v>411</v>
      </c>
      <c r="H877" s="250" t="s">
        <v>413</v>
      </c>
      <c r="I877" s="250" t="s">
        <v>413</v>
      </c>
      <c r="J877" s="250" t="s">
        <v>413</v>
      </c>
      <c r="K877" s="250" t="s">
        <v>411</v>
      </c>
      <c r="L877" s="250" t="s">
        <v>412</v>
      </c>
    </row>
    <row r="878" spans="1:12">
      <c r="A878" s="250">
        <v>212906</v>
      </c>
      <c r="B878" s="250" t="s">
        <v>82</v>
      </c>
      <c r="C878" s="250" t="s">
        <v>412</v>
      </c>
      <c r="D878" s="250" t="s">
        <v>413</v>
      </c>
      <c r="E878" s="250" t="s">
        <v>413</v>
      </c>
      <c r="F878" s="250" t="s">
        <v>411</v>
      </c>
      <c r="G878" s="250" t="s">
        <v>412</v>
      </c>
      <c r="H878" s="250" t="s">
        <v>412</v>
      </c>
      <c r="I878" s="250" t="s">
        <v>411</v>
      </c>
      <c r="J878" s="250" t="s">
        <v>413</v>
      </c>
      <c r="K878" s="250" t="s">
        <v>411</v>
      </c>
      <c r="L878" s="250" t="s">
        <v>412</v>
      </c>
    </row>
    <row r="879" spans="1:12">
      <c r="A879" s="250">
        <v>212061</v>
      </c>
      <c r="B879" s="250" t="s">
        <v>82</v>
      </c>
      <c r="C879" s="250" t="s">
        <v>411</v>
      </c>
      <c r="D879" s="250" t="s">
        <v>411</v>
      </c>
      <c r="E879" s="250" t="s">
        <v>411</v>
      </c>
      <c r="F879" s="250" t="s">
        <v>411</v>
      </c>
      <c r="G879" s="250" t="s">
        <v>412</v>
      </c>
      <c r="H879" s="250" t="s">
        <v>412</v>
      </c>
      <c r="I879" s="250" t="s">
        <v>411</v>
      </c>
      <c r="J879" s="250" t="s">
        <v>413</v>
      </c>
      <c r="K879" s="250" t="s">
        <v>411</v>
      </c>
      <c r="L879" s="250" t="s">
        <v>412</v>
      </c>
    </row>
    <row r="880" spans="1:12">
      <c r="A880" s="250">
        <v>214499</v>
      </c>
      <c r="B880" s="250" t="s">
        <v>82</v>
      </c>
      <c r="C880" s="250" t="s">
        <v>411</v>
      </c>
      <c r="D880" s="250" t="s">
        <v>411</v>
      </c>
      <c r="E880" s="250" t="s">
        <v>412</v>
      </c>
      <c r="F880" s="250" t="s">
        <v>413</v>
      </c>
      <c r="G880" s="250" t="s">
        <v>413</v>
      </c>
      <c r="H880" s="250" t="s">
        <v>412</v>
      </c>
      <c r="I880" s="250" t="s">
        <v>411</v>
      </c>
      <c r="J880" s="250" t="s">
        <v>413</v>
      </c>
      <c r="K880" s="250" t="s">
        <v>411</v>
      </c>
      <c r="L880" s="250" t="s">
        <v>412</v>
      </c>
    </row>
    <row r="881" spans="1:12">
      <c r="A881" s="250">
        <v>214428</v>
      </c>
      <c r="B881" s="250" t="s">
        <v>82</v>
      </c>
      <c r="C881" s="250" t="s">
        <v>411</v>
      </c>
      <c r="D881" s="250" t="s">
        <v>411</v>
      </c>
      <c r="E881" s="250" t="s">
        <v>411</v>
      </c>
      <c r="F881" s="250" t="s">
        <v>411</v>
      </c>
      <c r="G881" s="250" t="s">
        <v>413</v>
      </c>
      <c r="H881" s="250" t="s">
        <v>412</v>
      </c>
      <c r="I881" s="250" t="s">
        <v>411</v>
      </c>
      <c r="J881" s="250" t="s">
        <v>413</v>
      </c>
      <c r="K881" s="250" t="s">
        <v>411</v>
      </c>
      <c r="L881" s="250" t="s">
        <v>412</v>
      </c>
    </row>
    <row r="882" spans="1:12">
      <c r="A882" s="250">
        <v>212811</v>
      </c>
      <c r="B882" s="250" t="s">
        <v>82</v>
      </c>
      <c r="C882" s="250" t="s">
        <v>411</v>
      </c>
      <c r="D882" s="250" t="s">
        <v>411</v>
      </c>
      <c r="E882" s="250" t="s">
        <v>411</v>
      </c>
      <c r="F882" s="250" t="s">
        <v>411</v>
      </c>
      <c r="G882" s="250" t="s">
        <v>412</v>
      </c>
      <c r="H882" s="250" t="s">
        <v>413</v>
      </c>
      <c r="I882" s="250" t="s">
        <v>411</v>
      </c>
      <c r="J882" s="250" t="s">
        <v>413</v>
      </c>
      <c r="K882" s="250" t="s">
        <v>411</v>
      </c>
      <c r="L882" s="250" t="s">
        <v>412</v>
      </c>
    </row>
    <row r="883" spans="1:12">
      <c r="A883" s="250">
        <v>213435</v>
      </c>
      <c r="B883" s="250" t="s">
        <v>82</v>
      </c>
      <c r="C883" s="250" t="s">
        <v>411</v>
      </c>
      <c r="D883" s="250" t="s">
        <v>411</v>
      </c>
      <c r="E883" s="250" t="s">
        <v>411</v>
      </c>
      <c r="F883" s="250" t="s">
        <v>411</v>
      </c>
      <c r="G883" s="250" t="s">
        <v>413</v>
      </c>
      <c r="H883" s="250" t="s">
        <v>413</v>
      </c>
      <c r="I883" s="250" t="s">
        <v>411</v>
      </c>
      <c r="J883" s="250" t="s">
        <v>413</v>
      </c>
      <c r="K883" s="250" t="s">
        <v>411</v>
      </c>
      <c r="L883" s="250" t="s">
        <v>412</v>
      </c>
    </row>
    <row r="884" spans="1:12">
      <c r="A884" s="250">
        <v>212416</v>
      </c>
      <c r="B884" s="250" t="s">
        <v>82</v>
      </c>
      <c r="C884" s="250" t="s">
        <v>413</v>
      </c>
      <c r="D884" s="250" t="s">
        <v>413</v>
      </c>
      <c r="E884" s="250" t="s">
        <v>411</v>
      </c>
      <c r="F884" s="250" t="s">
        <v>411</v>
      </c>
      <c r="G884" s="250" t="s">
        <v>413</v>
      </c>
      <c r="H884" s="250" t="s">
        <v>411</v>
      </c>
      <c r="I884" s="250" t="s">
        <v>411</v>
      </c>
      <c r="J884" s="250" t="s">
        <v>413</v>
      </c>
      <c r="K884" s="250" t="s">
        <v>411</v>
      </c>
      <c r="L884" s="250" t="s">
        <v>412</v>
      </c>
    </row>
    <row r="885" spans="1:12">
      <c r="A885" s="250">
        <v>212206</v>
      </c>
      <c r="B885" s="250" t="s">
        <v>82</v>
      </c>
      <c r="C885" s="250" t="s">
        <v>411</v>
      </c>
      <c r="D885" s="250" t="s">
        <v>411</v>
      </c>
      <c r="E885" s="250" t="s">
        <v>411</v>
      </c>
      <c r="F885" s="250" t="s">
        <v>411</v>
      </c>
      <c r="G885" s="250" t="s">
        <v>413</v>
      </c>
      <c r="H885" s="250" t="s">
        <v>412</v>
      </c>
      <c r="I885" s="250" t="s">
        <v>412</v>
      </c>
      <c r="J885" s="250" t="s">
        <v>411</v>
      </c>
      <c r="K885" s="250" t="s">
        <v>411</v>
      </c>
      <c r="L885" s="250" t="s">
        <v>412</v>
      </c>
    </row>
    <row r="886" spans="1:12">
      <c r="A886" s="250">
        <v>213679</v>
      </c>
      <c r="B886" s="250" t="s">
        <v>82</v>
      </c>
      <c r="C886" s="250" t="s">
        <v>413</v>
      </c>
      <c r="D886" s="250" t="s">
        <v>411</v>
      </c>
      <c r="E886" s="250" t="s">
        <v>411</v>
      </c>
      <c r="F886" s="250" t="s">
        <v>411</v>
      </c>
      <c r="G886" s="250" t="s">
        <v>411</v>
      </c>
      <c r="H886" s="250" t="s">
        <v>413</v>
      </c>
      <c r="I886" s="250" t="s">
        <v>412</v>
      </c>
      <c r="J886" s="250" t="s">
        <v>411</v>
      </c>
      <c r="K886" s="250" t="s">
        <v>411</v>
      </c>
      <c r="L886" s="250" t="s">
        <v>412</v>
      </c>
    </row>
    <row r="887" spans="1:12">
      <c r="A887" s="250">
        <v>211892</v>
      </c>
      <c r="B887" s="250" t="s">
        <v>82</v>
      </c>
      <c r="C887" s="250" t="s">
        <v>411</v>
      </c>
      <c r="D887" s="250" t="s">
        <v>411</v>
      </c>
      <c r="E887" s="250" t="s">
        <v>411</v>
      </c>
      <c r="F887" s="250" t="s">
        <v>411</v>
      </c>
      <c r="G887" s="250" t="s">
        <v>413</v>
      </c>
      <c r="H887" s="250" t="s">
        <v>413</v>
      </c>
      <c r="I887" s="250" t="s">
        <v>413</v>
      </c>
      <c r="J887" s="250" t="s">
        <v>411</v>
      </c>
      <c r="K887" s="250" t="s">
        <v>411</v>
      </c>
      <c r="L887" s="250" t="s">
        <v>412</v>
      </c>
    </row>
    <row r="888" spans="1:12">
      <c r="A888" s="250">
        <v>213921</v>
      </c>
      <c r="B888" s="250" t="s">
        <v>82</v>
      </c>
      <c r="C888" s="250" t="s">
        <v>411</v>
      </c>
      <c r="D888" s="250" t="s">
        <v>413</v>
      </c>
      <c r="E888" s="250" t="s">
        <v>413</v>
      </c>
      <c r="F888" s="250" t="s">
        <v>411</v>
      </c>
      <c r="G888" s="250" t="s">
        <v>411</v>
      </c>
      <c r="H888" s="250" t="s">
        <v>413</v>
      </c>
      <c r="I888" s="250" t="s">
        <v>413</v>
      </c>
      <c r="J888" s="250" t="s">
        <v>411</v>
      </c>
      <c r="K888" s="250" t="s">
        <v>411</v>
      </c>
      <c r="L888" s="250" t="s">
        <v>412</v>
      </c>
    </row>
    <row r="889" spans="1:12">
      <c r="A889" s="250">
        <v>211688</v>
      </c>
      <c r="B889" s="250" t="s">
        <v>82</v>
      </c>
      <c r="C889" s="250" t="s">
        <v>411</v>
      </c>
      <c r="D889" s="250" t="s">
        <v>413</v>
      </c>
      <c r="E889" s="250" t="s">
        <v>411</v>
      </c>
      <c r="F889" s="250" t="s">
        <v>411</v>
      </c>
      <c r="G889" s="250" t="s">
        <v>411</v>
      </c>
      <c r="H889" s="250" t="s">
        <v>413</v>
      </c>
      <c r="I889" s="250" t="s">
        <v>413</v>
      </c>
      <c r="J889" s="250" t="s">
        <v>411</v>
      </c>
      <c r="K889" s="250" t="s">
        <v>411</v>
      </c>
      <c r="L889" s="250" t="s">
        <v>412</v>
      </c>
    </row>
    <row r="890" spans="1:12">
      <c r="A890" s="250">
        <v>214543</v>
      </c>
      <c r="B890" s="250" t="s">
        <v>82</v>
      </c>
      <c r="C890" s="250" t="s">
        <v>412</v>
      </c>
      <c r="D890" s="250" t="s">
        <v>411</v>
      </c>
      <c r="E890" s="250" t="s">
        <v>411</v>
      </c>
      <c r="F890" s="250" t="s">
        <v>411</v>
      </c>
      <c r="G890" s="250" t="s">
        <v>412</v>
      </c>
      <c r="H890" s="250" t="s">
        <v>412</v>
      </c>
      <c r="I890" s="250" t="s">
        <v>411</v>
      </c>
      <c r="J890" s="250" t="s">
        <v>411</v>
      </c>
      <c r="K890" s="250" t="s">
        <v>411</v>
      </c>
      <c r="L890" s="250" t="s">
        <v>412</v>
      </c>
    </row>
    <row r="891" spans="1:12">
      <c r="A891" s="250">
        <v>214754</v>
      </c>
      <c r="B891" s="250" t="s">
        <v>82</v>
      </c>
      <c r="C891" s="250" t="s">
        <v>413</v>
      </c>
      <c r="D891" s="250" t="s">
        <v>411</v>
      </c>
      <c r="E891" s="250" t="s">
        <v>413</v>
      </c>
      <c r="F891" s="250" t="s">
        <v>412</v>
      </c>
      <c r="G891" s="250" t="s">
        <v>412</v>
      </c>
      <c r="H891" s="250" t="s">
        <v>412</v>
      </c>
      <c r="I891" s="250" t="s">
        <v>412</v>
      </c>
      <c r="J891" s="250" t="s">
        <v>412</v>
      </c>
      <c r="K891" s="250" t="s">
        <v>412</v>
      </c>
      <c r="L891" s="250" t="s">
        <v>413</v>
      </c>
    </row>
    <row r="892" spans="1:12">
      <c r="A892" s="250">
        <v>215095</v>
      </c>
      <c r="B892" s="250" t="s">
        <v>82</v>
      </c>
      <c r="C892" s="250" t="s">
        <v>411</v>
      </c>
      <c r="D892" s="250" t="s">
        <v>413</v>
      </c>
      <c r="E892" s="250" t="s">
        <v>413</v>
      </c>
      <c r="F892" s="250" t="s">
        <v>413</v>
      </c>
      <c r="G892" s="250" t="s">
        <v>412</v>
      </c>
      <c r="H892" s="250" t="s">
        <v>412</v>
      </c>
      <c r="I892" s="250" t="s">
        <v>412</v>
      </c>
      <c r="J892" s="250" t="s">
        <v>412</v>
      </c>
      <c r="K892" s="250" t="s">
        <v>412</v>
      </c>
      <c r="L892" s="250" t="s">
        <v>413</v>
      </c>
    </row>
    <row r="893" spans="1:12">
      <c r="A893" s="250">
        <v>213832</v>
      </c>
      <c r="B893" s="250" t="s">
        <v>82</v>
      </c>
      <c r="C893" s="250" t="s">
        <v>412</v>
      </c>
      <c r="D893" s="250" t="s">
        <v>413</v>
      </c>
      <c r="E893" s="250" t="s">
        <v>411</v>
      </c>
      <c r="F893" s="250" t="s">
        <v>413</v>
      </c>
      <c r="G893" s="250" t="s">
        <v>412</v>
      </c>
      <c r="H893" s="250" t="s">
        <v>412</v>
      </c>
      <c r="I893" s="250" t="s">
        <v>412</v>
      </c>
      <c r="J893" s="250" t="s">
        <v>412</v>
      </c>
      <c r="K893" s="250" t="s">
        <v>412</v>
      </c>
      <c r="L893" s="250" t="s">
        <v>413</v>
      </c>
    </row>
    <row r="894" spans="1:12">
      <c r="A894" s="250">
        <v>213381</v>
      </c>
      <c r="B894" s="250" t="s">
        <v>82</v>
      </c>
      <c r="C894" s="250" t="s">
        <v>411</v>
      </c>
      <c r="D894" s="250" t="s">
        <v>412</v>
      </c>
      <c r="E894" s="250" t="s">
        <v>412</v>
      </c>
      <c r="F894" s="250" t="s">
        <v>411</v>
      </c>
      <c r="G894" s="250" t="s">
        <v>412</v>
      </c>
      <c r="H894" s="250" t="s">
        <v>412</v>
      </c>
      <c r="I894" s="250" t="s">
        <v>412</v>
      </c>
      <c r="J894" s="250" t="s">
        <v>412</v>
      </c>
      <c r="K894" s="250" t="s">
        <v>412</v>
      </c>
      <c r="L894" s="250" t="s">
        <v>413</v>
      </c>
    </row>
    <row r="895" spans="1:12">
      <c r="A895" s="250">
        <v>213306</v>
      </c>
      <c r="B895" s="250" t="s">
        <v>82</v>
      </c>
      <c r="C895" s="250" t="s">
        <v>411</v>
      </c>
      <c r="D895" s="250" t="s">
        <v>412</v>
      </c>
      <c r="E895" s="250" t="s">
        <v>412</v>
      </c>
      <c r="F895" s="250" t="s">
        <v>411</v>
      </c>
      <c r="G895" s="250" t="s">
        <v>412</v>
      </c>
      <c r="H895" s="250" t="s">
        <v>412</v>
      </c>
      <c r="I895" s="250" t="s">
        <v>412</v>
      </c>
      <c r="J895" s="250" t="s">
        <v>412</v>
      </c>
      <c r="K895" s="250" t="s">
        <v>412</v>
      </c>
      <c r="L895" s="250" t="s">
        <v>413</v>
      </c>
    </row>
    <row r="896" spans="1:12">
      <c r="A896" s="250">
        <v>213128</v>
      </c>
      <c r="B896" s="250" t="s">
        <v>82</v>
      </c>
      <c r="C896" s="250" t="s">
        <v>412</v>
      </c>
      <c r="D896" s="250" t="s">
        <v>413</v>
      </c>
      <c r="E896" s="250" t="s">
        <v>411</v>
      </c>
      <c r="F896" s="250" t="s">
        <v>411</v>
      </c>
      <c r="G896" s="250" t="s">
        <v>412</v>
      </c>
      <c r="H896" s="250" t="s">
        <v>412</v>
      </c>
      <c r="I896" s="250" t="s">
        <v>412</v>
      </c>
      <c r="J896" s="250" t="s">
        <v>412</v>
      </c>
      <c r="K896" s="250" t="s">
        <v>412</v>
      </c>
      <c r="L896" s="250" t="s">
        <v>413</v>
      </c>
    </row>
    <row r="897" spans="1:12">
      <c r="A897" s="250">
        <v>213464</v>
      </c>
      <c r="B897" s="250" t="s">
        <v>82</v>
      </c>
      <c r="C897" s="250" t="s">
        <v>412</v>
      </c>
      <c r="D897" s="250" t="s">
        <v>411</v>
      </c>
      <c r="E897" s="250" t="s">
        <v>411</v>
      </c>
      <c r="F897" s="250" t="s">
        <v>411</v>
      </c>
      <c r="G897" s="250" t="s">
        <v>412</v>
      </c>
      <c r="H897" s="250" t="s">
        <v>412</v>
      </c>
      <c r="I897" s="250" t="s">
        <v>412</v>
      </c>
      <c r="J897" s="250" t="s">
        <v>412</v>
      </c>
      <c r="K897" s="250" t="s">
        <v>412</v>
      </c>
      <c r="L897" s="250" t="s">
        <v>413</v>
      </c>
    </row>
    <row r="898" spans="1:12">
      <c r="A898" s="250">
        <v>214120</v>
      </c>
      <c r="B898" s="250" t="s">
        <v>82</v>
      </c>
      <c r="C898" s="250" t="s">
        <v>412</v>
      </c>
      <c r="D898" s="250" t="s">
        <v>413</v>
      </c>
      <c r="E898" s="250" t="s">
        <v>413</v>
      </c>
      <c r="F898" s="250" t="s">
        <v>411</v>
      </c>
      <c r="G898" s="250" t="s">
        <v>413</v>
      </c>
      <c r="H898" s="250" t="s">
        <v>412</v>
      </c>
      <c r="I898" s="250" t="s">
        <v>412</v>
      </c>
      <c r="J898" s="250" t="s">
        <v>412</v>
      </c>
      <c r="K898" s="250" t="s">
        <v>412</v>
      </c>
      <c r="L898" s="250" t="s">
        <v>413</v>
      </c>
    </row>
    <row r="899" spans="1:12">
      <c r="A899" s="250">
        <v>210307</v>
      </c>
      <c r="B899" s="250" t="s">
        <v>82</v>
      </c>
      <c r="C899" s="250" t="s">
        <v>411</v>
      </c>
      <c r="D899" s="250" t="s">
        <v>411</v>
      </c>
      <c r="E899" s="250" t="s">
        <v>411</v>
      </c>
      <c r="F899" s="250" t="s">
        <v>411</v>
      </c>
      <c r="G899" s="250" t="s">
        <v>413</v>
      </c>
      <c r="H899" s="250" t="s">
        <v>412</v>
      </c>
      <c r="I899" s="250" t="s">
        <v>412</v>
      </c>
      <c r="J899" s="250" t="s">
        <v>412</v>
      </c>
      <c r="K899" s="250" t="s">
        <v>412</v>
      </c>
      <c r="L899" s="250" t="s">
        <v>413</v>
      </c>
    </row>
    <row r="900" spans="1:12">
      <c r="A900" s="250">
        <v>214997</v>
      </c>
      <c r="B900" s="250" t="s">
        <v>82</v>
      </c>
      <c r="C900" s="250" t="s">
        <v>412</v>
      </c>
      <c r="D900" s="250" t="s">
        <v>413</v>
      </c>
      <c r="E900" s="250" t="s">
        <v>413</v>
      </c>
      <c r="F900" s="250" t="s">
        <v>412</v>
      </c>
      <c r="G900" s="250" t="s">
        <v>412</v>
      </c>
      <c r="H900" s="250" t="s">
        <v>413</v>
      </c>
      <c r="I900" s="250" t="s">
        <v>412</v>
      </c>
      <c r="J900" s="250" t="s">
        <v>412</v>
      </c>
      <c r="K900" s="250" t="s">
        <v>412</v>
      </c>
      <c r="L900" s="250" t="s">
        <v>413</v>
      </c>
    </row>
    <row r="901" spans="1:12">
      <c r="A901" s="250">
        <v>213971</v>
      </c>
      <c r="B901" s="250" t="s">
        <v>82</v>
      </c>
      <c r="C901" s="250" t="s">
        <v>413</v>
      </c>
      <c r="D901" s="250" t="s">
        <v>411</v>
      </c>
      <c r="E901" s="250" t="s">
        <v>411</v>
      </c>
      <c r="F901" s="250" t="s">
        <v>413</v>
      </c>
      <c r="G901" s="250" t="s">
        <v>412</v>
      </c>
      <c r="H901" s="250" t="s">
        <v>413</v>
      </c>
      <c r="I901" s="250" t="s">
        <v>412</v>
      </c>
      <c r="J901" s="250" t="s">
        <v>412</v>
      </c>
      <c r="K901" s="250" t="s">
        <v>412</v>
      </c>
      <c r="L901" s="250" t="s">
        <v>413</v>
      </c>
    </row>
    <row r="902" spans="1:12">
      <c r="A902" s="250">
        <v>213815</v>
      </c>
      <c r="B902" s="250" t="s">
        <v>82</v>
      </c>
      <c r="C902" s="250" t="s">
        <v>413</v>
      </c>
      <c r="D902" s="250" t="s">
        <v>412</v>
      </c>
      <c r="E902" s="250" t="s">
        <v>413</v>
      </c>
      <c r="F902" s="250" t="s">
        <v>412</v>
      </c>
      <c r="G902" s="250" t="s">
        <v>412</v>
      </c>
      <c r="H902" s="250" t="s">
        <v>412</v>
      </c>
      <c r="I902" s="250" t="s">
        <v>413</v>
      </c>
      <c r="J902" s="250" t="s">
        <v>412</v>
      </c>
      <c r="K902" s="250" t="s">
        <v>412</v>
      </c>
      <c r="L902" s="250" t="s">
        <v>413</v>
      </c>
    </row>
    <row r="903" spans="1:12">
      <c r="A903" s="250">
        <v>215238</v>
      </c>
      <c r="B903" s="250" t="s">
        <v>82</v>
      </c>
      <c r="C903" s="250" t="s">
        <v>412</v>
      </c>
      <c r="D903" s="250" t="s">
        <v>413</v>
      </c>
      <c r="E903" s="250" t="s">
        <v>413</v>
      </c>
      <c r="F903" s="250" t="s">
        <v>412</v>
      </c>
      <c r="G903" s="250" t="s">
        <v>412</v>
      </c>
      <c r="H903" s="250" t="s">
        <v>412</v>
      </c>
      <c r="I903" s="250" t="s">
        <v>413</v>
      </c>
      <c r="J903" s="250" t="s">
        <v>412</v>
      </c>
      <c r="K903" s="250" t="s">
        <v>412</v>
      </c>
      <c r="L903" s="250" t="s">
        <v>413</v>
      </c>
    </row>
    <row r="904" spans="1:12">
      <c r="A904" s="250">
        <v>214598</v>
      </c>
      <c r="B904" s="250" t="s">
        <v>82</v>
      </c>
      <c r="C904" s="250" t="s">
        <v>412</v>
      </c>
      <c r="D904" s="250" t="s">
        <v>411</v>
      </c>
      <c r="E904" s="250" t="s">
        <v>411</v>
      </c>
      <c r="F904" s="250" t="s">
        <v>412</v>
      </c>
      <c r="G904" s="250" t="s">
        <v>412</v>
      </c>
      <c r="H904" s="250" t="s">
        <v>412</v>
      </c>
      <c r="I904" s="250" t="s">
        <v>413</v>
      </c>
      <c r="J904" s="250" t="s">
        <v>412</v>
      </c>
      <c r="K904" s="250" t="s">
        <v>412</v>
      </c>
      <c r="L904" s="250" t="s">
        <v>413</v>
      </c>
    </row>
    <row r="905" spans="1:12">
      <c r="A905" s="250">
        <v>212052</v>
      </c>
      <c r="B905" s="250" t="s">
        <v>82</v>
      </c>
      <c r="C905" s="250" t="s">
        <v>413</v>
      </c>
      <c r="D905" s="250" t="s">
        <v>413</v>
      </c>
      <c r="E905" s="250" t="s">
        <v>413</v>
      </c>
      <c r="F905" s="250" t="s">
        <v>413</v>
      </c>
      <c r="G905" s="250" t="s">
        <v>412</v>
      </c>
      <c r="H905" s="250" t="s">
        <v>412</v>
      </c>
      <c r="I905" s="250" t="s">
        <v>413</v>
      </c>
      <c r="J905" s="250" t="s">
        <v>412</v>
      </c>
      <c r="K905" s="250" t="s">
        <v>412</v>
      </c>
      <c r="L905" s="250" t="s">
        <v>413</v>
      </c>
    </row>
    <row r="906" spans="1:12">
      <c r="A906" s="250">
        <v>215043</v>
      </c>
      <c r="B906" s="250" t="s">
        <v>82</v>
      </c>
      <c r="C906" s="250" t="s">
        <v>413</v>
      </c>
      <c r="D906" s="250" t="s">
        <v>411</v>
      </c>
      <c r="E906" s="250" t="s">
        <v>411</v>
      </c>
      <c r="F906" s="250" t="s">
        <v>413</v>
      </c>
      <c r="G906" s="250" t="s">
        <v>411</v>
      </c>
      <c r="H906" s="250" t="s">
        <v>412</v>
      </c>
      <c r="I906" s="250" t="s">
        <v>413</v>
      </c>
      <c r="J906" s="250" t="s">
        <v>412</v>
      </c>
      <c r="K906" s="250" t="s">
        <v>412</v>
      </c>
      <c r="L906" s="250" t="s">
        <v>413</v>
      </c>
    </row>
    <row r="907" spans="1:12">
      <c r="A907" s="250">
        <v>215098</v>
      </c>
      <c r="B907" s="250" t="s">
        <v>82</v>
      </c>
      <c r="C907" s="250" t="s">
        <v>412</v>
      </c>
      <c r="D907" s="250" t="s">
        <v>411</v>
      </c>
      <c r="E907" s="250" t="s">
        <v>411</v>
      </c>
      <c r="F907" s="250" t="s">
        <v>413</v>
      </c>
      <c r="G907" s="250" t="s">
        <v>412</v>
      </c>
      <c r="H907" s="250" t="s">
        <v>413</v>
      </c>
      <c r="I907" s="250" t="s">
        <v>413</v>
      </c>
      <c r="J907" s="250" t="s">
        <v>412</v>
      </c>
      <c r="K907" s="250" t="s">
        <v>412</v>
      </c>
      <c r="L907" s="250" t="s">
        <v>413</v>
      </c>
    </row>
    <row r="908" spans="1:12">
      <c r="A908" s="250">
        <v>213700</v>
      </c>
      <c r="B908" s="250" t="s">
        <v>82</v>
      </c>
      <c r="C908" s="250" t="s">
        <v>413</v>
      </c>
      <c r="D908" s="250" t="s">
        <v>411</v>
      </c>
      <c r="E908" s="250" t="s">
        <v>411</v>
      </c>
      <c r="F908" s="250" t="s">
        <v>413</v>
      </c>
      <c r="G908" s="250" t="s">
        <v>413</v>
      </c>
      <c r="H908" s="250" t="s">
        <v>413</v>
      </c>
      <c r="I908" s="250" t="s">
        <v>413</v>
      </c>
      <c r="J908" s="250" t="s">
        <v>412</v>
      </c>
      <c r="K908" s="250" t="s">
        <v>412</v>
      </c>
      <c r="L908" s="250" t="s">
        <v>413</v>
      </c>
    </row>
    <row r="909" spans="1:12">
      <c r="A909" s="250">
        <v>214933</v>
      </c>
      <c r="B909" s="250" t="s">
        <v>82</v>
      </c>
      <c r="C909" s="250" t="s">
        <v>413</v>
      </c>
      <c r="D909" s="250" t="s">
        <v>411</v>
      </c>
      <c r="E909" s="250" t="s">
        <v>411</v>
      </c>
      <c r="F909" s="250" t="s">
        <v>411</v>
      </c>
      <c r="G909" s="250" t="s">
        <v>411</v>
      </c>
      <c r="H909" s="250" t="s">
        <v>413</v>
      </c>
      <c r="I909" s="250" t="s">
        <v>413</v>
      </c>
      <c r="J909" s="250" t="s">
        <v>412</v>
      </c>
      <c r="K909" s="250" t="s">
        <v>412</v>
      </c>
      <c r="L909" s="250" t="s">
        <v>413</v>
      </c>
    </row>
    <row r="910" spans="1:12">
      <c r="A910" s="250">
        <v>213166</v>
      </c>
      <c r="B910" s="250" t="s">
        <v>82</v>
      </c>
      <c r="C910" s="250" t="s">
        <v>411</v>
      </c>
      <c r="D910" s="250" t="s">
        <v>411</v>
      </c>
      <c r="E910" s="250" t="s">
        <v>411</v>
      </c>
      <c r="F910" s="250" t="s">
        <v>411</v>
      </c>
      <c r="G910" s="250" t="s">
        <v>411</v>
      </c>
      <c r="H910" s="250" t="s">
        <v>413</v>
      </c>
      <c r="I910" s="250" t="s">
        <v>413</v>
      </c>
      <c r="J910" s="250" t="s">
        <v>412</v>
      </c>
      <c r="K910" s="250" t="s">
        <v>412</v>
      </c>
      <c r="L910" s="250" t="s">
        <v>413</v>
      </c>
    </row>
    <row r="911" spans="1:12">
      <c r="A911" s="250">
        <v>215325</v>
      </c>
      <c r="B911" s="250" t="s">
        <v>82</v>
      </c>
      <c r="C911" s="250" t="s">
        <v>413</v>
      </c>
      <c r="D911" s="250" t="s">
        <v>413</v>
      </c>
      <c r="E911" s="250" t="s">
        <v>413</v>
      </c>
      <c r="F911" s="250" t="s">
        <v>413</v>
      </c>
      <c r="G911" s="250" t="s">
        <v>412</v>
      </c>
      <c r="H911" s="250" t="s">
        <v>412</v>
      </c>
      <c r="I911" s="250" t="s">
        <v>412</v>
      </c>
      <c r="J911" s="250" t="s">
        <v>413</v>
      </c>
      <c r="K911" s="250" t="s">
        <v>412</v>
      </c>
      <c r="L911" s="250" t="s">
        <v>413</v>
      </c>
    </row>
    <row r="912" spans="1:12">
      <c r="A912" s="250">
        <v>214773</v>
      </c>
      <c r="B912" s="250" t="s">
        <v>82</v>
      </c>
      <c r="C912" s="250" t="s">
        <v>413</v>
      </c>
      <c r="D912" s="250" t="s">
        <v>411</v>
      </c>
      <c r="E912" s="250" t="s">
        <v>411</v>
      </c>
      <c r="F912" s="250" t="s">
        <v>413</v>
      </c>
      <c r="G912" s="250" t="s">
        <v>412</v>
      </c>
      <c r="H912" s="250" t="s">
        <v>412</v>
      </c>
      <c r="I912" s="250" t="s">
        <v>412</v>
      </c>
      <c r="J912" s="250" t="s">
        <v>413</v>
      </c>
      <c r="K912" s="250" t="s">
        <v>412</v>
      </c>
      <c r="L912" s="250" t="s">
        <v>413</v>
      </c>
    </row>
    <row r="913" spans="1:12">
      <c r="A913" s="250">
        <v>215078</v>
      </c>
      <c r="B913" s="250" t="s">
        <v>82</v>
      </c>
      <c r="C913" s="250" t="s">
        <v>411</v>
      </c>
      <c r="D913" s="250" t="s">
        <v>413</v>
      </c>
      <c r="E913" s="250" t="s">
        <v>413</v>
      </c>
      <c r="F913" s="250" t="s">
        <v>411</v>
      </c>
      <c r="G913" s="250" t="s">
        <v>412</v>
      </c>
      <c r="H913" s="250" t="s">
        <v>412</v>
      </c>
      <c r="I913" s="250" t="s">
        <v>412</v>
      </c>
      <c r="J913" s="250" t="s">
        <v>413</v>
      </c>
      <c r="K913" s="250" t="s">
        <v>412</v>
      </c>
      <c r="L913" s="250" t="s">
        <v>413</v>
      </c>
    </row>
    <row r="914" spans="1:12">
      <c r="A914" s="250">
        <v>214414</v>
      </c>
      <c r="B914" s="250" t="s">
        <v>82</v>
      </c>
      <c r="C914" s="250" t="s">
        <v>412</v>
      </c>
      <c r="D914" s="250" t="s">
        <v>413</v>
      </c>
      <c r="E914" s="250" t="s">
        <v>411</v>
      </c>
      <c r="F914" s="250" t="s">
        <v>411</v>
      </c>
      <c r="G914" s="250" t="s">
        <v>412</v>
      </c>
      <c r="H914" s="250" t="s">
        <v>412</v>
      </c>
      <c r="I914" s="250" t="s">
        <v>412</v>
      </c>
      <c r="J914" s="250" t="s">
        <v>413</v>
      </c>
      <c r="K914" s="250" t="s">
        <v>412</v>
      </c>
      <c r="L914" s="250" t="s">
        <v>413</v>
      </c>
    </row>
    <row r="915" spans="1:12">
      <c r="A915" s="250">
        <v>214822</v>
      </c>
      <c r="B915" s="250" t="s">
        <v>82</v>
      </c>
      <c r="C915" s="250" t="s">
        <v>412</v>
      </c>
      <c r="D915" s="250" t="s">
        <v>411</v>
      </c>
      <c r="E915" s="250" t="s">
        <v>411</v>
      </c>
      <c r="F915" s="250" t="s">
        <v>411</v>
      </c>
      <c r="G915" s="250" t="s">
        <v>412</v>
      </c>
      <c r="H915" s="250" t="s">
        <v>412</v>
      </c>
      <c r="I915" s="250" t="s">
        <v>412</v>
      </c>
      <c r="J915" s="250" t="s">
        <v>413</v>
      </c>
      <c r="K915" s="250" t="s">
        <v>412</v>
      </c>
      <c r="L915" s="250" t="s">
        <v>413</v>
      </c>
    </row>
    <row r="916" spans="1:12">
      <c r="A916" s="250">
        <v>214310</v>
      </c>
      <c r="B916" s="250" t="s">
        <v>82</v>
      </c>
      <c r="C916" s="250" t="s">
        <v>411</v>
      </c>
      <c r="D916" s="250" t="s">
        <v>411</v>
      </c>
      <c r="E916" s="250" t="s">
        <v>411</v>
      </c>
      <c r="F916" s="250" t="s">
        <v>411</v>
      </c>
      <c r="G916" s="250" t="s">
        <v>412</v>
      </c>
      <c r="H916" s="250" t="s">
        <v>412</v>
      </c>
      <c r="I916" s="250" t="s">
        <v>412</v>
      </c>
      <c r="J916" s="250" t="s">
        <v>413</v>
      </c>
      <c r="K916" s="250" t="s">
        <v>412</v>
      </c>
      <c r="L916" s="250" t="s">
        <v>413</v>
      </c>
    </row>
    <row r="917" spans="1:12">
      <c r="A917" s="250">
        <v>213759</v>
      </c>
      <c r="B917" s="250" t="s">
        <v>82</v>
      </c>
      <c r="C917" s="250" t="s">
        <v>411</v>
      </c>
      <c r="D917" s="250" t="s">
        <v>411</v>
      </c>
      <c r="E917" s="250" t="s">
        <v>411</v>
      </c>
      <c r="F917" s="250" t="s">
        <v>413</v>
      </c>
      <c r="G917" s="250" t="s">
        <v>413</v>
      </c>
      <c r="H917" s="250" t="s">
        <v>412</v>
      </c>
      <c r="I917" s="250" t="s">
        <v>412</v>
      </c>
      <c r="J917" s="250" t="s">
        <v>413</v>
      </c>
      <c r="K917" s="250" t="s">
        <v>412</v>
      </c>
      <c r="L917" s="250" t="s">
        <v>413</v>
      </c>
    </row>
    <row r="918" spans="1:12">
      <c r="A918" s="250">
        <v>215402</v>
      </c>
      <c r="B918" s="250" t="s">
        <v>82</v>
      </c>
      <c r="C918" s="250" t="s">
        <v>412</v>
      </c>
      <c r="D918" s="250" t="s">
        <v>411</v>
      </c>
      <c r="E918" s="250" t="s">
        <v>411</v>
      </c>
      <c r="F918" s="250" t="s">
        <v>411</v>
      </c>
      <c r="G918" s="250" t="s">
        <v>413</v>
      </c>
      <c r="H918" s="250" t="s">
        <v>412</v>
      </c>
      <c r="I918" s="250" t="s">
        <v>412</v>
      </c>
      <c r="J918" s="250" t="s">
        <v>413</v>
      </c>
      <c r="K918" s="250" t="s">
        <v>412</v>
      </c>
      <c r="L918" s="250" t="s">
        <v>413</v>
      </c>
    </row>
    <row r="919" spans="1:12">
      <c r="A919" s="250">
        <v>213932</v>
      </c>
      <c r="B919" s="250" t="s">
        <v>82</v>
      </c>
      <c r="C919" s="250" t="s">
        <v>411</v>
      </c>
      <c r="D919" s="250" t="s">
        <v>413</v>
      </c>
      <c r="E919" s="250" t="s">
        <v>413</v>
      </c>
      <c r="F919" s="250" t="s">
        <v>411</v>
      </c>
      <c r="G919" s="250" t="s">
        <v>411</v>
      </c>
      <c r="H919" s="250" t="s">
        <v>412</v>
      </c>
      <c r="I919" s="250" t="s">
        <v>412</v>
      </c>
      <c r="J919" s="250" t="s">
        <v>413</v>
      </c>
      <c r="K919" s="250" t="s">
        <v>412</v>
      </c>
      <c r="L919" s="250" t="s">
        <v>413</v>
      </c>
    </row>
    <row r="920" spans="1:12">
      <c r="A920" s="250">
        <v>214286</v>
      </c>
      <c r="B920" s="250" t="s">
        <v>82</v>
      </c>
      <c r="C920" s="250" t="s">
        <v>411</v>
      </c>
      <c r="D920" s="250" t="s">
        <v>411</v>
      </c>
      <c r="E920" s="250" t="s">
        <v>411</v>
      </c>
      <c r="F920" s="250" t="s">
        <v>413</v>
      </c>
      <c r="G920" s="250" t="s">
        <v>412</v>
      </c>
      <c r="H920" s="250" t="s">
        <v>413</v>
      </c>
      <c r="I920" s="250" t="s">
        <v>412</v>
      </c>
      <c r="J920" s="250" t="s">
        <v>413</v>
      </c>
      <c r="K920" s="250" t="s">
        <v>412</v>
      </c>
      <c r="L920" s="250" t="s">
        <v>413</v>
      </c>
    </row>
    <row r="921" spans="1:12">
      <c r="A921" s="250">
        <v>214002</v>
      </c>
      <c r="B921" s="250" t="s">
        <v>82</v>
      </c>
      <c r="C921" s="250" t="s">
        <v>413</v>
      </c>
      <c r="D921" s="250" t="s">
        <v>413</v>
      </c>
      <c r="E921" s="250" t="s">
        <v>411</v>
      </c>
      <c r="F921" s="250" t="s">
        <v>411</v>
      </c>
      <c r="G921" s="250" t="s">
        <v>411</v>
      </c>
      <c r="H921" s="250" t="s">
        <v>413</v>
      </c>
      <c r="I921" s="250" t="s">
        <v>412</v>
      </c>
      <c r="J921" s="250" t="s">
        <v>413</v>
      </c>
      <c r="K921" s="250" t="s">
        <v>412</v>
      </c>
      <c r="L921" s="250" t="s">
        <v>413</v>
      </c>
    </row>
    <row r="922" spans="1:12">
      <c r="A922" s="250">
        <v>215264</v>
      </c>
      <c r="B922" s="250" t="s">
        <v>82</v>
      </c>
      <c r="C922" s="250" t="s">
        <v>413</v>
      </c>
      <c r="D922" s="250" t="s">
        <v>411</v>
      </c>
      <c r="E922" s="250" t="s">
        <v>411</v>
      </c>
      <c r="F922" s="250" t="s">
        <v>413</v>
      </c>
      <c r="G922" s="250" t="s">
        <v>412</v>
      </c>
      <c r="H922" s="250" t="s">
        <v>412</v>
      </c>
      <c r="I922" s="250" t="s">
        <v>413</v>
      </c>
      <c r="J922" s="250" t="s">
        <v>413</v>
      </c>
      <c r="K922" s="250" t="s">
        <v>412</v>
      </c>
      <c r="L922" s="250" t="s">
        <v>413</v>
      </c>
    </row>
    <row r="923" spans="1:12">
      <c r="A923" s="250">
        <v>214954</v>
      </c>
      <c r="B923" s="250" t="s">
        <v>82</v>
      </c>
      <c r="C923" s="250" t="s">
        <v>413</v>
      </c>
      <c r="D923" s="250" t="s">
        <v>413</v>
      </c>
      <c r="E923" s="250" t="s">
        <v>413</v>
      </c>
      <c r="F923" s="250" t="s">
        <v>413</v>
      </c>
      <c r="G923" s="250" t="s">
        <v>413</v>
      </c>
      <c r="H923" s="250" t="s">
        <v>412</v>
      </c>
      <c r="I923" s="250" t="s">
        <v>413</v>
      </c>
      <c r="J923" s="250" t="s">
        <v>413</v>
      </c>
      <c r="K923" s="250" t="s">
        <v>412</v>
      </c>
      <c r="L923" s="250" t="s">
        <v>413</v>
      </c>
    </row>
    <row r="924" spans="1:12">
      <c r="A924" s="250">
        <v>214896</v>
      </c>
      <c r="B924" s="250" t="s">
        <v>82</v>
      </c>
      <c r="C924" s="250" t="s">
        <v>411</v>
      </c>
      <c r="D924" s="250" t="s">
        <v>411</v>
      </c>
      <c r="E924" s="250" t="s">
        <v>413</v>
      </c>
      <c r="F924" s="250" t="s">
        <v>411</v>
      </c>
      <c r="G924" s="250" t="s">
        <v>413</v>
      </c>
      <c r="H924" s="250" t="s">
        <v>412</v>
      </c>
      <c r="I924" s="250" t="s">
        <v>413</v>
      </c>
      <c r="J924" s="250" t="s">
        <v>413</v>
      </c>
      <c r="K924" s="250" t="s">
        <v>412</v>
      </c>
      <c r="L924" s="250" t="s">
        <v>413</v>
      </c>
    </row>
    <row r="925" spans="1:12">
      <c r="A925" s="250">
        <v>215494</v>
      </c>
      <c r="B925" s="250" t="s">
        <v>82</v>
      </c>
      <c r="C925" s="250" t="s">
        <v>412</v>
      </c>
      <c r="D925" s="250" t="s">
        <v>413</v>
      </c>
      <c r="E925" s="250" t="s">
        <v>411</v>
      </c>
      <c r="F925" s="250" t="s">
        <v>412</v>
      </c>
      <c r="G925" s="250" t="s">
        <v>411</v>
      </c>
      <c r="H925" s="250" t="s">
        <v>412</v>
      </c>
      <c r="I925" s="250" t="s">
        <v>413</v>
      </c>
      <c r="J925" s="250" t="s">
        <v>413</v>
      </c>
      <c r="K925" s="250" t="s">
        <v>412</v>
      </c>
      <c r="L925" s="250" t="s">
        <v>413</v>
      </c>
    </row>
    <row r="926" spans="1:12">
      <c r="A926" s="250">
        <v>213050</v>
      </c>
      <c r="B926" s="250" t="s">
        <v>82</v>
      </c>
      <c r="C926" s="250" t="s">
        <v>413</v>
      </c>
      <c r="D926" s="250" t="s">
        <v>411</v>
      </c>
      <c r="E926" s="250" t="s">
        <v>411</v>
      </c>
      <c r="F926" s="250" t="s">
        <v>411</v>
      </c>
      <c r="G926" s="250" t="s">
        <v>412</v>
      </c>
      <c r="H926" s="250" t="s">
        <v>413</v>
      </c>
      <c r="I926" s="250" t="s">
        <v>413</v>
      </c>
      <c r="J926" s="250" t="s">
        <v>413</v>
      </c>
      <c r="K926" s="250" t="s">
        <v>412</v>
      </c>
      <c r="L926" s="250" t="s">
        <v>413</v>
      </c>
    </row>
    <row r="927" spans="1:12">
      <c r="A927" s="250">
        <v>211065</v>
      </c>
      <c r="B927" s="250" t="s">
        <v>82</v>
      </c>
      <c r="C927" s="250" t="s">
        <v>413</v>
      </c>
      <c r="D927" s="250" t="s">
        <v>413</v>
      </c>
      <c r="E927" s="250" t="s">
        <v>413</v>
      </c>
      <c r="F927" s="250" t="s">
        <v>411</v>
      </c>
      <c r="G927" s="250" t="s">
        <v>413</v>
      </c>
      <c r="H927" s="250" t="s">
        <v>412</v>
      </c>
      <c r="I927" s="250" t="s">
        <v>413</v>
      </c>
      <c r="J927" s="250" t="s">
        <v>411</v>
      </c>
      <c r="K927" s="250" t="s">
        <v>412</v>
      </c>
      <c r="L927" s="250" t="s">
        <v>413</v>
      </c>
    </row>
    <row r="928" spans="1:12">
      <c r="A928" s="250">
        <v>214527</v>
      </c>
      <c r="B928" s="250" t="s">
        <v>82</v>
      </c>
      <c r="C928" s="250" t="s">
        <v>413</v>
      </c>
      <c r="D928" s="250" t="s">
        <v>411</v>
      </c>
      <c r="E928" s="250" t="s">
        <v>411</v>
      </c>
      <c r="F928" s="250" t="s">
        <v>413</v>
      </c>
      <c r="G928" s="250" t="s">
        <v>413</v>
      </c>
      <c r="H928" s="250" t="s">
        <v>411</v>
      </c>
      <c r="I928" s="250" t="s">
        <v>413</v>
      </c>
      <c r="J928" s="250" t="s">
        <v>411</v>
      </c>
      <c r="K928" s="250" t="s">
        <v>412</v>
      </c>
      <c r="L928" s="250" t="s">
        <v>413</v>
      </c>
    </row>
    <row r="929" spans="1:12">
      <c r="A929" s="250">
        <v>214686</v>
      </c>
      <c r="B929" s="250" t="s">
        <v>82</v>
      </c>
      <c r="C929" s="250" t="s">
        <v>413</v>
      </c>
      <c r="D929" s="250" t="s">
        <v>412</v>
      </c>
      <c r="E929" s="250" t="s">
        <v>413</v>
      </c>
      <c r="F929" s="250" t="s">
        <v>412</v>
      </c>
      <c r="G929" s="250" t="s">
        <v>412</v>
      </c>
      <c r="H929" s="250" t="s">
        <v>412</v>
      </c>
      <c r="I929" s="250" t="s">
        <v>412</v>
      </c>
      <c r="J929" s="250" t="s">
        <v>412</v>
      </c>
      <c r="K929" s="250" t="s">
        <v>413</v>
      </c>
      <c r="L929" s="250" t="s">
        <v>413</v>
      </c>
    </row>
    <row r="930" spans="1:12">
      <c r="A930" s="250">
        <v>215466</v>
      </c>
      <c r="B930" s="250" t="s">
        <v>82</v>
      </c>
      <c r="C930" s="250" t="s">
        <v>412</v>
      </c>
      <c r="D930" s="250" t="s">
        <v>413</v>
      </c>
      <c r="E930" s="250" t="s">
        <v>413</v>
      </c>
      <c r="F930" s="250" t="s">
        <v>412</v>
      </c>
      <c r="G930" s="250" t="s">
        <v>412</v>
      </c>
      <c r="H930" s="250" t="s">
        <v>412</v>
      </c>
      <c r="I930" s="250" t="s">
        <v>412</v>
      </c>
      <c r="J930" s="250" t="s">
        <v>412</v>
      </c>
      <c r="K930" s="250" t="s">
        <v>413</v>
      </c>
      <c r="L930" s="250" t="s">
        <v>413</v>
      </c>
    </row>
    <row r="931" spans="1:12">
      <c r="A931" s="250">
        <v>213563</v>
      </c>
      <c r="B931" s="250" t="s">
        <v>82</v>
      </c>
      <c r="C931" s="250" t="s">
        <v>412</v>
      </c>
      <c r="D931" s="250" t="s">
        <v>413</v>
      </c>
      <c r="E931" s="250" t="s">
        <v>413</v>
      </c>
      <c r="F931" s="250" t="s">
        <v>412</v>
      </c>
      <c r="G931" s="250" t="s">
        <v>412</v>
      </c>
      <c r="H931" s="250" t="s">
        <v>412</v>
      </c>
      <c r="I931" s="250" t="s">
        <v>412</v>
      </c>
      <c r="J931" s="250" t="s">
        <v>412</v>
      </c>
      <c r="K931" s="250" t="s">
        <v>413</v>
      </c>
      <c r="L931" s="250" t="s">
        <v>413</v>
      </c>
    </row>
    <row r="932" spans="1:12">
      <c r="A932" s="250">
        <v>211250</v>
      </c>
      <c r="B932" s="250" t="s">
        <v>82</v>
      </c>
      <c r="C932" s="250" t="s">
        <v>411</v>
      </c>
      <c r="D932" s="250" t="s">
        <v>411</v>
      </c>
      <c r="E932" s="250" t="s">
        <v>413</v>
      </c>
      <c r="F932" s="250" t="s">
        <v>412</v>
      </c>
      <c r="G932" s="250" t="s">
        <v>412</v>
      </c>
      <c r="H932" s="250" t="s">
        <v>412</v>
      </c>
      <c r="I932" s="250" t="s">
        <v>412</v>
      </c>
      <c r="J932" s="250" t="s">
        <v>412</v>
      </c>
      <c r="K932" s="250" t="s">
        <v>413</v>
      </c>
      <c r="L932" s="250" t="s">
        <v>413</v>
      </c>
    </row>
    <row r="933" spans="1:12">
      <c r="A933" s="250">
        <v>215164</v>
      </c>
      <c r="B933" s="250" t="s">
        <v>82</v>
      </c>
      <c r="C933" s="250" t="s">
        <v>412</v>
      </c>
      <c r="D933" s="250" t="s">
        <v>413</v>
      </c>
      <c r="E933" s="250" t="s">
        <v>411</v>
      </c>
      <c r="F933" s="250" t="s">
        <v>412</v>
      </c>
      <c r="G933" s="250" t="s">
        <v>412</v>
      </c>
      <c r="H933" s="250" t="s">
        <v>412</v>
      </c>
      <c r="I933" s="250" t="s">
        <v>412</v>
      </c>
      <c r="J933" s="250" t="s">
        <v>412</v>
      </c>
      <c r="K933" s="250" t="s">
        <v>413</v>
      </c>
      <c r="L933" s="250" t="s">
        <v>413</v>
      </c>
    </row>
    <row r="934" spans="1:12">
      <c r="A934" s="250">
        <v>214091</v>
      </c>
      <c r="B934" s="250" t="s">
        <v>82</v>
      </c>
      <c r="C934" s="250" t="s">
        <v>413</v>
      </c>
      <c r="D934" s="250" t="s">
        <v>411</v>
      </c>
      <c r="E934" s="250" t="s">
        <v>411</v>
      </c>
      <c r="F934" s="250" t="s">
        <v>412</v>
      </c>
      <c r="G934" s="250" t="s">
        <v>412</v>
      </c>
      <c r="H934" s="250" t="s">
        <v>412</v>
      </c>
      <c r="I934" s="250" t="s">
        <v>412</v>
      </c>
      <c r="J934" s="250" t="s">
        <v>412</v>
      </c>
      <c r="K934" s="250" t="s">
        <v>413</v>
      </c>
      <c r="L934" s="250" t="s">
        <v>413</v>
      </c>
    </row>
    <row r="935" spans="1:12">
      <c r="A935" s="250">
        <v>213828</v>
      </c>
      <c r="B935" s="250" t="s">
        <v>82</v>
      </c>
      <c r="C935" s="250" t="s">
        <v>413</v>
      </c>
      <c r="D935" s="250" t="s">
        <v>411</v>
      </c>
      <c r="E935" s="250" t="s">
        <v>411</v>
      </c>
      <c r="F935" s="250" t="s">
        <v>412</v>
      </c>
      <c r="G935" s="250" t="s">
        <v>412</v>
      </c>
      <c r="H935" s="250" t="s">
        <v>412</v>
      </c>
      <c r="I935" s="250" t="s">
        <v>412</v>
      </c>
      <c r="J935" s="250" t="s">
        <v>412</v>
      </c>
      <c r="K935" s="250" t="s">
        <v>413</v>
      </c>
      <c r="L935" s="250" t="s">
        <v>413</v>
      </c>
    </row>
    <row r="936" spans="1:12">
      <c r="A936" s="250">
        <v>213183</v>
      </c>
      <c r="B936" s="250" t="s">
        <v>82</v>
      </c>
      <c r="C936" s="250" t="s">
        <v>412</v>
      </c>
      <c r="D936" s="250" t="s">
        <v>413</v>
      </c>
      <c r="E936" s="250" t="s">
        <v>413</v>
      </c>
      <c r="F936" s="250" t="s">
        <v>413</v>
      </c>
      <c r="G936" s="250" t="s">
        <v>412</v>
      </c>
      <c r="H936" s="250" t="s">
        <v>412</v>
      </c>
      <c r="I936" s="250" t="s">
        <v>412</v>
      </c>
      <c r="J936" s="250" t="s">
        <v>412</v>
      </c>
      <c r="K936" s="250" t="s">
        <v>413</v>
      </c>
      <c r="L936" s="250" t="s">
        <v>413</v>
      </c>
    </row>
    <row r="937" spans="1:12">
      <c r="A937" s="250">
        <v>213383</v>
      </c>
      <c r="B937" s="250" t="s">
        <v>82</v>
      </c>
      <c r="C937" s="250" t="s">
        <v>412</v>
      </c>
      <c r="D937" s="250" t="s">
        <v>411</v>
      </c>
      <c r="E937" s="250" t="s">
        <v>411</v>
      </c>
      <c r="F937" s="250" t="s">
        <v>413</v>
      </c>
      <c r="G937" s="250" t="s">
        <v>412</v>
      </c>
      <c r="H937" s="250" t="s">
        <v>412</v>
      </c>
      <c r="I937" s="250" t="s">
        <v>412</v>
      </c>
      <c r="J937" s="250" t="s">
        <v>412</v>
      </c>
      <c r="K937" s="250" t="s">
        <v>413</v>
      </c>
      <c r="L937" s="250" t="s">
        <v>413</v>
      </c>
    </row>
    <row r="938" spans="1:12">
      <c r="A938" s="250">
        <v>215368</v>
      </c>
      <c r="B938" s="250" t="s">
        <v>82</v>
      </c>
      <c r="C938" s="250" t="s">
        <v>413</v>
      </c>
      <c r="D938" s="250" t="s">
        <v>411</v>
      </c>
      <c r="E938" s="250" t="s">
        <v>411</v>
      </c>
      <c r="F938" s="250" t="s">
        <v>413</v>
      </c>
      <c r="G938" s="250" t="s">
        <v>412</v>
      </c>
      <c r="H938" s="250" t="s">
        <v>412</v>
      </c>
      <c r="I938" s="250" t="s">
        <v>412</v>
      </c>
      <c r="J938" s="250" t="s">
        <v>412</v>
      </c>
      <c r="K938" s="250" t="s">
        <v>413</v>
      </c>
      <c r="L938" s="250" t="s">
        <v>413</v>
      </c>
    </row>
    <row r="939" spans="1:12">
      <c r="A939" s="250">
        <v>214375</v>
      </c>
      <c r="B939" s="250" t="s">
        <v>82</v>
      </c>
      <c r="C939" s="250" t="s">
        <v>413</v>
      </c>
      <c r="D939" s="250" t="s">
        <v>413</v>
      </c>
      <c r="E939" s="250" t="s">
        <v>413</v>
      </c>
      <c r="F939" s="250" t="s">
        <v>411</v>
      </c>
      <c r="G939" s="250" t="s">
        <v>412</v>
      </c>
      <c r="H939" s="250" t="s">
        <v>412</v>
      </c>
      <c r="I939" s="250" t="s">
        <v>412</v>
      </c>
      <c r="J939" s="250" t="s">
        <v>412</v>
      </c>
      <c r="K939" s="250" t="s">
        <v>413</v>
      </c>
      <c r="L939" s="250" t="s">
        <v>413</v>
      </c>
    </row>
    <row r="940" spans="1:12">
      <c r="A940" s="250">
        <v>213325</v>
      </c>
      <c r="B940" s="250" t="s">
        <v>82</v>
      </c>
      <c r="C940" s="250" t="s">
        <v>411</v>
      </c>
      <c r="D940" s="250" t="s">
        <v>411</v>
      </c>
      <c r="E940" s="250" t="s">
        <v>411</v>
      </c>
      <c r="F940" s="250" t="s">
        <v>411</v>
      </c>
      <c r="G940" s="250" t="s">
        <v>412</v>
      </c>
      <c r="H940" s="250" t="s">
        <v>412</v>
      </c>
      <c r="I940" s="250" t="s">
        <v>412</v>
      </c>
      <c r="J940" s="250" t="s">
        <v>412</v>
      </c>
      <c r="K940" s="250" t="s">
        <v>413</v>
      </c>
      <c r="L940" s="250" t="s">
        <v>413</v>
      </c>
    </row>
    <row r="941" spans="1:12">
      <c r="A941" s="250">
        <v>212228</v>
      </c>
      <c r="B941" s="250" t="s">
        <v>82</v>
      </c>
      <c r="C941" s="250" t="s">
        <v>411</v>
      </c>
      <c r="D941" s="250" t="s">
        <v>411</v>
      </c>
      <c r="E941" s="250" t="s">
        <v>411</v>
      </c>
      <c r="F941" s="250" t="s">
        <v>411</v>
      </c>
      <c r="G941" s="250" t="s">
        <v>412</v>
      </c>
      <c r="H941" s="250" t="s">
        <v>412</v>
      </c>
      <c r="I941" s="250" t="s">
        <v>412</v>
      </c>
      <c r="J941" s="250" t="s">
        <v>412</v>
      </c>
      <c r="K941" s="250" t="s">
        <v>413</v>
      </c>
      <c r="L941" s="250" t="s">
        <v>413</v>
      </c>
    </row>
    <row r="942" spans="1:12">
      <c r="A942" s="250">
        <v>211094</v>
      </c>
      <c r="B942" s="250" t="s">
        <v>82</v>
      </c>
      <c r="C942" s="250" t="s">
        <v>412</v>
      </c>
      <c r="D942" s="250" t="s">
        <v>413</v>
      </c>
      <c r="E942" s="250" t="s">
        <v>413</v>
      </c>
      <c r="F942" s="250" t="s">
        <v>412</v>
      </c>
      <c r="G942" s="250" t="s">
        <v>413</v>
      </c>
      <c r="H942" s="250" t="s">
        <v>412</v>
      </c>
      <c r="I942" s="250" t="s">
        <v>412</v>
      </c>
      <c r="J942" s="250" t="s">
        <v>412</v>
      </c>
      <c r="K942" s="250" t="s">
        <v>413</v>
      </c>
      <c r="L942" s="250" t="s">
        <v>413</v>
      </c>
    </row>
    <row r="943" spans="1:12">
      <c r="A943" s="250">
        <v>215072</v>
      </c>
      <c r="B943" s="250" t="s">
        <v>82</v>
      </c>
      <c r="C943" s="250" t="s">
        <v>412</v>
      </c>
      <c r="D943" s="250" t="s">
        <v>413</v>
      </c>
      <c r="E943" s="250" t="s">
        <v>413</v>
      </c>
      <c r="F943" s="250" t="s">
        <v>413</v>
      </c>
      <c r="G943" s="250" t="s">
        <v>413</v>
      </c>
      <c r="H943" s="250" t="s">
        <v>412</v>
      </c>
      <c r="I943" s="250" t="s">
        <v>412</v>
      </c>
      <c r="J943" s="250" t="s">
        <v>412</v>
      </c>
      <c r="K943" s="250" t="s">
        <v>413</v>
      </c>
      <c r="L943" s="250" t="s">
        <v>413</v>
      </c>
    </row>
    <row r="944" spans="1:12">
      <c r="A944" s="250">
        <v>214827</v>
      </c>
      <c r="B944" s="250" t="s">
        <v>82</v>
      </c>
      <c r="C944" s="250" t="s">
        <v>412</v>
      </c>
      <c r="D944" s="250" t="s">
        <v>413</v>
      </c>
      <c r="E944" s="250" t="s">
        <v>413</v>
      </c>
      <c r="F944" s="250" t="s">
        <v>413</v>
      </c>
      <c r="G944" s="250" t="s">
        <v>413</v>
      </c>
      <c r="H944" s="250" t="s">
        <v>412</v>
      </c>
      <c r="I944" s="250" t="s">
        <v>412</v>
      </c>
      <c r="J944" s="250" t="s">
        <v>412</v>
      </c>
      <c r="K944" s="250" t="s">
        <v>413</v>
      </c>
      <c r="L944" s="250" t="s">
        <v>413</v>
      </c>
    </row>
    <row r="945" spans="1:12">
      <c r="A945" s="250">
        <v>214747</v>
      </c>
      <c r="B945" s="250" t="s">
        <v>82</v>
      </c>
      <c r="C945" s="250" t="s">
        <v>413</v>
      </c>
      <c r="D945" s="250" t="s">
        <v>413</v>
      </c>
      <c r="E945" s="250" t="s">
        <v>413</v>
      </c>
      <c r="F945" s="250" t="s">
        <v>413</v>
      </c>
      <c r="G945" s="250" t="s">
        <v>413</v>
      </c>
      <c r="H945" s="250" t="s">
        <v>412</v>
      </c>
      <c r="I945" s="250" t="s">
        <v>412</v>
      </c>
      <c r="J945" s="250" t="s">
        <v>412</v>
      </c>
      <c r="K945" s="250" t="s">
        <v>413</v>
      </c>
      <c r="L945" s="250" t="s">
        <v>413</v>
      </c>
    </row>
    <row r="946" spans="1:12">
      <c r="A946" s="250">
        <v>210209</v>
      </c>
      <c r="B946" s="250" t="s">
        <v>82</v>
      </c>
      <c r="C946" s="250" t="s">
        <v>411</v>
      </c>
      <c r="D946" s="250" t="s">
        <v>411</v>
      </c>
      <c r="E946" s="250" t="s">
        <v>413</v>
      </c>
      <c r="F946" s="250" t="s">
        <v>413</v>
      </c>
      <c r="G946" s="250" t="s">
        <v>413</v>
      </c>
      <c r="H946" s="250" t="s">
        <v>412</v>
      </c>
      <c r="I946" s="250" t="s">
        <v>412</v>
      </c>
      <c r="J946" s="250" t="s">
        <v>412</v>
      </c>
      <c r="K946" s="250" t="s">
        <v>413</v>
      </c>
      <c r="L946" s="250" t="s">
        <v>413</v>
      </c>
    </row>
    <row r="947" spans="1:12">
      <c r="A947" s="250">
        <v>213923</v>
      </c>
      <c r="B947" s="250" t="s">
        <v>82</v>
      </c>
      <c r="C947" s="250" t="s">
        <v>412</v>
      </c>
      <c r="D947" s="250" t="s">
        <v>411</v>
      </c>
      <c r="E947" s="250" t="s">
        <v>411</v>
      </c>
      <c r="F947" s="250" t="s">
        <v>413</v>
      </c>
      <c r="G947" s="250" t="s">
        <v>413</v>
      </c>
      <c r="H947" s="250" t="s">
        <v>412</v>
      </c>
      <c r="I947" s="250" t="s">
        <v>412</v>
      </c>
      <c r="J947" s="250" t="s">
        <v>412</v>
      </c>
      <c r="K947" s="250" t="s">
        <v>413</v>
      </c>
      <c r="L947" s="250" t="s">
        <v>413</v>
      </c>
    </row>
    <row r="948" spans="1:12">
      <c r="A948" s="250">
        <v>214178</v>
      </c>
      <c r="B948" s="250" t="s">
        <v>82</v>
      </c>
      <c r="C948" s="250" t="s">
        <v>413</v>
      </c>
      <c r="D948" s="250" t="s">
        <v>411</v>
      </c>
      <c r="E948" s="250" t="s">
        <v>411</v>
      </c>
      <c r="F948" s="250" t="s">
        <v>413</v>
      </c>
      <c r="G948" s="250" t="s">
        <v>413</v>
      </c>
      <c r="H948" s="250" t="s">
        <v>412</v>
      </c>
      <c r="I948" s="250" t="s">
        <v>412</v>
      </c>
      <c r="J948" s="250" t="s">
        <v>412</v>
      </c>
      <c r="K948" s="250" t="s">
        <v>413</v>
      </c>
      <c r="L948" s="250" t="s">
        <v>413</v>
      </c>
    </row>
    <row r="949" spans="1:12">
      <c r="A949" s="250">
        <v>211006</v>
      </c>
      <c r="B949" s="250" t="s">
        <v>82</v>
      </c>
      <c r="C949" s="250" t="s">
        <v>412</v>
      </c>
      <c r="D949" s="250" t="s">
        <v>411</v>
      </c>
      <c r="E949" s="250" t="s">
        <v>411</v>
      </c>
      <c r="F949" s="250" t="s">
        <v>411</v>
      </c>
      <c r="G949" s="250" t="s">
        <v>413</v>
      </c>
      <c r="H949" s="250" t="s">
        <v>412</v>
      </c>
      <c r="I949" s="250" t="s">
        <v>412</v>
      </c>
      <c r="J949" s="250" t="s">
        <v>412</v>
      </c>
      <c r="K949" s="250" t="s">
        <v>413</v>
      </c>
      <c r="L949" s="250" t="s">
        <v>413</v>
      </c>
    </row>
    <row r="950" spans="1:12">
      <c r="A950" s="250">
        <v>214956</v>
      </c>
      <c r="B950" s="250" t="s">
        <v>82</v>
      </c>
      <c r="C950" s="250" t="s">
        <v>413</v>
      </c>
      <c r="D950" s="250" t="s">
        <v>411</v>
      </c>
      <c r="E950" s="250" t="s">
        <v>411</v>
      </c>
      <c r="F950" s="250" t="s">
        <v>411</v>
      </c>
      <c r="G950" s="250" t="s">
        <v>413</v>
      </c>
      <c r="H950" s="250" t="s">
        <v>412</v>
      </c>
      <c r="I950" s="250" t="s">
        <v>412</v>
      </c>
      <c r="J950" s="250" t="s">
        <v>412</v>
      </c>
      <c r="K950" s="250" t="s">
        <v>413</v>
      </c>
      <c r="L950" s="250" t="s">
        <v>413</v>
      </c>
    </row>
    <row r="951" spans="1:12">
      <c r="A951" s="250">
        <v>214104</v>
      </c>
      <c r="B951" s="250" t="s">
        <v>82</v>
      </c>
      <c r="C951" s="250" t="s">
        <v>411</v>
      </c>
      <c r="D951" s="250" t="s">
        <v>411</v>
      </c>
      <c r="E951" s="250" t="s">
        <v>411</v>
      </c>
      <c r="F951" s="250" t="s">
        <v>411</v>
      </c>
      <c r="G951" s="250" t="s">
        <v>413</v>
      </c>
      <c r="H951" s="250" t="s">
        <v>412</v>
      </c>
      <c r="I951" s="250" t="s">
        <v>412</v>
      </c>
      <c r="J951" s="250" t="s">
        <v>412</v>
      </c>
      <c r="K951" s="250" t="s">
        <v>413</v>
      </c>
      <c r="L951" s="250" t="s">
        <v>413</v>
      </c>
    </row>
    <row r="952" spans="1:12">
      <c r="A952" s="250">
        <v>213480</v>
      </c>
      <c r="B952" s="250" t="s">
        <v>82</v>
      </c>
      <c r="C952" s="250" t="s">
        <v>413</v>
      </c>
      <c r="D952" s="250" t="s">
        <v>413</v>
      </c>
      <c r="E952" s="250" t="s">
        <v>413</v>
      </c>
      <c r="F952" s="250" t="s">
        <v>411</v>
      </c>
      <c r="G952" s="250" t="s">
        <v>411</v>
      </c>
      <c r="H952" s="250" t="s">
        <v>412</v>
      </c>
      <c r="I952" s="250" t="s">
        <v>412</v>
      </c>
      <c r="J952" s="250" t="s">
        <v>412</v>
      </c>
      <c r="K952" s="250" t="s">
        <v>413</v>
      </c>
      <c r="L952" s="250" t="s">
        <v>413</v>
      </c>
    </row>
    <row r="953" spans="1:12">
      <c r="A953" s="250">
        <v>212795</v>
      </c>
      <c r="B953" s="250" t="s">
        <v>82</v>
      </c>
      <c r="C953" s="250" t="s">
        <v>411</v>
      </c>
      <c r="D953" s="250" t="s">
        <v>411</v>
      </c>
      <c r="E953" s="250" t="s">
        <v>411</v>
      </c>
      <c r="F953" s="250" t="s">
        <v>411</v>
      </c>
      <c r="G953" s="250" t="s">
        <v>411</v>
      </c>
      <c r="H953" s="250" t="s">
        <v>412</v>
      </c>
      <c r="I953" s="250" t="s">
        <v>412</v>
      </c>
      <c r="J953" s="250" t="s">
        <v>412</v>
      </c>
      <c r="K953" s="250" t="s">
        <v>413</v>
      </c>
      <c r="L953" s="250" t="s">
        <v>413</v>
      </c>
    </row>
    <row r="954" spans="1:12">
      <c r="A954" s="250">
        <v>213690</v>
      </c>
      <c r="B954" s="250" t="s">
        <v>82</v>
      </c>
      <c r="C954" s="250" t="s">
        <v>413</v>
      </c>
      <c r="D954" s="250" t="s">
        <v>413</v>
      </c>
      <c r="E954" s="250" t="s">
        <v>413</v>
      </c>
      <c r="F954" s="250" t="s">
        <v>413</v>
      </c>
      <c r="G954" s="250" t="s">
        <v>412</v>
      </c>
      <c r="H954" s="250" t="s">
        <v>413</v>
      </c>
      <c r="I954" s="250" t="s">
        <v>412</v>
      </c>
      <c r="J954" s="250" t="s">
        <v>412</v>
      </c>
      <c r="K954" s="250" t="s">
        <v>413</v>
      </c>
      <c r="L954" s="250" t="s">
        <v>413</v>
      </c>
    </row>
    <row r="955" spans="1:12">
      <c r="A955" s="250">
        <v>214304</v>
      </c>
      <c r="B955" s="250" t="s">
        <v>82</v>
      </c>
      <c r="C955" s="250" t="s">
        <v>412</v>
      </c>
      <c r="D955" s="250" t="s">
        <v>413</v>
      </c>
      <c r="E955" s="250" t="s">
        <v>413</v>
      </c>
      <c r="F955" s="250" t="s">
        <v>412</v>
      </c>
      <c r="G955" s="250" t="s">
        <v>413</v>
      </c>
      <c r="H955" s="250" t="s">
        <v>413</v>
      </c>
      <c r="I955" s="250" t="s">
        <v>412</v>
      </c>
      <c r="J955" s="250" t="s">
        <v>412</v>
      </c>
      <c r="K955" s="250" t="s">
        <v>413</v>
      </c>
      <c r="L955" s="250" t="s">
        <v>413</v>
      </c>
    </row>
    <row r="956" spans="1:12">
      <c r="A956" s="250">
        <v>212722</v>
      </c>
      <c r="B956" s="250" t="s">
        <v>82</v>
      </c>
      <c r="C956" s="250" t="s">
        <v>413</v>
      </c>
      <c r="D956" s="250" t="s">
        <v>411</v>
      </c>
      <c r="E956" s="250" t="s">
        <v>411</v>
      </c>
      <c r="F956" s="250" t="s">
        <v>413</v>
      </c>
      <c r="G956" s="250" t="s">
        <v>413</v>
      </c>
      <c r="H956" s="250" t="s">
        <v>413</v>
      </c>
      <c r="I956" s="250" t="s">
        <v>412</v>
      </c>
      <c r="J956" s="250" t="s">
        <v>412</v>
      </c>
      <c r="K956" s="250" t="s">
        <v>413</v>
      </c>
      <c r="L956" s="250" t="s">
        <v>413</v>
      </c>
    </row>
    <row r="957" spans="1:12">
      <c r="A957" s="250">
        <v>213144</v>
      </c>
      <c r="B957" s="250" t="s">
        <v>82</v>
      </c>
      <c r="C957" s="250" t="s">
        <v>411</v>
      </c>
      <c r="D957" s="250" t="s">
        <v>411</v>
      </c>
      <c r="E957" s="250" t="s">
        <v>411</v>
      </c>
      <c r="F957" s="250" t="s">
        <v>413</v>
      </c>
      <c r="G957" s="250" t="s">
        <v>413</v>
      </c>
      <c r="H957" s="250" t="s">
        <v>413</v>
      </c>
      <c r="I957" s="250" t="s">
        <v>412</v>
      </c>
      <c r="J957" s="250" t="s">
        <v>412</v>
      </c>
      <c r="K957" s="250" t="s">
        <v>413</v>
      </c>
      <c r="L957" s="250" t="s">
        <v>413</v>
      </c>
    </row>
    <row r="958" spans="1:12">
      <c r="A958" s="250">
        <v>213508</v>
      </c>
      <c r="B958" s="250" t="s">
        <v>82</v>
      </c>
      <c r="C958" s="250" t="s">
        <v>412</v>
      </c>
      <c r="D958" s="250" t="s">
        <v>413</v>
      </c>
      <c r="E958" s="250" t="s">
        <v>411</v>
      </c>
      <c r="F958" s="250" t="s">
        <v>411</v>
      </c>
      <c r="G958" s="250" t="s">
        <v>411</v>
      </c>
      <c r="H958" s="250" t="s">
        <v>413</v>
      </c>
      <c r="I958" s="250" t="s">
        <v>412</v>
      </c>
      <c r="J958" s="250" t="s">
        <v>412</v>
      </c>
      <c r="K958" s="250" t="s">
        <v>413</v>
      </c>
      <c r="L958" s="250" t="s">
        <v>413</v>
      </c>
    </row>
    <row r="959" spans="1:12">
      <c r="A959" s="250">
        <v>215044</v>
      </c>
      <c r="B959" s="250" t="s">
        <v>82</v>
      </c>
      <c r="C959" s="250" t="s">
        <v>411</v>
      </c>
      <c r="D959" s="250" t="s">
        <v>413</v>
      </c>
      <c r="E959" s="250" t="s">
        <v>411</v>
      </c>
      <c r="F959" s="250" t="s">
        <v>411</v>
      </c>
      <c r="G959" s="250" t="s">
        <v>411</v>
      </c>
      <c r="H959" s="250" t="s">
        <v>413</v>
      </c>
      <c r="I959" s="250" t="s">
        <v>412</v>
      </c>
      <c r="J959" s="250" t="s">
        <v>412</v>
      </c>
      <c r="K959" s="250" t="s">
        <v>413</v>
      </c>
      <c r="L959" s="250" t="s">
        <v>413</v>
      </c>
    </row>
    <row r="960" spans="1:12">
      <c r="A960" s="250">
        <v>214984</v>
      </c>
      <c r="B960" s="250" t="s">
        <v>82</v>
      </c>
      <c r="C960" s="250" t="s">
        <v>412</v>
      </c>
      <c r="D960" s="250" t="s">
        <v>413</v>
      </c>
      <c r="E960" s="250" t="s">
        <v>413</v>
      </c>
      <c r="F960" s="250" t="s">
        <v>412</v>
      </c>
      <c r="G960" s="250" t="s">
        <v>412</v>
      </c>
      <c r="H960" s="250" t="s">
        <v>412</v>
      </c>
      <c r="I960" s="250" t="s">
        <v>413</v>
      </c>
      <c r="J960" s="250" t="s">
        <v>412</v>
      </c>
      <c r="K960" s="250" t="s">
        <v>413</v>
      </c>
      <c r="L960" s="250" t="s">
        <v>413</v>
      </c>
    </row>
    <row r="961" spans="1:12">
      <c r="A961" s="250">
        <v>215401</v>
      </c>
      <c r="B961" s="250" t="s">
        <v>82</v>
      </c>
      <c r="C961" s="250" t="s">
        <v>413</v>
      </c>
      <c r="D961" s="250" t="s">
        <v>413</v>
      </c>
      <c r="E961" s="250" t="s">
        <v>413</v>
      </c>
      <c r="F961" s="250" t="s">
        <v>412</v>
      </c>
      <c r="G961" s="250" t="s">
        <v>412</v>
      </c>
      <c r="H961" s="250" t="s">
        <v>412</v>
      </c>
      <c r="I961" s="250" t="s">
        <v>413</v>
      </c>
      <c r="J961" s="250" t="s">
        <v>412</v>
      </c>
      <c r="K961" s="250" t="s">
        <v>413</v>
      </c>
      <c r="L961" s="250" t="s">
        <v>413</v>
      </c>
    </row>
    <row r="962" spans="1:12">
      <c r="A962" s="250">
        <v>212572</v>
      </c>
      <c r="B962" s="250" t="s">
        <v>82</v>
      </c>
      <c r="C962" s="250" t="s">
        <v>413</v>
      </c>
      <c r="D962" s="250" t="s">
        <v>413</v>
      </c>
      <c r="E962" s="250" t="s">
        <v>413</v>
      </c>
      <c r="F962" s="250" t="s">
        <v>412</v>
      </c>
      <c r="G962" s="250" t="s">
        <v>412</v>
      </c>
      <c r="H962" s="250" t="s">
        <v>412</v>
      </c>
      <c r="I962" s="250" t="s">
        <v>413</v>
      </c>
      <c r="J962" s="250" t="s">
        <v>412</v>
      </c>
      <c r="K962" s="250" t="s">
        <v>413</v>
      </c>
      <c r="L962" s="250" t="s">
        <v>413</v>
      </c>
    </row>
    <row r="963" spans="1:12">
      <c r="A963" s="250">
        <v>213002</v>
      </c>
      <c r="B963" s="250" t="s">
        <v>82</v>
      </c>
      <c r="C963" s="250" t="s">
        <v>413</v>
      </c>
      <c r="D963" s="250" t="s">
        <v>413</v>
      </c>
      <c r="E963" s="250" t="s">
        <v>412</v>
      </c>
      <c r="F963" s="250" t="s">
        <v>413</v>
      </c>
      <c r="G963" s="250" t="s">
        <v>412</v>
      </c>
      <c r="H963" s="250" t="s">
        <v>412</v>
      </c>
      <c r="I963" s="250" t="s">
        <v>413</v>
      </c>
      <c r="J963" s="250" t="s">
        <v>412</v>
      </c>
      <c r="K963" s="250" t="s">
        <v>413</v>
      </c>
      <c r="L963" s="250" t="s">
        <v>413</v>
      </c>
    </row>
    <row r="964" spans="1:12">
      <c r="A964" s="250">
        <v>215447</v>
      </c>
      <c r="B964" s="250" t="s">
        <v>82</v>
      </c>
      <c r="C964" s="250" t="s">
        <v>412</v>
      </c>
      <c r="D964" s="250" t="s">
        <v>413</v>
      </c>
      <c r="E964" s="250" t="s">
        <v>413</v>
      </c>
      <c r="F964" s="250" t="s">
        <v>413</v>
      </c>
      <c r="G964" s="250" t="s">
        <v>412</v>
      </c>
      <c r="H964" s="250" t="s">
        <v>412</v>
      </c>
      <c r="I964" s="250" t="s">
        <v>413</v>
      </c>
      <c r="J964" s="250" t="s">
        <v>412</v>
      </c>
      <c r="K964" s="250" t="s">
        <v>413</v>
      </c>
      <c r="L964" s="250" t="s">
        <v>413</v>
      </c>
    </row>
    <row r="965" spans="1:12">
      <c r="A965" s="250">
        <v>214950</v>
      </c>
      <c r="B965" s="250" t="s">
        <v>82</v>
      </c>
      <c r="C965" s="250" t="s">
        <v>412</v>
      </c>
      <c r="D965" s="250" t="s">
        <v>411</v>
      </c>
      <c r="E965" s="250" t="s">
        <v>413</v>
      </c>
      <c r="F965" s="250" t="s">
        <v>413</v>
      </c>
      <c r="G965" s="250" t="s">
        <v>412</v>
      </c>
      <c r="H965" s="250" t="s">
        <v>412</v>
      </c>
      <c r="I965" s="250" t="s">
        <v>413</v>
      </c>
      <c r="J965" s="250" t="s">
        <v>412</v>
      </c>
      <c r="K965" s="250" t="s">
        <v>413</v>
      </c>
      <c r="L965" s="250" t="s">
        <v>413</v>
      </c>
    </row>
    <row r="966" spans="1:12">
      <c r="A966" s="250">
        <v>215396</v>
      </c>
      <c r="B966" s="250" t="s">
        <v>82</v>
      </c>
      <c r="C966" s="250" t="s">
        <v>412</v>
      </c>
      <c r="D966" s="250" t="s">
        <v>411</v>
      </c>
      <c r="E966" s="250" t="s">
        <v>411</v>
      </c>
      <c r="F966" s="250" t="s">
        <v>413</v>
      </c>
      <c r="G966" s="250" t="s">
        <v>412</v>
      </c>
      <c r="H966" s="250" t="s">
        <v>412</v>
      </c>
      <c r="I966" s="250" t="s">
        <v>413</v>
      </c>
      <c r="J966" s="250" t="s">
        <v>412</v>
      </c>
      <c r="K966" s="250" t="s">
        <v>413</v>
      </c>
      <c r="L966" s="250" t="s">
        <v>413</v>
      </c>
    </row>
    <row r="967" spans="1:12">
      <c r="A967" s="250">
        <v>215129</v>
      </c>
      <c r="B967" s="250" t="s">
        <v>82</v>
      </c>
      <c r="C967" s="250" t="s">
        <v>411</v>
      </c>
      <c r="D967" s="250" t="s">
        <v>411</v>
      </c>
      <c r="E967" s="250" t="s">
        <v>411</v>
      </c>
      <c r="F967" s="250" t="s">
        <v>413</v>
      </c>
      <c r="G967" s="250" t="s">
        <v>412</v>
      </c>
      <c r="H967" s="250" t="s">
        <v>412</v>
      </c>
      <c r="I967" s="250" t="s">
        <v>413</v>
      </c>
      <c r="J967" s="250" t="s">
        <v>412</v>
      </c>
      <c r="K967" s="250" t="s">
        <v>413</v>
      </c>
      <c r="L967" s="250" t="s">
        <v>413</v>
      </c>
    </row>
    <row r="968" spans="1:12">
      <c r="A968" s="250">
        <v>215060</v>
      </c>
      <c r="B968" s="250" t="s">
        <v>82</v>
      </c>
      <c r="C968" s="250" t="s">
        <v>411</v>
      </c>
      <c r="D968" s="250" t="s">
        <v>411</v>
      </c>
      <c r="E968" s="250" t="s">
        <v>411</v>
      </c>
      <c r="F968" s="250" t="s">
        <v>413</v>
      </c>
      <c r="G968" s="250" t="s">
        <v>412</v>
      </c>
      <c r="H968" s="250" t="s">
        <v>412</v>
      </c>
      <c r="I968" s="250" t="s">
        <v>413</v>
      </c>
      <c r="J968" s="250" t="s">
        <v>412</v>
      </c>
      <c r="K968" s="250" t="s">
        <v>413</v>
      </c>
      <c r="L968" s="250" t="s">
        <v>413</v>
      </c>
    </row>
    <row r="969" spans="1:12">
      <c r="A969" s="250">
        <v>213748</v>
      </c>
      <c r="B969" s="250" t="s">
        <v>82</v>
      </c>
      <c r="C969" s="250" t="s">
        <v>411</v>
      </c>
      <c r="D969" s="250" t="s">
        <v>411</v>
      </c>
      <c r="E969" s="250" t="s">
        <v>411</v>
      </c>
      <c r="F969" s="250" t="s">
        <v>413</v>
      </c>
      <c r="G969" s="250" t="s">
        <v>412</v>
      </c>
      <c r="H969" s="250" t="s">
        <v>412</v>
      </c>
      <c r="I969" s="250" t="s">
        <v>413</v>
      </c>
      <c r="J969" s="250" t="s">
        <v>412</v>
      </c>
      <c r="K969" s="250" t="s">
        <v>413</v>
      </c>
      <c r="L969" s="250" t="s">
        <v>413</v>
      </c>
    </row>
    <row r="970" spans="1:12">
      <c r="A970" s="250">
        <v>212504</v>
      </c>
      <c r="B970" s="250" t="s">
        <v>82</v>
      </c>
      <c r="C970" s="250" t="s">
        <v>411</v>
      </c>
      <c r="D970" s="250" t="s">
        <v>413</v>
      </c>
      <c r="E970" s="250" t="s">
        <v>411</v>
      </c>
      <c r="F970" s="250" t="s">
        <v>411</v>
      </c>
      <c r="G970" s="250" t="s">
        <v>412</v>
      </c>
      <c r="H970" s="250" t="s">
        <v>412</v>
      </c>
      <c r="I970" s="250" t="s">
        <v>413</v>
      </c>
      <c r="J970" s="250" t="s">
        <v>412</v>
      </c>
      <c r="K970" s="250" t="s">
        <v>413</v>
      </c>
      <c r="L970" s="250" t="s">
        <v>413</v>
      </c>
    </row>
    <row r="971" spans="1:12">
      <c r="A971" s="250">
        <v>213418</v>
      </c>
      <c r="B971" s="250" t="s">
        <v>82</v>
      </c>
      <c r="C971" s="250" t="s">
        <v>412</v>
      </c>
      <c r="D971" s="250" t="s">
        <v>411</v>
      </c>
      <c r="E971" s="250" t="s">
        <v>411</v>
      </c>
      <c r="F971" s="250" t="s">
        <v>411</v>
      </c>
      <c r="G971" s="250" t="s">
        <v>412</v>
      </c>
      <c r="H971" s="250" t="s">
        <v>412</v>
      </c>
      <c r="I971" s="250" t="s">
        <v>413</v>
      </c>
      <c r="J971" s="250" t="s">
        <v>412</v>
      </c>
      <c r="K971" s="250" t="s">
        <v>413</v>
      </c>
      <c r="L971" s="250" t="s">
        <v>413</v>
      </c>
    </row>
    <row r="972" spans="1:12">
      <c r="A972" s="250">
        <v>215132</v>
      </c>
      <c r="B972" s="250" t="s">
        <v>82</v>
      </c>
      <c r="C972" s="250" t="s">
        <v>413</v>
      </c>
      <c r="D972" s="250" t="s">
        <v>411</v>
      </c>
      <c r="E972" s="250" t="s">
        <v>411</v>
      </c>
      <c r="F972" s="250" t="s">
        <v>411</v>
      </c>
      <c r="G972" s="250" t="s">
        <v>412</v>
      </c>
      <c r="H972" s="250" t="s">
        <v>412</v>
      </c>
      <c r="I972" s="250" t="s">
        <v>413</v>
      </c>
      <c r="J972" s="250" t="s">
        <v>412</v>
      </c>
      <c r="K972" s="250" t="s">
        <v>413</v>
      </c>
      <c r="L972" s="250" t="s">
        <v>413</v>
      </c>
    </row>
    <row r="973" spans="1:12">
      <c r="A973" s="250">
        <v>214213</v>
      </c>
      <c r="B973" s="250" t="s">
        <v>82</v>
      </c>
      <c r="C973" s="250" t="s">
        <v>413</v>
      </c>
      <c r="D973" s="250" t="s">
        <v>411</v>
      </c>
      <c r="E973" s="250" t="s">
        <v>411</v>
      </c>
      <c r="F973" s="250" t="s">
        <v>411</v>
      </c>
      <c r="G973" s="250" t="s">
        <v>412</v>
      </c>
      <c r="H973" s="250" t="s">
        <v>412</v>
      </c>
      <c r="I973" s="250" t="s">
        <v>413</v>
      </c>
      <c r="J973" s="250" t="s">
        <v>412</v>
      </c>
      <c r="K973" s="250" t="s">
        <v>413</v>
      </c>
      <c r="L973" s="250" t="s">
        <v>413</v>
      </c>
    </row>
    <row r="974" spans="1:12">
      <c r="A974" s="250">
        <v>213201</v>
      </c>
      <c r="B974" s="250" t="s">
        <v>82</v>
      </c>
      <c r="C974" s="250" t="s">
        <v>413</v>
      </c>
      <c r="D974" s="250" t="s">
        <v>411</v>
      </c>
      <c r="E974" s="250" t="s">
        <v>411</v>
      </c>
      <c r="F974" s="250" t="s">
        <v>411</v>
      </c>
      <c r="G974" s="250" t="s">
        <v>412</v>
      </c>
      <c r="H974" s="250" t="s">
        <v>412</v>
      </c>
      <c r="I974" s="250" t="s">
        <v>413</v>
      </c>
      <c r="J974" s="250" t="s">
        <v>412</v>
      </c>
      <c r="K974" s="250" t="s">
        <v>413</v>
      </c>
      <c r="L974" s="250" t="s">
        <v>413</v>
      </c>
    </row>
    <row r="975" spans="1:12">
      <c r="A975" s="250">
        <v>213387</v>
      </c>
      <c r="B975" s="250" t="s">
        <v>82</v>
      </c>
      <c r="C975" s="250" t="s">
        <v>411</v>
      </c>
      <c r="D975" s="250" t="s">
        <v>411</v>
      </c>
      <c r="E975" s="250" t="s">
        <v>411</v>
      </c>
      <c r="F975" s="250" t="s">
        <v>411</v>
      </c>
      <c r="G975" s="250" t="s">
        <v>412</v>
      </c>
      <c r="H975" s="250" t="s">
        <v>412</v>
      </c>
      <c r="I975" s="250" t="s">
        <v>413</v>
      </c>
      <c r="J975" s="250" t="s">
        <v>412</v>
      </c>
      <c r="K975" s="250" t="s">
        <v>413</v>
      </c>
      <c r="L975" s="250" t="s">
        <v>413</v>
      </c>
    </row>
    <row r="976" spans="1:12">
      <c r="A976" s="250">
        <v>214218</v>
      </c>
      <c r="B976" s="250" t="s">
        <v>82</v>
      </c>
      <c r="C976" s="250" t="s">
        <v>412</v>
      </c>
      <c r="D976" s="250" t="s">
        <v>411</v>
      </c>
      <c r="E976" s="250" t="s">
        <v>411</v>
      </c>
      <c r="F976" s="250" t="s">
        <v>412</v>
      </c>
      <c r="G976" s="250" t="s">
        <v>413</v>
      </c>
      <c r="H976" s="250" t="s">
        <v>412</v>
      </c>
      <c r="I976" s="250" t="s">
        <v>413</v>
      </c>
      <c r="J976" s="250" t="s">
        <v>412</v>
      </c>
      <c r="K976" s="250" t="s">
        <v>413</v>
      </c>
      <c r="L976" s="250" t="s">
        <v>413</v>
      </c>
    </row>
    <row r="977" spans="1:12">
      <c r="A977" s="250">
        <v>214301</v>
      </c>
      <c r="B977" s="250" t="s">
        <v>82</v>
      </c>
      <c r="C977" s="250" t="s">
        <v>412</v>
      </c>
      <c r="D977" s="250" t="s">
        <v>413</v>
      </c>
      <c r="E977" s="250" t="s">
        <v>411</v>
      </c>
      <c r="F977" s="250" t="s">
        <v>413</v>
      </c>
      <c r="G977" s="250" t="s">
        <v>413</v>
      </c>
      <c r="H977" s="250" t="s">
        <v>412</v>
      </c>
      <c r="I977" s="250" t="s">
        <v>413</v>
      </c>
      <c r="J977" s="250" t="s">
        <v>412</v>
      </c>
      <c r="K977" s="250" t="s">
        <v>413</v>
      </c>
      <c r="L977" s="250" t="s">
        <v>413</v>
      </c>
    </row>
    <row r="978" spans="1:12">
      <c r="A978" s="250">
        <v>213197</v>
      </c>
      <c r="B978" s="250" t="s">
        <v>82</v>
      </c>
      <c r="C978" s="250" t="s">
        <v>413</v>
      </c>
      <c r="D978" s="250" t="s">
        <v>413</v>
      </c>
      <c r="E978" s="250" t="s">
        <v>411</v>
      </c>
      <c r="F978" s="250" t="s">
        <v>413</v>
      </c>
      <c r="G978" s="250" t="s">
        <v>413</v>
      </c>
      <c r="H978" s="250" t="s">
        <v>412</v>
      </c>
      <c r="I978" s="250" t="s">
        <v>413</v>
      </c>
      <c r="J978" s="250" t="s">
        <v>412</v>
      </c>
      <c r="K978" s="250" t="s">
        <v>413</v>
      </c>
      <c r="L978" s="250" t="s">
        <v>413</v>
      </c>
    </row>
    <row r="979" spans="1:12">
      <c r="A979" s="250">
        <v>212399</v>
      </c>
      <c r="B979" s="250" t="s">
        <v>82</v>
      </c>
      <c r="C979" s="250" t="s">
        <v>412</v>
      </c>
      <c r="D979" s="250" t="s">
        <v>413</v>
      </c>
      <c r="E979" s="250" t="s">
        <v>413</v>
      </c>
      <c r="F979" s="250" t="s">
        <v>411</v>
      </c>
      <c r="G979" s="250" t="s">
        <v>413</v>
      </c>
      <c r="H979" s="250" t="s">
        <v>412</v>
      </c>
      <c r="I979" s="250" t="s">
        <v>413</v>
      </c>
      <c r="J979" s="250" t="s">
        <v>412</v>
      </c>
      <c r="K979" s="250" t="s">
        <v>413</v>
      </c>
      <c r="L979" s="250" t="s">
        <v>413</v>
      </c>
    </row>
    <row r="980" spans="1:12">
      <c r="A980" s="250">
        <v>213208</v>
      </c>
      <c r="B980" s="250" t="s">
        <v>82</v>
      </c>
      <c r="C980" s="250" t="s">
        <v>413</v>
      </c>
      <c r="D980" s="250" t="s">
        <v>413</v>
      </c>
      <c r="E980" s="250" t="s">
        <v>413</v>
      </c>
      <c r="F980" s="250" t="s">
        <v>411</v>
      </c>
      <c r="G980" s="250" t="s">
        <v>413</v>
      </c>
      <c r="H980" s="250" t="s">
        <v>412</v>
      </c>
      <c r="I980" s="250" t="s">
        <v>413</v>
      </c>
      <c r="J980" s="250" t="s">
        <v>412</v>
      </c>
      <c r="K980" s="250" t="s">
        <v>413</v>
      </c>
      <c r="L980" s="250" t="s">
        <v>413</v>
      </c>
    </row>
    <row r="981" spans="1:12">
      <c r="A981" s="250">
        <v>212565</v>
      </c>
      <c r="B981" s="250" t="s">
        <v>82</v>
      </c>
      <c r="C981" s="250" t="s">
        <v>411</v>
      </c>
      <c r="D981" s="250" t="s">
        <v>413</v>
      </c>
      <c r="E981" s="250" t="s">
        <v>411</v>
      </c>
      <c r="F981" s="250" t="s">
        <v>411</v>
      </c>
      <c r="G981" s="250" t="s">
        <v>413</v>
      </c>
      <c r="H981" s="250" t="s">
        <v>412</v>
      </c>
      <c r="I981" s="250" t="s">
        <v>413</v>
      </c>
      <c r="J981" s="250" t="s">
        <v>412</v>
      </c>
      <c r="K981" s="250" t="s">
        <v>413</v>
      </c>
      <c r="L981" s="250" t="s">
        <v>413</v>
      </c>
    </row>
    <row r="982" spans="1:12">
      <c r="A982" s="250">
        <v>209099</v>
      </c>
      <c r="B982" s="250" t="s">
        <v>82</v>
      </c>
      <c r="C982" s="250" t="s">
        <v>411</v>
      </c>
      <c r="D982" s="250" t="s">
        <v>413</v>
      </c>
      <c r="E982" s="250" t="s">
        <v>411</v>
      </c>
      <c r="F982" s="250" t="s">
        <v>411</v>
      </c>
      <c r="G982" s="250" t="s">
        <v>413</v>
      </c>
      <c r="H982" s="250" t="s">
        <v>412</v>
      </c>
      <c r="I982" s="250" t="s">
        <v>413</v>
      </c>
      <c r="J982" s="250" t="s">
        <v>412</v>
      </c>
      <c r="K982" s="250" t="s">
        <v>413</v>
      </c>
      <c r="L982" s="250" t="s">
        <v>413</v>
      </c>
    </row>
    <row r="983" spans="1:12">
      <c r="A983" s="250">
        <v>213497</v>
      </c>
      <c r="B983" s="250" t="s">
        <v>82</v>
      </c>
      <c r="C983" s="250" t="s">
        <v>412</v>
      </c>
      <c r="D983" s="250" t="s">
        <v>411</v>
      </c>
      <c r="E983" s="250" t="s">
        <v>411</v>
      </c>
      <c r="F983" s="250" t="s">
        <v>411</v>
      </c>
      <c r="G983" s="250" t="s">
        <v>413</v>
      </c>
      <c r="H983" s="250" t="s">
        <v>412</v>
      </c>
      <c r="I983" s="250" t="s">
        <v>413</v>
      </c>
      <c r="J983" s="250" t="s">
        <v>412</v>
      </c>
      <c r="K983" s="250" t="s">
        <v>413</v>
      </c>
      <c r="L983" s="250" t="s">
        <v>413</v>
      </c>
    </row>
    <row r="984" spans="1:12">
      <c r="A984" s="250">
        <v>213126</v>
      </c>
      <c r="B984" s="250" t="s">
        <v>82</v>
      </c>
      <c r="C984" s="250" t="s">
        <v>413</v>
      </c>
      <c r="D984" s="250" t="s">
        <v>411</v>
      </c>
      <c r="E984" s="250" t="s">
        <v>411</v>
      </c>
      <c r="F984" s="250" t="s">
        <v>411</v>
      </c>
      <c r="G984" s="250" t="s">
        <v>413</v>
      </c>
      <c r="H984" s="250" t="s">
        <v>412</v>
      </c>
      <c r="I984" s="250" t="s">
        <v>413</v>
      </c>
      <c r="J984" s="250" t="s">
        <v>412</v>
      </c>
      <c r="K984" s="250" t="s">
        <v>413</v>
      </c>
      <c r="L984" s="250" t="s">
        <v>413</v>
      </c>
    </row>
    <row r="985" spans="1:12">
      <c r="A985" s="250">
        <v>212046</v>
      </c>
      <c r="B985" s="250" t="s">
        <v>82</v>
      </c>
      <c r="C985" s="250" t="s">
        <v>411</v>
      </c>
      <c r="D985" s="250" t="s">
        <v>411</v>
      </c>
      <c r="E985" s="250" t="s">
        <v>411</v>
      </c>
      <c r="F985" s="250" t="s">
        <v>412</v>
      </c>
      <c r="G985" s="250" t="s">
        <v>411</v>
      </c>
      <c r="H985" s="250" t="s">
        <v>412</v>
      </c>
      <c r="I985" s="250" t="s">
        <v>413</v>
      </c>
      <c r="J985" s="250" t="s">
        <v>412</v>
      </c>
      <c r="K985" s="250" t="s">
        <v>413</v>
      </c>
      <c r="L985" s="250" t="s">
        <v>413</v>
      </c>
    </row>
    <row r="986" spans="1:12">
      <c r="A986" s="250">
        <v>213450</v>
      </c>
      <c r="B986" s="250" t="s">
        <v>82</v>
      </c>
      <c r="C986" s="250" t="s">
        <v>411</v>
      </c>
      <c r="D986" s="250" t="s">
        <v>413</v>
      </c>
      <c r="E986" s="250" t="s">
        <v>411</v>
      </c>
      <c r="F986" s="250" t="s">
        <v>413</v>
      </c>
      <c r="G986" s="250" t="s">
        <v>411</v>
      </c>
      <c r="H986" s="250" t="s">
        <v>412</v>
      </c>
      <c r="I986" s="250" t="s">
        <v>413</v>
      </c>
      <c r="J986" s="250" t="s">
        <v>412</v>
      </c>
      <c r="K986" s="250" t="s">
        <v>413</v>
      </c>
      <c r="L986" s="250" t="s">
        <v>413</v>
      </c>
    </row>
    <row r="987" spans="1:12">
      <c r="A987" s="250">
        <v>213827</v>
      </c>
      <c r="B987" s="250" t="s">
        <v>82</v>
      </c>
      <c r="C987" s="250" t="s">
        <v>413</v>
      </c>
      <c r="D987" s="250" t="s">
        <v>413</v>
      </c>
      <c r="E987" s="250" t="s">
        <v>411</v>
      </c>
      <c r="F987" s="250" t="s">
        <v>411</v>
      </c>
      <c r="G987" s="250" t="s">
        <v>411</v>
      </c>
      <c r="H987" s="250" t="s">
        <v>412</v>
      </c>
      <c r="I987" s="250" t="s">
        <v>413</v>
      </c>
      <c r="J987" s="250" t="s">
        <v>412</v>
      </c>
      <c r="K987" s="250" t="s">
        <v>413</v>
      </c>
      <c r="L987" s="250" t="s">
        <v>413</v>
      </c>
    </row>
    <row r="988" spans="1:12">
      <c r="A988" s="250">
        <v>211760</v>
      </c>
      <c r="B988" s="250" t="s">
        <v>82</v>
      </c>
      <c r="C988" s="250" t="s">
        <v>411</v>
      </c>
      <c r="D988" s="250" t="s">
        <v>413</v>
      </c>
      <c r="E988" s="250" t="s">
        <v>411</v>
      </c>
      <c r="F988" s="250" t="s">
        <v>411</v>
      </c>
      <c r="G988" s="250" t="s">
        <v>411</v>
      </c>
      <c r="H988" s="250" t="s">
        <v>412</v>
      </c>
      <c r="I988" s="250" t="s">
        <v>413</v>
      </c>
      <c r="J988" s="250" t="s">
        <v>412</v>
      </c>
      <c r="K988" s="250" t="s">
        <v>413</v>
      </c>
      <c r="L988" s="250" t="s">
        <v>413</v>
      </c>
    </row>
    <row r="989" spans="1:12">
      <c r="A989" s="250">
        <v>215424</v>
      </c>
      <c r="B989" s="250" t="s">
        <v>82</v>
      </c>
      <c r="C989" s="250" t="s">
        <v>413</v>
      </c>
      <c r="D989" s="250" t="s">
        <v>412</v>
      </c>
      <c r="E989" s="250" t="s">
        <v>413</v>
      </c>
      <c r="F989" s="250" t="s">
        <v>412</v>
      </c>
      <c r="G989" s="250" t="s">
        <v>412</v>
      </c>
      <c r="H989" s="250" t="s">
        <v>413</v>
      </c>
      <c r="I989" s="250" t="s">
        <v>413</v>
      </c>
      <c r="J989" s="250" t="s">
        <v>412</v>
      </c>
      <c r="K989" s="250" t="s">
        <v>413</v>
      </c>
      <c r="L989" s="250" t="s">
        <v>413</v>
      </c>
    </row>
    <row r="990" spans="1:12">
      <c r="A990" s="250">
        <v>213371</v>
      </c>
      <c r="B990" s="250" t="s">
        <v>82</v>
      </c>
      <c r="C990" s="250" t="s">
        <v>412</v>
      </c>
      <c r="D990" s="250" t="s">
        <v>413</v>
      </c>
      <c r="E990" s="250" t="s">
        <v>413</v>
      </c>
      <c r="F990" s="250" t="s">
        <v>412</v>
      </c>
      <c r="G990" s="250" t="s">
        <v>412</v>
      </c>
      <c r="H990" s="250" t="s">
        <v>413</v>
      </c>
      <c r="I990" s="250" t="s">
        <v>413</v>
      </c>
      <c r="J990" s="250" t="s">
        <v>412</v>
      </c>
      <c r="K990" s="250" t="s">
        <v>413</v>
      </c>
      <c r="L990" s="250" t="s">
        <v>413</v>
      </c>
    </row>
    <row r="991" spans="1:12">
      <c r="A991" s="250">
        <v>213805</v>
      </c>
      <c r="B991" s="250" t="s">
        <v>82</v>
      </c>
      <c r="C991" s="250" t="s">
        <v>413</v>
      </c>
      <c r="D991" s="250" t="s">
        <v>411</v>
      </c>
      <c r="E991" s="250" t="s">
        <v>411</v>
      </c>
      <c r="F991" s="250" t="s">
        <v>413</v>
      </c>
      <c r="G991" s="250" t="s">
        <v>412</v>
      </c>
      <c r="H991" s="250" t="s">
        <v>413</v>
      </c>
      <c r="I991" s="250" t="s">
        <v>413</v>
      </c>
      <c r="J991" s="250" t="s">
        <v>412</v>
      </c>
      <c r="K991" s="250" t="s">
        <v>413</v>
      </c>
      <c r="L991" s="250" t="s">
        <v>413</v>
      </c>
    </row>
    <row r="992" spans="1:12">
      <c r="A992" s="250">
        <v>213138</v>
      </c>
      <c r="B992" s="250" t="s">
        <v>82</v>
      </c>
      <c r="C992" s="250" t="s">
        <v>411</v>
      </c>
      <c r="D992" s="250" t="s">
        <v>411</v>
      </c>
      <c r="E992" s="250" t="s">
        <v>411</v>
      </c>
      <c r="F992" s="250" t="s">
        <v>413</v>
      </c>
      <c r="G992" s="250" t="s">
        <v>412</v>
      </c>
      <c r="H992" s="250" t="s">
        <v>413</v>
      </c>
      <c r="I992" s="250" t="s">
        <v>413</v>
      </c>
      <c r="J992" s="250" t="s">
        <v>412</v>
      </c>
      <c r="K992" s="250" t="s">
        <v>413</v>
      </c>
      <c r="L992" s="250" t="s">
        <v>413</v>
      </c>
    </row>
    <row r="993" spans="1:12">
      <c r="A993" s="250">
        <v>213239</v>
      </c>
      <c r="B993" s="250" t="s">
        <v>82</v>
      </c>
      <c r="C993" s="250" t="s">
        <v>413</v>
      </c>
      <c r="D993" s="250" t="s">
        <v>411</v>
      </c>
      <c r="E993" s="250" t="s">
        <v>411</v>
      </c>
      <c r="F993" s="250" t="s">
        <v>411</v>
      </c>
      <c r="G993" s="250" t="s">
        <v>412</v>
      </c>
      <c r="H993" s="250" t="s">
        <v>413</v>
      </c>
      <c r="I993" s="250" t="s">
        <v>413</v>
      </c>
      <c r="J993" s="250" t="s">
        <v>412</v>
      </c>
      <c r="K993" s="250" t="s">
        <v>413</v>
      </c>
      <c r="L993" s="250" t="s">
        <v>413</v>
      </c>
    </row>
    <row r="994" spans="1:12">
      <c r="A994" s="250">
        <v>214870</v>
      </c>
      <c r="B994" s="250" t="s">
        <v>82</v>
      </c>
      <c r="C994" s="250" t="s">
        <v>412</v>
      </c>
      <c r="D994" s="250" t="s">
        <v>413</v>
      </c>
      <c r="E994" s="250" t="s">
        <v>413</v>
      </c>
      <c r="F994" s="250" t="s">
        <v>413</v>
      </c>
      <c r="G994" s="250" t="s">
        <v>413</v>
      </c>
      <c r="H994" s="250" t="s">
        <v>413</v>
      </c>
      <c r="I994" s="250" t="s">
        <v>413</v>
      </c>
      <c r="J994" s="250" t="s">
        <v>412</v>
      </c>
      <c r="K994" s="250" t="s">
        <v>413</v>
      </c>
      <c r="L994" s="250" t="s">
        <v>413</v>
      </c>
    </row>
    <row r="995" spans="1:12">
      <c r="A995" s="250">
        <v>214815</v>
      </c>
      <c r="B995" s="250" t="s">
        <v>82</v>
      </c>
      <c r="C995" s="250" t="s">
        <v>413</v>
      </c>
      <c r="D995" s="250" t="s">
        <v>413</v>
      </c>
      <c r="E995" s="250" t="s">
        <v>413</v>
      </c>
      <c r="F995" s="250" t="s">
        <v>413</v>
      </c>
      <c r="G995" s="250" t="s">
        <v>413</v>
      </c>
      <c r="H995" s="250" t="s">
        <v>413</v>
      </c>
      <c r="I995" s="250" t="s">
        <v>413</v>
      </c>
      <c r="J995" s="250" t="s">
        <v>412</v>
      </c>
      <c r="K995" s="250" t="s">
        <v>413</v>
      </c>
      <c r="L995" s="250" t="s">
        <v>413</v>
      </c>
    </row>
    <row r="996" spans="1:12">
      <c r="A996" s="250">
        <v>214681</v>
      </c>
      <c r="B996" s="250" t="s">
        <v>82</v>
      </c>
      <c r="C996" s="250" t="s">
        <v>413</v>
      </c>
      <c r="D996" s="250" t="s">
        <v>411</v>
      </c>
      <c r="E996" s="250" t="s">
        <v>411</v>
      </c>
      <c r="F996" s="250" t="s">
        <v>413</v>
      </c>
      <c r="G996" s="250" t="s">
        <v>413</v>
      </c>
      <c r="H996" s="250" t="s">
        <v>413</v>
      </c>
      <c r="I996" s="250" t="s">
        <v>413</v>
      </c>
      <c r="J996" s="250" t="s">
        <v>412</v>
      </c>
      <c r="K996" s="250" t="s">
        <v>413</v>
      </c>
      <c r="L996" s="250" t="s">
        <v>413</v>
      </c>
    </row>
    <row r="997" spans="1:12">
      <c r="A997" s="250">
        <v>215467</v>
      </c>
      <c r="B997" s="250" t="s">
        <v>82</v>
      </c>
      <c r="C997" s="250" t="s">
        <v>411</v>
      </c>
      <c r="D997" s="250" t="s">
        <v>411</v>
      </c>
      <c r="E997" s="250" t="s">
        <v>411</v>
      </c>
      <c r="F997" s="250" t="s">
        <v>413</v>
      </c>
      <c r="G997" s="250" t="s">
        <v>413</v>
      </c>
      <c r="H997" s="250" t="s">
        <v>413</v>
      </c>
      <c r="I997" s="250" t="s">
        <v>413</v>
      </c>
      <c r="J997" s="250" t="s">
        <v>412</v>
      </c>
      <c r="K997" s="250" t="s">
        <v>413</v>
      </c>
      <c r="L997" s="250" t="s">
        <v>413</v>
      </c>
    </row>
    <row r="998" spans="1:12">
      <c r="A998" s="250">
        <v>214597</v>
      </c>
      <c r="B998" s="250" t="s">
        <v>82</v>
      </c>
      <c r="C998" s="250" t="s">
        <v>411</v>
      </c>
      <c r="D998" s="250" t="s">
        <v>413</v>
      </c>
      <c r="E998" s="250" t="s">
        <v>413</v>
      </c>
      <c r="F998" s="250" t="s">
        <v>411</v>
      </c>
      <c r="G998" s="250" t="s">
        <v>413</v>
      </c>
      <c r="H998" s="250" t="s">
        <v>413</v>
      </c>
      <c r="I998" s="250" t="s">
        <v>413</v>
      </c>
      <c r="J998" s="250" t="s">
        <v>412</v>
      </c>
      <c r="K998" s="250" t="s">
        <v>413</v>
      </c>
      <c r="L998" s="250" t="s">
        <v>413</v>
      </c>
    </row>
    <row r="999" spans="1:12">
      <c r="A999" s="250">
        <v>214586</v>
      </c>
      <c r="B999" s="250" t="s">
        <v>82</v>
      </c>
      <c r="C999" s="250" t="s">
        <v>411</v>
      </c>
      <c r="D999" s="250" t="s">
        <v>413</v>
      </c>
      <c r="E999" s="250" t="s">
        <v>413</v>
      </c>
      <c r="F999" s="250" t="s">
        <v>411</v>
      </c>
      <c r="G999" s="250" t="s">
        <v>413</v>
      </c>
      <c r="H999" s="250" t="s">
        <v>413</v>
      </c>
      <c r="I999" s="250" t="s">
        <v>413</v>
      </c>
      <c r="J999" s="250" t="s">
        <v>412</v>
      </c>
      <c r="K999" s="250" t="s">
        <v>413</v>
      </c>
      <c r="L999" s="250" t="s">
        <v>413</v>
      </c>
    </row>
    <row r="1000" spans="1:12">
      <c r="A1000" s="250">
        <v>214898</v>
      </c>
      <c r="B1000" s="250" t="s">
        <v>82</v>
      </c>
      <c r="C1000" s="250" t="s">
        <v>413</v>
      </c>
      <c r="D1000" s="250" t="s">
        <v>411</v>
      </c>
      <c r="E1000" s="250" t="s">
        <v>413</v>
      </c>
      <c r="F1000" s="250" t="s">
        <v>411</v>
      </c>
      <c r="G1000" s="250" t="s">
        <v>413</v>
      </c>
      <c r="H1000" s="250" t="s">
        <v>413</v>
      </c>
      <c r="I1000" s="250" t="s">
        <v>413</v>
      </c>
      <c r="J1000" s="250" t="s">
        <v>412</v>
      </c>
      <c r="K1000" s="250" t="s">
        <v>413</v>
      </c>
      <c r="L1000" s="250" t="s">
        <v>413</v>
      </c>
    </row>
    <row r="1001" spans="1:12">
      <c r="A1001" s="250">
        <v>214865</v>
      </c>
      <c r="B1001" s="250" t="s">
        <v>82</v>
      </c>
      <c r="C1001" s="250" t="s">
        <v>413</v>
      </c>
      <c r="D1001" s="250" t="s">
        <v>411</v>
      </c>
      <c r="E1001" s="250" t="s">
        <v>413</v>
      </c>
      <c r="F1001" s="250" t="s">
        <v>411</v>
      </c>
      <c r="G1001" s="250" t="s">
        <v>413</v>
      </c>
      <c r="H1001" s="250" t="s">
        <v>413</v>
      </c>
      <c r="I1001" s="250" t="s">
        <v>413</v>
      </c>
      <c r="J1001" s="250" t="s">
        <v>412</v>
      </c>
      <c r="K1001" s="250" t="s">
        <v>413</v>
      </c>
      <c r="L1001" s="250" t="s">
        <v>413</v>
      </c>
    </row>
    <row r="1002" spans="1:12">
      <c r="A1002" s="250">
        <v>214263</v>
      </c>
      <c r="B1002" s="250" t="s">
        <v>82</v>
      </c>
      <c r="C1002" s="250" t="s">
        <v>413</v>
      </c>
      <c r="D1002" s="250" t="s">
        <v>411</v>
      </c>
      <c r="E1002" s="250" t="s">
        <v>413</v>
      </c>
      <c r="F1002" s="250" t="s">
        <v>411</v>
      </c>
      <c r="G1002" s="250" t="s">
        <v>413</v>
      </c>
      <c r="H1002" s="250" t="s">
        <v>413</v>
      </c>
      <c r="I1002" s="250" t="s">
        <v>413</v>
      </c>
      <c r="J1002" s="250" t="s">
        <v>412</v>
      </c>
      <c r="K1002" s="250" t="s">
        <v>413</v>
      </c>
      <c r="L1002" s="250" t="s">
        <v>413</v>
      </c>
    </row>
    <row r="1003" spans="1:12">
      <c r="A1003" s="250">
        <v>214039</v>
      </c>
      <c r="B1003" s="250" t="s">
        <v>82</v>
      </c>
      <c r="C1003" s="250" t="s">
        <v>413</v>
      </c>
      <c r="D1003" s="250" t="s">
        <v>411</v>
      </c>
      <c r="E1003" s="250" t="s">
        <v>413</v>
      </c>
      <c r="F1003" s="250" t="s">
        <v>411</v>
      </c>
      <c r="G1003" s="250" t="s">
        <v>413</v>
      </c>
      <c r="H1003" s="250" t="s">
        <v>413</v>
      </c>
      <c r="I1003" s="250" t="s">
        <v>413</v>
      </c>
      <c r="J1003" s="250" t="s">
        <v>412</v>
      </c>
      <c r="K1003" s="250" t="s">
        <v>413</v>
      </c>
      <c r="L1003" s="250" t="s">
        <v>413</v>
      </c>
    </row>
    <row r="1004" spans="1:12">
      <c r="A1004" s="250">
        <v>214457</v>
      </c>
      <c r="B1004" s="250" t="s">
        <v>82</v>
      </c>
      <c r="C1004" s="250" t="s">
        <v>413</v>
      </c>
      <c r="D1004" s="250" t="s">
        <v>411</v>
      </c>
      <c r="E1004" s="250" t="s">
        <v>411</v>
      </c>
      <c r="F1004" s="250" t="s">
        <v>411</v>
      </c>
      <c r="G1004" s="250" t="s">
        <v>413</v>
      </c>
      <c r="H1004" s="250" t="s">
        <v>413</v>
      </c>
      <c r="I1004" s="250" t="s">
        <v>413</v>
      </c>
      <c r="J1004" s="250" t="s">
        <v>412</v>
      </c>
      <c r="K1004" s="250" t="s">
        <v>413</v>
      </c>
      <c r="L1004" s="250" t="s">
        <v>413</v>
      </c>
    </row>
    <row r="1005" spans="1:12">
      <c r="A1005" s="250">
        <v>215260</v>
      </c>
      <c r="B1005" s="250" t="s">
        <v>82</v>
      </c>
      <c r="C1005" s="250" t="s">
        <v>411</v>
      </c>
      <c r="D1005" s="250" t="s">
        <v>411</v>
      </c>
      <c r="E1005" s="250" t="s">
        <v>411</v>
      </c>
      <c r="F1005" s="250" t="s">
        <v>411</v>
      </c>
      <c r="G1005" s="250" t="s">
        <v>413</v>
      </c>
      <c r="H1005" s="250" t="s">
        <v>413</v>
      </c>
      <c r="I1005" s="250" t="s">
        <v>413</v>
      </c>
      <c r="J1005" s="250" t="s">
        <v>412</v>
      </c>
      <c r="K1005" s="250" t="s">
        <v>413</v>
      </c>
      <c r="L1005" s="250" t="s">
        <v>413</v>
      </c>
    </row>
    <row r="1006" spans="1:12">
      <c r="A1006" s="250">
        <v>215197</v>
      </c>
      <c r="B1006" s="250" t="s">
        <v>82</v>
      </c>
      <c r="C1006" s="250" t="s">
        <v>413</v>
      </c>
      <c r="D1006" s="250" t="s">
        <v>411</v>
      </c>
      <c r="E1006" s="250" t="s">
        <v>411</v>
      </c>
      <c r="F1006" s="250" t="s">
        <v>413</v>
      </c>
      <c r="G1006" s="250" t="s">
        <v>411</v>
      </c>
      <c r="H1006" s="250" t="s">
        <v>413</v>
      </c>
      <c r="I1006" s="250" t="s">
        <v>413</v>
      </c>
      <c r="J1006" s="250" t="s">
        <v>412</v>
      </c>
      <c r="K1006" s="250" t="s">
        <v>413</v>
      </c>
      <c r="L1006" s="250" t="s">
        <v>413</v>
      </c>
    </row>
    <row r="1007" spans="1:12">
      <c r="A1007" s="250">
        <v>213638</v>
      </c>
      <c r="B1007" s="250" t="s">
        <v>82</v>
      </c>
      <c r="C1007" s="250" t="s">
        <v>413</v>
      </c>
      <c r="D1007" s="250" t="s">
        <v>413</v>
      </c>
      <c r="E1007" s="250" t="s">
        <v>413</v>
      </c>
      <c r="F1007" s="250" t="s">
        <v>411</v>
      </c>
      <c r="G1007" s="250" t="s">
        <v>411</v>
      </c>
      <c r="H1007" s="250" t="s">
        <v>413</v>
      </c>
      <c r="I1007" s="250" t="s">
        <v>413</v>
      </c>
      <c r="J1007" s="250" t="s">
        <v>412</v>
      </c>
      <c r="K1007" s="250" t="s">
        <v>413</v>
      </c>
      <c r="L1007" s="250" t="s">
        <v>413</v>
      </c>
    </row>
    <row r="1008" spans="1:12">
      <c r="A1008" s="250">
        <v>212622</v>
      </c>
      <c r="B1008" s="250" t="s">
        <v>82</v>
      </c>
      <c r="C1008" s="250" t="s">
        <v>413</v>
      </c>
      <c r="D1008" s="250" t="s">
        <v>413</v>
      </c>
      <c r="E1008" s="250" t="s">
        <v>411</v>
      </c>
      <c r="F1008" s="250" t="s">
        <v>411</v>
      </c>
      <c r="G1008" s="250" t="s">
        <v>411</v>
      </c>
      <c r="H1008" s="250" t="s">
        <v>413</v>
      </c>
      <c r="I1008" s="250" t="s">
        <v>413</v>
      </c>
      <c r="J1008" s="250" t="s">
        <v>412</v>
      </c>
      <c r="K1008" s="250" t="s">
        <v>413</v>
      </c>
      <c r="L1008" s="250" t="s">
        <v>413</v>
      </c>
    </row>
    <row r="1009" spans="1:12">
      <c r="A1009" s="250">
        <v>215356</v>
      </c>
      <c r="B1009" s="250" t="s">
        <v>82</v>
      </c>
      <c r="C1009" s="250" t="s">
        <v>413</v>
      </c>
      <c r="D1009" s="250" t="s">
        <v>411</v>
      </c>
      <c r="E1009" s="250" t="s">
        <v>411</v>
      </c>
      <c r="F1009" s="250" t="s">
        <v>411</v>
      </c>
      <c r="G1009" s="250" t="s">
        <v>411</v>
      </c>
      <c r="H1009" s="250" t="s">
        <v>413</v>
      </c>
      <c r="I1009" s="250" t="s">
        <v>413</v>
      </c>
      <c r="J1009" s="250" t="s">
        <v>412</v>
      </c>
      <c r="K1009" s="250" t="s">
        <v>413</v>
      </c>
      <c r="L1009" s="250" t="s">
        <v>413</v>
      </c>
    </row>
    <row r="1010" spans="1:12">
      <c r="A1010" s="250">
        <v>214214</v>
      </c>
      <c r="B1010" s="250" t="s">
        <v>82</v>
      </c>
      <c r="C1010" s="250" t="s">
        <v>411</v>
      </c>
      <c r="D1010" s="250" t="s">
        <v>411</v>
      </c>
      <c r="E1010" s="250" t="s">
        <v>411</v>
      </c>
      <c r="F1010" s="250" t="s">
        <v>411</v>
      </c>
      <c r="G1010" s="250" t="s">
        <v>411</v>
      </c>
      <c r="H1010" s="250" t="s">
        <v>413</v>
      </c>
      <c r="I1010" s="250" t="s">
        <v>413</v>
      </c>
      <c r="J1010" s="250" t="s">
        <v>412</v>
      </c>
      <c r="K1010" s="250" t="s">
        <v>413</v>
      </c>
      <c r="L1010" s="250" t="s">
        <v>413</v>
      </c>
    </row>
    <row r="1011" spans="1:12">
      <c r="A1011" s="250">
        <v>213887</v>
      </c>
      <c r="B1011" s="250" t="s">
        <v>82</v>
      </c>
      <c r="C1011" s="250" t="s">
        <v>411</v>
      </c>
      <c r="D1011" s="250" t="s">
        <v>411</v>
      </c>
      <c r="E1011" s="250" t="s">
        <v>411</v>
      </c>
      <c r="F1011" s="250" t="s">
        <v>411</v>
      </c>
      <c r="G1011" s="250" t="s">
        <v>411</v>
      </c>
      <c r="H1011" s="250" t="s">
        <v>413</v>
      </c>
      <c r="I1011" s="250" t="s">
        <v>413</v>
      </c>
      <c r="J1011" s="250" t="s">
        <v>412</v>
      </c>
      <c r="K1011" s="250" t="s">
        <v>413</v>
      </c>
      <c r="L1011" s="250" t="s">
        <v>413</v>
      </c>
    </row>
    <row r="1012" spans="1:12">
      <c r="A1012" s="250">
        <v>213844</v>
      </c>
      <c r="B1012" s="250" t="s">
        <v>82</v>
      </c>
      <c r="C1012" s="250" t="s">
        <v>411</v>
      </c>
      <c r="D1012" s="250" t="s">
        <v>411</v>
      </c>
      <c r="E1012" s="250" t="s">
        <v>411</v>
      </c>
      <c r="F1012" s="250" t="s">
        <v>411</v>
      </c>
      <c r="G1012" s="250" t="s">
        <v>411</v>
      </c>
      <c r="H1012" s="250" t="s">
        <v>413</v>
      </c>
      <c r="I1012" s="250" t="s">
        <v>413</v>
      </c>
      <c r="J1012" s="250" t="s">
        <v>412</v>
      </c>
      <c r="K1012" s="250" t="s">
        <v>413</v>
      </c>
      <c r="L1012" s="250" t="s">
        <v>413</v>
      </c>
    </row>
    <row r="1013" spans="1:12">
      <c r="A1013" s="250">
        <v>213189</v>
      </c>
      <c r="B1013" s="250" t="s">
        <v>82</v>
      </c>
      <c r="C1013" s="250" t="s">
        <v>412</v>
      </c>
      <c r="D1013" s="250" t="s">
        <v>413</v>
      </c>
      <c r="E1013" s="250" t="s">
        <v>413</v>
      </c>
      <c r="F1013" s="250" t="s">
        <v>413</v>
      </c>
      <c r="G1013" s="250" t="s">
        <v>413</v>
      </c>
      <c r="H1013" s="250" t="s">
        <v>412</v>
      </c>
      <c r="I1013" s="250" t="s">
        <v>411</v>
      </c>
      <c r="J1013" s="250" t="s">
        <v>412</v>
      </c>
      <c r="K1013" s="250" t="s">
        <v>413</v>
      </c>
      <c r="L1013" s="250" t="s">
        <v>413</v>
      </c>
    </row>
    <row r="1014" spans="1:12">
      <c r="A1014" s="250">
        <v>211651</v>
      </c>
      <c r="B1014" s="250" t="s">
        <v>82</v>
      </c>
      <c r="C1014" s="250" t="s">
        <v>411</v>
      </c>
      <c r="D1014" s="250" t="s">
        <v>411</v>
      </c>
      <c r="E1014" s="250" t="s">
        <v>411</v>
      </c>
      <c r="F1014" s="250" t="s">
        <v>413</v>
      </c>
      <c r="G1014" s="250" t="s">
        <v>413</v>
      </c>
      <c r="H1014" s="250" t="s">
        <v>412</v>
      </c>
      <c r="I1014" s="250" t="s">
        <v>411</v>
      </c>
      <c r="J1014" s="250" t="s">
        <v>412</v>
      </c>
      <c r="K1014" s="250" t="s">
        <v>413</v>
      </c>
      <c r="L1014" s="250" t="s">
        <v>413</v>
      </c>
    </row>
    <row r="1015" spans="1:12">
      <c r="A1015" s="250">
        <v>214245</v>
      </c>
      <c r="B1015" s="250" t="s">
        <v>82</v>
      </c>
      <c r="C1015" s="250" t="s">
        <v>412</v>
      </c>
      <c r="D1015" s="250" t="s">
        <v>413</v>
      </c>
      <c r="E1015" s="250" t="s">
        <v>411</v>
      </c>
      <c r="F1015" s="250" t="s">
        <v>411</v>
      </c>
      <c r="G1015" s="250" t="s">
        <v>413</v>
      </c>
      <c r="H1015" s="250" t="s">
        <v>412</v>
      </c>
      <c r="I1015" s="250" t="s">
        <v>411</v>
      </c>
      <c r="J1015" s="250" t="s">
        <v>412</v>
      </c>
      <c r="K1015" s="250" t="s">
        <v>413</v>
      </c>
      <c r="L1015" s="250" t="s">
        <v>413</v>
      </c>
    </row>
    <row r="1016" spans="1:12">
      <c r="A1016" s="250">
        <v>213163</v>
      </c>
      <c r="B1016" s="250" t="s">
        <v>82</v>
      </c>
      <c r="C1016" s="250" t="s">
        <v>411</v>
      </c>
      <c r="D1016" s="250" t="s">
        <v>413</v>
      </c>
      <c r="E1016" s="250" t="s">
        <v>411</v>
      </c>
      <c r="F1016" s="250" t="s">
        <v>411</v>
      </c>
      <c r="G1016" s="250" t="s">
        <v>413</v>
      </c>
      <c r="H1016" s="250" t="s">
        <v>412</v>
      </c>
      <c r="I1016" s="250" t="s">
        <v>411</v>
      </c>
      <c r="J1016" s="250" t="s">
        <v>412</v>
      </c>
      <c r="K1016" s="250" t="s">
        <v>413</v>
      </c>
      <c r="L1016" s="250" t="s">
        <v>413</v>
      </c>
    </row>
    <row r="1017" spans="1:12">
      <c r="A1017" s="250">
        <v>212999</v>
      </c>
      <c r="B1017" s="250" t="s">
        <v>82</v>
      </c>
      <c r="C1017" s="250" t="s">
        <v>411</v>
      </c>
      <c r="D1017" s="250" t="s">
        <v>413</v>
      </c>
      <c r="E1017" s="250" t="s">
        <v>413</v>
      </c>
      <c r="F1017" s="250" t="s">
        <v>411</v>
      </c>
      <c r="G1017" s="250" t="s">
        <v>413</v>
      </c>
      <c r="H1017" s="250" t="s">
        <v>413</v>
      </c>
      <c r="I1017" s="250" t="s">
        <v>411</v>
      </c>
      <c r="J1017" s="250" t="s">
        <v>412</v>
      </c>
      <c r="K1017" s="250" t="s">
        <v>413</v>
      </c>
      <c r="L1017" s="250" t="s">
        <v>413</v>
      </c>
    </row>
    <row r="1018" spans="1:12">
      <c r="A1018" s="250">
        <v>213889</v>
      </c>
      <c r="B1018" s="250" t="s">
        <v>82</v>
      </c>
      <c r="C1018" s="250" t="s">
        <v>411</v>
      </c>
      <c r="D1018" s="250" t="s">
        <v>411</v>
      </c>
      <c r="E1018" s="250" t="s">
        <v>411</v>
      </c>
      <c r="F1018" s="250" t="s">
        <v>411</v>
      </c>
      <c r="G1018" s="250" t="s">
        <v>413</v>
      </c>
      <c r="H1018" s="250" t="s">
        <v>413</v>
      </c>
      <c r="I1018" s="250" t="s">
        <v>411</v>
      </c>
      <c r="J1018" s="250" t="s">
        <v>412</v>
      </c>
      <c r="K1018" s="250" t="s">
        <v>413</v>
      </c>
      <c r="L1018" s="250" t="s">
        <v>413</v>
      </c>
    </row>
    <row r="1019" spans="1:12">
      <c r="A1019" s="250">
        <v>214003</v>
      </c>
      <c r="B1019" s="250" t="s">
        <v>82</v>
      </c>
      <c r="C1019" s="250" t="s">
        <v>413</v>
      </c>
      <c r="D1019" s="250" t="s">
        <v>412</v>
      </c>
      <c r="E1019" s="250" t="s">
        <v>413</v>
      </c>
      <c r="F1019" s="250" t="s">
        <v>412</v>
      </c>
      <c r="G1019" s="250" t="s">
        <v>412</v>
      </c>
      <c r="H1019" s="250" t="s">
        <v>412</v>
      </c>
      <c r="I1019" s="250" t="s">
        <v>412</v>
      </c>
      <c r="J1019" s="250" t="s">
        <v>413</v>
      </c>
      <c r="K1019" s="250" t="s">
        <v>413</v>
      </c>
      <c r="L1019" s="250" t="s">
        <v>413</v>
      </c>
    </row>
    <row r="1020" spans="1:12">
      <c r="A1020" s="250">
        <v>213905</v>
      </c>
      <c r="B1020" s="250" t="s">
        <v>82</v>
      </c>
      <c r="C1020" s="250" t="s">
        <v>413</v>
      </c>
      <c r="D1020" s="250" t="s">
        <v>413</v>
      </c>
      <c r="E1020" s="250" t="s">
        <v>412</v>
      </c>
      <c r="F1020" s="250" t="s">
        <v>413</v>
      </c>
      <c r="G1020" s="250" t="s">
        <v>412</v>
      </c>
      <c r="H1020" s="250" t="s">
        <v>412</v>
      </c>
      <c r="I1020" s="250" t="s">
        <v>412</v>
      </c>
      <c r="J1020" s="250" t="s">
        <v>413</v>
      </c>
      <c r="K1020" s="250" t="s">
        <v>413</v>
      </c>
      <c r="L1020" s="250" t="s">
        <v>413</v>
      </c>
    </row>
    <row r="1021" spans="1:12">
      <c r="A1021" s="250">
        <v>214404</v>
      </c>
      <c r="B1021" s="250" t="s">
        <v>82</v>
      </c>
      <c r="C1021" s="250" t="s">
        <v>412</v>
      </c>
      <c r="D1021" s="250" t="s">
        <v>413</v>
      </c>
      <c r="E1021" s="250" t="s">
        <v>413</v>
      </c>
      <c r="F1021" s="250" t="s">
        <v>413</v>
      </c>
      <c r="G1021" s="250" t="s">
        <v>412</v>
      </c>
      <c r="H1021" s="250" t="s">
        <v>412</v>
      </c>
      <c r="I1021" s="250" t="s">
        <v>412</v>
      </c>
      <c r="J1021" s="250" t="s">
        <v>413</v>
      </c>
      <c r="K1021" s="250" t="s">
        <v>413</v>
      </c>
      <c r="L1021" s="250" t="s">
        <v>413</v>
      </c>
    </row>
    <row r="1022" spans="1:12">
      <c r="A1022" s="250">
        <v>214813</v>
      </c>
      <c r="B1022" s="250" t="s">
        <v>82</v>
      </c>
      <c r="C1022" s="250" t="s">
        <v>413</v>
      </c>
      <c r="D1022" s="250" t="s">
        <v>413</v>
      </c>
      <c r="E1022" s="250" t="s">
        <v>413</v>
      </c>
      <c r="F1022" s="250" t="s">
        <v>413</v>
      </c>
      <c r="G1022" s="250" t="s">
        <v>412</v>
      </c>
      <c r="H1022" s="250" t="s">
        <v>412</v>
      </c>
      <c r="I1022" s="250" t="s">
        <v>412</v>
      </c>
      <c r="J1022" s="250" t="s">
        <v>413</v>
      </c>
      <c r="K1022" s="250" t="s">
        <v>413</v>
      </c>
      <c r="L1022" s="250" t="s">
        <v>413</v>
      </c>
    </row>
    <row r="1023" spans="1:12">
      <c r="A1023" s="250">
        <v>214662</v>
      </c>
      <c r="B1023" s="250" t="s">
        <v>82</v>
      </c>
      <c r="C1023" s="250" t="s">
        <v>412</v>
      </c>
      <c r="D1023" s="250" t="s">
        <v>411</v>
      </c>
      <c r="E1023" s="250" t="s">
        <v>413</v>
      </c>
      <c r="F1023" s="250" t="s">
        <v>413</v>
      </c>
      <c r="G1023" s="250" t="s">
        <v>412</v>
      </c>
      <c r="H1023" s="250" t="s">
        <v>412</v>
      </c>
      <c r="I1023" s="250" t="s">
        <v>412</v>
      </c>
      <c r="J1023" s="250" t="s">
        <v>413</v>
      </c>
      <c r="K1023" s="250" t="s">
        <v>413</v>
      </c>
      <c r="L1023" s="250" t="s">
        <v>413</v>
      </c>
    </row>
    <row r="1024" spans="1:12">
      <c r="A1024" s="250">
        <v>215174</v>
      </c>
      <c r="B1024" s="250" t="s">
        <v>82</v>
      </c>
      <c r="C1024" s="250" t="s">
        <v>411</v>
      </c>
      <c r="D1024" s="250" t="s">
        <v>411</v>
      </c>
      <c r="E1024" s="250" t="s">
        <v>413</v>
      </c>
      <c r="F1024" s="250" t="s">
        <v>413</v>
      </c>
      <c r="G1024" s="250" t="s">
        <v>412</v>
      </c>
      <c r="H1024" s="250" t="s">
        <v>412</v>
      </c>
      <c r="I1024" s="250" t="s">
        <v>412</v>
      </c>
      <c r="J1024" s="250" t="s">
        <v>413</v>
      </c>
      <c r="K1024" s="250" t="s">
        <v>413</v>
      </c>
      <c r="L1024" s="250" t="s">
        <v>413</v>
      </c>
    </row>
    <row r="1025" spans="1:12">
      <c r="A1025" s="250">
        <v>213942</v>
      </c>
      <c r="B1025" s="250" t="s">
        <v>82</v>
      </c>
      <c r="C1025" s="250" t="s">
        <v>411</v>
      </c>
      <c r="D1025" s="250" t="s">
        <v>411</v>
      </c>
      <c r="E1025" s="250" t="s">
        <v>413</v>
      </c>
      <c r="F1025" s="250" t="s">
        <v>413</v>
      </c>
      <c r="G1025" s="250" t="s">
        <v>412</v>
      </c>
      <c r="H1025" s="250" t="s">
        <v>412</v>
      </c>
      <c r="I1025" s="250" t="s">
        <v>412</v>
      </c>
      <c r="J1025" s="250" t="s">
        <v>413</v>
      </c>
      <c r="K1025" s="250" t="s">
        <v>413</v>
      </c>
      <c r="L1025" s="250" t="s">
        <v>413</v>
      </c>
    </row>
    <row r="1026" spans="1:12">
      <c r="A1026" s="250">
        <v>213933</v>
      </c>
      <c r="B1026" s="250" t="s">
        <v>82</v>
      </c>
      <c r="C1026" s="250" t="s">
        <v>413</v>
      </c>
      <c r="D1026" s="250" t="s">
        <v>411</v>
      </c>
      <c r="E1026" s="250" t="s">
        <v>411</v>
      </c>
      <c r="F1026" s="250" t="s">
        <v>413</v>
      </c>
      <c r="G1026" s="250" t="s">
        <v>412</v>
      </c>
      <c r="H1026" s="250" t="s">
        <v>412</v>
      </c>
      <c r="I1026" s="250" t="s">
        <v>412</v>
      </c>
      <c r="J1026" s="250" t="s">
        <v>413</v>
      </c>
      <c r="K1026" s="250" t="s">
        <v>413</v>
      </c>
      <c r="L1026" s="250" t="s">
        <v>413</v>
      </c>
    </row>
    <row r="1027" spans="1:12">
      <c r="A1027" s="250">
        <v>213092</v>
      </c>
      <c r="B1027" s="250" t="s">
        <v>82</v>
      </c>
      <c r="C1027" s="250" t="s">
        <v>413</v>
      </c>
      <c r="D1027" s="250" t="s">
        <v>411</v>
      </c>
      <c r="E1027" s="250" t="s">
        <v>411</v>
      </c>
      <c r="F1027" s="250" t="s">
        <v>413</v>
      </c>
      <c r="G1027" s="250" t="s">
        <v>412</v>
      </c>
      <c r="H1027" s="250" t="s">
        <v>412</v>
      </c>
      <c r="I1027" s="250" t="s">
        <v>412</v>
      </c>
      <c r="J1027" s="250" t="s">
        <v>413</v>
      </c>
      <c r="K1027" s="250" t="s">
        <v>413</v>
      </c>
      <c r="L1027" s="250" t="s">
        <v>413</v>
      </c>
    </row>
    <row r="1028" spans="1:12">
      <c r="A1028" s="250">
        <v>215309</v>
      </c>
      <c r="B1028" s="250" t="s">
        <v>82</v>
      </c>
      <c r="C1028" s="250" t="s">
        <v>411</v>
      </c>
      <c r="D1028" s="250" t="s">
        <v>411</v>
      </c>
      <c r="E1028" s="250" t="s">
        <v>411</v>
      </c>
      <c r="F1028" s="250" t="s">
        <v>413</v>
      </c>
      <c r="G1028" s="250" t="s">
        <v>412</v>
      </c>
      <c r="H1028" s="250" t="s">
        <v>412</v>
      </c>
      <c r="I1028" s="250" t="s">
        <v>412</v>
      </c>
      <c r="J1028" s="250" t="s">
        <v>413</v>
      </c>
      <c r="K1028" s="250" t="s">
        <v>413</v>
      </c>
      <c r="L1028" s="250" t="s">
        <v>413</v>
      </c>
    </row>
    <row r="1029" spans="1:12">
      <c r="A1029" s="250">
        <v>213880</v>
      </c>
      <c r="B1029" s="250" t="s">
        <v>82</v>
      </c>
      <c r="C1029" s="250" t="s">
        <v>413</v>
      </c>
      <c r="D1029" s="250" t="s">
        <v>413</v>
      </c>
      <c r="E1029" s="250" t="s">
        <v>413</v>
      </c>
      <c r="F1029" s="250" t="s">
        <v>411</v>
      </c>
      <c r="G1029" s="250" t="s">
        <v>412</v>
      </c>
      <c r="H1029" s="250" t="s">
        <v>412</v>
      </c>
      <c r="I1029" s="250" t="s">
        <v>412</v>
      </c>
      <c r="J1029" s="250" t="s">
        <v>413</v>
      </c>
      <c r="K1029" s="250" t="s">
        <v>413</v>
      </c>
      <c r="L1029" s="250" t="s">
        <v>413</v>
      </c>
    </row>
    <row r="1030" spans="1:12">
      <c r="A1030" s="250">
        <v>212143</v>
      </c>
      <c r="B1030" s="250" t="s">
        <v>82</v>
      </c>
      <c r="C1030" s="250" t="s">
        <v>412</v>
      </c>
      <c r="D1030" s="250" t="s">
        <v>413</v>
      </c>
      <c r="E1030" s="250" t="s">
        <v>411</v>
      </c>
      <c r="F1030" s="250" t="s">
        <v>411</v>
      </c>
      <c r="G1030" s="250" t="s">
        <v>412</v>
      </c>
      <c r="H1030" s="250" t="s">
        <v>412</v>
      </c>
      <c r="I1030" s="250" t="s">
        <v>412</v>
      </c>
      <c r="J1030" s="250" t="s">
        <v>413</v>
      </c>
      <c r="K1030" s="250" t="s">
        <v>413</v>
      </c>
      <c r="L1030" s="250" t="s">
        <v>413</v>
      </c>
    </row>
    <row r="1031" spans="1:12">
      <c r="A1031" s="250">
        <v>213891</v>
      </c>
      <c r="B1031" s="250" t="s">
        <v>82</v>
      </c>
      <c r="C1031" s="250" t="s">
        <v>411</v>
      </c>
      <c r="D1031" s="250" t="s">
        <v>413</v>
      </c>
      <c r="E1031" s="250" t="s">
        <v>411</v>
      </c>
      <c r="F1031" s="250" t="s">
        <v>411</v>
      </c>
      <c r="G1031" s="250" t="s">
        <v>412</v>
      </c>
      <c r="H1031" s="250" t="s">
        <v>412</v>
      </c>
      <c r="I1031" s="250" t="s">
        <v>412</v>
      </c>
      <c r="J1031" s="250" t="s">
        <v>413</v>
      </c>
      <c r="K1031" s="250" t="s">
        <v>413</v>
      </c>
      <c r="L1031" s="250" t="s">
        <v>413</v>
      </c>
    </row>
    <row r="1032" spans="1:12">
      <c r="A1032" s="250">
        <v>213767</v>
      </c>
      <c r="B1032" s="250" t="s">
        <v>82</v>
      </c>
      <c r="C1032" s="250" t="s">
        <v>411</v>
      </c>
      <c r="D1032" s="250" t="s">
        <v>413</v>
      </c>
      <c r="E1032" s="250" t="s">
        <v>411</v>
      </c>
      <c r="F1032" s="250" t="s">
        <v>411</v>
      </c>
      <c r="G1032" s="250" t="s">
        <v>412</v>
      </c>
      <c r="H1032" s="250" t="s">
        <v>412</v>
      </c>
      <c r="I1032" s="250" t="s">
        <v>412</v>
      </c>
      <c r="J1032" s="250" t="s">
        <v>413</v>
      </c>
      <c r="K1032" s="250" t="s">
        <v>413</v>
      </c>
      <c r="L1032" s="250" t="s">
        <v>413</v>
      </c>
    </row>
    <row r="1033" spans="1:12">
      <c r="A1033" s="250">
        <v>214735</v>
      </c>
      <c r="B1033" s="250" t="s">
        <v>82</v>
      </c>
      <c r="C1033" s="250" t="s">
        <v>411</v>
      </c>
      <c r="D1033" s="250" t="s">
        <v>411</v>
      </c>
      <c r="E1033" s="250" t="s">
        <v>411</v>
      </c>
      <c r="F1033" s="250" t="s">
        <v>411</v>
      </c>
      <c r="G1033" s="250" t="s">
        <v>412</v>
      </c>
      <c r="H1033" s="250" t="s">
        <v>412</v>
      </c>
      <c r="I1033" s="250" t="s">
        <v>412</v>
      </c>
      <c r="J1033" s="250" t="s">
        <v>413</v>
      </c>
      <c r="K1033" s="250" t="s">
        <v>413</v>
      </c>
      <c r="L1033" s="250" t="s">
        <v>413</v>
      </c>
    </row>
    <row r="1034" spans="1:12">
      <c r="A1034" s="250">
        <v>213453</v>
      </c>
      <c r="B1034" s="250" t="s">
        <v>82</v>
      </c>
      <c r="C1034" s="250" t="s">
        <v>413</v>
      </c>
      <c r="D1034" s="250" t="s">
        <v>412</v>
      </c>
      <c r="E1034" s="250" t="s">
        <v>412</v>
      </c>
      <c r="F1034" s="250" t="s">
        <v>412</v>
      </c>
      <c r="G1034" s="250" t="s">
        <v>413</v>
      </c>
      <c r="H1034" s="250" t="s">
        <v>412</v>
      </c>
      <c r="I1034" s="250" t="s">
        <v>412</v>
      </c>
      <c r="J1034" s="250" t="s">
        <v>413</v>
      </c>
      <c r="K1034" s="250" t="s">
        <v>413</v>
      </c>
      <c r="L1034" s="250" t="s">
        <v>413</v>
      </c>
    </row>
    <row r="1035" spans="1:12">
      <c r="A1035" s="250">
        <v>215185</v>
      </c>
      <c r="B1035" s="250" t="s">
        <v>82</v>
      </c>
      <c r="C1035" s="250" t="s">
        <v>411</v>
      </c>
      <c r="D1035" s="250" t="s">
        <v>412</v>
      </c>
      <c r="E1035" s="250" t="s">
        <v>413</v>
      </c>
      <c r="F1035" s="250" t="s">
        <v>413</v>
      </c>
      <c r="G1035" s="250" t="s">
        <v>413</v>
      </c>
      <c r="H1035" s="250" t="s">
        <v>412</v>
      </c>
      <c r="I1035" s="250" t="s">
        <v>412</v>
      </c>
      <c r="J1035" s="250" t="s">
        <v>413</v>
      </c>
      <c r="K1035" s="250" t="s">
        <v>413</v>
      </c>
      <c r="L1035" s="250" t="s">
        <v>413</v>
      </c>
    </row>
    <row r="1036" spans="1:12">
      <c r="A1036" s="250">
        <v>215451</v>
      </c>
      <c r="B1036" s="250" t="s">
        <v>82</v>
      </c>
      <c r="C1036" s="250" t="s">
        <v>413</v>
      </c>
      <c r="D1036" s="250" t="s">
        <v>413</v>
      </c>
      <c r="E1036" s="250" t="s">
        <v>413</v>
      </c>
      <c r="F1036" s="250" t="s">
        <v>413</v>
      </c>
      <c r="G1036" s="250" t="s">
        <v>413</v>
      </c>
      <c r="H1036" s="250" t="s">
        <v>412</v>
      </c>
      <c r="I1036" s="250" t="s">
        <v>412</v>
      </c>
      <c r="J1036" s="250" t="s">
        <v>413</v>
      </c>
      <c r="K1036" s="250" t="s">
        <v>413</v>
      </c>
      <c r="L1036" s="250" t="s">
        <v>413</v>
      </c>
    </row>
    <row r="1037" spans="1:12">
      <c r="A1037" s="250">
        <v>215340</v>
      </c>
      <c r="B1037" s="250" t="s">
        <v>82</v>
      </c>
      <c r="C1037" s="250" t="s">
        <v>413</v>
      </c>
      <c r="D1037" s="250" t="s">
        <v>413</v>
      </c>
      <c r="E1037" s="250" t="s">
        <v>413</v>
      </c>
      <c r="F1037" s="250" t="s">
        <v>413</v>
      </c>
      <c r="G1037" s="250" t="s">
        <v>413</v>
      </c>
      <c r="H1037" s="250" t="s">
        <v>412</v>
      </c>
      <c r="I1037" s="250" t="s">
        <v>412</v>
      </c>
      <c r="J1037" s="250" t="s">
        <v>413</v>
      </c>
      <c r="K1037" s="250" t="s">
        <v>413</v>
      </c>
      <c r="L1037" s="250" t="s">
        <v>413</v>
      </c>
    </row>
    <row r="1038" spans="1:12">
      <c r="A1038" s="250">
        <v>213846</v>
      </c>
      <c r="B1038" s="250" t="s">
        <v>82</v>
      </c>
      <c r="C1038" s="250" t="s">
        <v>413</v>
      </c>
      <c r="D1038" s="250" t="s">
        <v>413</v>
      </c>
      <c r="E1038" s="250" t="s">
        <v>413</v>
      </c>
      <c r="F1038" s="250" t="s">
        <v>413</v>
      </c>
      <c r="G1038" s="250" t="s">
        <v>413</v>
      </c>
      <c r="H1038" s="250" t="s">
        <v>412</v>
      </c>
      <c r="I1038" s="250" t="s">
        <v>412</v>
      </c>
      <c r="J1038" s="250" t="s">
        <v>413</v>
      </c>
      <c r="K1038" s="250" t="s">
        <v>413</v>
      </c>
      <c r="L1038" s="250" t="s">
        <v>413</v>
      </c>
    </row>
    <row r="1039" spans="1:12">
      <c r="A1039" s="250">
        <v>215386</v>
      </c>
      <c r="B1039" s="250" t="s">
        <v>82</v>
      </c>
      <c r="C1039" s="250" t="s">
        <v>411</v>
      </c>
      <c r="D1039" s="250" t="s">
        <v>413</v>
      </c>
      <c r="E1039" s="250" t="s">
        <v>413</v>
      </c>
      <c r="F1039" s="250" t="s">
        <v>413</v>
      </c>
      <c r="G1039" s="250" t="s">
        <v>413</v>
      </c>
      <c r="H1039" s="250" t="s">
        <v>412</v>
      </c>
      <c r="I1039" s="250" t="s">
        <v>412</v>
      </c>
      <c r="J1039" s="250" t="s">
        <v>413</v>
      </c>
      <c r="K1039" s="250" t="s">
        <v>413</v>
      </c>
      <c r="L1039" s="250" t="s">
        <v>413</v>
      </c>
    </row>
    <row r="1040" spans="1:12">
      <c r="A1040" s="250">
        <v>213783</v>
      </c>
      <c r="B1040" s="250" t="s">
        <v>82</v>
      </c>
      <c r="C1040" s="250" t="s">
        <v>412</v>
      </c>
      <c r="D1040" s="250" t="s">
        <v>413</v>
      </c>
      <c r="E1040" s="250" t="s">
        <v>411</v>
      </c>
      <c r="F1040" s="250" t="s">
        <v>413</v>
      </c>
      <c r="G1040" s="250" t="s">
        <v>413</v>
      </c>
      <c r="H1040" s="250" t="s">
        <v>412</v>
      </c>
      <c r="I1040" s="250" t="s">
        <v>412</v>
      </c>
      <c r="J1040" s="250" t="s">
        <v>413</v>
      </c>
      <c r="K1040" s="250" t="s">
        <v>413</v>
      </c>
      <c r="L1040" s="250" t="s">
        <v>413</v>
      </c>
    </row>
    <row r="1041" spans="1:12">
      <c r="A1041" s="250">
        <v>215053</v>
      </c>
      <c r="B1041" s="250" t="s">
        <v>82</v>
      </c>
      <c r="C1041" s="250" t="s">
        <v>413</v>
      </c>
      <c r="D1041" s="250" t="s">
        <v>411</v>
      </c>
      <c r="E1041" s="250" t="s">
        <v>411</v>
      </c>
      <c r="F1041" s="250" t="s">
        <v>413</v>
      </c>
      <c r="G1041" s="250" t="s">
        <v>413</v>
      </c>
      <c r="H1041" s="250" t="s">
        <v>412</v>
      </c>
      <c r="I1041" s="250" t="s">
        <v>412</v>
      </c>
      <c r="J1041" s="250" t="s">
        <v>413</v>
      </c>
      <c r="K1041" s="250" t="s">
        <v>413</v>
      </c>
      <c r="L1041" s="250" t="s">
        <v>413</v>
      </c>
    </row>
    <row r="1042" spans="1:12">
      <c r="A1042" s="250">
        <v>215268</v>
      </c>
      <c r="B1042" s="250" t="s">
        <v>82</v>
      </c>
      <c r="C1042" s="250" t="s">
        <v>413</v>
      </c>
      <c r="D1042" s="250" t="s">
        <v>413</v>
      </c>
      <c r="E1042" s="250" t="s">
        <v>411</v>
      </c>
      <c r="F1042" s="250" t="s">
        <v>411</v>
      </c>
      <c r="G1042" s="250" t="s">
        <v>413</v>
      </c>
      <c r="H1042" s="250" t="s">
        <v>412</v>
      </c>
      <c r="I1042" s="250" t="s">
        <v>412</v>
      </c>
      <c r="J1042" s="250" t="s">
        <v>413</v>
      </c>
      <c r="K1042" s="250" t="s">
        <v>413</v>
      </c>
      <c r="L1042" s="250" t="s">
        <v>413</v>
      </c>
    </row>
    <row r="1043" spans="1:12">
      <c r="A1043" s="250">
        <v>212735</v>
      </c>
      <c r="B1043" s="250" t="s">
        <v>82</v>
      </c>
      <c r="C1043" s="250" t="s">
        <v>411</v>
      </c>
      <c r="D1043" s="250" t="s">
        <v>413</v>
      </c>
      <c r="E1043" s="250" t="s">
        <v>411</v>
      </c>
      <c r="F1043" s="250" t="s">
        <v>411</v>
      </c>
      <c r="G1043" s="250" t="s">
        <v>413</v>
      </c>
      <c r="H1043" s="250" t="s">
        <v>412</v>
      </c>
      <c r="I1043" s="250" t="s">
        <v>412</v>
      </c>
      <c r="J1043" s="250" t="s">
        <v>413</v>
      </c>
      <c r="K1043" s="250" t="s">
        <v>413</v>
      </c>
      <c r="L1043" s="250" t="s">
        <v>413</v>
      </c>
    </row>
    <row r="1044" spans="1:12">
      <c r="A1044" s="250">
        <v>214638</v>
      </c>
      <c r="B1044" s="250" t="s">
        <v>82</v>
      </c>
      <c r="C1044" s="250" t="s">
        <v>413</v>
      </c>
      <c r="D1044" s="250" t="s">
        <v>411</v>
      </c>
      <c r="E1044" s="250" t="s">
        <v>411</v>
      </c>
      <c r="F1044" s="250" t="s">
        <v>411</v>
      </c>
      <c r="G1044" s="250" t="s">
        <v>413</v>
      </c>
      <c r="H1044" s="250" t="s">
        <v>412</v>
      </c>
      <c r="I1044" s="250" t="s">
        <v>412</v>
      </c>
      <c r="J1044" s="250" t="s">
        <v>413</v>
      </c>
      <c r="K1044" s="250" t="s">
        <v>413</v>
      </c>
      <c r="L1044" s="250" t="s">
        <v>413</v>
      </c>
    </row>
    <row r="1045" spans="1:12">
      <c r="A1045" s="250">
        <v>210117</v>
      </c>
      <c r="B1045" s="250" t="s">
        <v>82</v>
      </c>
      <c r="C1045" s="250" t="s">
        <v>413</v>
      </c>
      <c r="D1045" s="250" t="s">
        <v>411</v>
      </c>
      <c r="E1045" s="250" t="s">
        <v>411</v>
      </c>
      <c r="F1045" s="250" t="s">
        <v>411</v>
      </c>
      <c r="G1045" s="250" t="s">
        <v>413</v>
      </c>
      <c r="H1045" s="250" t="s">
        <v>412</v>
      </c>
      <c r="I1045" s="250" t="s">
        <v>412</v>
      </c>
      <c r="J1045" s="250" t="s">
        <v>413</v>
      </c>
      <c r="K1045" s="250" t="s">
        <v>413</v>
      </c>
      <c r="L1045" s="250" t="s">
        <v>413</v>
      </c>
    </row>
    <row r="1046" spans="1:12">
      <c r="A1046" s="250">
        <v>215120</v>
      </c>
      <c r="B1046" s="250" t="s">
        <v>82</v>
      </c>
      <c r="C1046" s="250" t="s">
        <v>411</v>
      </c>
      <c r="D1046" s="250" t="s">
        <v>411</v>
      </c>
      <c r="E1046" s="250" t="s">
        <v>411</v>
      </c>
      <c r="F1046" s="250" t="s">
        <v>411</v>
      </c>
      <c r="G1046" s="250" t="s">
        <v>413</v>
      </c>
      <c r="H1046" s="250" t="s">
        <v>412</v>
      </c>
      <c r="I1046" s="250" t="s">
        <v>412</v>
      </c>
      <c r="J1046" s="250" t="s">
        <v>413</v>
      </c>
      <c r="K1046" s="250" t="s">
        <v>413</v>
      </c>
      <c r="L1046" s="250" t="s">
        <v>413</v>
      </c>
    </row>
    <row r="1047" spans="1:12">
      <c r="A1047" s="250">
        <v>214861</v>
      </c>
      <c r="B1047" s="250" t="s">
        <v>82</v>
      </c>
      <c r="C1047" s="250" t="s">
        <v>411</v>
      </c>
      <c r="D1047" s="250" t="s">
        <v>411</v>
      </c>
      <c r="E1047" s="250" t="s">
        <v>411</v>
      </c>
      <c r="F1047" s="250" t="s">
        <v>411</v>
      </c>
      <c r="G1047" s="250" t="s">
        <v>413</v>
      </c>
      <c r="H1047" s="250" t="s">
        <v>412</v>
      </c>
      <c r="I1047" s="250" t="s">
        <v>412</v>
      </c>
      <c r="J1047" s="250" t="s">
        <v>413</v>
      </c>
      <c r="K1047" s="250" t="s">
        <v>413</v>
      </c>
      <c r="L1047" s="250" t="s">
        <v>413</v>
      </c>
    </row>
    <row r="1048" spans="1:12">
      <c r="A1048" s="250">
        <v>213674</v>
      </c>
      <c r="B1048" s="250" t="s">
        <v>82</v>
      </c>
      <c r="C1048" s="250" t="s">
        <v>411</v>
      </c>
      <c r="D1048" s="250" t="s">
        <v>411</v>
      </c>
      <c r="E1048" s="250" t="s">
        <v>411</v>
      </c>
      <c r="F1048" s="250" t="s">
        <v>411</v>
      </c>
      <c r="G1048" s="250" t="s">
        <v>413</v>
      </c>
      <c r="H1048" s="250" t="s">
        <v>412</v>
      </c>
      <c r="I1048" s="250" t="s">
        <v>412</v>
      </c>
      <c r="J1048" s="250" t="s">
        <v>413</v>
      </c>
      <c r="K1048" s="250" t="s">
        <v>413</v>
      </c>
      <c r="L1048" s="250" t="s">
        <v>413</v>
      </c>
    </row>
    <row r="1049" spans="1:12">
      <c r="A1049" s="250">
        <v>215419</v>
      </c>
      <c r="B1049" s="250" t="s">
        <v>82</v>
      </c>
      <c r="C1049" s="250" t="s">
        <v>413</v>
      </c>
      <c r="D1049" s="250" t="s">
        <v>413</v>
      </c>
      <c r="E1049" s="250" t="s">
        <v>413</v>
      </c>
      <c r="F1049" s="250" t="s">
        <v>413</v>
      </c>
      <c r="G1049" s="250" t="s">
        <v>411</v>
      </c>
      <c r="H1049" s="250" t="s">
        <v>412</v>
      </c>
      <c r="I1049" s="250" t="s">
        <v>412</v>
      </c>
      <c r="J1049" s="250" t="s">
        <v>413</v>
      </c>
      <c r="K1049" s="250" t="s">
        <v>413</v>
      </c>
      <c r="L1049" s="250" t="s">
        <v>413</v>
      </c>
    </row>
    <row r="1050" spans="1:12">
      <c r="A1050" s="250">
        <v>213494</v>
      </c>
      <c r="B1050" s="250" t="s">
        <v>82</v>
      </c>
      <c r="C1050" s="250" t="s">
        <v>413</v>
      </c>
      <c r="D1050" s="250" t="s">
        <v>411</v>
      </c>
      <c r="E1050" s="250" t="s">
        <v>411</v>
      </c>
      <c r="F1050" s="250" t="s">
        <v>411</v>
      </c>
      <c r="G1050" s="250" t="s">
        <v>411</v>
      </c>
      <c r="H1050" s="250" t="s">
        <v>412</v>
      </c>
      <c r="I1050" s="250" t="s">
        <v>412</v>
      </c>
      <c r="J1050" s="250" t="s">
        <v>413</v>
      </c>
      <c r="K1050" s="250" t="s">
        <v>413</v>
      </c>
      <c r="L1050" s="250" t="s">
        <v>413</v>
      </c>
    </row>
    <row r="1051" spans="1:12">
      <c r="A1051" s="250">
        <v>213791</v>
      </c>
      <c r="B1051" s="250" t="s">
        <v>82</v>
      </c>
      <c r="C1051" s="250" t="s">
        <v>411</v>
      </c>
      <c r="D1051" s="250" t="s">
        <v>412</v>
      </c>
      <c r="E1051" s="250" t="s">
        <v>413</v>
      </c>
      <c r="F1051" s="250" t="s">
        <v>413</v>
      </c>
      <c r="G1051" s="250" t="s">
        <v>412</v>
      </c>
      <c r="H1051" s="250" t="s">
        <v>413</v>
      </c>
      <c r="I1051" s="250" t="s">
        <v>412</v>
      </c>
      <c r="J1051" s="250" t="s">
        <v>413</v>
      </c>
      <c r="K1051" s="250" t="s">
        <v>413</v>
      </c>
      <c r="L1051" s="250" t="s">
        <v>413</v>
      </c>
    </row>
    <row r="1052" spans="1:12">
      <c r="A1052" s="250">
        <v>214974</v>
      </c>
      <c r="B1052" s="250" t="s">
        <v>82</v>
      </c>
      <c r="C1052" s="250" t="s">
        <v>412</v>
      </c>
      <c r="D1052" s="250" t="s">
        <v>413</v>
      </c>
      <c r="E1052" s="250" t="s">
        <v>411</v>
      </c>
      <c r="F1052" s="250" t="s">
        <v>413</v>
      </c>
      <c r="G1052" s="250" t="s">
        <v>412</v>
      </c>
      <c r="H1052" s="250" t="s">
        <v>413</v>
      </c>
      <c r="I1052" s="250" t="s">
        <v>412</v>
      </c>
      <c r="J1052" s="250" t="s">
        <v>413</v>
      </c>
      <c r="K1052" s="250" t="s">
        <v>413</v>
      </c>
      <c r="L1052" s="250" t="s">
        <v>413</v>
      </c>
    </row>
    <row r="1053" spans="1:12">
      <c r="A1053" s="250">
        <v>215163</v>
      </c>
      <c r="B1053" s="250" t="s">
        <v>82</v>
      </c>
      <c r="C1053" s="250" t="s">
        <v>413</v>
      </c>
      <c r="D1053" s="250" t="s">
        <v>413</v>
      </c>
      <c r="E1053" s="250" t="s">
        <v>411</v>
      </c>
      <c r="F1053" s="250" t="s">
        <v>411</v>
      </c>
      <c r="G1053" s="250" t="s">
        <v>412</v>
      </c>
      <c r="H1053" s="250" t="s">
        <v>413</v>
      </c>
      <c r="I1053" s="250" t="s">
        <v>412</v>
      </c>
      <c r="J1053" s="250" t="s">
        <v>413</v>
      </c>
      <c r="K1053" s="250" t="s">
        <v>413</v>
      </c>
      <c r="L1053" s="250" t="s">
        <v>413</v>
      </c>
    </row>
    <row r="1054" spans="1:12">
      <c r="A1054" s="250">
        <v>214730</v>
      </c>
      <c r="B1054" s="250" t="s">
        <v>82</v>
      </c>
      <c r="C1054" s="250" t="s">
        <v>413</v>
      </c>
      <c r="D1054" s="250" t="s">
        <v>413</v>
      </c>
      <c r="E1054" s="250" t="s">
        <v>411</v>
      </c>
      <c r="F1054" s="250" t="s">
        <v>411</v>
      </c>
      <c r="G1054" s="250" t="s">
        <v>412</v>
      </c>
      <c r="H1054" s="250" t="s">
        <v>413</v>
      </c>
      <c r="I1054" s="250" t="s">
        <v>412</v>
      </c>
      <c r="J1054" s="250" t="s">
        <v>413</v>
      </c>
      <c r="K1054" s="250" t="s">
        <v>413</v>
      </c>
      <c r="L1054" s="250" t="s">
        <v>413</v>
      </c>
    </row>
    <row r="1055" spans="1:12">
      <c r="A1055" s="250">
        <v>215333</v>
      </c>
      <c r="B1055" s="250" t="s">
        <v>82</v>
      </c>
      <c r="C1055" s="250" t="s">
        <v>411</v>
      </c>
      <c r="D1055" s="250" t="s">
        <v>411</v>
      </c>
      <c r="E1055" s="250" t="s">
        <v>411</v>
      </c>
      <c r="F1055" s="250" t="s">
        <v>411</v>
      </c>
      <c r="G1055" s="250" t="s">
        <v>412</v>
      </c>
      <c r="H1055" s="250" t="s">
        <v>413</v>
      </c>
      <c r="I1055" s="250" t="s">
        <v>412</v>
      </c>
      <c r="J1055" s="250" t="s">
        <v>413</v>
      </c>
      <c r="K1055" s="250" t="s">
        <v>413</v>
      </c>
      <c r="L1055" s="250" t="s">
        <v>413</v>
      </c>
    </row>
    <row r="1056" spans="1:12">
      <c r="A1056" s="250">
        <v>214842</v>
      </c>
      <c r="B1056" s="250" t="s">
        <v>82</v>
      </c>
      <c r="C1056" s="250" t="s">
        <v>413</v>
      </c>
      <c r="D1056" s="250" t="s">
        <v>413</v>
      </c>
      <c r="E1056" s="250" t="s">
        <v>413</v>
      </c>
      <c r="F1056" s="250" t="s">
        <v>413</v>
      </c>
      <c r="G1056" s="250" t="s">
        <v>413</v>
      </c>
      <c r="H1056" s="250" t="s">
        <v>413</v>
      </c>
      <c r="I1056" s="250" t="s">
        <v>412</v>
      </c>
      <c r="J1056" s="250" t="s">
        <v>413</v>
      </c>
      <c r="K1056" s="250" t="s">
        <v>413</v>
      </c>
      <c r="L1056" s="250" t="s">
        <v>413</v>
      </c>
    </row>
    <row r="1057" spans="1:12">
      <c r="A1057" s="250">
        <v>215031</v>
      </c>
      <c r="B1057" s="250" t="s">
        <v>82</v>
      </c>
      <c r="C1057" s="250" t="s">
        <v>411</v>
      </c>
      <c r="D1057" s="250" t="s">
        <v>411</v>
      </c>
      <c r="E1057" s="250" t="s">
        <v>413</v>
      </c>
      <c r="F1057" s="250" t="s">
        <v>413</v>
      </c>
      <c r="G1057" s="250" t="s">
        <v>413</v>
      </c>
      <c r="H1057" s="250" t="s">
        <v>413</v>
      </c>
      <c r="I1057" s="250" t="s">
        <v>412</v>
      </c>
      <c r="J1057" s="250" t="s">
        <v>413</v>
      </c>
      <c r="K1057" s="250" t="s">
        <v>413</v>
      </c>
      <c r="L1057" s="250" t="s">
        <v>413</v>
      </c>
    </row>
    <row r="1058" spans="1:12">
      <c r="A1058" s="250">
        <v>215421</v>
      </c>
      <c r="B1058" s="250" t="s">
        <v>82</v>
      </c>
      <c r="C1058" s="250" t="s">
        <v>411</v>
      </c>
      <c r="D1058" s="250" t="s">
        <v>411</v>
      </c>
      <c r="E1058" s="250" t="s">
        <v>411</v>
      </c>
      <c r="F1058" s="250" t="s">
        <v>413</v>
      </c>
      <c r="G1058" s="250" t="s">
        <v>413</v>
      </c>
      <c r="H1058" s="250" t="s">
        <v>413</v>
      </c>
      <c r="I1058" s="250" t="s">
        <v>412</v>
      </c>
      <c r="J1058" s="250" t="s">
        <v>413</v>
      </c>
      <c r="K1058" s="250" t="s">
        <v>413</v>
      </c>
      <c r="L1058" s="250" t="s">
        <v>413</v>
      </c>
    </row>
    <row r="1059" spans="1:12">
      <c r="A1059" s="250">
        <v>213751</v>
      </c>
      <c r="B1059" s="250" t="s">
        <v>82</v>
      </c>
      <c r="C1059" s="250" t="s">
        <v>411</v>
      </c>
      <c r="D1059" s="250" t="s">
        <v>411</v>
      </c>
      <c r="E1059" s="250" t="s">
        <v>411</v>
      </c>
      <c r="F1059" s="250" t="s">
        <v>413</v>
      </c>
      <c r="G1059" s="250" t="s">
        <v>413</v>
      </c>
      <c r="H1059" s="250" t="s">
        <v>413</v>
      </c>
      <c r="I1059" s="250" t="s">
        <v>412</v>
      </c>
      <c r="J1059" s="250" t="s">
        <v>413</v>
      </c>
      <c r="K1059" s="250" t="s">
        <v>413</v>
      </c>
      <c r="L1059" s="250" t="s">
        <v>413</v>
      </c>
    </row>
    <row r="1060" spans="1:12">
      <c r="A1060" s="250">
        <v>212610</v>
      </c>
      <c r="B1060" s="250" t="s">
        <v>82</v>
      </c>
      <c r="C1060" s="250" t="s">
        <v>413</v>
      </c>
      <c r="D1060" s="250" t="s">
        <v>411</v>
      </c>
      <c r="E1060" s="250" t="s">
        <v>411</v>
      </c>
      <c r="F1060" s="250" t="s">
        <v>411</v>
      </c>
      <c r="G1060" s="250" t="s">
        <v>413</v>
      </c>
      <c r="H1060" s="250" t="s">
        <v>413</v>
      </c>
      <c r="I1060" s="250" t="s">
        <v>412</v>
      </c>
      <c r="J1060" s="250" t="s">
        <v>413</v>
      </c>
      <c r="K1060" s="250" t="s">
        <v>413</v>
      </c>
      <c r="L1060" s="250" t="s">
        <v>413</v>
      </c>
    </row>
    <row r="1061" spans="1:12">
      <c r="A1061" s="250">
        <v>214252</v>
      </c>
      <c r="B1061" s="250" t="s">
        <v>82</v>
      </c>
      <c r="C1061" s="250" t="s">
        <v>412</v>
      </c>
      <c r="D1061" s="250" t="s">
        <v>411</v>
      </c>
      <c r="E1061" s="250" t="s">
        <v>411</v>
      </c>
      <c r="F1061" s="250" t="s">
        <v>412</v>
      </c>
      <c r="G1061" s="250" t="s">
        <v>411</v>
      </c>
      <c r="H1061" s="250" t="s">
        <v>413</v>
      </c>
      <c r="I1061" s="250" t="s">
        <v>412</v>
      </c>
      <c r="J1061" s="250" t="s">
        <v>413</v>
      </c>
      <c r="K1061" s="250" t="s">
        <v>413</v>
      </c>
      <c r="L1061" s="250" t="s">
        <v>413</v>
      </c>
    </row>
    <row r="1062" spans="1:12">
      <c r="A1062" s="250">
        <v>215417</v>
      </c>
      <c r="B1062" s="250" t="s">
        <v>82</v>
      </c>
      <c r="C1062" s="250" t="s">
        <v>413</v>
      </c>
      <c r="D1062" s="250" t="s">
        <v>413</v>
      </c>
      <c r="E1062" s="250" t="s">
        <v>413</v>
      </c>
      <c r="F1062" s="250" t="s">
        <v>413</v>
      </c>
      <c r="G1062" s="250" t="s">
        <v>411</v>
      </c>
      <c r="H1062" s="250" t="s">
        <v>413</v>
      </c>
      <c r="I1062" s="250" t="s">
        <v>412</v>
      </c>
      <c r="J1062" s="250" t="s">
        <v>413</v>
      </c>
      <c r="K1062" s="250" t="s">
        <v>413</v>
      </c>
      <c r="L1062" s="250" t="s">
        <v>413</v>
      </c>
    </row>
    <row r="1063" spans="1:12">
      <c r="A1063" s="250">
        <v>213516</v>
      </c>
      <c r="B1063" s="250" t="s">
        <v>82</v>
      </c>
      <c r="C1063" s="250" t="s">
        <v>411</v>
      </c>
      <c r="D1063" s="250" t="s">
        <v>413</v>
      </c>
      <c r="E1063" s="250" t="s">
        <v>413</v>
      </c>
      <c r="F1063" s="250" t="s">
        <v>411</v>
      </c>
      <c r="G1063" s="250" t="s">
        <v>411</v>
      </c>
      <c r="H1063" s="250" t="s">
        <v>413</v>
      </c>
      <c r="I1063" s="250" t="s">
        <v>412</v>
      </c>
      <c r="J1063" s="250" t="s">
        <v>413</v>
      </c>
      <c r="K1063" s="250" t="s">
        <v>413</v>
      </c>
      <c r="L1063" s="250" t="s">
        <v>413</v>
      </c>
    </row>
    <row r="1064" spans="1:12">
      <c r="A1064" s="250">
        <v>214976</v>
      </c>
      <c r="B1064" s="250" t="s">
        <v>82</v>
      </c>
      <c r="C1064" s="250" t="s">
        <v>413</v>
      </c>
      <c r="D1064" s="250" t="s">
        <v>411</v>
      </c>
      <c r="E1064" s="250" t="s">
        <v>411</v>
      </c>
      <c r="F1064" s="250" t="s">
        <v>411</v>
      </c>
      <c r="G1064" s="250" t="s">
        <v>411</v>
      </c>
      <c r="H1064" s="250" t="s">
        <v>413</v>
      </c>
      <c r="I1064" s="250" t="s">
        <v>412</v>
      </c>
      <c r="J1064" s="250" t="s">
        <v>413</v>
      </c>
      <c r="K1064" s="250" t="s">
        <v>413</v>
      </c>
      <c r="L1064" s="250" t="s">
        <v>413</v>
      </c>
    </row>
    <row r="1065" spans="1:12">
      <c r="A1065" s="250">
        <v>213820</v>
      </c>
      <c r="B1065" s="250" t="s">
        <v>82</v>
      </c>
      <c r="C1065" s="250" t="s">
        <v>411</v>
      </c>
      <c r="D1065" s="250" t="s">
        <v>411</v>
      </c>
      <c r="E1065" s="250" t="s">
        <v>411</v>
      </c>
      <c r="F1065" s="250" t="s">
        <v>411</v>
      </c>
      <c r="G1065" s="250" t="s">
        <v>411</v>
      </c>
      <c r="H1065" s="250" t="s">
        <v>413</v>
      </c>
      <c r="I1065" s="250" t="s">
        <v>412</v>
      </c>
      <c r="J1065" s="250" t="s">
        <v>413</v>
      </c>
      <c r="K1065" s="250" t="s">
        <v>413</v>
      </c>
      <c r="L1065" s="250" t="s">
        <v>413</v>
      </c>
    </row>
    <row r="1066" spans="1:12">
      <c r="A1066" s="250">
        <v>214492</v>
      </c>
      <c r="B1066" s="250" t="s">
        <v>82</v>
      </c>
      <c r="C1066" s="250" t="s">
        <v>413</v>
      </c>
      <c r="D1066" s="250" t="s">
        <v>413</v>
      </c>
      <c r="E1066" s="250" t="s">
        <v>412</v>
      </c>
      <c r="F1066" s="250" t="s">
        <v>412</v>
      </c>
      <c r="G1066" s="250" t="s">
        <v>412</v>
      </c>
      <c r="H1066" s="250" t="s">
        <v>412</v>
      </c>
      <c r="I1066" s="250" t="s">
        <v>413</v>
      </c>
      <c r="J1066" s="250" t="s">
        <v>413</v>
      </c>
      <c r="K1066" s="250" t="s">
        <v>413</v>
      </c>
      <c r="L1066" s="250" t="s">
        <v>413</v>
      </c>
    </row>
    <row r="1067" spans="1:12">
      <c r="A1067" s="250">
        <v>215203</v>
      </c>
      <c r="B1067" s="250" t="s">
        <v>82</v>
      </c>
      <c r="C1067" s="250" t="s">
        <v>413</v>
      </c>
      <c r="D1067" s="250" t="s">
        <v>412</v>
      </c>
      <c r="E1067" s="250" t="s">
        <v>413</v>
      </c>
      <c r="F1067" s="250" t="s">
        <v>412</v>
      </c>
      <c r="G1067" s="250" t="s">
        <v>412</v>
      </c>
      <c r="H1067" s="250" t="s">
        <v>412</v>
      </c>
      <c r="I1067" s="250" t="s">
        <v>413</v>
      </c>
      <c r="J1067" s="250" t="s">
        <v>413</v>
      </c>
      <c r="K1067" s="250" t="s">
        <v>413</v>
      </c>
      <c r="L1067" s="250" t="s">
        <v>413</v>
      </c>
    </row>
    <row r="1068" spans="1:12">
      <c r="A1068" s="250">
        <v>213843</v>
      </c>
      <c r="B1068" s="250" t="s">
        <v>82</v>
      </c>
      <c r="C1068" s="250" t="s">
        <v>411</v>
      </c>
      <c r="D1068" s="250" t="s">
        <v>413</v>
      </c>
      <c r="E1068" s="250" t="s">
        <v>413</v>
      </c>
      <c r="F1068" s="250" t="s">
        <v>412</v>
      </c>
      <c r="G1068" s="250" t="s">
        <v>412</v>
      </c>
      <c r="H1068" s="250" t="s">
        <v>412</v>
      </c>
      <c r="I1068" s="250" t="s">
        <v>413</v>
      </c>
      <c r="J1068" s="250" t="s">
        <v>413</v>
      </c>
      <c r="K1068" s="250" t="s">
        <v>413</v>
      </c>
      <c r="L1068" s="250" t="s">
        <v>413</v>
      </c>
    </row>
    <row r="1069" spans="1:12">
      <c r="A1069" s="250">
        <v>215403</v>
      </c>
      <c r="B1069" s="250" t="s">
        <v>82</v>
      </c>
      <c r="C1069" s="250" t="s">
        <v>411</v>
      </c>
      <c r="D1069" s="250" t="s">
        <v>413</v>
      </c>
      <c r="E1069" s="250" t="s">
        <v>411</v>
      </c>
      <c r="F1069" s="250" t="s">
        <v>412</v>
      </c>
      <c r="G1069" s="250" t="s">
        <v>412</v>
      </c>
      <c r="H1069" s="250" t="s">
        <v>412</v>
      </c>
      <c r="I1069" s="250" t="s">
        <v>413</v>
      </c>
      <c r="J1069" s="250" t="s">
        <v>413</v>
      </c>
      <c r="K1069" s="250" t="s">
        <v>413</v>
      </c>
      <c r="L1069" s="250" t="s">
        <v>413</v>
      </c>
    </row>
    <row r="1070" spans="1:12">
      <c r="A1070" s="250">
        <v>215256</v>
      </c>
      <c r="B1070" s="250" t="s">
        <v>82</v>
      </c>
      <c r="C1070" s="250" t="s">
        <v>412</v>
      </c>
      <c r="D1070" s="250" t="s">
        <v>413</v>
      </c>
      <c r="E1070" s="250" t="s">
        <v>413</v>
      </c>
      <c r="F1070" s="250" t="s">
        <v>413</v>
      </c>
      <c r="G1070" s="250" t="s">
        <v>412</v>
      </c>
      <c r="H1070" s="250" t="s">
        <v>412</v>
      </c>
      <c r="I1070" s="250" t="s">
        <v>413</v>
      </c>
      <c r="J1070" s="250" t="s">
        <v>413</v>
      </c>
      <c r="K1070" s="250" t="s">
        <v>413</v>
      </c>
      <c r="L1070" s="250" t="s">
        <v>413</v>
      </c>
    </row>
    <row r="1071" spans="1:12">
      <c r="A1071" s="250">
        <v>214903</v>
      </c>
      <c r="B1071" s="250" t="s">
        <v>82</v>
      </c>
      <c r="C1071" s="250" t="s">
        <v>412</v>
      </c>
      <c r="D1071" s="250" t="s">
        <v>413</v>
      </c>
      <c r="E1071" s="250" t="s">
        <v>413</v>
      </c>
      <c r="F1071" s="250" t="s">
        <v>413</v>
      </c>
      <c r="G1071" s="250" t="s">
        <v>412</v>
      </c>
      <c r="H1071" s="250" t="s">
        <v>412</v>
      </c>
      <c r="I1071" s="250" t="s">
        <v>413</v>
      </c>
      <c r="J1071" s="250" t="s">
        <v>413</v>
      </c>
      <c r="K1071" s="250" t="s">
        <v>413</v>
      </c>
      <c r="L1071" s="250" t="s">
        <v>413</v>
      </c>
    </row>
    <row r="1072" spans="1:12">
      <c r="A1072" s="250">
        <v>214303</v>
      </c>
      <c r="B1072" s="250" t="s">
        <v>82</v>
      </c>
      <c r="C1072" s="250" t="s">
        <v>412</v>
      </c>
      <c r="D1072" s="250" t="s">
        <v>413</v>
      </c>
      <c r="E1072" s="250" t="s">
        <v>413</v>
      </c>
      <c r="F1072" s="250" t="s">
        <v>413</v>
      </c>
      <c r="G1072" s="250" t="s">
        <v>412</v>
      </c>
      <c r="H1072" s="250" t="s">
        <v>412</v>
      </c>
      <c r="I1072" s="250" t="s">
        <v>413</v>
      </c>
      <c r="J1072" s="250" t="s">
        <v>413</v>
      </c>
      <c r="K1072" s="250" t="s">
        <v>413</v>
      </c>
      <c r="L1072" s="250" t="s">
        <v>413</v>
      </c>
    </row>
    <row r="1073" spans="1:12">
      <c r="A1073" s="250">
        <v>213825</v>
      </c>
      <c r="B1073" s="250" t="s">
        <v>82</v>
      </c>
      <c r="C1073" s="250" t="s">
        <v>412</v>
      </c>
      <c r="D1073" s="250" t="s">
        <v>413</v>
      </c>
      <c r="E1073" s="250" t="s">
        <v>413</v>
      </c>
      <c r="F1073" s="250" t="s">
        <v>413</v>
      </c>
      <c r="G1073" s="250" t="s">
        <v>412</v>
      </c>
      <c r="H1073" s="250" t="s">
        <v>412</v>
      </c>
      <c r="I1073" s="250" t="s">
        <v>413</v>
      </c>
      <c r="J1073" s="250" t="s">
        <v>413</v>
      </c>
      <c r="K1073" s="250" t="s">
        <v>413</v>
      </c>
      <c r="L1073" s="250" t="s">
        <v>413</v>
      </c>
    </row>
    <row r="1074" spans="1:12">
      <c r="A1074" s="250">
        <v>213124</v>
      </c>
      <c r="B1074" s="250" t="s">
        <v>82</v>
      </c>
      <c r="C1074" s="250" t="s">
        <v>413</v>
      </c>
      <c r="D1074" s="250" t="s">
        <v>413</v>
      </c>
      <c r="E1074" s="250" t="s">
        <v>413</v>
      </c>
      <c r="F1074" s="250" t="s">
        <v>413</v>
      </c>
      <c r="G1074" s="250" t="s">
        <v>412</v>
      </c>
      <c r="H1074" s="250" t="s">
        <v>412</v>
      </c>
      <c r="I1074" s="250" t="s">
        <v>413</v>
      </c>
      <c r="J1074" s="250" t="s">
        <v>413</v>
      </c>
      <c r="K1074" s="250" t="s">
        <v>413</v>
      </c>
      <c r="L1074" s="250" t="s">
        <v>413</v>
      </c>
    </row>
    <row r="1075" spans="1:12">
      <c r="A1075" s="250">
        <v>215377</v>
      </c>
      <c r="B1075" s="250" t="s">
        <v>82</v>
      </c>
      <c r="C1075" s="250" t="s">
        <v>412</v>
      </c>
      <c r="D1075" s="250" t="s">
        <v>411</v>
      </c>
      <c r="E1075" s="250" t="s">
        <v>413</v>
      </c>
      <c r="F1075" s="250" t="s">
        <v>413</v>
      </c>
      <c r="G1075" s="250" t="s">
        <v>412</v>
      </c>
      <c r="H1075" s="250" t="s">
        <v>412</v>
      </c>
      <c r="I1075" s="250" t="s">
        <v>413</v>
      </c>
      <c r="J1075" s="250" t="s">
        <v>413</v>
      </c>
      <c r="K1075" s="250" t="s">
        <v>413</v>
      </c>
      <c r="L1075" s="250" t="s">
        <v>413</v>
      </c>
    </row>
    <row r="1076" spans="1:12">
      <c r="A1076" s="250">
        <v>214289</v>
      </c>
      <c r="B1076" s="250" t="s">
        <v>82</v>
      </c>
      <c r="C1076" s="250" t="s">
        <v>413</v>
      </c>
      <c r="D1076" s="250" t="s">
        <v>411</v>
      </c>
      <c r="E1076" s="250" t="s">
        <v>413</v>
      </c>
      <c r="F1076" s="250" t="s">
        <v>413</v>
      </c>
      <c r="G1076" s="250" t="s">
        <v>412</v>
      </c>
      <c r="H1076" s="250" t="s">
        <v>412</v>
      </c>
      <c r="I1076" s="250" t="s">
        <v>413</v>
      </c>
      <c r="J1076" s="250" t="s">
        <v>413</v>
      </c>
      <c r="K1076" s="250" t="s">
        <v>413</v>
      </c>
      <c r="L1076" s="250" t="s">
        <v>413</v>
      </c>
    </row>
    <row r="1077" spans="1:12">
      <c r="A1077" s="250">
        <v>214885</v>
      </c>
      <c r="B1077" s="250" t="s">
        <v>82</v>
      </c>
      <c r="C1077" s="250" t="s">
        <v>412</v>
      </c>
      <c r="D1077" s="250" t="s">
        <v>413</v>
      </c>
      <c r="E1077" s="250" t="s">
        <v>411</v>
      </c>
      <c r="F1077" s="250" t="s">
        <v>413</v>
      </c>
      <c r="G1077" s="250" t="s">
        <v>412</v>
      </c>
      <c r="H1077" s="250" t="s">
        <v>412</v>
      </c>
      <c r="I1077" s="250" t="s">
        <v>413</v>
      </c>
      <c r="J1077" s="250" t="s">
        <v>413</v>
      </c>
      <c r="K1077" s="250" t="s">
        <v>413</v>
      </c>
      <c r="L1077" s="250" t="s">
        <v>413</v>
      </c>
    </row>
    <row r="1078" spans="1:12">
      <c r="A1078" s="250">
        <v>215418</v>
      </c>
      <c r="B1078" s="250" t="s">
        <v>82</v>
      </c>
      <c r="C1078" s="250" t="s">
        <v>413</v>
      </c>
      <c r="D1078" s="250" t="s">
        <v>413</v>
      </c>
      <c r="E1078" s="250" t="s">
        <v>411</v>
      </c>
      <c r="F1078" s="250" t="s">
        <v>413</v>
      </c>
      <c r="G1078" s="250" t="s">
        <v>412</v>
      </c>
      <c r="H1078" s="250" t="s">
        <v>412</v>
      </c>
      <c r="I1078" s="250" t="s">
        <v>413</v>
      </c>
      <c r="J1078" s="250" t="s">
        <v>413</v>
      </c>
      <c r="K1078" s="250" t="s">
        <v>413</v>
      </c>
      <c r="L1078" s="250" t="s">
        <v>413</v>
      </c>
    </row>
    <row r="1079" spans="1:12">
      <c r="A1079" s="250">
        <v>215314</v>
      </c>
      <c r="B1079" s="250" t="s">
        <v>82</v>
      </c>
      <c r="C1079" s="250" t="s">
        <v>411</v>
      </c>
      <c r="D1079" s="250" t="s">
        <v>413</v>
      </c>
      <c r="E1079" s="250" t="s">
        <v>411</v>
      </c>
      <c r="F1079" s="250" t="s">
        <v>413</v>
      </c>
      <c r="G1079" s="250" t="s">
        <v>412</v>
      </c>
      <c r="H1079" s="250" t="s">
        <v>412</v>
      </c>
      <c r="I1079" s="250" t="s">
        <v>413</v>
      </c>
      <c r="J1079" s="250" t="s">
        <v>413</v>
      </c>
      <c r="K1079" s="250" t="s">
        <v>413</v>
      </c>
      <c r="L1079" s="250" t="s">
        <v>413</v>
      </c>
    </row>
    <row r="1080" spans="1:12">
      <c r="A1080" s="250">
        <v>215041</v>
      </c>
      <c r="B1080" s="250" t="s">
        <v>82</v>
      </c>
      <c r="C1080" s="250" t="s">
        <v>412</v>
      </c>
      <c r="D1080" s="250" t="s">
        <v>411</v>
      </c>
      <c r="E1080" s="250" t="s">
        <v>411</v>
      </c>
      <c r="F1080" s="250" t="s">
        <v>413</v>
      </c>
      <c r="G1080" s="250" t="s">
        <v>412</v>
      </c>
      <c r="H1080" s="250" t="s">
        <v>412</v>
      </c>
      <c r="I1080" s="250" t="s">
        <v>413</v>
      </c>
      <c r="J1080" s="250" t="s">
        <v>413</v>
      </c>
      <c r="K1080" s="250" t="s">
        <v>413</v>
      </c>
      <c r="L1080" s="250" t="s">
        <v>413</v>
      </c>
    </row>
    <row r="1081" spans="1:12">
      <c r="A1081" s="250">
        <v>214494</v>
      </c>
      <c r="B1081" s="250" t="s">
        <v>82</v>
      </c>
      <c r="C1081" s="250" t="s">
        <v>413</v>
      </c>
      <c r="D1081" s="250" t="s">
        <v>411</v>
      </c>
      <c r="E1081" s="250" t="s">
        <v>411</v>
      </c>
      <c r="F1081" s="250" t="s">
        <v>413</v>
      </c>
      <c r="G1081" s="250" t="s">
        <v>412</v>
      </c>
      <c r="H1081" s="250" t="s">
        <v>412</v>
      </c>
      <c r="I1081" s="250" t="s">
        <v>413</v>
      </c>
      <c r="J1081" s="250" t="s">
        <v>413</v>
      </c>
      <c r="K1081" s="250" t="s">
        <v>413</v>
      </c>
      <c r="L1081" s="250" t="s">
        <v>413</v>
      </c>
    </row>
    <row r="1082" spans="1:12">
      <c r="A1082" s="250">
        <v>214073</v>
      </c>
      <c r="B1082" s="250" t="s">
        <v>82</v>
      </c>
      <c r="C1082" s="250" t="s">
        <v>413</v>
      </c>
      <c r="D1082" s="250" t="s">
        <v>411</v>
      </c>
      <c r="E1082" s="250" t="s">
        <v>411</v>
      </c>
      <c r="F1082" s="250" t="s">
        <v>413</v>
      </c>
      <c r="G1082" s="250" t="s">
        <v>412</v>
      </c>
      <c r="H1082" s="250" t="s">
        <v>412</v>
      </c>
      <c r="I1082" s="250" t="s">
        <v>413</v>
      </c>
      <c r="J1082" s="250" t="s">
        <v>413</v>
      </c>
      <c r="K1082" s="250" t="s">
        <v>413</v>
      </c>
      <c r="L1082" s="250" t="s">
        <v>413</v>
      </c>
    </row>
    <row r="1083" spans="1:12">
      <c r="A1083" s="250">
        <v>214792</v>
      </c>
      <c r="B1083" s="250" t="s">
        <v>82</v>
      </c>
      <c r="C1083" s="250" t="s">
        <v>411</v>
      </c>
      <c r="D1083" s="250" t="s">
        <v>411</v>
      </c>
      <c r="E1083" s="250" t="s">
        <v>411</v>
      </c>
      <c r="F1083" s="250" t="s">
        <v>413</v>
      </c>
      <c r="G1083" s="250" t="s">
        <v>412</v>
      </c>
      <c r="H1083" s="250" t="s">
        <v>412</v>
      </c>
      <c r="I1083" s="250" t="s">
        <v>413</v>
      </c>
      <c r="J1083" s="250" t="s">
        <v>413</v>
      </c>
      <c r="K1083" s="250" t="s">
        <v>413</v>
      </c>
      <c r="L1083" s="250" t="s">
        <v>413</v>
      </c>
    </row>
    <row r="1084" spans="1:12">
      <c r="A1084" s="250">
        <v>214164</v>
      </c>
      <c r="B1084" s="250" t="s">
        <v>82</v>
      </c>
      <c r="C1084" s="250" t="s">
        <v>411</v>
      </c>
      <c r="D1084" s="250" t="s">
        <v>411</v>
      </c>
      <c r="E1084" s="250" t="s">
        <v>411</v>
      </c>
      <c r="F1084" s="250" t="s">
        <v>413</v>
      </c>
      <c r="G1084" s="250" t="s">
        <v>412</v>
      </c>
      <c r="H1084" s="250" t="s">
        <v>412</v>
      </c>
      <c r="I1084" s="250" t="s">
        <v>413</v>
      </c>
      <c r="J1084" s="250" t="s">
        <v>413</v>
      </c>
      <c r="K1084" s="250" t="s">
        <v>413</v>
      </c>
      <c r="L1084" s="250" t="s">
        <v>413</v>
      </c>
    </row>
    <row r="1085" spans="1:12">
      <c r="A1085" s="250">
        <v>209924</v>
      </c>
      <c r="B1085" s="250" t="s">
        <v>82</v>
      </c>
      <c r="C1085" s="250" t="s">
        <v>411</v>
      </c>
      <c r="D1085" s="250" t="s">
        <v>411</v>
      </c>
      <c r="E1085" s="250" t="s">
        <v>412</v>
      </c>
      <c r="F1085" s="250" t="s">
        <v>411</v>
      </c>
      <c r="G1085" s="250" t="s">
        <v>412</v>
      </c>
      <c r="H1085" s="250" t="s">
        <v>412</v>
      </c>
      <c r="I1085" s="250" t="s">
        <v>413</v>
      </c>
      <c r="J1085" s="250" t="s">
        <v>413</v>
      </c>
      <c r="K1085" s="250" t="s">
        <v>413</v>
      </c>
      <c r="L1085" s="250" t="s">
        <v>413</v>
      </c>
    </row>
    <row r="1086" spans="1:12">
      <c r="A1086" s="250">
        <v>215160</v>
      </c>
      <c r="B1086" s="250" t="s">
        <v>82</v>
      </c>
      <c r="C1086" s="250" t="s">
        <v>413</v>
      </c>
      <c r="D1086" s="250" t="s">
        <v>413</v>
      </c>
      <c r="E1086" s="250" t="s">
        <v>413</v>
      </c>
      <c r="F1086" s="250" t="s">
        <v>411</v>
      </c>
      <c r="G1086" s="250" t="s">
        <v>412</v>
      </c>
      <c r="H1086" s="250" t="s">
        <v>412</v>
      </c>
      <c r="I1086" s="250" t="s">
        <v>413</v>
      </c>
      <c r="J1086" s="250" t="s">
        <v>413</v>
      </c>
      <c r="K1086" s="250" t="s">
        <v>413</v>
      </c>
      <c r="L1086" s="250" t="s">
        <v>413</v>
      </c>
    </row>
    <row r="1087" spans="1:12">
      <c r="A1087" s="250">
        <v>214307</v>
      </c>
      <c r="B1087" s="250" t="s">
        <v>82</v>
      </c>
      <c r="C1087" s="250" t="s">
        <v>413</v>
      </c>
      <c r="D1087" s="250" t="s">
        <v>411</v>
      </c>
      <c r="E1087" s="250" t="s">
        <v>413</v>
      </c>
      <c r="F1087" s="250" t="s">
        <v>411</v>
      </c>
      <c r="G1087" s="250" t="s">
        <v>412</v>
      </c>
      <c r="H1087" s="250" t="s">
        <v>412</v>
      </c>
      <c r="I1087" s="250" t="s">
        <v>413</v>
      </c>
      <c r="J1087" s="250" t="s">
        <v>413</v>
      </c>
      <c r="K1087" s="250" t="s">
        <v>413</v>
      </c>
      <c r="L1087" s="250" t="s">
        <v>413</v>
      </c>
    </row>
    <row r="1088" spans="1:12">
      <c r="A1088" s="250">
        <v>211637</v>
      </c>
      <c r="B1088" s="250" t="s">
        <v>82</v>
      </c>
      <c r="C1088" s="250" t="s">
        <v>411</v>
      </c>
      <c r="D1088" s="250" t="s">
        <v>413</v>
      </c>
      <c r="E1088" s="250" t="s">
        <v>411</v>
      </c>
      <c r="F1088" s="250" t="s">
        <v>411</v>
      </c>
      <c r="G1088" s="250" t="s">
        <v>412</v>
      </c>
      <c r="H1088" s="250" t="s">
        <v>412</v>
      </c>
      <c r="I1088" s="250" t="s">
        <v>413</v>
      </c>
      <c r="J1088" s="250" t="s">
        <v>413</v>
      </c>
      <c r="K1088" s="250" t="s">
        <v>413</v>
      </c>
      <c r="L1088" s="250" t="s">
        <v>413</v>
      </c>
    </row>
    <row r="1089" spans="1:12">
      <c r="A1089" s="250">
        <v>215450</v>
      </c>
      <c r="B1089" s="250" t="s">
        <v>82</v>
      </c>
      <c r="C1089" s="250" t="s">
        <v>413</v>
      </c>
      <c r="D1089" s="250" t="s">
        <v>411</v>
      </c>
      <c r="E1089" s="250" t="s">
        <v>411</v>
      </c>
      <c r="F1089" s="250" t="s">
        <v>411</v>
      </c>
      <c r="G1089" s="250" t="s">
        <v>412</v>
      </c>
      <c r="H1089" s="250" t="s">
        <v>412</v>
      </c>
      <c r="I1089" s="250" t="s">
        <v>413</v>
      </c>
      <c r="J1089" s="250" t="s">
        <v>413</v>
      </c>
      <c r="K1089" s="250" t="s">
        <v>413</v>
      </c>
      <c r="L1089" s="250" t="s">
        <v>413</v>
      </c>
    </row>
    <row r="1090" spans="1:12">
      <c r="A1090" s="250">
        <v>213708</v>
      </c>
      <c r="B1090" s="250" t="s">
        <v>82</v>
      </c>
      <c r="C1090" s="250" t="s">
        <v>413</v>
      </c>
      <c r="D1090" s="250" t="s">
        <v>411</v>
      </c>
      <c r="E1090" s="250" t="s">
        <v>411</v>
      </c>
      <c r="F1090" s="250" t="s">
        <v>411</v>
      </c>
      <c r="G1090" s="250" t="s">
        <v>412</v>
      </c>
      <c r="H1090" s="250" t="s">
        <v>412</v>
      </c>
      <c r="I1090" s="250" t="s">
        <v>413</v>
      </c>
      <c r="J1090" s="250" t="s">
        <v>413</v>
      </c>
      <c r="K1090" s="250" t="s">
        <v>413</v>
      </c>
      <c r="L1090" s="250" t="s">
        <v>413</v>
      </c>
    </row>
    <row r="1091" spans="1:12">
      <c r="A1091" s="250">
        <v>215092</v>
      </c>
      <c r="B1091" s="250" t="s">
        <v>82</v>
      </c>
      <c r="C1091" s="250" t="s">
        <v>411</v>
      </c>
      <c r="D1091" s="250" t="s">
        <v>411</v>
      </c>
      <c r="E1091" s="250" t="s">
        <v>411</v>
      </c>
      <c r="F1091" s="250" t="s">
        <v>411</v>
      </c>
      <c r="G1091" s="250" t="s">
        <v>412</v>
      </c>
      <c r="H1091" s="250" t="s">
        <v>412</v>
      </c>
      <c r="I1091" s="250" t="s">
        <v>413</v>
      </c>
      <c r="J1091" s="250" t="s">
        <v>413</v>
      </c>
      <c r="K1091" s="250" t="s">
        <v>413</v>
      </c>
      <c r="L1091" s="250" t="s">
        <v>413</v>
      </c>
    </row>
    <row r="1092" spans="1:12">
      <c r="A1092" s="250">
        <v>214964</v>
      </c>
      <c r="B1092" s="250" t="s">
        <v>82</v>
      </c>
      <c r="C1092" s="250" t="s">
        <v>413</v>
      </c>
      <c r="D1092" s="250" t="s">
        <v>413</v>
      </c>
      <c r="E1092" s="250" t="s">
        <v>413</v>
      </c>
      <c r="F1092" s="250" t="s">
        <v>412</v>
      </c>
      <c r="G1092" s="250" t="s">
        <v>413</v>
      </c>
      <c r="H1092" s="250" t="s">
        <v>412</v>
      </c>
      <c r="I1092" s="250" t="s">
        <v>413</v>
      </c>
      <c r="J1092" s="250" t="s">
        <v>413</v>
      </c>
      <c r="K1092" s="250" t="s">
        <v>413</v>
      </c>
      <c r="L1092" s="250" t="s">
        <v>413</v>
      </c>
    </row>
    <row r="1093" spans="1:12">
      <c r="A1093" s="250">
        <v>214801</v>
      </c>
      <c r="B1093" s="250" t="s">
        <v>82</v>
      </c>
      <c r="C1093" s="250" t="s">
        <v>413</v>
      </c>
      <c r="D1093" s="250" t="s">
        <v>413</v>
      </c>
      <c r="E1093" s="250" t="s">
        <v>413</v>
      </c>
      <c r="F1093" s="250" t="s">
        <v>412</v>
      </c>
      <c r="G1093" s="250" t="s">
        <v>413</v>
      </c>
      <c r="H1093" s="250" t="s">
        <v>412</v>
      </c>
      <c r="I1093" s="250" t="s">
        <v>413</v>
      </c>
      <c r="J1093" s="250" t="s">
        <v>413</v>
      </c>
      <c r="K1093" s="250" t="s">
        <v>413</v>
      </c>
      <c r="L1093" s="250" t="s">
        <v>413</v>
      </c>
    </row>
    <row r="1094" spans="1:12">
      <c r="A1094" s="250">
        <v>214047</v>
      </c>
      <c r="B1094" s="250" t="s">
        <v>82</v>
      </c>
      <c r="C1094" s="250" t="s">
        <v>412</v>
      </c>
      <c r="D1094" s="250" t="s">
        <v>413</v>
      </c>
      <c r="E1094" s="250" t="s">
        <v>413</v>
      </c>
      <c r="F1094" s="250" t="s">
        <v>413</v>
      </c>
      <c r="G1094" s="250" t="s">
        <v>413</v>
      </c>
      <c r="H1094" s="250" t="s">
        <v>412</v>
      </c>
      <c r="I1094" s="250" t="s">
        <v>413</v>
      </c>
      <c r="J1094" s="250" t="s">
        <v>413</v>
      </c>
      <c r="K1094" s="250" t="s">
        <v>413</v>
      </c>
      <c r="L1094" s="250" t="s">
        <v>413</v>
      </c>
    </row>
    <row r="1095" spans="1:12">
      <c r="A1095" s="250">
        <v>215116</v>
      </c>
      <c r="B1095" s="250" t="s">
        <v>82</v>
      </c>
      <c r="C1095" s="250" t="s">
        <v>413</v>
      </c>
      <c r="D1095" s="250" t="s">
        <v>413</v>
      </c>
      <c r="E1095" s="250" t="s">
        <v>413</v>
      </c>
      <c r="F1095" s="250" t="s">
        <v>413</v>
      </c>
      <c r="G1095" s="250" t="s">
        <v>413</v>
      </c>
      <c r="H1095" s="250" t="s">
        <v>412</v>
      </c>
      <c r="I1095" s="250" t="s">
        <v>413</v>
      </c>
      <c r="J1095" s="250" t="s">
        <v>413</v>
      </c>
      <c r="K1095" s="250" t="s">
        <v>413</v>
      </c>
      <c r="L1095" s="250" t="s">
        <v>413</v>
      </c>
    </row>
    <row r="1096" spans="1:12">
      <c r="A1096" s="250">
        <v>215093</v>
      </c>
      <c r="B1096" s="250" t="s">
        <v>82</v>
      </c>
      <c r="C1096" s="250" t="s">
        <v>413</v>
      </c>
      <c r="D1096" s="250" t="s">
        <v>413</v>
      </c>
      <c r="E1096" s="250" t="s">
        <v>413</v>
      </c>
      <c r="F1096" s="250" t="s">
        <v>413</v>
      </c>
      <c r="G1096" s="250" t="s">
        <v>413</v>
      </c>
      <c r="H1096" s="250" t="s">
        <v>412</v>
      </c>
      <c r="I1096" s="250" t="s">
        <v>413</v>
      </c>
      <c r="J1096" s="250" t="s">
        <v>413</v>
      </c>
      <c r="K1096" s="250" t="s">
        <v>413</v>
      </c>
      <c r="L1096" s="250" t="s">
        <v>413</v>
      </c>
    </row>
    <row r="1097" spans="1:12">
      <c r="A1097" s="250">
        <v>214345</v>
      </c>
      <c r="B1097" s="250" t="s">
        <v>82</v>
      </c>
      <c r="C1097" s="250" t="s">
        <v>413</v>
      </c>
      <c r="D1097" s="250" t="s">
        <v>413</v>
      </c>
      <c r="E1097" s="250" t="s">
        <v>413</v>
      </c>
      <c r="F1097" s="250" t="s">
        <v>413</v>
      </c>
      <c r="G1097" s="250" t="s">
        <v>413</v>
      </c>
      <c r="H1097" s="250" t="s">
        <v>412</v>
      </c>
      <c r="I1097" s="250" t="s">
        <v>413</v>
      </c>
      <c r="J1097" s="250" t="s">
        <v>413</v>
      </c>
      <c r="K1097" s="250" t="s">
        <v>413</v>
      </c>
      <c r="L1097" s="250" t="s">
        <v>413</v>
      </c>
    </row>
    <row r="1098" spans="1:12">
      <c r="A1098" s="250">
        <v>214546</v>
      </c>
      <c r="B1098" s="250" t="s">
        <v>82</v>
      </c>
      <c r="C1098" s="250" t="s">
        <v>411</v>
      </c>
      <c r="D1098" s="250" t="s">
        <v>413</v>
      </c>
      <c r="E1098" s="250" t="s">
        <v>413</v>
      </c>
      <c r="F1098" s="250" t="s">
        <v>413</v>
      </c>
      <c r="G1098" s="250" t="s">
        <v>413</v>
      </c>
      <c r="H1098" s="250" t="s">
        <v>412</v>
      </c>
      <c r="I1098" s="250" t="s">
        <v>413</v>
      </c>
      <c r="J1098" s="250" t="s">
        <v>413</v>
      </c>
      <c r="K1098" s="250" t="s">
        <v>413</v>
      </c>
      <c r="L1098" s="250" t="s">
        <v>413</v>
      </c>
    </row>
    <row r="1099" spans="1:12">
      <c r="A1099" s="250">
        <v>215227</v>
      </c>
      <c r="B1099" s="250" t="s">
        <v>82</v>
      </c>
      <c r="C1099" s="250" t="s">
        <v>412</v>
      </c>
      <c r="D1099" s="250" t="s">
        <v>411</v>
      </c>
      <c r="E1099" s="250" t="s">
        <v>413</v>
      </c>
      <c r="F1099" s="250" t="s">
        <v>413</v>
      </c>
      <c r="G1099" s="250" t="s">
        <v>413</v>
      </c>
      <c r="H1099" s="250" t="s">
        <v>412</v>
      </c>
      <c r="I1099" s="250" t="s">
        <v>413</v>
      </c>
      <c r="J1099" s="250" t="s">
        <v>413</v>
      </c>
      <c r="K1099" s="250" t="s">
        <v>413</v>
      </c>
      <c r="L1099" s="250" t="s">
        <v>413</v>
      </c>
    </row>
    <row r="1100" spans="1:12">
      <c r="A1100" s="250">
        <v>214957</v>
      </c>
      <c r="B1100" s="250" t="s">
        <v>82</v>
      </c>
      <c r="C1100" s="250" t="s">
        <v>413</v>
      </c>
      <c r="D1100" s="250" t="s">
        <v>413</v>
      </c>
      <c r="E1100" s="250" t="s">
        <v>411</v>
      </c>
      <c r="F1100" s="250" t="s">
        <v>413</v>
      </c>
      <c r="G1100" s="250" t="s">
        <v>413</v>
      </c>
      <c r="H1100" s="250" t="s">
        <v>412</v>
      </c>
      <c r="I1100" s="250" t="s">
        <v>413</v>
      </c>
      <c r="J1100" s="250" t="s">
        <v>413</v>
      </c>
      <c r="K1100" s="250" t="s">
        <v>413</v>
      </c>
      <c r="L1100" s="250" t="s">
        <v>413</v>
      </c>
    </row>
    <row r="1101" spans="1:12">
      <c r="A1101" s="250">
        <v>213648</v>
      </c>
      <c r="B1101" s="250" t="s">
        <v>82</v>
      </c>
      <c r="C1101" s="250" t="s">
        <v>413</v>
      </c>
      <c r="D1101" s="250" t="s">
        <v>413</v>
      </c>
      <c r="E1101" s="250" t="s">
        <v>411</v>
      </c>
      <c r="F1101" s="250" t="s">
        <v>413</v>
      </c>
      <c r="G1101" s="250" t="s">
        <v>413</v>
      </c>
      <c r="H1101" s="250" t="s">
        <v>412</v>
      </c>
      <c r="I1101" s="250" t="s">
        <v>413</v>
      </c>
      <c r="J1101" s="250" t="s">
        <v>413</v>
      </c>
      <c r="K1101" s="250" t="s">
        <v>413</v>
      </c>
      <c r="L1101" s="250" t="s">
        <v>413</v>
      </c>
    </row>
    <row r="1102" spans="1:12">
      <c r="A1102" s="250">
        <v>214973</v>
      </c>
      <c r="B1102" s="250" t="s">
        <v>82</v>
      </c>
      <c r="C1102" s="250" t="s">
        <v>411</v>
      </c>
      <c r="D1102" s="250" t="s">
        <v>413</v>
      </c>
      <c r="E1102" s="250" t="s">
        <v>411</v>
      </c>
      <c r="F1102" s="250" t="s">
        <v>413</v>
      </c>
      <c r="G1102" s="250" t="s">
        <v>413</v>
      </c>
      <c r="H1102" s="250" t="s">
        <v>412</v>
      </c>
      <c r="I1102" s="250" t="s">
        <v>413</v>
      </c>
      <c r="J1102" s="250" t="s">
        <v>413</v>
      </c>
      <c r="K1102" s="250" t="s">
        <v>413</v>
      </c>
      <c r="L1102" s="250" t="s">
        <v>413</v>
      </c>
    </row>
    <row r="1103" spans="1:12">
      <c r="A1103" s="250">
        <v>214622</v>
      </c>
      <c r="B1103" s="250" t="s">
        <v>82</v>
      </c>
      <c r="C1103" s="250" t="s">
        <v>411</v>
      </c>
      <c r="D1103" s="250" t="s">
        <v>413</v>
      </c>
      <c r="E1103" s="250" t="s">
        <v>411</v>
      </c>
      <c r="F1103" s="250" t="s">
        <v>413</v>
      </c>
      <c r="G1103" s="250" t="s">
        <v>413</v>
      </c>
      <c r="H1103" s="250" t="s">
        <v>412</v>
      </c>
      <c r="I1103" s="250" t="s">
        <v>413</v>
      </c>
      <c r="J1103" s="250" t="s">
        <v>413</v>
      </c>
      <c r="K1103" s="250" t="s">
        <v>413</v>
      </c>
      <c r="L1103" s="250" t="s">
        <v>413</v>
      </c>
    </row>
    <row r="1104" spans="1:12">
      <c r="A1104" s="250">
        <v>213871</v>
      </c>
      <c r="B1104" s="250" t="s">
        <v>82</v>
      </c>
      <c r="C1104" s="250" t="s">
        <v>411</v>
      </c>
      <c r="D1104" s="250" t="s">
        <v>413</v>
      </c>
      <c r="E1104" s="250" t="s">
        <v>411</v>
      </c>
      <c r="F1104" s="250" t="s">
        <v>413</v>
      </c>
      <c r="G1104" s="250" t="s">
        <v>413</v>
      </c>
      <c r="H1104" s="250" t="s">
        <v>412</v>
      </c>
      <c r="I1104" s="250" t="s">
        <v>413</v>
      </c>
      <c r="J1104" s="250" t="s">
        <v>413</v>
      </c>
      <c r="K1104" s="250" t="s">
        <v>413</v>
      </c>
      <c r="L1104" s="250" t="s">
        <v>413</v>
      </c>
    </row>
    <row r="1105" spans="1:12">
      <c r="A1105" s="250">
        <v>213863</v>
      </c>
      <c r="B1105" s="250" t="s">
        <v>82</v>
      </c>
      <c r="C1105" s="250" t="s">
        <v>411</v>
      </c>
      <c r="D1105" s="250" t="s">
        <v>413</v>
      </c>
      <c r="E1105" s="250" t="s">
        <v>411</v>
      </c>
      <c r="F1105" s="250" t="s">
        <v>413</v>
      </c>
      <c r="G1105" s="250" t="s">
        <v>413</v>
      </c>
      <c r="H1105" s="250" t="s">
        <v>412</v>
      </c>
      <c r="I1105" s="250" t="s">
        <v>413</v>
      </c>
      <c r="J1105" s="250" t="s">
        <v>413</v>
      </c>
      <c r="K1105" s="250" t="s">
        <v>413</v>
      </c>
      <c r="L1105" s="250" t="s">
        <v>413</v>
      </c>
    </row>
    <row r="1106" spans="1:12">
      <c r="A1106" s="250">
        <v>213024</v>
      </c>
      <c r="B1106" s="250" t="s">
        <v>82</v>
      </c>
      <c r="C1106" s="250" t="s">
        <v>411</v>
      </c>
      <c r="D1106" s="250" t="s">
        <v>413</v>
      </c>
      <c r="E1106" s="250" t="s">
        <v>411</v>
      </c>
      <c r="F1106" s="250" t="s">
        <v>413</v>
      </c>
      <c r="G1106" s="250" t="s">
        <v>413</v>
      </c>
      <c r="H1106" s="250" t="s">
        <v>412</v>
      </c>
      <c r="I1106" s="250" t="s">
        <v>413</v>
      </c>
      <c r="J1106" s="250" t="s">
        <v>413</v>
      </c>
      <c r="K1106" s="250" t="s">
        <v>413</v>
      </c>
      <c r="L1106" s="250" t="s">
        <v>413</v>
      </c>
    </row>
    <row r="1107" spans="1:12">
      <c r="A1107" s="250">
        <v>215245</v>
      </c>
      <c r="B1107" s="250" t="s">
        <v>82</v>
      </c>
      <c r="C1107" s="250" t="s">
        <v>412</v>
      </c>
      <c r="D1107" s="250" t="s">
        <v>411</v>
      </c>
      <c r="E1107" s="250" t="s">
        <v>411</v>
      </c>
      <c r="F1107" s="250" t="s">
        <v>413</v>
      </c>
      <c r="G1107" s="250" t="s">
        <v>413</v>
      </c>
      <c r="H1107" s="250" t="s">
        <v>412</v>
      </c>
      <c r="I1107" s="250" t="s">
        <v>413</v>
      </c>
      <c r="J1107" s="250" t="s">
        <v>413</v>
      </c>
      <c r="K1107" s="250" t="s">
        <v>413</v>
      </c>
      <c r="L1107" s="250" t="s">
        <v>413</v>
      </c>
    </row>
    <row r="1108" spans="1:12">
      <c r="A1108" s="250">
        <v>215029</v>
      </c>
      <c r="B1108" s="250" t="s">
        <v>82</v>
      </c>
      <c r="C1108" s="250" t="s">
        <v>412</v>
      </c>
      <c r="D1108" s="250" t="s">
        <v>411</v>
      </c>
      <c r="E1108" s="250" t="s">
        <v>411</v>
      </c>
      <c r="F1108" s="250" t="s">
        <v>413</v>
      </c>
      <c r="G1108" s="250" t="s">
        <v>413</v>
      </c>
      <c r="H1108" s="250" t="s">
        <v>412</v>
      </c>
      <c r="I1108" s="250" t="s">
        <v>413</v>
      </c>
      <c r="J1108" s="250" t="s">
        <v>413</v>
      </c>
      <c r="K1108" s="250" t="s">
        <v>413</v>
      </c>
      <c r="L1108" s="250" t="s">
        <v>413</v>
      </c>
    </row>
    <row r="1109" spans="1:12">
      <c r="A1109" s="250">
        <v>214783</v>
      </c>
      <c r="B1109" s="250" t="s">
        <v>82</v>
      </c>
      <c r="C1109" s="250" t="s">
        <v>413</v>
      </c>
      <c r="D1109" s="250" t="s">
        <v>411</v>
      </c>
      <c r="E1109" s="250" t="s">
        <v>411</v>
      </c>
      <c r="F1109" s="250" t="s">
        <v>413</v>
      </c>
      <c r="G1109" s="250" t="s">
        <v>413</v>
      </c>
      <c r="H1109" s="250" t="s">
        <v>412</v>
      </c>
      <c r="I1109" s="250" t="s">
        <v>413</v>
      </c>
      <c r="J1109" s="250" t="s">
        <v>413</v>
      </c>
      <c r="K1109" s="250" t="s">
        <v>413</v>
      </c>
      <c r="L1109" s="250" t="s">
        <v>413</v>
      </c>
    </row>
    <row r="1110" spans="1:12">
      <c r="A1110" s="250">
        <v>214664</v>
      </c>
      <c r="B1110" s="250" t="s">
        <v>82</v>
      </c>
      <c r="C1110" s="250" t="s">
        <v>413</v>
      </c>
      <c r="D1110" s="250" t="s">
        <v>411</v>
      </c>
      <c r="E1110" s="250" t="s">
        <v>411</v>
      </c>
      <c r="F1110" s="250" t="s">
        <v>413</v>
      </c>
      <c r="G1110" s="250" t="s">
        <v>413</v>
      </c>
      <c r="H1110" s="250" t="s">
        <v>412</v>
      </c>
      <c r="I1110" s="250" t="s">
        <v>413</v>
      </c>
      <c r="J1110" s="250" t="s">
        <v>413</v>
      </c>
      <c r="K1110" s="250" t="s">
        <v>413</v>
      </c>
      <c r="L1110" s="250" t="s">
        <v>413</v>
      </c>
    </row>
    <row r="1111" spans="1:12">
      <c r="A1111" s="250">
        <v>213444</v>
      </c>
      <c r="B1111" s="250" t="s">
        <v>82</v>
      </c>
      <c r="C1111" s="250" t="s">
        <v>413</v>
      </c>
      <c r="D1111" s="250" t="s">
        <v>411</v>
      </c>
      <c r="E1111" s="250" t="s">
        <v>411</v>
      </c>
      <c r="F1111" s="250" t="s">
        <v>413</v>
      </c>
      <c r="G1111" s="250" t="s">
        <v>413</v>
      </c>
      <c r="H1111" s="250" t="s">
        <v>412</v>
      </c>
      <c r="I1111" s="250" t="s">
        <v>413</v>
      </c>
      <c r="J1111" s="250" t="s">
        <v>413</v>
      </c>
      <c r="K1111" s="250" t="s">
        <v>413</v>
      </c>
      <c r="L1111" s="250" t="s">
        <v>413</v>
      </c>
    </row>
    <row r="1112" spans="1:12">
      <c r="A1112" s="250">
        <v>215020</v>
      </c>
      <c r="B1112" s="250" t="s">
        <v>82</v>
      </c>
      <c r="C1112" s="250" t="s">
        <v>411</v>
      </c>
      <c r="D1112" s="250" t="s">
        <v>411</v>
      </c>
      <c r="E1112" s="250" t="s">
        <v>411</v>
      </c>
      <c r="F1112" s="250" t="s">
        <v>413</v>
      </c>
      <c r="G1112" s="250" t="s">
        <v>413</v>
      </c>
      <c r="H1112" s="250" t="s">
        <v>412</v>
      </c>
      <c r="I1112" s="250" t="s">
        <v>413</v>
      </c>
      <c r="J1112" s="250" t="s">
        <v>413</v>
      </c>
      <c r="K1112" s="250" t="s">
        <v>413</v>
      </c>
      <c r="L1112" s="250" t="s">
        <v>413</v>
      </c>
    </row>
    <row r="1113" spans="1:12">
      <c r="A1113" s="250">
        <v>214930</v>
      </c>
      <c r="B1113" s="250" t="s">
        <v>82</v>
      </c>
      <c r="C1113" s="250" t="s">
        <v>413</v>
      </c>
      <c r="D1113" s="250" t="s">
        <v>413</v>
      </c>
      <c r="E1113" s="250" t="s">
        <v>413</v>
      </c>
      <c r="F1113" s="250" t="s">
        <v>411</v>
      </c>
      <c r="G1113" s="250" t="s">
        <v>413</v>
      </c>
      <c r="H1113" s="250" t="s">
        <v>412</v>
      </c>
      <c r="I1113" s="250" t="s">
        <v>413</v>
      </c>
      <c r="J1113" s="250" t="s">
        <v>413</v>
      </c>
      <c r="K1113" s="250" t="s">
        <v>413</v>
      </c>
      <c r="L1113" s="250" t="s">
        <v>413</v>
      </c>
    </row>
    <row r="1114" spans="1:12">
      <c r="A1114" s="250">
        <v>213141</v>
      </c>
      <c r="B1114" s="250" t="s">
        <v>82</v>
      </c>
      <c r="C1114" s="250" t="s">
        <v>413</v>
      </c>
      <c r="D1114" s="250" t="s">
        <v>413</v>
      </c>
      <c r="E1114" s="250" t="s">
        <v>413</v>
      </c>
      <c r="F1114" s="250" t="s">
        <v>411</v>
      </c>
      <c r="G1114" s="250" t="s">
        <v>413</v>
      </c>
      <c r="H1114" s="250" t="s">
        <v>412</v>
      </c>
      <c r="I1114" s="250" t="s">
        <v>413</v>
      </c>
      <c r="J1114" s="250" t="s">
        <v>413</v>
      </c>
      <c r="K1114" s="250" t="s">
        <v>413</v>
      </c>
      <c r="L1114" s="250" t="s">
        <v>413</v>
      </c>
    </row>
    <row r="1115" spans="1:12">
      <c r="A1115" s="250">
        <v>215463</v>
      </c>
      <c r="B1115" s="250" t="s">
        <v>82</v>
      </c>
      <c r="C1115" s="250" t="s">
        <v>411</v>
      </c>
      <c r="D1115" s="250" t="s">
        <v>413</v>
      </c>
      <c r="E1115" s="250" t="s">
        <v>413</v>
      </c>
      <c r="F1115" s="250" t="s">
        <v>411</v>
      </c>
      <c r="G1115" s="250" t="s">
        <v>413</v>
      </c>
      <c r="H1115" s="250" t="s">
        <v>412</v>
      </c>
      <c r="I1115" s="250" t="s">
        <v>413</v>
      </c>
      <c r="J1115" s="250" t="s">
        <v>413</v>
      </c>
      <c r="K1115" s="250" t="s">
        <v>413</v>
      </c>
      <c r="L1115" s="250" t="s">
        <v>413</v>
      </c>
    </row>
    <row r="1116" spans="1:12">
      <c r="A1116" s="250">
        <v>214225</v>
      </c>
      <c r="B1116" s="250" t="s">
        <v>82</v>
      </c>
      <c r="C1116" s="250" t="s">
        <v>411</v>
      </c>
      <c r="D1116" s="250" t="s">
        <v>413</v>
      </c>
      <c r="E1116" s="250" t="s">
        <v>413</v>
      </c>
      <c r="F1116" s="250" t="s">
        <v>411</v>
      </c>
      <c r="G1116" s="250" t="s">
        <v>413</v>
      </c>
      <c r="H1116" s="250" t="s">
        <v>412</v>
      </c>
      <c r="I1116" s="250" t="s">
        <v>413</v>
      </c>
      <c r="J1116" s="250" t="s">
        <v>413</v>
      </c>
      <c r="K1116" s="250" t="s">
        <v>413</v>
      </c>
      <c r="L1116" s="250" t="s">
        <v>413</v>
      </c>
    </row>
    <row r="1117" spans="1:12">
      <c r="A1117" s="250">
        <v>213346</v>
      </c>
      <c r="B1117" s="250" t="s">
        <v>82</v>
      </c>
      <c r="C1117" s="250" t="s">
        <v>411</v>
      </c>
      <c r="D1117" s="250" t="s">
        <v>413</v>
      </c>
      <c r="E1117" s="250" t="s">
        <v>413</v>
      </c>
      <c r="F1117" s="250" t="s">
        <v>411</v>
      </c>
      <c r="G1117" s="250" t="s">
        <v>413</v>
      </c>
      <c r="H1117" s="250" t="s">
        <v>412</v>
      </c>
      <c r="I1117" s="250" t="s">
        <v>413</v>
      </c>
      <c r="J1117" s="250" t="s">
        <v>413</v>
      </c>
      <c r="K1117" s="250" t="s">
        <v>413</v>
      </c>
      <c r="L1117" s="250" t="s">
        <v>413</v>
      </c>
    </row>
    <row r="1118" spans="1:12">
      <c r="A1118" s="250">
        <v>215061</v>
      </c>
      <c r="B1118" s="250" t="s">
        <v>82</v>
      </c>
      <c r="C1118" s="250" t="s">
        <v>411</v>
      </c>
      <c r="D1118" s="250" t="s">
        <v>411</v>
      </c>
      <c r="E1118" s="250" t="s">
        <v>413</v>
      </c>
      <c r="F1118" s="250" t="s">
        <v>411</v>
      </c>
      <c r="G1118" s="250" t="s">
        <v>413</v>
      </c>
      <c r="H1118" s="250" t="s">
        <v>412</v>
      </c>
      <c r="I1118" s="250" t="s">
        <v>413</v>
      </c>
      <c r="J1118" s="250" t="s">
        <v>413</v>
      </c>
      <c r="K1118" s="250" t="s">
        <v>413</v>
      </c>
      <c r="L1118" s="250" t="s">
        <v>413</v>
      </c>
    </row>
    <row r="1119" spans="1:12">
      <c r="A1119" s="250">
        <v>214889</v>
      </c>
      <c r="B1119" s="250" t="s">
        <v>82</v>
      </c>
      <c r="C1119" s="250" t="s">
        <v>411</v>
      </c>
      <c r="D1119" s="250" t="s">
        <v>411</v>
      </c>
      <c r="E1119" s="250" t="s">
        <v>413</v>
      </c>
      <c r="F1119" s="250" t="s">
        <v>411</v>
      </c>
      <c r="G1119" s="250" t="s">
        <v>413</v>
      </c>
      <c r="H1119" s="250" t="s">
        <v>412</v>
      </c>
      <c r="I1119" s="250" t="s">
        <v>413</v>
      </c>
      <c r="J1119" s="250" t="s">
        <v>413</v>
      </c>
      <c r="K1119" s="250" t="s">
        <v>413</v>
      </c>
      <c r="L1119" s="250" t="s">
        <v>413</v>
      </c>
    </row>
    <row r="1120" spans="1:12">
      <c r="A1120" s="250">
        <v>213676</v>
      </c>
      <c r="B1120" s="250" t="s">
        <v>82</v>
      </c>
      <c r="C1120" s="250" t="s">
        <v>411</v>
      </c>
      <c r="D1120" s="250" t="s">
        <v>411</v>
      </c>
      <c r="E1120" s="250" t="s">
        <v>413</v>
      </c>
      <c r="F1120" s="250" t="s">
        <v>411</v>
      </c>
      <c r="G1120" s="250" t="s">
        <v>413</v>
      </c>
      <c r="H1120" s="250" t="s">
        <v>412</v>
      </c>
      <c r="I1120" s="250" t="s">
        <v>413</v>
      </c>
      <c r="J1120" s="250" t="s">
        <v>413</v>
      </c>
      <c r="K1120" s="250" t="s">
        <v>413</v>
      </c>
      <c r="L1120" s="250" t="s">
        <v>413</v>
      </c>
    </row>
    <row r="1121" spans="1:12">
      <c r="A1121" s="250">
        <v>210902</v>
      </c>
      <c r="B1121" s="250" t="s">
        <v>82</v>
      </c>
      <c r="C1121" s="250" t="s">
        <v>413</v>
      </c>
      <c r="D1121" s="250" t="s">
        <v>413</v>
      </c>
      <c r="E1121" s="250" t="s">
        <v>411</v>
      </c>
      <c r="F1121" s="250" t="s">
        <v>411</v>
      </c>
      <c r="G1121" s="250" t="s">
        <v>413</v>
      </c>
      <c r="H1121" s="250" t="s">
        <v>412</v>
      </c>
      <c r="I1121" s="250" t="s">
        <v>413</v>
      </c>
      <c r="J1121" s="250" t="s">
        <v>413</v>
      </c>
      <c r="K1121" s="250" t="s">
        <v>413</v>
      </c>
      <c r="L1121" s="250" t="s">
        <v>413</v>
      </c>
    </row>
    <row r="1122" spans="1:12">
      <c r="A1122" s="250">
        <v>215345</v>
      </c>
      <c r="B1122" s="250" t="s">
        <v>82</v>
      </c>
      <c r="C1122" s="250" t="s">
        <v>413</v>
      </c>
      <c r="D1122" s="250" t="s">
        <v>411</v>
      </c>
      <c r="E1122" s="250" t="s">
        <v>411</v>
      </c>
      <c r="F1122" s="250" t="s">
        <v>411</v>
      </c>
      <c r="G1122" s="250" t="s">
        <v>413</v>
      </c>
      <c r="H1122" s="250" t="s">
        <v>412</v>
      </c>
      <c r="I1122" s="250" t="s">
        <v>413</v>
      </c>
      <c r="J1122" s="250" t="s">
        <v>413</v>
      </c>
      <c r="K1122" s="250" t="s">
        <v>413</v>
      </c>
      <c r="L1122" s="250" t="s">
        <v>413</v>
      </c>
    </row>
    <row r="1123" spans="1:12">
      <c r="A1123" s="250">
        <v>215086</v>
      </c>
      <c r="B1123" s="250" t="s">
        <v>82</v>
      </c>
      <c r="C1123" s="250" t="s">
        <v>411</v>
      </c>
      <c r="D1123" s="250" t="s">
        <v>411</v>
      </c>
      <c r="E1123" s="250" t="s">
        <v>411</v>
      </c>
      <c r="F1123" s="250" t="s">
        <v>411</v>
      </c>
      <c r="G1123" s="250" t="s">
        <v>413</v>
      </c>
      <c r="H1123" s="250" t="s">
        <v>412</v>
      </c>
      <c r="I1123" s="250" t="s">
        <v>413</v>
      </c>
      <c r="J1123" s="250" t="s">
        <v>413</v>
      </c>
      <c r="K1123" s="250" t="s">
        <v>413</v>
      </c>
      <c r="L1123" s="250" t="s">
        <v>413</v>
      </c>
    </row>
    <row r="1124" spans="1:12">
      <c r="A1124" s="250">
        <v>214533</v>
      </c>
      <c r="B1124" s="250" t="s">
        <v>82</v>
      </c>
      <c r="C1124" s="250" t="s">
        <v>411</v>
      </c>
      <c r="D1124" s="250" t="s">
        <v>411</v>
      </c>
      <c r="E1124" s="250" t="s">
        <v>411</v>
      </c>
      <c r="F1124" s="250" t="s">
        <v>411</v>
      </c>
      <c r="G1124" s="250" t="s">
        <v>413</v>
      </c>
      <c r="H1124" s="250" t="s">
        <v>412</v>
      </c>
      <c r="I1124" s="250" t="s">
        <v>413</v>
      </c>
      <c r="J1124" s="250" t="s">
        <v>413</v>
      </c>
      <c r="K1124" s="250" t="s">
        <v>413</v>
      </c>
      <c r="L1124" s="250" t="s">
        <v>413</v>
      </c>
    </row>
    <row r="1125" spans="1:12">
      <c r="A1125" s="250">
        <v>213120</v>
      </c>
      <c r="B1125" s="250" t="s">
        <v>82</v>
      </c>
      <c r="C1125" s="250" t="s">
        <v>411</v>
      </c>
      <c r="D1125" s="250" t="s">
        <v>411</v>
      </c>
      <c r="E1125" s="250" t="s">
        <v>411</v>
      </c>
      <c r="F1125" s="250" t="s">
        <v>411</v>
      </c>
      <c r="G1125" s="250" t="s">
        <v>413</v>
      </c>
      <c r="H1125" s="250" t="s">
        <v>412</v>
      </c>
      <c r="I1125" s="250" t="s">
        <v>413</v>
      </c>
      <c r="J1125" s="250" t="s">
        <v>413</v>
      </c>
      <c r="K1125" s="250" t="s">
        <v>413</v>
      </c>
      <c r="L1125" s="250" t="s">
        <v>413</v>
      </c>
    </row>
    <row r="1126" spans="1:12">
      <c r="A1126" s="250">
        <v>212801</v>
      </c>
      <c r="B1126" s="250" t="s">
        <v>82</v>
      </c>
      <c r="C1126" s="250" t="s">
        <v>411</v>
      </c>
      <c r="D1126" s="250" t="s">
        <v>411</v>
      </c>
      <c r="E1126" s="250" t="s">
        <v>411</v>
      </c>
      <c r="F1126" s="250" t="s">
        <v>411</v>
      </c>
      <c r="G1126" s="250" t="s">
        <v>413</v>
      </c>
      <c r="H1126" s="250" t="s">
        <v>412</v>
      </c>
      <c r="I1126" s="250" t="s">
        <v>413</v>
      </c>
      <c r="J1126" s="250" t="s">
        <v>413</v>
      </c>
      <c r="K1126" s="250" t="s">
        <v>413</v>
      </c>
      <c r="L1126" s="250" t="s">
        <v>413</v>
      </c>
    </row>
    <row r="1127" spans="1:12">
      <c r="A1127" s="250">
        <v>215320</v>
      </c>
      <c r="B1127" s="250" t="s">
        <v>82</v>
      </c>
      <c r="C1127" s="250" t="s">
        <v>413</v>
      </c>
      <c r="D1127" s="250" t="s">
        <v>411</v>
      </c>
      <c r="E1127" s="250" t="s">
        <v>413</v>
      </c>
      <c r="F1127" s="250" t="s">
        <v>413</v>
      </c>
      <c r="G1127" s="250" t="s">
        <v>411</v>
      </c>
      <c r="H1127" s="250" t="s">
        <v>412</v>
      </c>
      <c r="I1127" s="250" t="s">
        <v>413</v>
      </c>
      <c r="J1127" s="250" t="s">
        <v>413</v>
      </c>
      <c r="K1127" s="250" t="s">
        <v>413</v>
      </c>
      <c r="L1127" s="250" t="s">
        <v>413</v>
      </c>
    </row>
    <row r="1128" spans="1:12">
      <c r="A1128" s="250">
        <v>214820</v>
      </c>
      <c r="B1128" s="250" t="s">
        <v>82</v>
      </c>
      <c r="C1128" s="250" t="s">
        <v>413</v>
      </c>
      <c r="D1128" s="250" t="s">
        <v>411</v>
      </c>
      <c r="E1128" s="250" t="s">
        <v>411</v>
      </c>
      <c r="F1128" s="250" t="s">
        <v>411</v>
      </c>
      <c r="G1128" s="250" t="s">
        <v>411</v>
      </c>
      <c r="H1128" s="250" t="s">
        <v>412</v>
      </c>
      <c r="I1128" s="250" t="s">
        <v>413</v>
      </c>
      <c r="J1128" s="250" t="s">
        <v>413</v>
      </c>
      <c r="K1128" s="250" t="s">
        <v>413</v>
      </c>
      <c r="L1128" s="250" t="s">
        <v>413</v>
      </c>
    </row>
    <row r="1129" spans="1:12">
      <c r="A1129" s="250">
        <v>213727</v>
      </c>
      <c r="B1129" s="250" t="s">
        <v>82</v>
      </c>
      <c r="C1129" s="250" t="s">
        <v>411</v>
      </c>
      <c r="D1129" s="250" t="s">
        <v>411</v>
      </c>
      <c r="E1129" s="250" t="s">
        <v>411</v>
      </c>
      <c r="F1129" s="250" t="s">
        <v>411</v>
      </c>
      <c r="G1129" s="250" t="s">
        <v>411</v>
      </c>
      <c r="H1129" s="250" t="s">
        <v>412</v>
      </c>
      <c r="I1129" s="250" t="s">
        <v>413</v>
      </c>
      <c r="J1129" s="250" t="s">
        <v>413</v>
      </c>
      <c r="K1129" s="250" t="s">
        <v>413</v>
      </c>
      <c r="L1129" s="250" t="s">
        <v>413</v>
      </c>
    </row>
    <row r="1130" spans="1:12">
      <c r="A1130" s="250">
        <v>215008</v>
      </c>
      <c r="B1130" s="250" t="s">
        <v>82</v>
      </c>
      <c r="C1130" s="250" t="s">
        <v>411</v>
      </c>
      <c r="D1130" s="250" t="s">
        <v>411</v>
      </c>
      <c r="E1130" s="250" t="s">
        <v>412</v>
      </c>
      <c r="F1130" s="250" t="s">
        <v>412</v>
      </c>
      <c r="G1130" s="250" t="s">
        <v>412</v>
      </c>
      <c r="H1130" s="250" t="s">
        <v>413</v>
      </c>
      <c r="I1130" s="250" t="s">
        <v>413</v>
      </c>
      <c r="J1130" s="250" t="s">
        <v>413</v>
      </c>
      <c r="K1130" s="250" t="s">
        <v>413</v>
      </c>
      <c r="L1130" s="250" t="s">
        <v>413</v>
      </c>
    </row>
    <row r="1131" spans="1:12">
      <c r="A1131" s="250">
        <v>214561</v>
      </c>
      <c r="B1131" s="250" t="s">
        <v>82</v>
      </c>
      <c r="C1131" s="250" t="s">
        <v>411</v>
      </c>
      <c r="D1131" s="250" t="s">
        <v>411</v>
      </c>
      <c r="E1131" s="250" t="s">
        <v>412</v>
      </c>
      <c r="F1131" s="250" t="s">
        <v>412</v>
      </c>
      <c r="G1131" s="250" t="s">
        <v>412</v>
      </c>
      <c r="H1131" s="250" t="s">
        <v>413</v>
      </c>
      <c r="I1131" s="250" t="s">
        <v>413</v>
      </c>
      <c r="J1131" s="250" t="s">
        <v>413</v>
      </c>
      <c r="K1131" s="250" t="s">
        <v>413</v>
      </c>
      <c r="L1131" s="250" t="s">
        <v>413</v>
      </c>
    </row>
    <row r="1132" spans="1:12">
      <c r="A1132" s="250">
        <v>213647</v>
      </c>
      <c r="B1132" s="250" t="s">
        <v>82</v>
      </c>
      <c r="C1132" s="250" t="s">
        <v>413</v>
      </c>
      <c r="D1132" s="250" t="s">
        <v>413</v>
      </c>
      <c r="E1132" s="250" t="s">
        <v>413</v>
      </c>
      <c r="F1132" s="250" t="s">
        <v>412</v>
      </c>
      <c r="G1132" s="250" t="s">
        <v>412</v>
      </c>
      <c r="H1132" s="250" t="s">
        <v>413</v>
      </c>
      <c r="I1132" s="250" t="s">
        <v>413</v>
      </c>
      <c r="J1132" s="250" t="s">
        <v>413</v>
      </c>
      <c r="K1132" s="250" t="s">
        <v>413</v>
      </c>
      <c r="L1132" s="250" t="s">
        <v>413</v>
      </c>
    </row>
    <row r="1133" spans="1:12">
      <c r="A1133" s="250">
        <v>213954</v>
      </c>
      <c r="B1133" s="250" t="s">
        <v>82</v>
      </c>
      <c r="C1133" s="250" t="s">
        <v>412</v>
      </c>
      <c r="D1133" s="250" t="s">
        <v>413</v>
      </c>
      <c r="E1133" s="250" t="s">
        <v>411</v>
      </c>
      <c r="F1133" s="250" t="s">
        <v>412</v>
      </c>
      <c r="G1133" s="250" t="s">
        <v>412</v>
      </c>
      <c r="H1133" s="250" t="s">
        <v>413</v>
      </c>
      <c r="I1133" s="250" t="s">
        <v>413</v>
      </c>
      <c r="J1133" s="250" t="s">
        <v>413</v>
      </c>
      <c r="K1133" s="250" t="s">
        <v>413</v>
      </c>
      <c r="L1133" s="250" t="s">
        <v>413</v>
      </c>
    </row>
    <row r="1134" spans="1:12">
      <c r="A1134" s="250">
        <v>215352</v>
      </c>
      <c r="B1134" s="250" t="s">
        <v>82</v>
      </c>
      <c r="C1134" s="250" t="s">
        <v>411</v>
      </c>
      <c r="D1134" s="250" t="s">
        <v>411</v>
      </c>
      <c r="E1134" s="250" t="s">
        <v>411</v>
      </c>
      <c r="F1134" s="250" t="s">
        <v>412</v>
      </c>
      <c r="G1134" s="250" t="s">
        <v>412</v>
      </c>
      <c r="H1134" s="250" t="s">
        <v>413</v>
      </c>
      <c r="I1134" s="250" t="s">
        <v>413</v>
      </c>
      <c r="J1134" s="250" t="s">
        <v>413</v>
      </c>
      <c r="K1134" s="250" t="s">
        <v>413</v>
      </c>
      <c r="L1134" s="250" t="s">
        <v>413</v>
      </c>
    </row>
    <row r="1135" spans="1:12">
      <c r="A1135" s="250">
        <v>215168</v>
      </c>
      <c r="B1135" s="250" t="s">
        <v>82</v>
      </c>
      <c r="C1135" s="250" t="s">
        <v>412</v>
      </c>
      <c r="D1135" s="250" t="s">
        <v>411</v>
      </c>
      <c r="E1135" s="250" t="s">
        <v>412</v>
      </c>
      <c r="F1135" s="250" t="s">
        <v>413</v>
      </c>
      <c r="G1135" s="250" t="s">
        <v>412</v>
      </c>
      <c r="H1135" s="250" t="s">
        <v>413</v>
      </c>
      <c r="I1135" s="250" t="s">
        <v>413</v>
      </c>
      <c r="J1135" s="250" t="s">
        <v>413</v>
      </c>
      <c r="K1135" s="250" t="s">
        <v>413</v>
      </c>
      <c r="L1135" s="250" t="s">
        <v>413</v>
      </c>
    </row>
    <row r="1136" spans="1:12">
      <c r="A1136" s="250">
        <v>214892</v>
      </c>
      <c r="B1136" s="250" t="s">
        <v>82</v>
      </c>
      <c r="C1136" s="250" t="s">
        <v>411</v>
      </c>
      <c r="D1136" s="250" t="s">
        <v>412</v>
      </c>
      <c r="E1136" s="250" t="s">
        <v>413</v>
      </c>
      <c r="F1136" s="250" t="s">
        <v>413</v>
      </c>
      <c r="G1136" s="250" t="s">
        <v>412</v>
      </c>
      <c r="H1136" s="250" t="s">
        <v>413</v>
      </c>
      <c r="I1136" s="250" t="s">
        <v>413</v>
      </c>
      <c r="J1136" s="250" t="s">
        <v>413</v>
      </c>
      <c r="K1136" s="250" t="s">
        <v>413</v>
      </c>
      <c r="L1136" s="250" t="s">
        <v>413</v>
      </c>
    </row>
    <row r="1137" spans="1:12">
      <c r="A1137" s="250">
        <v>214972</v>
      </c>
      <c r="B1137" s="250" t="s">
        <v>82</v>
      </c>
      <c r="C1137" s="250" t="s">
        <v>412</v>
      </c>
      <c r="D1137" s="250" t="s">
        <v>413</v>
      </c>
      <c r="E1137" s="250" t="s">
        <v>413</v>
      </c>
      <c r="F1137" s="250" t="s">
        <v>413</v>
      </c>
      <c r="G1137" s="250" t="s">
        <v>412</v>
      </c>
      <c r="H1137" s="250" t="s">
        <v>413</v>
      </c>
      <c r="I1137" s="250" t="s">
        <v>413</v>
      </c>
      <c r="J1137" s="250" t="s">
        <v>413</v>
      </c>
      <c r="K1137" s="250" t="s">
        <v>413</v>
      </c>
      <c r="L1137" s="250" t="s">
        <v>413</v>
      </c>
    </row>
    <row r="1138" spans="1:12">
      <c r="A1138" s="250">
        <v>213143</v>
      </c>
      <c r="B1138" s="250" t="s">
        <v>82</v>
      </c>
      <c r="C1138" s="250" t="s">
        <v>412</v>
      </c>
      <c r="D1138" s="250" t="s">
        <v>413</v>
      </c>
      <c r="E1138" s="250" t="s">
        <v>413</v>
      </c>
      <c r="F1138" s="250" t="s">
        <v>413</v>
      </c>
      <c r="G1138" s="250" t="s">
        <v>412</v>
      </c>
      <c r="H1138" s="250" t="s">
        <v>413</v>
      </c>
      <c r="I1138" s="250" t="s">
        <v>413</v>
      </c>
      <c r="J1138" s="250" t="s">
        <v>413</v>
      </c>
      <c r="K1138" s="250" t="s">
        <v>413</v>
      </c>
      <c r="L1138" s="250" t="s">
        <v>413</v>
      </c>
    </row>
    <row r="1139" spans="1:12">
      <c r="A1139" s="250">
        <v>215221</v>
      </c>
      <c r="B1139" s="250" t="s">
        <v>82</v>
      </c>
      <c r="C1139" s="250" t="s">
        <v>413</v>
      </c>
      <c r="D1139" s="250" t="s">
        <v>413</v>
      </c>
      <c r="E1139" s="250" t="s">
        <v>413</v>
      </c>
      <c r="F1139" s="250" t="s">
        <v>413</v>
      </c>
      <c r="G1139" s="250" t="s">
        <v>412</v>
      </c>
      <c r="H1139" s="250" t="s">
        <v>413</v>
      </c>
      <c r="I1139" s="250" t="s">
        <v>413</v>
      </c>
      <c r="J1139" s="250" t="s">
        <v>413</v>
      </c>
      <c r="K1139" s="250" t="s">
        <v>413</v>
      </c>
      <c r="L1139" s="250" t="s">
        <v>413</v>
      </c>
    </row>
    <row r="1140" spans="1:12">
      <c r="A1140" s="250">
        <v>214147</v>
      </c>
      <c r="B1140" s="250" t="s">
        <v>82</v>
      </c>
      <c r="C1140" s="250" t="s">
        <v>413</v>
      </c>
      <c r="D1140" s="250" t="s">
        <v>413</v>
      </c>
      <c r="E1140" s="250" t="s">
        <v>413</v>
      </c>
      <c r="F1140" s="250" t="s">
        <v>413</v>
      </c>
      <c r="G1140" s="250" t="s">
        <v>412</v>
      </c>
      <c r="H1140" s="250" t="s">
        <v>413</v>
      </c>
      <c r="I1140" s="250" t="s">
        <v>413</v>
      </c>
      <c r="J1140" s="250" t="s">
        <v>413</v>
      </c>
      <c r="K1140" s="250" t="s">
        <v>413</v>
      </c>
      <c r="L1140" s="250" t="s">
        <v>413</v>
      </c>
    </row>
    <row r="1141" spans="1:12">
      <c r="A1141" s="250">
        <v>213315</v>
      </c>
      <c r="B1141" s="250" t="s">
        <v>82</v>
      </c>
      <c r="C1141" s="250" t="s">
        <v>413</v>
      </c>
      <c r="D1141" s="250" t="s">
        <v>413</v>
      </c>
      <c r="E1141" s="250" t="s">
        <v>413</v>
      </c>
      <c r="F1141" s="250" t="s">
        <v>413</v>
      </c>
      <c r="G1141" s="250" t="s">
        <v>412</v>
      </c>
      <c r="H1141" s="250" t="s">
        <v>413</v>
      </c>
      <c r="I1141" s="250" t="s">
        <v>413</v>
      </c>
      <c r="J1141" s="250" t="s">
        <v>413</v>
      </c>
      <c r="K1141" s="250" t="s">
        <v>413</v>
      </c>
      <c r="L1141" s="250" t="s">
        <v>413</v>
      </c>
    </row>
    <row r="1142" spans="1:12">
      <c r="A1142" s="250">
        <v>215156</v>
      </c>
      <c r="B1142" s="250" t="s">
        <v>82</v>
      </c>
      <c r="C1142" s="250" t="s">
        <v>413</v>
      </c>
      <c r="D1142" s="250" t="s">
        <v>411</v>
      </c>
      <c r="E1142" s="250" t="s">
        <v>413</v>
      </c>
      <c r="F1142" s="250" t="s">
        <v>413</v>
      </c>
      <c r="G1142" s="250" t="s">
        <v>412</v>
      </c>
      <c r="H1142" s="250" t="s">
        <v>413</v>
      </c>
      <c r="I1142" s="250" t="s">
        <v>413</v>
      </c>
      <c r="J1142" s="250" t="s">
        <v>413</v>
      </c>
      <c r="K1142" s="250" t="s">
        <v>413</v>
      </c>
      <c r="L1142" s="250" t="s">
        <v>413</v>
      </c>
    </row>
    <row r="1143" spans="1:12">
      <c r="A1143" s="250">
        <v>215459</v>
      </c>
      <c r="B1143" s="250" t="s">
        <v>82</v>
      </c>
      <c r="C1143" s="250" t="s">
        <v>411</v>
      </c>
      <c r="D1143" s="250" t="s">
        <v>411</v>
      </c>
      <c r="E1143" s="250" t="s">
        <v>413</v>
      </c>
      <c r="F1143" s="250" t="s">
        <v>413</v>
      </c>
      <c r="G1143" s="250" t="s">
        <v>412</v>
      </c>
      <c r="H1143" s="250" t="s">
        <v>413</v>
      </c>
      <c r="I1143" s="250" t="s">
        <v>413</v>
      </c>
      <c r="J1143" s="250" t="s">
        <v>413</v>
      </c>
      <c r="K1143" s="250" t="s">
        <v>413</v>
      </c>
      <c r="L1143" s="250" t="s">
        <v>413</v>
      </c>
    </row>
    <row r="1144" spans="1:12">
      <c r="A1144" s="250">
        <v>213892</v>
      </c>
      <c r="B1144" s="250" t="s">
        <v>82</v>
      </c>
      <c r="C1144" s="250" t="s">
        <v>412</v>
      </c>
      <c r="D1144" s="250" t="s">
        <v>411</v>
      </c>
      <c r="E1144" s="250" t="s">
        <v>411</v>
      </c>
      <c r="F1144" s="250" t="s">
        <v>413</v>
      </c>
      <c r="G1144" s="250" t="s">
        <v>412</v>
      </c>
      <c r="H1144" s="250" t="s">
        <v>413</v>
      </c>
      <c r="I1144" s="250" t="s">
        <v>413</v>
      </c>
      <c r="J1144" s="250" t="s">
        <v>413</v>
      </c>
      <c r="K1144" s="250" t="s">
        <v>413</v>
      </c>
      <c r="L1144" s="250" t="s">
        <v>413</v>
      </c>
    </row>
    <row r="1145" spans="1:12">
      <c r="A1145" s="250">
        <v>214830</v>
      </c>
      <c r="B1145" s="250" t="s">
        <v>82</v>
      </c>
      <c r="C1145" s="250" t="s">
        <v>413</v>
      </c>
      <c r="D1145" s="250" t="s">
        <v>411</v>
      </c>
      <c r="E1145" s="250" t="s">
        <v>411</v>
      </c>
      <c r="F1145" s="250" t="s">
        <v>413</v>
      </c>
      <c r="G1145" s="250" t="s">
        <v>412</v>
      </c>
      <c r="H1145" s="250" t="s">
        <v>413</v>
      </c>
      <c r="I1145" s="250" t="s">
        <v>413</v>
      </c>
      <c r="J1145" s="250" t="s">
        <v>413</v>
      </c>
      <c r="K1145" s="250" t="s">
        <v>413</v>
      </c>
      <c r="L1145" s="250" t="s">
        <v>413</v>
      </c>
    </row>
    <row r="1146" spans="1:12">
      <c r="A1146" s="250">
        <v>211534</v>
      </c>
      <c r="B1146" s="250" t="s">
        <v>82</v>
      </c>
      <c r="C1146" s="250" t="s">
        <v>413</v>
      </c>
      <c r="D1146" s="250" t="s">
        <v>411</v>
      </c>
      <c r="E1146" s="250" t="s">
        <v>411</v>
      </c>
      <c r="F1146" s="250" t="s">
        <v>411</v>
      </c>
      <c r="G1146" s="250" t="s">
        <v>412</v>
      </c>
      <c r="H1146" s="250" t="s">
        <v>413</v>
      </c>
      <c r="I1146" s="250" t="s">
        <v>413</v>
      </c>
      <c r="J1146" s="250" t="s">
        <v>413</v>
      </c>
      <c r="K1146" s="250" t="s">
        <v>413</v>
      </c>
      <c r="L1146" s="250" t="s">
        <v>413</v>
      </c>
    </row>
    <row r="1147" spans="1:12">
      <c r="A1147" s="250">
        <v>214287</v>
      </c>
      <c r="B1147" s="250" t="s">
        <v>82</v>
      </c>
      <c r="C1147" s="250" t="s">
        <v>411</v>
      </c>
      <c r="D1147" s="250" t="s">
        <v>411</v>
      </c>
      <c r="E1147" s="250" t="s">
        <v>411</v>
      </c>
      <c r="F1147" s="250" t="s">
        <v>411</v>
      </c>
      <c r="G1147" s="250" t="s">
        <v>412</v>
      </c>
      <c r="H1147" s="250" t="s">
        <v>413</v>
      </c>
      <c r="I1147" s="250" t="s">
        <v>413</v>
      </c>
      <c r="J1147" s="250" t="s">
        <v>413</v>
      </c>
      <c r="K1147" s="250" t="s">
        <v>413</v>
      </c>
      <c r="L1147" s="250" t="s">
        <v>413</v>
      </c>
    </row>
    <row r="1148" spans="1:12">
      <c r="A1148" s="250">
        <v>213393</v>
      </c>
      <c r="B1148" s="250" t="s">
        <v>82</v>
      </c>
      <c r="C1148" s="250" t="s">
        <v>411</v>
      </c>
      <c r="D1148" s="250" t="s">
        <v>411</v>
      </c>
      <c r="E1148" s="250" t="s">
        <v>411</v>
      </c>
      <c r="F1148" s="250" t="s">
        <v>412</v>
      </c>
      <c r="G1148" s="250" t="s">
        <v>413</v>
      </c>
      <c r="H1148" s="250" t="s">
        <v>413</v>
      </c>
      <c r="I1148" s="250" t="s">
        <v>413</v>
      </c>
      <c r="J1148" s="250" t="s">
        <v>413</v>
      </c>
      <c r="K1148" s="250" t="s">
        <v>413</v>
      </c>
      <c r="L1148" s="250" t="s">
        <v>413</v>
      </c>
    </row>
    <row r="1149" spans="1:12">
      <c r="A1149" s="250">
        <v>214987</v>
      </c>
      <c r="B1149" s="250" t="s">
        <v>82</v>
      </c>
      <c r="C1149" s="250" t="s">
        <v>412</v>
      </c>
      <c r="D1149" s="250" t="s">
        <v>413</v>
      </c>
      <c r="E1149" s="250" t="s">
        <v>413</v>
      </c>
      <c r="F1149" s="250" t="s">
        <v>413</v>
      </c>
      <c r="G1149" s="250" t="s">
        <v>413</v>
      </c>
      <c r="H1149" s="250" t="s">
        <v>413</v>
      </c>
      <c r="I1149" s="250" t="s">
        <v>413</v>
      </c>
      <c r="J1149" s="250" t="s">
        <v>413</v>
      </c>
      <c r="K1149" s="250" t="s">
        <v>413</v>
      </c>
      <c r="L1149" s="250" t="s">
        <v>413</v>
      </c>
    </row>
    <row r="1150" spans="1:12">
      <c r="A1150" s="250">
        <v>215479</v>
      </c>
      <c r="B1150" s="250" t="s">
        <v>82</v>
      </c>
      <c r="C1150" s="250" t="s">
        <v>413</v>
      </c>
      <c r="D1150" s="250" t="s">
        <v>413</v>
      </c>
      <c r="E1150" s="250" t="s">
        <v>413</v>
      </c>
      <c r="F1150" s="250" t="s">
        <v>413</v>
      </c>
      <c r="G1150" s="250" t="s">
        <v>413</v>
      </c>
      <c r="H1150" s="250" t="s">
        <v>413</v>
      </c>
      <c r="I1150" s="250" t="s">
        <v>413</v>
      </c>
      <c r="J1150" s="250" t="s">
        <v>413</v>
      </c>
      <c r="K1150" s="250" t="s">
        <v>413</v>
      </c>
      <c r="L1150" s="250" t="s">
        <v>413</v>
      </c>
    </row>
    <row r="1151" spans="1:12">
      <c r="A1151" s="250">
        <v>215410</v>
      </c>
      <c r="B1151" s="250" t="s">
        <v>82</v>
      </c>
      <c r="C1151" s="250" t="s">
        <v>413</v>
      </c>
      <c r="D1151" s="250" t="s">
        <v>413</v>
      </c>
      <c r="E1151" s="250" t="s">
        <v>413</v>
      </c>
      <c r="F1151" s="250" t="s">
        <v>413</v>
      </c>
      <c r="G1151" s="250" t="s">
        <v>413</v>
      </c>
      <c r="H1151" s="250" t="s">
        <v>413</v>
      </c>
      <c r="I1151" s="250" t="s">
        <v>413</v>
      </c>
      <c r="J1151" s="250" t="s">
        <v>413</v>
      </c>
      <c r="K1151" s="250" t="s">
        <v>413</v>
      </c>
      <c r="L1151" s="250" t="s">
        <v>413</v>
      </c>
    </row>
    <row r="1152" spans="1:12">
      <c r="A1152" s="250">
        <v>215355</v>
      </c>
      <c r="B1152" s="250" t="s">
        <v>82</v>
      </c>
      <c r="C1152" s="250" t="s">
        <v>413</v>
      </c>
      <c r="D1152" s="250" t="s">
        <v>413</v>
      </c>
      <c r="E1152" s="250" t="s">
        <v>413</v>
      </c>
      <c r="F1152" s="250" t="s">
        <v>413</v>
      </c>
      <c r="G1152" s="250" t="s">
        <v>413</v>
      </c>
      <c r="H1152" s="250" t="s">
        <v>413</v>
      </c>
      <c r="I1152" s="250" t="s">
        <v>413</v>
      </c>
      <c r="J1152" s="250" t="s">
        <v>413</v>
      </c>
      <c r="K1152" s="250" t="s">
        <v>413</v>
      </c>
      <c r="L1152" s="250" t="s">
        <v>413</v>
      </c>
    </row>
    <row r="1153" spans="1:12">
      <c r="A1153" s="250">
        <v>215337</v>
      </c>
      <c r="B1153" s="250" t="s">
        <v>82</v>
      </c>
      <c r="C1153" s="250" t="s">
        <v>413</v>
      </c>
      <c r="D1153" s="250" t="s">
        <v>413</v>
      </c>
      <c r="E1153" s="250" t="s">
        <v>413</v>
      </c>
      <c r="F1153" s="250" t="s">
        <v>413</v>
      </c>
      <c r="G1153" s="250" t="s">
        <v>413</v>
      </c>
      <c r="H1153" s="250" t="s">
        <v>413</v>
      </c>
      <c r="I1153" s="250" t="s">
        <v>413</v>
      </c>
      <c r="J1153" s="250" t="s">
        <v>413</v>
      </c>
      <c r="K1153" s="250" t="s">
        <v>413</v>
      </c>
      <c r="L1153" s="250" t="s">
        <v>413</v>
      </c>
    </row>
    <row r="1154" spans="1:12">
      <c r="A1154" s="250">
        <v>215234</v>
      </c>
      <c r="B1154" s="250" t="s">
        <v>82</v>
      </c>
      <c r="C1154" s="250" t="s">
        <v>413</v>
      </c>
      <c r="D1154" s="250" t="s">
        <v>413</v>
      </c>
      <c r="E1154" s="250" t="s">
        <v>413</v>
      </c>
      <c r="F1154" s="250" t="s">
        <v>413</v>
      </c>
      <c r="G1154" s="250" t="s">
        <v>413</v>
      </c>
      <c r="H1154" s="250" t="s">
        <v>413</v>
      </c>
      <c r="I1154" s="250" t="s">
        <v>413</v>
      </c>
      <c r="J1154" s="250" t="s">
        <v>413</v>
      </c>
      <c r="K1154" s="250" t="s">
        <v>413</v>
      </c>
      <c r="L1154" s="250" t="s">
        <v>413</v>
      </c>
    </row>
    <row r="1155" spans="1:12">
      <c r="A1155" s="250">
        <v>214945</v>
      </c>
      <c r="B1155" s="250" t="s">
        <v>82</v>
      </c>
      <c r="C1155" s="250" t="s">
        <v>413</v>
      </c>
      <c r="D1155" s="250" t="s">
        <v>413</v>
      </c>
      <c r="E1155" s="250" t="s">
        <v>413</v>
      </c>
      <c r="F1155" s="250" t="s">
        <v>413</v>
      </c>
      <c r="G1155" s="250" t="s">
        <v>413</v>
      </c>
      <c r="H1155" s="250" t="s">
        <v>413</v>
      </c>
      <c r="I1155" s="250" t="s">
        <v>413</v>
      </c>
      <c r="J1155" s="250" t="s">
        <v>413</v>
      </c>
      <c r="K1155" s="250" t="s">
        <v>413</v>
      </c>
      <c r="L1155" s="250" t="s">
        <v>413</v>
      </c>
    </row>
    <row r="1156" spans="1:12">
      <c r="A1156" s="250">
        <v>214944</v>
      </c>
      <c r="B1156" s="250" t="s">
        <v>82</v>
      </c>
      <c r="C1156" s="250" t="s">
        <v>413</v>
      </c>
      <c r="D1156" s="250" t="s">
        <v>413</v>
      </c>
      <c r="E1156" s="250" t="s">
        <v>413</v>
      </c>
      <c r="F1156" s="250" t="s">
        <v>413</v>
      </c>
      <c r="G1156" s="250" t="s">
        <v>413</v>
      </c>
      <c r="H1156" s="250" t="s">
        <v>413</v>
      </c>
      <c r="I1156" s="250" t="s">
        <v>413</v>
      </c>
      <c r="J1156" s="250" t="s">
        <v>413</v>
      </c>
      <c r="K1156" s="250" t="s">
        <v>413</v>
      </c>
      <c r="L1156" s="250" t="s">
        <v>413</v>
      </c>
    </row>
    <row r="1157" spans="1:12">
      <c r="A1157" s="250">
        <v>214936</v>
      </c>
      <c r="B1157" s="250" t="s">
        <v>82</v>
      </c>
      <c r="C1157" s="250" t="s">
        <v>413</v>
      </c>
      <c r="D1157" s="250" t="s">
        <v>413</v>
      </c>
      <c r="E1157" s="250" t="s">
        <v>413</v>
      </c>
      <c r="F1157" s="250" t="s">
        <v>413</v>
      </c>
      <c r="G1157" s="250" t="s">
        <v>413</v>
      </c>
      <c r="H1157" s="250" t="s">
        <v>413</v>
      </c>
      <c r="I1157" s="250" t="s">
        <v>413</v>
      </c>
      <c r="J1157" s="250" t="s">
        <v>413</v>
      </c>
      <c r="K1157" s="250" t="s">
        <v>413</v>
      </c>
      <c r="L1157" s="250" t="s">
        <v>413</v>
      </c>
    </row>
    <row r="1158" spans="1:12">
      <c r="A1158" s="250">
        <v>214895</v>
      </c>
      <c r="B1158" s="250" t="s">
        <v>82</v>
      </c>
      <c r="C1158" s="250" t="s">
        <v>413</v>
      </c>
      <c r="D1158" s="250" t="s">
        <v>413</v>
      </c>
      <c r="E1158" s="250" t="s">
        <v>413</v>
      </c>
      <c r="F1158" s="250" t="s">
        <v>413</v>
      </c>
      <c r="G1158" s="250" t="s">
        <v>413</v>
      </c>
      <c r="H1158" s="250" t="s">
        <v>413</v>
      </c>
      <c r="I1158" s="250" t="s">
        <v>413</v>
      </c>
      <c r="J1158" s="250" t="s">
        <v>413</v>
      </c>
      <c r="K1158" s="250" t="s">
        <v>413</v>
      </c>
      <c r="L1158" s="250" t="s">
        <v>413</v>
      </c>
    </row>
    <row r="1159" spans="1:12">
      <c r="A1159" s="250">
        <v>214839</v>
      </c>
      <c r="B1159" s="250" t="s">
        <v>82</v>
      </c>
      <c r="C1159" s="250" t="s">
        <v>413</v>
      </c>
      <c r="D1159" s="250" t="s">
        <v>413</v>
      </c>
      <c r="E1159" s="250" t="s">
        <v>413</v>
      </c>
      <c r="F1159" s="250" t="s">
        <v>413</v>
      </c>
      <c r="G1159" s="250" t="s">
        <v>413</v>
      </c>
      <c r="H1159" s="250" t="s">
        <v>413</v>
      </c>
      <c r="I1159" s="250" t="s">
        <v>413</v>
      </c>
      <c r="J1159" s="250" t="s">
        <v>413</v>
      </c>
      <c r="K1159" s="250" t="s">
        <v>413</v>
      </c>
      <c r="L1159" s="250" t="s">
        <v>413</v>
      </c>
    </row>
    <row r="1160" spans="1:12">
      <c r="A1160" s="250">
        <v>214814</v>
      </c>
      <c r="B1160" s="250" t="s">
        <v>82</v>
      </c>
      <c r="C1160" s="250" t="s">
        <v>413</v>
      </c>
      <c r="D1160" s="250" t="s">
        <v>413</v>
      </c>
      <c r="E1160" s="250" t="s">
        <v>413</v>
      </c>
      <c r="F1160" s="250" t="s">
        <v>413</v>
      </c>
      <c r="G1160" s="250" t="s">
        <v>413</v>
      </c>
      <c r="H1160" s="250" t="s">
        <v>413</v>
      </c>
      <c r="I1160" s="250" t="s">
        <v>413</v>
      </c>
      <c r="J1160" s="250" t="s">
        <v>413</v>
      </c>
      <c r="K1160" s="250" t="s">
        <v>413</v>
      </c>
      <c r="L1160" s="250" t="s">
        <v>413</v>
      </c>
    </row>
    <row r="1161" spans="1:12">
      <c r="A1161" s="250">
        <v>214720</v>
      </c>
      <c r="B1161" s="250" t="s">
        <v>82</v>
      </c>
      <c r="C1161" s="250" t="s">
        <v>413</v>
      </c>
      <c r="D1161" s="250" t="s">
        <v>413</v>
      </c>
      <c r="E1161" s="250" t="s">
        <v>413</v>
      </c>
      <c r="F1161" s="250" t="s">
        <v>413</v>
      </c>
      <c r="G1161" s="250" t="s">
        <v>413</v>
      </c>
      <c r="H1161" s="250" t="s">
        <v>413</v>
      </c>
      <c r="I1161" s="250" t="s">
        <v>413</v>
      </c>
      <c r="J1161" s="250" t="s">
        <v>413</v>
      </c>
      <c r="K1161" s="250" t="s">
        <v>413</v>
      </c>
      <c r="L1161" s="250" t="s">
        <v>413</v>
      </c>
    </row>
    <row r="1162" spans="1:12">
      <c r="A1162" s="250">
        <v>214717</v>
      </c>
      <c r="B1162" s="250" t="s">
        <v>82</v>
      </c>
      <c r="C1162" s="250" t="s">
        <v>413</v>
      </c>
      <c r="D1162" s="250" t="s">
        <v>413</v>
      </c>
      <c r="E1162" s="250" t="s">
        <v>413</v>
      </c>
      <c r="F1162" s="250" t="s">
        <v>413</v>
      </c>
      <c r="G1162" s="250" t="s">
        <v>413</v>
      </c>
      <c r="H1162" s="250" t="s">
        <v>413</v>
      </c>
      <c r="I1162" s="250" t="s">
        <v>413</v>
      </c>
      <c r="J1162" s="250" t="s">
        <v>413</v>
      </c>
      <c r="K1162" s="250" t="s">
        <v>413</v>
      </c>
      <c r="L1162" s="250" t="s">
        <v>413</v>
      </c>
    </row>
    <row r="1163" spans="1:12">
      <c r="A1163" s="250">
        <v>214393</v>
      </c>
      <c r="B1163" s="250" t="s">
        <v>82</v>
      </c>
      <c r="C1163" s="250" t="s">
        <v>413</v>
      </c>
      <c r="D1163" s="250" t="s">
        <v>413</v>
      </c>
      <c r="E1163" s="250" t="s">
        <v>413</v>
      </c>
      <c r="F1163" s="250" t="s">
        <v>413</v>
      </c>
      <c r="G1163" s="250" t="s">
        <v>413</v>
      </c>
      <c r="H1163" s="250" t="s">
        <v>413</v>
      </c>
      <c r="I1163" s="250" t="s">
        <v>413</v>
      </c>
      <c r="J1163" s="250" t="s">
        <v>413</v>
      </c>
      <c r="K1163" s="250" t="s">
        <v>413</v>
      </c>
      <c r="L1163" s="250" t="s">
        <v>413</v>
      </c>
    </row>
    <row r="1164" spans="1:12">
      <c r="A1164" s="250">
        <v>214255</v>
      </c>
      <c r="B1164" s="250" t="s">
        <v>82</v>
      </c>
      <c r="C1164" s="250" t="s">
        <v>413</v>
      </c>
      <c r="D1164" s="250" t="s">
        <v>413</v>
      </c>
      <c r="E1164" s="250" t="s">
        <v>413</v>
      </c>
      <c r="F1164" s="250" t="s">
        <v>413</v>
      </c>
      <c r="G1164" s="250" t="s">
        <v>413</v>
      </c>
      <c r="H1164" s="250" t="s">
        <v>413</v>
      </c>
      <c r="I1164" s="250" t="s">
        <v>413</v>
      </c>
      <c r="J1164" s="250" t="s">
        <v>413</v>
      </c>
      <c r="K1164" s="250" t="s">
        <v>413</v>
      </c>
      <c r="L1164" s="250" t="s">
        <v>413</v>
      </c>
    </row>
    <row r="1165" spans="1:12">
      <c r="A1165" s="250">
        <v>213613</v>
      </c>
      <c r="B1165" s="250" t="s">
        <v>82</v>
      </c>
      <c r="C1165" s="250" t="s">
        <v>413</v>
      </c>
      <c r="D1165" s="250" t="s">
        <v>413</v>
      </c>
      <c r="E1165" s="250" t="s">
        <v>413</v>
      </c>
      <c r="F1165" s="250" t="s">
        <v>413</v>
      </c>
      <c r="G1165" s="250" t="s">
        <v>413</v>
      </c>
      <c r="H1165" s="250" t="s">
        <v>413</v>
      </c>
      <c r="I1165" s="250" t="s">
        <v>413</v>
      </c>
      <c r="J1165" s="250" t="s">
        <v>413</v>
      </c>
      <c r="K1165" s="250" t="s">
        <v>413</v>
      </c>
      <c r="L1165" s="250" t="s">
        <v>413</v>
      </c>
    </row>
    <row r="1166" spans="1:12">
      <c r="A1166" s="250">
        <v>213562</v>
      </c>
      <c r="B1166" s="250" t="s">
        <v>82</v>
      </c>
      <c r="C1166" s="250" t="s">
        <v>413</v>
      </c>
      <c r="D1166" s="250" t="s">
        <v>413</v>
      </c>
      <c r="E1166" s="250" t="s">
        <v>413</v>
      </c>
      <c r="F1166" s="250" t="s">
        <v>413</v>
      </c>
      <c r="G1166" s="250" t="s">
        <v>413</v>
      </c>
      <c r="H1166" s="250" t="s">
        <v>413</v>
      </c>
      <c r="I1166" s="250" t="s">
        <v>413</v>
      </c>
      <c r="J1166" s="250" t="s">
        <v>413</v>
      </c>
      <c r="K1166" s="250" t="s">
        <v>413</v>
      </c>
      <c r="L1166" s="250" t="s">
        <v>413</v>
      </c>
    </row>
    <row r="1167" spans="1:12">
      <c r="A1167" s="250">
        <v>215428</v>
      </c>
      <c r="B1167" s="250" t="s">
        <v>82</v>
      </c>
      <c r="C1167" s="250" t="s">
        <v>411</v>
      </c>
      <c r="D1167" s="250" t="s">
        <v>413</v>
      </c>
      <c r="E1167" s="250" t="s">
        <v>413</v>
      </c>
      <c r="F1167" s="250" t="s">
        <v>413</v>
      </c>
      <c r="G1167" s="250" t="s">
        <v>413</v>
      </c>
      <c r="H1167" s="250" t="s">
        <v>413</v>
      </c>
      <c r="I1167" s="250" t="s">
        <v>413</v>
      </c>
      <c r="J1167" s="250" t="s">
        <v>413</v>
      </c>
      <c r="K1167" s="250" t="s">
        <v>413</v>
      </c>
      <c r="L1167" s="250" t="s">
        <v>413</v>
      </c>
    </row>
    <row r="1168" spans="1:12">
      <c r="A1168" s="250">
        <v>215286</v>
      </c>
      <c r="B1168" s="250" t="s">
        <v>82</v>
      </c>
      <c r="C1168" s="250" t="s">
        <v>411</v>
      </c>
      <c r="D1168" s="250" t="s">
        <v>413</v>
      </c>
      <c r="E1168" s="250" t="s">
        <v>413</v>
      </c>
      <c r="F1168" s="250" t="s">
        <v>413</v>
      </c>
      <c r="G1168" s="250" t="s">
        <v>413</v>
      </c>
      <c r="H1168" s="250" t="s">
        <v>413</v>
      </c>
      <c r="I1168" s="250" t="s">
        <v>413</v>
      </c>
      <c r="J1168" s="250" t="s">
        <v>413</v>
      </c>
      <c r="K1168" s="250" t="s">
        <v>413</v>
      </c>
      <c r="L1168" s="250" t="s">
        <v>413</v>
      </c>
    </row>
    <row r="1169" spans="1:12">
      <c r="A1169" s="250">
        <v>214059</v>
      </c>
      <c r="B1169" s="250" t="s">
        <v>82</v>
      </c>
      <c r="C1169" s="250" t="s">
        <v>411</v>
      </c>
      <c r="D1169" s="250" t="s">
        <v>411</v>
      </c>
      <c r="E1169" s="250" t="s">
        <v>413</v>
      </c>
      <c r="F1169" s="250" t="s">
        <v>413</v>
      </c>
      <c r="G1169" s="250" t="s">
        <v>413</v>
      </c>
      <c r="H1169" s="250" t="s">
        <v>413</v>
      </c>
      <c r="I1169" s="250" t="s">
        <v>413</v>
      </c>
      <c r="J1169" s="250" t="s">
        <v>413</v>
      </c>
      <c r="K1169" s="250" t="s">
        <v>413</v>
      </c>
      <c r="L1169" s="250" t="s">
        <v>413</v>
      </c>
    </row>
    <row r="1170" spans="1:12">
      <c r="A1170" s="250">
        <v>215416</v>
      </c>
      <c r="B1170" s="250" t="s">
        <v>82</v>
      </c>
      <c r="C1170" s="250" t="s">
        <v>413</v>
      </c>
      <c r="D1170" s="250" t="s">
        <v>413</v>
      </c>
      <c r="E1170" s="250" t="s">
        <v>411</v>
      </c>
      <c r="F1170" s="250" t="s">
        <v>413</v>
      </c>
      <c r="G1170" s="250" t="s">
        <v>413</v>
      </c>
      <c r="H1170" s="250" t="s">
        <v>413</v>
      </c>
      <c r="I1170" s="250" t="s">
        <v>413</v>
      </c>
      <c r="J1170" s="250" t="s">
        <v>413</v>
      </c>
      <c r="K1170" s="250" t="s">
        <v>413</v>
      </c>
      <c r="L1170" s="250" t="s">
        <v>413</v>
      </c>
    </row>
    <row r="1171" spans="1:12">
      <c r="A1171" s="250">
        <v>214133</v>
      </c>
      <c r="B1171" s="250" t="s">
        <v>82</v>
      </c>
      <c r="C1171" s="250" t="s">
        <v>413</v>
      </c>
      <c r="D1171" s="250" t="s">
        <v>413</v>
      </c>
      <c r="E1171" s="250" t="s">
        <v>411</v>
      </c>
      <c r="F1171" s="250" t="s">
        <v>413</v>
      </c>
      <c r="G1171" s="250" t="s">
        <v>413</v>
      </c>
      <c r="H1171" s="250" t="s">
        <v>413</v>
      </c>
      <c r="I1171" s="250" t="s">
        <v>413</v>
      </c>
      <c r="J1171" s="250" t="s">
        <v>413</v>
      </c>
      <c r="K1171" s="250" t="s">
        <v>413</v>
      </c>
      <c r="L1171" s="250" t="s">
        <v>413</v>
      </c>
    </row>
    <row r="1172" spans="1:12">
      <c r="A1172" s="250">
        <v>214579</v>
      </c>
      <c r="B1172" s="250" t="s">
        <v>82</v>
      </c>
      <c r="C1172" s="250" t="s">
        <v>411</v>
      </c>
      <c r="D1172" s="250" t="s">
        <v>413</v>
      </c>
      <c r="E1172" s="250" t="s">
        <v>411</v>
      </c>
      <c r="F1172" s="250" t="s">
        <v>413</v>
      </c>
      <c r="G1172" s="250" t="s">
        <v>413</v>
      </c>
      <c r="H1172" s="250" t="s">
        <v>413</v>
      </c>
      <c r="I1172" s="250" t="s">
        <v>413</v>
      </c>
      <c r="J1172" s="250" t="s">
        <v>413</v>
      </c>
      <c r="K1172" s="250" t="s">
        <v>413</v>
      </c>
      <c r="L1172" s="250" t="s">
        <v>413</v>
      </c>
    </row>
    <row r="1173" spans="1:12">
      <c r="A1173" s="250">
        <v>213229</v>
      </c>
      <c r="B1173" s="250" t="s">
        <v>82</v>
      </c>
      <c r="C1173" s="250" t="s">
        <v>411</v>
      </c>
      <c r="D1173" s="250" t="s">
        <v>413</v>
      </c>
      <c r="E1173" s="250" t="s">
        <v>411</v>
      </c>
      <c r="F1173" s="250" t="s">
        <v>413</v>
      </c>
      <c r="G1173" s="250" t="s">
        <v>413</v>
      </c>
      <c r="H1173" s="250" t="s">
        <v>413</v>
      </c>
      <c r="I1173" s="250" t="s">
        <v>413</v>
      </c>
      <c r="J1173" s="250" t="s">
        <v>413</v>
      </c>
      <c r="K1173" s="250" t="s">
        <v>413</v>
      </c>
      <c r="L1173" s="250" t="s">
        <v>413</v>
      </c>
    </row>
    <row r="1174" spans="1:12">
      <c r="A1174" s="250">
        <v>214409</v>
      </c>
      <c r="B1174" s="250" t="s">
        <v>82</v>
      </c>
      <c r="C1174" s="250" t="s">
        <v>413</v>
      </c>
      <c r="D1174" s="250" t="s">
        <v>411</v>
      </c>
      <c r="E1174" s="250" t="s">
        <v>411</v>
      </c>
      <c r="F1174" s="250" t="s">
        <v>413</v>
      </c>
      <c r="G1174" s="250" t="s">
        <v>413</v>
      </c>
      <c r="H1174" s="250" t="s">
        <v>413</v>
      </c>
      <c r="I1174" s="250" t="s">
        <v>413</v>
      </c>
      <c r="J1174" s="250" t="s">
        <v>413</v>
      </c>
      <c r="K1174" s="250" t="s">
        <v>413</v>
      </c>
      <c r="L1174" s="250" t="s">
        <v>413</v>
      </c>
    </row>
    <row r="1175" spans="1:12">
      <c r="A1175" s="250">
        <v>212748</v>
      </c>
      <c r="B1175" s="250" t="s">
        <v>82</v>
      </c>
      <c r="C1175" s="250" t="s">
        <v>413</v>
      </c>
      <c r="D1175" s="250" t="s">
        <v>411</v>
      </c>
      <c r="E1175" s="250" t="s">
        <v>411</v>
      </c>
      <c r="F1175" s="250" t="s">
        <v>413</v>
      </c>
      <c r="G1175" s="250" t="s">
        <v>413</v>
      </c>
      <c r="H1175" s="250" t="s">
        <v>413</v>
      </c>
      <c r="I1175" s="250" t="s">
        <v>413</v>
      </c>
      <c r="J1175" s="250" t="s">
        <v>413</v>
      </c>
      <c r="K1175" s="250" t="s">
        <v>413</v>
      </c>
      <c r="L1175" s="250" t="s">
        <v>413</v>
      </c>
    </row>
    <row r="1176" spans="1:12">
      <c r="A1176" s="250">
        <v>214433</v>
      </c>
      <c r="B1176" s="250" t="s">
        <v>82</v>
      </c>
      <c r="C1176" s="250" t="s">
        <v>411</v>
      </c>
      <c r="D1176" s="250" t="s">
        <v>411</v>
      </c>
      <c r="E1176" s="250" t="s">
        <v>411</v>
      </c>
      <c r="F1176" s="250" t="s">
        <v>413</v>
      </c>
      <c r="G1176" s="250" t="s">
        <v>413</v>
      </c>
      <c r="H1176" s="250" t="s">
        <v>413</v>
      </c>
      <c r="I1176" s="250" t="s">
        <v>413</v>
      </c>
      <c r="J1176" s="250" t="s">
        <v>413</v>
      </c>
      <c r="K1176" s="250" t="s">
        <v>413</v>
      </c>
      <c r="L1176" s="250" t="s">
        <v>413</v>
      </c>
    </row>
    <row r="1177" spans="1:12">
      <c r="A1177" s="250">
        <v>214765</v>
      </c>
      <c r="B1177" s="250" t="s">
        <v>82</v>
      </c>
      <c r="C1177" s="250" t="s">
        <v>413</v>
      </c>
      <c r="D1177" s="250" t="s">
        <v>412</v>
      </c>
      <c r="E1177" s="250" t="s">
        <v>412</v>
      </c>
      <c r="F1177" s="250" t="s">
        <v>411</v>
      </c>
      <c r="G1177" s="250" t="s">
        <v>413</v>
      </c>
      <c r="H1177" s="250" t="s">
        <v>413</v>
      </c>
      <c r="I1177" s="250" t="s">
        <v>413</v>
      </c>
      <c r="J1177" s="250" t="s">
        <v>413</v>
      </c>
      <c r="K1177" s="250" t="s">
        <v>413</v>
      </c>
      <c r="L1177" s="250" t="s">
        <v>413</v>
      </c>
    </row>
    <row r="1178" spans="1:12">
      <c r="A1178" s="250">
        <v>213607</v>
      </c>
      <c r="B1178" s="250" t="s">
        <v>82</v>
      </c>
      <c r="C1178" s="250" t="s">
        <v>411</v>
      </c>
      <c r="D1178" s="250" t="s">
        <v>413</v>
      </c>
      <c r="E1178" s="250" t="s">
        <v>412</v>
      </c>
      <c r="F1178" s="250" t="s">
        <v>411</v>
      </c>
      <c r="G1178" s="250" t="s">
        <v>413</v>
      </c>
      <c r="H1178" s="250" t="s">
        <v>413</v>
      </c>
      <c r="I1178" s="250" t="s">
        <v>413</v>
      </c>
      <c r="J1178" s="250" t="s">
        <v>413</v>
      </c>
      <c r="K1178" s="250" t="s">
        <v>413</v>
      </c>
      <c r="L1178" s="250" t="s">
        <v>413</v>
      </c>
    </row>
    <row r="1179" spans="1:12">
      <c r="A1179" s="250">
        <v>212612</v>
      </c>
      <c r="B1179" s="250" t="s">
        <v>82</v>
      </c>
      <c r="C1179" s="250" t="s">
        <v>413</v>
      </c>
      <c r="D1179" s="250" t="s">
        <v>412</v>
      </c>
      <c r="E1179" s="250" t="s">
        <v>413</v>
      </c>
      <c r="F1179" s="250" t="s">
        <v>411</v>
      </c>
      <c r="G1179" s="250" t="s">
        <v>413</v>
      </c>
      <c r="H1179" s="250" t="s">
        <v>413</v>
      </c>
      <c r="I1179" s="250" t="s">
        <v>413</v>
      </c>
      <c r="J1179" s="250" t="s">
        <v>413</v>
      </c>
      <c r="K1179" s="250" t="s">
        <v>413</v>
      </c>
      <c r="L1179" s="250" t="s">
        <v>413</v>
      </c>
    </row>
    <row r="1180" spans="1:12">
      <c r="A1180" s="250">
        <v>215251</v>
      </c>
      <c r="B1180" s="250" t="s">
        <v>82</v>
      </c>
      <c r="C1180" s="250" t="s">
        <v>411</v>
      </c>
      <c r="D1180" s="250" t="s">
        <v>413</v>
      </c>
      <c r="E1180" s="250" t="s">
        <v>413</v>
      </c>
      <c r="F1180" s="250" t="s">
        <v>411</v>
      </c>
      <c r="G1180" s="250" t="s">
        <v>413</v>
      </c>
      <c r="H1180" s="250" t="s">
        <v>413</v>
      </c>
      <c r="I1180" s="250" t="s">
        <v>413</v>
      </c>
      <c r="J1180" s="250" t="s">
        <v>413</v>
      </c>
      <c r="K1180" s="250" t="s">
        <v>413</v>
      </c>
      <c r="L1180" s="250" t="s">
        <v>413</v>
      </c>
    </row>
    <row r="1181" spans="1:12">
      <c r="A1181" s="250">
        <v>213083</v>
      </c>
      <c r="B1181" s="250" t="s">
        <v>82</v>
      </c>
      <c r="C1181" s="250" t="s">
        <v>411</v>
      </c>
      <c r="D1181" s="250" t="s">
        <v>413</v>
      </c>
      <c r="E1181" s="250" t="s">
        <v>413</v>
      </c>
      <c r="F1181" s="250" t="s">
        <v>411</v>
      </c>
      <c r="G1181" s="250" t="s">
        <v>413</v>
      </c>
      <c r="H1181" s="250" t="s">
        <v>413</v>
      </c>
      <c r="I1181" s="250" t="s">
        <v>413</v>
      </c>
      <c r="J1181" s="250" t="s">
        <v>413</v>
      </c>
      <c r="K1181" s="250" t="s">
        <v>413</v>
      </c>
      <c r="L1181" s="250" t="s">
        <v>413</v>
      </c>
    </row>
    <row r="1182" spans="1:12">
      <c r="A1182" s="250">
        <v>215064</v>
      </c>
      <c r="B1182" s="250" t="s">
        <v>82</v>
      </c>
      <c r="C1182" s="250" t="s">
        <v>413</v>
      </c>
      <c r="D1182" s="250" t="s">
        <v>411</v>
      </c>
      <c r="E1182" s="250" t="s">
        <v>413</v>
      </c>
      <c r="F1182" s="250" t="s">
        <v>411</v>
      </c>
      <c r="G1182" s="250" t="s">
        <v>413</v>
      </c>
      <c r="H1182" s="250" t="s">
        <v>413</v>
      </c>
      <c r="I1182" s="250" t="s">
        <v>413</v>
      </c>
      <c r="J1182" s="250" t="s">
        <v>413</v>
      </c>
      <c r="K1182" s="250" t="s">
        <v>413</v>
      </c>
      <c r="L1182" s="250" t="s">
        <v>413</v>
      </c>
    </row>
    <row r="1183" spans="1:12">
      <c r="A1183" s="250">
        <v>215250</v>
      </c>
      <c r="B1183" s="250" t="s">
        <v>82</v>
      </c>
      <c r="C1183" s="250" t="s">
        <v>413</v>
      </c>
      <c r="D1183" s="250" t="s">
        <v>413</v>
      </c>
      <c r="E1183" s="250" t="s">
        <v>411</v>
      </c>
      <c r="F1183" s="250" t="s">
        <v>411</v>
      </c>
      <c r="G1183" s="250" t="s">
        <v>413</v>
      </c>
      <c r="H1183" s="250" t="s">
        <v>413</v>
      </c>
      <c r="I1183" s="250" t="s">
        <v>413</v>
      </c>
      <c r="J1183" s="250" t="s">
        <v>413</v>
      </c>
      <c r="K1183" s="250" t="s">
        <v>413</v>
      </c>
      <c r="L1183" s="250" t="s">
        <v>413</v>
      </c>
    </row>
    <row r="1184" spans="1:12">
      <c r="A1184" s="250">
        <v>213404</v>
      </c>
      <c r="B1184" s="250" t="s">
        <v>82</v>
      </c>
      <c r="C1184" s="250" t="s">
        <v>411</v>
      </c>
      <c r="D1184" s="250" t="s">
        <v>413</v>
      </c>
      <c r="E1184" s="250" t="s">
        <v>411</v>
      </c>
      <c r="F1184" s="250" t="s">
        <v>411</v>
      </c>
      <c r="G1184" s="250" t="s">
        <v>413</v>
      </c>
      <c r="H1184" s="250" t="s">
        <v>413</v>
      </c>
      <c r="I1184" s="250" t="s">
        <v>413</v>
      </c>
      <c r="J1184" s="250" t="s">
        <v>413</v>
      </c>
      <c r="K1184" s="250" t="s">
        <v>413</v>
      </c>
      <c r="L1184" s="250" t="s">
        <v>413</v>
      </c>
    </row>
    <row r="1185" spans="1:12">
      <c r="A1185" s="250">
        <v>215331</v>
      </c>
      <c r="B1185" s="250" t="s">
        <v>82</v>
      </c>
      <c r="C1185" s="250" t="s">
        <v>413</v>
      </c>
      <c r="D1185" s="250" t="s">
        <v>411</v>
      </c>
      <c r="E1185" s="250" t="s">
        <v>411</v>
      </c>
      <c r="F1185" s="250" t="s">
        <v>411</v>
      </c>
      <c r="G1185" s="250" t="s">
        <v>413</v>
      </c>
      <c r="H1185" s="250" t="s">
        <v>413</v>
      </c>
      <c r="I1185" s="250" t="s">
        <v>413</v>
      </c>
      <c r="J1185" s="250" t="s">
        <v>413</v>
      </c>
      <c r="K1185" s="250" t="s">
        <v>413</v>
      </c>
      <c r="L1185" s="250" t="s">
        <v>413</v>
      </c>
    </row>
    <row r="1186" spans="1:12">
      <c r="A1186" s="250">
        <v>215009</v>
      </c>
      <c r="B1186" s="250" t="s">
        <v>82</v>
      </c>
      <c r="C1186" s="250" t="s">
        <v>413</v>
      </c>
      <c r="D1186" s="250" t="s">
        <v>411</v>
      </c>
      <c r="E1186" s="250" t="s">
        <v>411</v>
      </c>
      <c r="F1186" s="250" t="s">
        <v>411</v>
      </c>
      <c r="G1186" s="250" t="s">
        <v>413</v>
      </c>
      <c r="H1186" s="250" t="s">
        <v>413</v>
      </c>
      <c r="I1186" s="250" t="s">
        <v>413</v>
      </c>
      <c r="J1186" s="250" t="s">
        <v>413</v>
      </c>
      <c r="K1186" s="250" t="s">
        <v>413</v>
      </c>
      <c r="L1186" s="250" t="s">
        <v>413</v>
      </c>
    </row>
    <row r="1187" spans="1:12">
      <c r="A1187" s="250">
        <v>214618</v>
      </c>
      <c r="B1187" s="250" t="s">
        <v>82</v>
      </c>
      <c r="C1187" s="250" t="s">
        <v>413</v>
      </c>
      <c r="D1187" s="250" t="s">
        <v>411</v>
      </c>
      <c r="E1187" s="250" t="s">
        <v>411</v>
      </c>
      <c r="F1187" s="250" t="s">
        <v>411</v>
      </c>
      <c r="G1187" s="250" t="s">
        <v>413</v>
      </c>
      <c r="H1187" s="250" t="s">
        <v>413</v>
      </c>
      <c r="I1187" s="250" t="s">
        <v>413</v>
      </c>
      <c r="J1187" s="250" t="s">
        <v>413</v>
      </c>
      <c r="K1187" s="250" t="s">
        <v>413</v>
      </c>
      <c r="L1187" s="250" t="s">
        <v>413</v>
      </c>
    </row>
    <row r="1188" spans="1:12">
      <c r="A1188" s="250">
        <v>214776</v>
      </c>
      <c r="B1188" s="250" t="s">
        <v>82</v>
      </c>
      <c r="C1188" s="250" t="s">
        <v>411</v>
      </c>
      <c r="D1188" s="250" t="s">
        <v>411</v>
      </c>
      <c r="E1188" s="250" t="s">
        <v>411</v>
      </c>
      <c r="F1188" s="250" t="s">
        <v>411</v>
      </c>
      <c r="G1188" s="250" t="s">
        <v>413</v>
      </c>
      <c r="H1188" s="250" t="s">
        <v>413</v>
      </c>
      <c r="I1188" s="250" t="s">
        <v>413</v>
      </c>
      <c r="J1188" s="250" t="s">
        <v>413</v>
      </c>
      <c r="K1188" s="250" t="s">
        <v>413</v>
      </c>
      <c r="L1188" s="250" t="s">
        <v>413</v>
      </c>
    </row>
    <row r="1189" spans="1:12">
      <c r="A1189" s="250">
        <v>213914</v>
      </c>
      <c r="B1189" s="250" t="s">
        <v>82</v>
      </c>
      <c r="C1189" s="250" t="s">
        <v>411</v>
      </c>
      <c r="D1189" s="250" t="s">
        <v>411</v>
      </c>
      <c r="E1189" s="250" t="s">
        <v>411</v>
      </c>
      <c r="F1189" s="250" t="s">
        <v>411</v>
      </c>
      <c r="G1189" s="250" t="s">
        <v>413</v>
      </c>
      <c r="H1189" s="250" t="s">
        <v>413</v>
      </c>
      <c r="I1189" s="250" t="s">
        <v>413</v>
      </c>
      <c r="J1189" s="250" t="s">
        <v>413</v>
      </c>
      <c r="K1189" s="250" t="s">
        <v>413</v>
      </c>
      <c r="L1189" s="250" t="s">
        <v>413</v>
      </c>
    </row>
    <row r="1190" spans="1:12">
      <c r="A1190" s="250">
        <v>214755</v>
      </c>
      <c r="B1190" s="250" t="s">
        <v>82</v>
      </c>
      <c r="C1190" s="250" t="s">
        <v>413</v>
      </c>
      <c r="D1190" s="250" t="s">
        <v>413</v>
      </c>
      <c r="E1190" s="250" t="s">
        <v>413</v>
      </c>
      <c r="F1190" s="250" t="s">
        <v>412</v>
      </c>
      <c r="G1190" s="250" t="s">
        <v>411</v>
      </c>
      <c r="H1190" s="250" t="s">
        <v>413</v>
      </c>
      <c r="I1190" s="250" t="s">
        <v>413</v>
      </c>
      <c r="J1190" s="250" t="s">
        <v>413</v>
      </c>
      <c r="K1190" s="250" t="s">
        <v>413</v>
      </c>
      <c r="L1190" s="250" t="s">
        <v>413</v>
      </c>
    </row>
    <row r="1191" spans="1:12">
      <c r="A1191" s="250">
        <v>215367</v>
      </c>
      <c r="B1191" s="250" t="s">
        <v>82</v>
      </c>
      <c r="C1191" s="250" t="s">
        <v>413</v>
      </c>
      <c r="D1191" s="250" t="s">
        <v>412</v>
      </c>
      <c r="E1191" s="250" t="s">
        <v>413</v>
      </c>
      <c r="F1191" s="250" t="s">
        <v>413</v>
      </c>
      <c r="G1191" s="250" t="s">
        <v>411</v>
      </c>
      <c r="H1191" s="250" t="s">
        <v>413</v>
      </c>
      <c r="I1191" s="250" t="s">
        <v>413</v>
      </c>
      <c r="J1191" s="250" t="s">
        <v>413</v>
      </c>
      <c r="K1191" s="250" t="s">
        <v>413</v>
      </c>
      <c r="L1191" s="250" t="s">
        <v>413</v>
      </c>
    </row>
    <row r="1192" spans="1:12">
      <c r="A1192" s="250">
        <v>214988</v>
      </c>
      <c r="B1192" s="250" t="s">
        <v>82</v>
      </c>
      <c r="C1192" s="250" t="s">
        <v>412</v>
      </c>
      <c r="D1192" s="250" t="s">
        <v>413</v>
      </c>
      <c r="E1192" s="250" t="s">
        <v>413</v>
      </c>
      <c r="F1192" s="250" t="s">
        <v>413</v>
      </c>
      <c r="G1192" s="250" t="s">
        <v>411</v>
      </c>
      <c r="H1192" s="250" t="s">
        <v>413</v>
      </c>
      <c r="I1192" s="250" t="s">
        <v>413</v>
      </c>
      <c r="J1192" s="250" t="s">
        <v>413</v>
      </c>
      <c r="K1192" s="250" t="s">
        <v>413</v>
      </c>
      <c r="L1192" s="250" t="s">
        <v>413</v>
      </c>
    </row>
    <row r="1193" spans="1:12">
      <c r="A1193" s="250">
        <v>215025</v>
      </c>
      <c r="B1193" s="250" t="s">
        <v>82</v>
      </c>
      <c r="C1193" s="250" t="s">
        <v>411</v>
      </c>
      <c r="D1193" s="250" t="s">
        <v>413</v>
      </c>
      <c r="E1193" s="250" t="s">
        <v>413</v>
      </c>
      <c r="F1193" s="250" t="s">
        <v>413</v>
      </c>
      <c r="G1193" s="250" t="s">
        <v>411</v>
      </c>
      <c r="H1193" s="250" t="s">
        <v>413</v>
      </c>
      <c r="I1193" s="250" t="s">
        <v>413</v>
      </c>
      <c r="J1193" s="250" t="s">
        <v>413</v>
      </c>
      <c r="K1193" s="250" t="s">
        <v>413</v>
      </c>
      <c r="L1193" s="250" t="s">
        <v>413</v>
      </c>
    </row>
    <row r="1194" spans="1:12">
      <c r="A1194" s="250">
        <v>213184</v>
      </c>
      <c r="B1194" s="250" t="s">
        <v>82</v>
      </c>
      <c r="C1194" s="250" t="s">
        <v>411</v>
      </c>
      <c r="D1194" s="250" t="s">
        <v>413</v>
      </c>
      <c r="E1194" s="250" t="s">
        <v>413</v>
      </c>
      <c r="F1194" s="250" t="s">
        <v>413</v>
      </c>
      <c r="G1194" s="250" t="s">
        <v>411</v>
      </c>
      <c r="H1194" s="250" t="s">
        <v>413</v>
      </c>
      <c r="I1194" s="250" t="s">
        <v>413</v>
      </c>
      <c r="J1194" s="250" t="s">
        <v>413</v>
      </c>
      <c r="K1194" s="250" t="s">
        <v>413</v>
      </c>
      <c r="L1194" s="250" t="s">
        <v>413</v>
      </c>
    </row>
    <row r="1195" spans="1:12">
      <c r="A1195" s="250">
        <v>214660</v>
      </c>
      <c r="B1195" s="250" t="s">
        <v>82</v>
      </c>
      <c r="C1195" s="250" t="s">
        <v>411</v>
      </c>
      <c r="D1195" s="250" t="s">
        <v>411</v>
      </c>
      <c r="E1195" s="250" t="s">
        <v>413</v>
      </c>
      <c r="F1195" s="250" t="s">
        <v>413</v>
      </c>
      <c r="G1195" s="250" t="s">
        <v>411</v>
      </c>
      <c r="H1195" s="250" t="s">
        <v>413</v>
      </c>
      <c r="I1195" s="250" t="s">
        <v>413</v>
      </c>
      <c r="J1195" s="250" t="s">
        <v>413</v>
      </c>
      <c r="K1195" s="250" t="s">
        <v>413</v>
      </c>
      <c r="L1195" s="250" t="s">
        <v>413</v>
      </c>
    </row>
    <row r="1196" spans="1:12">
      <c r="A1196" s="250">
        <v>215079</v>
      </c>
      <c r="B1196" s="250" t="s">
        <v>82</v>
      </c>
      <c r="C1196" s="250" t="s">
        <v>413</v>
      </c>
      <c r="D1196" s="250" t="s">
        <v>413</v>
      </c>
      <c r="E1196" s="250" t="s">
        <v>411</v>
      </c>
      <c r="F1196" s="250" t="s">
        <v>413</v>
      </c>
      <c r="G1196" s="250" t="s">
        <v>411</v>
      </c>
      <c r="H1196" s="250" t="s">
        <v>413</v>
      </c>
      <c r="I1196" s="250" t="s">
        <v>413</v>
      </c>
      <c r="J1196" s="250" t="s">
        <v>413</v>
      </c>
      <c r="K1196" s="250" t="s">
        <v>413</v>
      </c>
      <c r="L1196" s="250" t="s">
        <v>413</v>
      </c>
    </row>
    <row r="1197" spans="1:12">
      <c r="A1197" s="250">
        <v>215422</v>
      </c>
      <c r="B1197" s="250" t="s">
        <v>82</v>
      </c>
      <c r="C1197" s="250" t="s">
        <v>411</v>
      </c>
      <c r="D1197" s="250" t="s">
        <v>413</v>
      </c>
      <c r="E1197" s="250" t="s">
        <v>411</v>
      </c>
      <c r="F1197" s="250" t="s">
        <v>413</v>
      </c>
      <c r="G1197" s="250" t="s">
        <v>411</v>
      </c>
      <c r="H1197" s="250" t="s">
        <v>413</v>
      </c>
      <c r="I1197" s="250" t="s">
        <v>413</v>
      </c>
      <c r="J1197" s="250" t="s">
        <v>413</v>
      </c>
      <c r="K1197" s="250" t="s">
        <v>413</v>
      </c>
      <c r="L1197" s="250" t="s">
        <v>413</v>
      </c>
    </row>
    <row r="1198" spans="1:12">
      <c r="A1198" s="250">
        <v>214356</v>
      </c>
      <c r="B1198" s="250" t="s">
        <v>82</v>
      </c>
      <c r="C1198" s="250" t="s">
        <v>411</v>
      </c>
      <c r="D1198" s="250" t="s">
        <v>413</v>
      </c>
      <c r="E1198" s="250" t="s">
        <v>411</v>
      </c>
      <c r="F1198" s="250" t="s">
        <v>413</v>
      </c>
      <c r="G1198" s="250" t="s">
        <v>411</v>
      </c>
      <c r="H1198" s="250" t="s">
        <v>413</v>
      </c>
      <c r="I1198" s="250" t="s">
        <v>413</v>
      </c>
      <c r="J1198" s="250" t="s">
        <v>413</v>
      </c>
      <c r="K1198" s="250" t="s">
        <v>413</v>
      </c>
      <c r="L1198" s="250" t="s">
        <v>413</v>
      </c>
    </row>
    <row r="1199" spans="1:12">
      <c r="A1199" s="250">
        <v>215228</v>
      </c>
      <c r="B1199" s="250" t="s">
        <v>82</v>
      </c>
      <c r="C1199" s="250" t="s">
        <v>413</v>
      </c>
      <c r="D1199" s="250" t="s">
        <v>411</v>
      </c>
      <c r="E1199" s="250" t="s">
        <v>411</v>
      </c>
      <c r="F1199" s="250" t="s">
        <v>413</v>
      </c>
      <c r="G1199" s="250" t="s">
        <v>411</v>
      </c>
      <c r="H1199" s="250" t="s">
        <v>413</v>
      </c>
      <c r="I1199" s="250" t="s">
        <v>413</v>
      </c>
      <c r="J1199" s="250" t="s">
        <v>413</v>
      </c>
      <c r="K1199" s="250" t="s">
        <v>413</v>
      </c>
      <c r="L1199" s="250" t="s">
        <v>413</v>
      </c>
    </row>
    <row r="1200" spans="1:12">
      <c r="A1200" s="250">
        <v>214770</v>
      </c>
      <c r="B1200" s="250" t="s">
        <v>82</v>
      </c>
      <c r="C1200" s="250" t="s">
        <v>413</v>
      </c>
      <c r="D1200" s="250" t="s">
        <v>411</v>
      </c>
      <c r="E1200" s="250" t="s">
        <v>411</v>
      </c>
      <c r="F1200" s="250" t="s">
        <v>413</v>
      </c>
      <c r="G1200" s="250" t="s">
        <v>411</v>
      </c>
      <c r="H1200" s="250" t="s">
        <v>413</v>
      </c>
      <c r="I1200" s="250" t="s">
        <v>413</v>
      </c>
      <c r="J1200" s="250" t="s">
        <v>413</v>
      </c>
      <c r="K1200" s="250" t="s">
        <v>413</v>
      </c>
      <c r="L1200" s="250" t="s">
        <v>413</v>
      </c>
    </row>
    <row r="1201" spans="1:12">
      <c r="A1201" s="250">
        <v>213590</v>
      </c>
      <c r="B1201" s="250" t="s">
        <v>82</v>
      </c>
      <c r="C1201" s="250" t="s">
        <v>411</v>
      </c>
      <c r="D1201" s="250" t="s">
        <v>411</v>
      </c>
      <c r="E1201" s="250" t="s">
        <v>411</v>
      </c>
      <c r="F1201" s="250" t="s">
        <v>413</v>
      </c>
      <c r="G1201" s="250" t="s">
        <v>411</v>
      </c>
      <c r="H1201" s="250" t="s">
        <v>413</v>
      </c>
      <c r="I1201" s="250" t="s">
        <v>413</v>
      </c>
      <c r="J1201" s="250" t="s">
        <v>413</v>
      </c>
      <c r="K1201" s="250" t="s">
        <v>413</v>
      </c>
      <c r="L1201" s="250" t="s">
        <v>413</v>
      </c>
    </row>
    <row r="1202" spans="1:12">
      <c r="A1202" s="250">
        <v>215398</v>
      </c>
      <c r="B1202" s="250" t="s">
        <v>82</v>
      </c>
      <c r="C1202" s="250" t="s">
        <v>413</v>
      </c>
      <c r="D1202" s="250" t="s">
        <v>413</v>
      </c>
      <c r="E1202" s="250" t="s">
        <v>413</v>
      </c>
      <c r="F1202" s="250" t="s">
        <v>411</v>
      </c>
      <c r="G1202" s="250" t="s">
        <v>411</v>
      </c>
      <c r="H1202" s="250" t="s">
        <v>413</v>
      </c>
      <c r="I1202" s="250" t="s">
        <v>413</v>
      </c>
      <c r="J1202" s="250" t="s">
        <v>413</v>
      </c>
      <c r="K1202" s="250" t="s">
        <v>413</v>
      </c>
      <c r="L1202" s="250" t="s">
        <v>413</v>
      </c>
    </row>
    <row r="1203" spans="1:12">
      <c r="A1203" s="250">
        <v>215040</v>
      </c>
      <c r="B1203" s="250" t="s">
        <v>82</v>
      </c>
      <c r="C1203" s="250" t="s">
        <v>413</v>
      </c>
      <c r="D1203" s="250" t="s">
        <v>413</v>
      </c>
      <c r="E1203" s="250" t="s">
        <v>413</v>
      </c>
      <c r="F1203" s="250" t="s">
        <v>411</v>
      </c>
      <c r="G1203" s="250" t="s">
        <v>411</v>
      </c>
      <c r="H1203" s="250" t="s">
        <v>413</v>
      </c>
      <c r="I1203" s="250" t="s">
        <v>413</v>
      </c>
      <c r="J1203" s="250" t="s">
        <v>413</v>
      </c>
      <c r="K1203" s="250" t="s">
        <v>413</v>
      </c>
      <c r="L1203" s="250" t="s">
        <v>413</v>
      </c>
    </row>
    <row r="1204" spans="1:12">
      <c r="A1204" s="250">
        <v>213167</v>
      </c>
      <c r="B1204" s="250" t="s">
        <v>82</v>
      </c>
      <c r="C1204" s="250" t="s">
        <v>413</v>
      </c>
      <c r="D1204" s="250" t="s">
        <v>413</v>
      </c>
      <c r="E1204" s="250" t="s">
        <v>411</v>
      </c>
      <c r="F1204" s="250" t="s">
        <v>411</v>
      </c>
      <c r="G1204" s="250" t="s">
        <v>411</v>
      </c>
      <c r="H1204" s="250" t="s">
        <v>413</v>
      </c>
      <c r="I1204" s="250" t="s">
        <v>413</v>
      </c>
      <c r="J1204" s="250" t="s">
        <v>413</v>
      </c>
      <c r="K1204" s="250" t="s">
        <v>413</v>
      </c>
      <c r="L1204" s="250" t="s">
        <v>413</v>
      </c>
    </row>
    <row r="1205" spans="1:12">
      <c r="A1205" s="250">
        <v>215211</v>
      </c>
      <c r="B1205" s="250" t="s">
        <v>82</v>
      </c>
      <c r="C1205" s="250" t="s">
        <v>411</v>
      </c>
      <c r="D1205" s="250" t="s">
        <v>413</v>
      </c>
      <c r="E1205" s="250" t="s">
        <v>411</v>
      </c>
      <c r="F1205" s="250" t="s">
        <v>411</v>
      </c>
      <c r="G1205" s="250" t="s">
        <v>411</v>
      </c>
      <c r="H1205" s="250" t="s">
        <v>413</v>
      </c>
      <c r="I1205" s="250" t="s">
        <v>413</v>
      </c>
      <c r="J1205" s="250" t="s">
        <v>413</v>
      </c>
      <c r="K1205" s="250" t="s">
        <v>413</v>
      </c>
      <c r="L1205" s="250" t="s">
        <v>413</v>
      </c>
    </row>
    <row r="1206" spans="1:12">
      <c r="A1206" s="250">
        <v>213157</v>
      </c>
      <c r="B1206" s="250" t="s">
        <v>82</v>
      </c>
      <c r="C1206" s="250" t="s">
        <v>411</v>
      </c>
      <c r="D1206" s="250" t="s">
        <v>413</v>
      </c>
      <c r="E1206" s="250" t="s">
        <v>411</v>
      </c>
      <c r="F1206" s="250" t="s">
        <v>411</v>
      </c>
      <c r="G1206" s="250" t="s">
        <v>411</v>
      </c>
      <c r="H1206" s="250" t="s">
        <v>413</v>
      </c>
      <c r="I1206" s="250" t="s">
        <v>413</v>
      </c>
      <c r="J1206" s="250" t="s">
        <v>413</v>
      </c>
      <c r="K1206" s="250" t="s">
        <v>413</v>
      </c>
      <c r="L1206" s="250" t="s">
        <v>413</v>
      </c>
    </row>
    <row r="1207" spans="1:12">
      <c r="A1207" s="250">
        <v>212877</v>
      </c>
      <c r="B1207" s="250" t="s">
        <v>82</v>
      </c>
      <c r="C1207" s="250" t="s">
        <v>411</v>
      </c>
      <c r="D1207" s="250" t="s">
        <v>413</v>
      </c>
      <c r="E1207" s="250" t="s">
        <v>411</v>
      </c>
      <c r="F1207" s="250" t="s">
        <v>411</v>
      </c>
      <c r="G1207" s="250" t="s">
        <v>411</v>
      </c>
      <c r="H1207" s="250" t="s">
        <v>413</v>
      </c>
      <c r="I1207" s="250" t="s">
        <v>413</v>
      </c>
      <c r="J1207" s="250" t="s">
        <v>413</v>
      </c>
      <c r="K1207" s="250" t="s">
        <v>413</v>
      </c>
      <c r="L1207" s="250" t="s">
        <v>413</v>
      </c>
    </row>
    <row r="1208" spans="1:12">
      <c r="A1208" s="250">
        <v>213758</v>
      </c>
      <c r="B1208" s="250" t="s">
        <v>82</v>
      </c>
      <c r="C1208" s="250" t="s">
        <v>412</v>
      </c>
      <c r="D1208" s="250" t="s">
        <v>411</v>
      </c>
      <c r="E1208" s="250" t="s">
        <v>411</v>
      </c>
      <c r="F1208" s="250" t="s">
        <v>411</v>
      </c>
      <c r="G1208" s="250" t="s">
        <v>411</v>
      </c>
      <c r="H1208" s="250" t="s">
        <v>413</v>
      </c>
      <c r="I1208" s="250" t="s">
        <v>413</v>
      </c>
      <c r="J1208" s="250" t="s">
        <v>413</v>
      </c>
      <c r="K1208" s="250" t="s">
        <v>413</v>
      </c>
      <c r="L1208" s="250" t="s">
        <v>413</v>
      </c>
    </row>
    <row r="1209" spans="1:12">
      <c r="A1209" s="250">
        <v>214848</v>
      </c>
      <c r="B1209" s="250" t="s">
        <v>82</v>
      </c>
      <c r="C1209" s="250" t="s">
        <v>413</v>
      </c>
      <c r="D1209" s="250" t="s">
        <v>411</v>
      </c>
      <c r="E1209" s="250" t="s">
        <v>411</v>
      </c>
      <c r="F1209" s="250" t="s">
        <v>411</v>
      </c>
      <c r="G1209" s="250" t="s">
        <v>411</v>
      </c>
      <c r="H1209" s="250" t="s">
        <v>413</v>
      </c>
      <c r="I1209" s="250" t="s">
        <v>413</v>
      </c>
      <c r="J1209" s="250" t="s">
        <v>413</v>
      </c>
      <c r="K1209" s="250" t="s">
        <v>413</v>
      </c>
      <c r="L1209" s="250" t="s">
        <v>413</v>
      </c>
    </row>
    <row r="1210" spans="1:12">
      <c r="A1210" s="250">
        <v>214184</v>
      </c>
      <c r="B1210" s="250" t="s">
        <v>82</v>
      </c>
      <c r="C1210" s="250" t="s">
        <v>413</v>
      </c>
      <c r="D1210" s="250" t="s">
        <v>411</v>
      </c>
      <c r="E1210" s="250" t="s">
        <v>411</v>
      </c>
      <c r="F1210" s="250" t="s">
        <v>411</v>
      </c>
      <c r="G1210" s="250" t="s">
        <v>411</v>
      </c>
      <c r="H1210" s="250" t="s">
        <v>413</v>
      </c>
      <c r="I1210" s="250" t="s">
        <v>413</v>
      </c>
      <c r="J1210" s="250" t="s">
        <v>413</v>
      </c>
      <c r="K1210" s="250" t="s">
        <v>413</v>
      </c>
      <c r="L1210" s="250" t="s">
        <v>413</v>
      </c>
    </row>
    <row r="1211" spans="1:12">
      <c r="A1211" s="250">
        <v>215151</v>
      </c>
      <c r="B1211" s="250" t="s">
        <v>82</v>
      </c>
      <c r="C1211" s="250" t="s">
        <v>411</v>
      </c>
      <c r="D1211" s="250" t="s">
        <v>411</v>
      </c>
      <c r="E1211" s="250" t="s">
        <v>411</v>
      </c>
      <c r="F1211" s="250" t="s">
        <v>411</v>
      </c>
      <c r="G1211" s="250" t="s">
        <v>411</v>
      </c>
      <c r="H1211" s="250" t="s">
        <v>413</v>
      </c>
      <c r="I1211" s="250" t="s">
        <v>413</v>
      </c>
      <c r="J1211" s="250" t="s">
        <v>413</v>
      </c>
      <c r="K1211" s="250" t="s">
        <v>413</v>
      </c>
      <c r="L1211" s="250" t="s">
        <v>413</v>
      </c>
    </row>
    <row r="1212" spans="1:12">
      <c r="A1212" s="250">
        <v>215074</v>
      </c>
      <c r="B1212" s="250" t="s">
        <v>82</v>
      </c>
      <c r="C1212" s="250" t="s">
        <v>411</v>
      </c>
      <c r="D1212" s="250" t="s">
        <v>411</v>
      </c>
      <c r="E1212" s="250" t="s">
        <v>411</v>
      </c>
      <c r="F1212" s="250" t="s">
        <v>411</v>
      </c>
      <c r="G1212" s="250" t="s">
        <v>411</v>
      </c>
      <c r="H1212" s="250" t="s">
        <v>413</v>
      </c>
      <c r="I1212" s="250" t="s">
        <v>413</v>
      </c>
      <c r="J1212" s="250" t="s">
        <v>413</v>
      </c>
      <c r="K1212" s="250" t="s">
        <v>413</v>
      </c>
      <c r="L1212" s="250" t="s">
        <v>413</v>
      </c>
    </row>
    <row r="1213" spans="1:12">
      <c r="A1213" s="250">
        <v>214819</v>
      </c>
      <c r="B1213" s="250" t="s">
        <v>82</v>
      </c>
      <c r="C1213" s="250" t="s">
        <v>411</v>
      </c>
      <c r="D1213" s="250" t="s">
        <v>411</v>
      </c>
      <c r="E1213" s="250" t="s">
        <v>411</v>
      </c>
      <c r="F1213" s="250" t="s">
        <v>411</v>
      </c>
      <c r="G1213" s="250" t="s">
        <v>411</v>
      </c>
      <c r="H1213" s="250" t="s">
        <v>413</v>
      </c>
      <c r="I1213" s="250" t="s">
        <v>413</v>
      </c>
      <c r="J1213" s="250" t="s">
        <v>413</v>
      </c>
      <c r="K1213" s="250" t="s">
        <v>413</v>
      </c>
      <c r="L1213" s="250" t="s">
        <v>413</v>
      </c>
    </row>
    <row r="1214" spans="1:12">
      <c r="A1214" s="250">
        <v>214617</v>
      </c>
      <c r="B1214" s="250" t="s">
        <v>82</v>
      </c>
      <c r="C1214" s="250" t="s">
        <v>411</v>
      </c>
      <c r="D1214" s="250" t="s">
        <v>411</v>
      </c>
      <c r="E1214" s="250" t="s">
        <v>411</v>
      </c>
      <c r="F1214" s="250" t="s">
        <v>411</v>
      </c>
      <c r="G1214" s="250" t="s">
        <v>411</v>
      </c>
      <c r="H1214" s="250" t="s">
        <v>413</v>
      </c>
      <c r="I1214" s="250" t="s">
        <v>413</v>
      </c>
      <c r="J1214" s="250" t="s">
        <v>413</v>
      </c>
      <c r="K1214" s="250" t="s">
        <v>413</v>
      </c>
      <c r="L1214" s="250" t="s">
        <v>413</v>
      </c>
    </row>
    <row r="1215" spans="1:12">
      <c r="A1215" s="250">
        <v>212617</v>
      </c>
      <c r="B1215" s="250" t="s">
        <v>82</v>
      </c>
      <c r="C1215" s="250" t="s">
        <v>411</v>
      </c>
      <c r="D1215" s="250" t="s">
        <v>411</v>
      </c>
      <c r="E1215" s="250" t="s">
        <v>411</v>
      </c>
      <c r="F1215" s="250" t="s">
        <v>411</v>
      </c>
      <c r="G1215" s="250" t="s">
        <v>411</v>
      </c>
      <c r="H1215" s="250" t="s">
        <v>413</v>
      </c>
      <c r="I1215" s="250" t="s">
        <v>413</v>
      </c>
      <c r="J1215" s="250" t="s">
        <v>413</v>
      </c>
      <c r="K1215" s="250" t="s">
        <v>413</v>
      </c>
      <c r="L1215" s="250" t="s">
        <v>413</v>
      </c>
    </row>
    <row r="1216" spans="1:12">
      <c r="A1216" s="250">
        <v>212804</v>
      </c>
      <c r="B1216" s="250" t="s">
        <v>82</v>
      </c>
      <c r="C1216" s="250" t="s">
        <v>412</v>
      </c>
      <c r="D1216" s="250" t="s">
        <v>413</v>
      </c>
      <c r="E1216" s="250" t="s">
        <v>413</v>
      </c>
      <c r="F1216" s="250" t="s">
        <v>413</v>
      </c>
      <c r="G1216" s="250" t="s">
        <v>412</v>
      </c>
      <c r="H1216" s="250" t="s">
        <v>412</v>
      </c>
      <c r="I1216" s="250" t="s">
        <v>411</v>
      </c>
      <c r="J1216" s="250" t="s">
        <v>413</v>
      </c>
      <c r="K1216" s="250" t="s">
        <v>413</v>
      </c>
      <c r="L1216" s="250" t="s">
        <v>413</v>
      </c>
    </row>
    <row r="1217" spans="1:12">
      <c r="A1217" s="250">
        <v>210214</v>
      </c>
      <c r="B1217" s="250" t="s">
        <v>82</v>
      </c>
      <c r="C1217" s="250" t="s">
        <v>412</v>
      </c>
      <c r="D1217" s="250" t="s">
        <v>413</v>
      </c>
      <c r="E1217" s="250" t="s">
        <v>411</v>
      </c>
      <c r="F1217" s="250" t="s">
        <v>411</v>
      </c>
      <c r="G1217" s="250" t="s">
        <v>412</v>
      </c>
      <c r="H1217" s="250" t="s">
        <v>412</v>
      </c>
      <c r="I1217" s="250" t="s">
        <v>411</v>
      </c>
      <c r="J1217" s="250" t="s">
        <v>413</v>
      </c>
      <c r="K1217" s="250" t="s">
        <v>413</v>
      </c>
      <c r="L1217" s="250" t="s">
        <v>413</v>
      </c>
    </row>
    <row r="1218" spans="1:12">
      <c r="A1218" s="250">
        <v>214550</v>
      </c>
      <c r="B1218" s="250" t="s">
        <v>82</v>
      </c>
      <c r="C1218" s="250" t="s">
        <v>411</v>
      </c>
      <c r="D1218" s="250" t="s">
        <v>411</v>
      </c>
      <c r="E1218" s="250" t="s">
        <v>411</v>
      </c>
      <c r="F1218" s="250" t="s">
        <v>411</v>
      </c>
      <c r="G1218" s="250" t="s">
        <v>412</v>
      </c>
      <c r="H1218" s="250" t="s">
        <v>412</v>
      </c>
      <c r="I1218" s="250" t="s">
        <v>411</v>
      </c>
      <c r="J1218" s="250" t="s">
        <v>413</v>
      </c>
      <c r="K1218" s="250" t="s">
        <v>413</v>
      </c>
      <c r="L1218" s="250" t="s">
        <v>413</v>
      </c>
    </row>
    <row r="1219" spans="1:12">
      <c r="A1219" s="250">
        <v>212204</v>
      </c>
      <c r="B1219" s="250" t="s">
        <v>82</v>
      </c>
      <c r="C1219" s="250" t="s">
        <v>411</v>
      </c>
      <c r="D1219" s="250" t="s">
        <v>413</v>
      </c>
      <c r="E1219" s="250" t="s">
        <v>411</v>
      </c>
      <c r="F1219" s="250" t="s">
        <v>411</v>
      </c>
      <c r="G1219" s="250" t="s">
        <v>413</v>
      </c>
      <c r="H1219" s="250" t="s">
        <v>412</v>
      </c>
      <c r="I1219" s="250" t="s">
        <v>411</v>
      </c>
      <c r="J1219" s="250" t="s">
        <v>413</v>
      </c>
      <c r="K1219" s="250" t="s">
        <v>413</v>
      </c>
      <c r="L1219" s="250" t="s">
        <v>413</v>
      </c>
    </row>
    <row r="1220" spans="1:12">
      <c r="A1220" s="250">
        <v>214285</v>
      </c>
      <c r="B1220" s="250" t="s">
        <v>82</v>
      </c>
      <c r="C1220" s="250" t="s">
        <v>413</v>
      </c>
      <c r="D1220" s="250" t="s">
        <v>411</v>
      </c>
      <c r="E1220" s="250" t="s">
        <v>411</v>
      </c>
      <c r="F1220" s="250" t="s">
        <v>411</v>
      </c>
      <c r="G1220" s="250" t="s">
        <v>413</v>
      </c>
      <c r="H1220" s="250" t="s">
        <v>412</v>
      </c>
      <c r="I1220" s="250" t="s">
        <v>411</v>
      </c>
      <c r="J1220" s="250" t="s">
        <v>413</v>
      </c>
      <c r="K1220" s="250" t="s">
        <v>413</v>
      </c>
      <c r="L1220" s="250" t="s">
        <v>413</v>
      </c>
    </row>
    <row r="1221" spans="1:12">
      <c r="A1221" s="250">
        <v>213584</v>
      </c>
      <c r="B1221" s="250" t="s">
        <v>82</v>
      </c>
      <c r="C1221" s="250" t="s">
        <v>411</v>
      </c>
      <c r="D1221" s="250" t="s">
        <v>411</v>
      </c>
      <c r="E1221" s="250" t="s">
        <v>411</v>
      </c>
      <c r="F1221" s="250" t="s">
        <v>411</v>
      </c>
      <c r="G1221" s="250" t="s">
        <v>413</v>
      </c>
      <c r="H1221" s="250" t="s">
        <v>412</v>
      </c>
      <c r="I1221" s="250" t="s">
        <v>411</v>
      </c>
      <c r="J1221" s="250" t="s">
        <v>413</v>
      </c>
      <c r="K1221" s="250" t="s">
        <v>413</v>
      </c>
      <c r="L1221" s="250" t="s">
        <v>413</v>
      </c>
    </row>
    <row r="1222" spans="1:12">
      <c r="A1222" s="250">
        <v>213552</v>
      </c>
      <c r="B1222" s="250" t="s">
        <v>82</v>
      </c>
      <c r="C1222" s="250" t="s">
        <v>411</v>
      </c>
      <c r="D1222" s="250" t="s">
        <v>413</v>
      </c>
      <c r="E1222" s="250" t="s">
        <v>411</v>
      </c>
      <c r="F1222" s="250" t="s">
        <v>411</v>
      </c>
      <c r="G1222" s="250" t="s">
        <v>411</v>
      </c>
      <c r="H1222" s="250" t="s">
        <v>412</v>
      </c>
      <c r="I1222" s="250" t="s">
        <v>411</v>
      </c>
      <c r="J1222" s="250" t="s">
        <v>413</v>
      </c>
      <c r="K1222" s="250" t="s">
        <v>413</v>
      </c>
      <c r="L1222" s="250" t="s">
        <v>413</v>
      </c>
    </row>
    <row r="1223" spans="1:12">
      <c r="A1223" s="250">
        <v>213271</v>
      </c>
      <c r="B1223" s="250" t="s">
        <v>82</v>
      </c>
      <c r="C1223" s="250" t="s">
        <v>411</v>
      </c>
      <c r="D1223" s="250" t="s">
        <v>411</v>
      </c>
      <c r="E1223" s="250" t="s">
        <v>411</v>
      </c>
      <c r="F1223" s="250" t="s">
        <v>411</v>
      </c>
      <c r="G1223" s="250" t="s">
        <v>411</v>
      </c>
      <c r="H1223" s="250" t="s">
        <v>412</v>
      </c>
      <c r="I1223" s="250" t="s">
        <v>411</v>
      </c>
      <c r="J1223" s="250" t="s">
        <v>413</v>
      </c>
      <c r="K1223" s="250" t="s">
        <v>413</v>
      </c>
      <c r="L1223" s="250" t="s">
        <v>413</v>
      </c>
    </row>
    <row r="1224" spans="1:12">
      <c r="A1224" s="250">
        <v>213373</v>
      </c>
      <c r="B1224" s="250" t="s">
        <v>82</v>
      </c>
      <c r="C1224" s="250" t="s">
        <v>411</v>
      </c>
      <c r="D1224" s="250" t="s">
        <v>411</v>
      </c>
      <c r="E1224" s="250" t="s">
        <v>413</v>
      </c>
      <c r="F1224" s="250" t="s">
        <v>413</v>
      </c>
      <c r="G1224" s="250" t="s">
        <v>413</v>
      </c>
      <c r="H1224" s="250" t="s">
        <v>413</v>
      </c>
      <c r="I1224" s="250" t="s">
        <v>411</v>
      </c>
      <c r="J1224" s="250" t="s">
        <v>413</v>
      </c>
      <c r="K1224" s="250" t="s">
        <v>413</v>
      </c>
      <c r="L1224" s="250" t="s">
        <v>413</v>
      </c>
    </row>
    <row r="1225" spans="1:12">
      <c r="A1225" s="250">
        <v>214637</v>
      </c>
      <c r="B1225" s="250" t="s">
        <v>82</v>
      </c>
      <c r="C1225" s="250" t="s">
        <v>411</v>
      </c>
      <c r="D1225" s="250" t="s">
        <v>413</v>
      </c>
      <c r="E1225" s="250" t="s">
        <v>411</v>
      </c>
      <c r="F1225" s="250" t="s">
        <v>413</v>
      </c>
      <c r="G1225" s="250" t="s">
        <v>413</v>
      </c>
      <c r="H1225" s="250" t="s">
        <v>413</v>
      </c>
      <c r="I1225" s="250" t="s">
        <v>411</v>
      </c>
      <c r="J1225" s="250" t="s">
        <v>413</v>
      </c>
      <c r="K1225" s="250" t="s">
        <v>413</v>
      </c>
      <c r="L1225" s="250" t="s">
        <v>413</v>
      </c>
    </row>
    <row r="1226" spans="1:12">
      <c r="A1226" s="250">
        <v>213231</v>
      </c>
      <c r="B1226" s="250" t="s">
        <v>82</v>
      </c>
      <c r="C1226" s="250" t="s">
        <v>412</v>
      </c>
      <c r="D1226" s="250" t="s">
        <v>411</v>
      </c>
      <c r="E1226" s="250" t="s">
        <v>411</v>
      </c>
      <c r="F1226" s="250" t="s">
        <v>413</v>
      </c>
      <c r="G1226" s="250" t="s">
        <v>413</v>
      </c>
      <c r="H1226" s="250" t="s">
        <v>413</v>
      </c>
      <c r="I1226" s="250" t="s">
        <v>411</v>
      </c>
      <c r="J1226" s="250" t="s">
        <v>413</v>
      </c>
      <c r="K1226" s="250" t="s">
        <v>413</v>
      </c>
      <c r="L1226" s="250" t="s">
        <v>413</v>
      </c>
    </row>
    <row r="1227" spans="1:12">
      <c r="A1227" s="250">
        <v>214439</v>
      </c>
      <c r="B1227" s="250" t="s">
        <v>82</v>
      </c>
      <c r="C1227" s="250" t="s">
        <v>411</v>
      </c>
      <c r="D1227" s="250" t="s">
        <v>413</v>
      </c>
      <c r="E1227" s="250" t="s">
        <v>411</v>
      </c>
      <c r="F1227" s="250" t="s">
        <v>411</v>
      </c>
      <c r="G1227" s="250" t="s">
        <v>413</v>
      </c>
      <c r="H1227" s="250" t="s">
        <v>413</v>
      </c>
      <c r="I1227" s="250" t="s">
        <v>411</v>
      </c>
      <c r="J1227" s="250" t="s">
        <v>413</v>
      </c>
      <c r="K1227" s="250" t="s">
        <v>413</v>
      </c>
      <c r="L1227" s="250" t="s">
        <v>413</v>
      </c>
    </row>
    <row r="1228" spans="1:12">
      <c r="A1228" s="250">
        <v>213175</v>
      </c>
      <c r="B1228" s="250" t="s">
        <v>82</v>
      </c>
      <c r="C1228" s="250" t="s">
        <v>411</v>
      </c>
      <c r="D1228" s="250" t="s">
        <v>413</v>
      </c>
      <c r="E1228" s="250" t="s">
        <v>413</v>
      </c>
      <c r="F1228" s="250" t="s">
        <v>411</v>
      </c>
      <c r="G1228" s="250" t="s">
        <v>411</v>
      </c>
      <c r="H1228" s="250" t="s">
        <v>413</v>
      </c>
      <c r="I1228" s="250" t="s">
        <v>411</v>
      </c>
      <c r="J1228" s="250" t="s">
        <v>413</v>
      </c>
      <c r="K1228" s="250" t="s">
        <v>413</v>
      </c>
      <c r="L1228" s="250" t="s">
        <v>413</v>
      </c>
    </row>
    <row r="1229" spans="1:12">
      <c r="A1229" s="250">
        <v>213753</v>
      </c>
      <c r="B1229" s="250" t="s">
        <v>82</v>
      </c>
      <c r="C1229" s="250" t="s">
        <v>412</v>
      </c>
      <c r="D1229" s="250" t="s">
        <v>411</v>
      </c>
      <c r="E1229" s="250" t="s">
        <v>411</v>
      </c>
      <c r="F1229" s="250" t="s">
        <v>411</v>
      </c>
      <c r="G1229" s="250" t="s">
        <v>411</v>
      </c>
      <c r="H1229" s="250" t="s">
        <v>413</v>
      </c>
      <c r="I1229" s="250" t="s">
        <v>411</v>
      </c>
      <c r="J1229" s="250" t="s">
        <v>413</v>
      </c>
      <c r="K1229" s="250" t="s">
        <v>413</v>
      </c>
      <c r="L1229" s="250" t="s">
        <v>413</v>
      </c>
    </row>
    <row r="1230" spans="1:12">
      <c r="A1230" s="250">
        <v>213196</v>
      </c>
      <c r="B1230" s="250" t="s">
        <v>82</v>
      </c>
      <c r="C1230" s="250" t="s">
        <v>411</v>
      </c>
      <c r="D1230" s="250" t="s">
        <v>413</v>
      </c>
      <c r="E1230" s="250" t="s">
        <v>413</v>
      </c>
      <c r="F1230" s="250" t="s">
        <v>413</v>
      </c>
      <c r="G1230" s="250" t="s">
        <v>413</v>
      </c>
      <c r="H1230" s="250" t="s">
        <v>411</v>
      </c>
      <c r="I1230" s="250" t="s">
        <v>411</v>
      </c>
      <c r="J1230" s="250" t="s">
        <v>413</v>
      </c>
      <c r="K1230" s="250" t="s">
        <v>413</v>
      </c>
      <c r="L1230" s="250" t="s">
        <v>413</v>
      </c>
    </row>
    <row r="1231" spans="1:12">
      <c r="A1231" s="250">
        <v>213524</v>
      </c>
      <c r="B1231" s="250" t="s">
        <v>82</v>
      </c>
      <c r="C1231" s="250" t="s">
        <v>413</v>
      </c>
      <c r="D1231" s="250" t="s">
        <v>411</v>
      </c>
      <c r="E1231" s="250" t="s">
        <v>413</v>
      </c>
      <c r="F1231" s="250" t="s">
        <v>411</v>
      </c>
      <c r="G1231" s="250" t="s">
        <v>413</v>
      </c>
      <c r="H1231" s="250" t="s">
        <v>411</v>
      </c>
      <c r="I1231" s="250" t="s">
        <v>411</v>
      </c>
      <c r="J1231" s="250" t="s">
        <v>413</v>
      </c>
      <c r="K1231" s="250" t="s">
        <v>413</v>
      </c>
      <c r="L1231" s="250" t="s">
        <v>413</v>
      </c>
    </row>
    <row r="1232" spans="1:12">
      <c r="A1232" s="250">
        <v>213185</v>
      </c>
      <c r="B1232" s="250" t="s">
        <v>82</v>
      </c>
      <c r="C1232" s="250" t="s">
        <v>413</v>
      </c>
      <c r="D1232" s="250" t="s">
        <v>411</v>
      </c>
      <c r="E1232" s="250" t="s">
        <v>411</v>
      </c>
      <c r="F1232" s="250" t="s">
        <v>411</v>
      </c>
      <c r="G1232" s="250" t="s">
        <v>413</v>
      </c>
      <c r="H1232" s="250" t="s">
        <v>411</v>
      </c>
      <c r="I1232" s="250" t="s">
        <v>411</v>
      </c>
      <c r="J1232" s="250" t="s">
        <v>413</v>
      </c>
      <c r="K1232" s="250" t="s">
        <v>413</v>
      </c>
      <c r="L1232" s="250" t="s">
        <v>413</v>
      </c>
    </row>
    <row r="1233" spans="1:12">
      <c r="A1233" s="250">
        <v>214537</v>
      </c>
      <c r="B1233" s="250" t="s">
        <v>82</v>
      </c>
      <c r="C1233" s="250" t="s">
        <v>411</v>
      </c>
      <c r="D1233" s="250" t="s">
        <v>411</v>
      </c>
      <c r="E1233" s="250" t="s">
        <v>411</v>
      </c>
      <c r="F1233" s="250" t="s">
        <v>413</v>
      </c>
      <c r="G1233" s="250" t="s">
        <v>412</v>
      </c>
      <c r="H1233" s="250" t="s">
        <v>412</v>
      </c>
      <c r="I1233" s="250" t="s">
        <v>412</v>
      </c>
      <c r="J1233" s="250" t="s">
        <v>411</v>
      </c>
      <c r="K1233" s="250" t="s">
        <v>413</v>
      </c>
      <c r="L1233" s="250" t="s">
        <v>413</v>
      </c>
    </row>
    <row r="1234" spans="1:12">
      <c r="A1234" s="250">
        <v>213339</v>
      </c>
      <c r="B1234" s="250" t="s">
        <v>82</v>
      </c>
      <c r="C1234" s="250" t="s">
        <v>411</v>
      </c>
      <c r="D1234" s="250" t="s">
        <v>413</v>
      </c>
      <c r="E1234" s="250" t="s">
        <v>413</v>
      </c>
      <c r="F1234" s="250" t="s">
        <v>413</v>
      </c>
      <c r="G1234" s="250" t="s">
        <v>411</v>
      </c>
      <c r="H1234" s="250" t="s">
        <v>412</v>
      </c>
      <c r="I1234" s="250" t="s">
        <v>412</v>
      </c>
      <c r="J1234" s="250" t="s">
        <v>411</v>
      </c>
      <c r="K1234" s="250" t="s">
        <v>413</v>
      </c>
      <c r="L1234" s="250" t="s">
        <v>413</v>
      </c>
    </row>
    <row r="1235" spans="1:12">
      <c r="A1235" s="250">
        <v>213650</v>
      </c>
      <c r="B1235" s="250" t="s">
        <v>82</v>
      </c>
      <c r="C1235" s="250" t="s">
        <v>413</v>
      </c>
      <c r="D1235" s="250" t="s">
        <v>411</v>
      </c>
      <c r="E1235" s="250" t="s">
        <v>413</v>
      </c>
      <c r="F1235" s="250" t="s">
        <v>411</v>
      </c>
      <c r="G1235" s="250" t="s">
        <v>412</v>
      </c>
      <c r="H1235" s="250" t="s">
        <v>412</v>
      </c>
      <c r="I1235" s="250" t="s">
        <v>413</v>
      </c>
      <c r="J1235" s="250" t="s">
        <v>411</v>
      </c>
      <c r="K1235" s="250" t="s">
        <v>413</v>
      </c>
      <c r="L1235" s="250" t="s">
        <v>413</v>
      </c>
    </row>
    <row r="1236" spans="1:12">
      <c r="A1236" s="250">
        <v>210899</v>
      </c>
      <c r="B1236" s="250" t="s">
        <v>82</v>
      </c>
      <c r="C1236" s="250" t="s">
        <v>411</v>
      </c>
      <c r="D1236" s="250" t="s">
        <v>411</v>
      </c>
      <c r="E1236" s="250" t="s">
        <v>413</v>
      </c>
      <c r="F1236" s="250" t="s">
        <v>411</v>
      </c>
      <c r="G1236" s="250" t="s">
        <v>412</v>
      </c>
      <c r="H1236" s="250" t="s">
        <v>412</v>
      </c>
      <c r="I1236" s="250" t="s">
        <v>413</v>
      </c>
      <c r="J1236" s="250" t="s">
        <v>411</v>
      </c>
      <c r="K1236" s="250" t="s">
        <v>413</v>
      </c>
      <c r="L1236" s="250" t="s">
        <v>413</v>
      </c>
    </row>
    <row r="1237" spans="1:12">
      <c r="A1237" s="250">
        <v>213831</v>
      </c>
      <c r="B1237" s="250" t="s">
        <v>82</v>
      </c>
      <c r="C1237" s="250" t="s">
        <v>413</v>
      </c>
      <c r="D1237" s="250" t="s">
        <v>413</v>
      </c>
      <c r="E1237" s="250" t="s">
        <v>411</v>
      </c>
      <c r="F1237" s="250" t="s">
        <v>411</v>
      </c>
      <c r="G1237" s="250" t="s">
        <v>412</v>
      </c>
      <c r="H1237" s="250" t="s">
        <v>412</v>
      </c>
      <c r="I1237" s="250" t="s">
        <v>413</v>
      </c>
      <c r="J1237" s="250" t="s">
        <v>411</v>
      </c>
      <c r="K1237" s="250" t="s">
        <v>413</v>
      </c>
      <c r="L1237" s="250" t="s">
        <v>413</v>
      </c>
    </row>
    <row r="1238" spans="1:12">
      <c r="A1238" s="250">
        <v>214190</v>
      </c>
      <c r="B1238" s="250" t="s">
        <v>82</v>
      </c>
      <c r="C1238" s="250" t="s">
        <v>411</v>
      </c>
      <c r="D1238" s="250" t="s">
        <v>413</v>
      </c>
      <c r="E1238" s="250" t="s">
        <v>411</v>
      </c>
      <c r="F1238" s="250" t="s">
        <v>411</v>
      </c>
      <c r="G1238" s="250" t="s">
        <v>412</v>
      </c>
      <c r="H1238" s="250" t="s">
        <v>412</v>
      </c>
      <c r="I1238" s="250" t="s">
        <v>413</v>
      </c>
      <c r="J1238" s="250" t="s">
        <v>411</v>
      </c>
      <c r="K1238" s="250" t="s">
        <v>413</v>
      </c>
      <c r="L1238" s="250" t="s">
        <v>413</v>
      </c>
    </row>
    <row r="1239" spans="1:12">
      <c r="A1239" s="250">
        <v>213574</v>
      </c>
      <c r="B1239" s="250" t="s">
        <v>82</v>
      </c>
      <c r="C1239" s="250" t="s">
        <v>411</v>
      </c>
      <c r="D1239" s="250" t="s">
        <v>413</v>
      </c>
      <c r="E1239" s="250" t="s">
        <v>411</v>
      </c>
      <c r="F1239" s="250" t="s">
        <v>411</v>
      </c>
      <c r="G1239" s="250" t="s">
        <v>412</v>
      </c>
      <c r="H1239" s="250" t="s">
        <v>412</v>
      </c>
      <c r="I1239" s="250" t="s">
        <v>413</v>
      </c>
      <c r="J1239" s="250" t="s">
        <v>411</v>
      </c>
      <c r="K1239" s="250" t="s">
        <v>413</v>
      </c>
      <c r="L1239" s="250" t="s">
        <v>413</v>
      </c>
    </row>
    <row r="1240" spans="1:12">
      <c r="A1240" s="250">
        <v>213356</v>
      </c>
      <c r="B1240" s="250" t="s">
        <v>82</v>
      </c>
      <c r="C1240" s="250" t="s">
        <v>411</v>
      </c>
      <c r="D1240" s="250" t="s">
        <v>411</v>
      </c>
      <c r="E1240" s="250" t="s">
        <v>411</v>
      </c>
      <c r="F1240" s="250" t="s">
        <v>411</v>
      </c>
      <c r="G1240" s="250" t="s">
        <v>412</v>
      </c>
      <c r="H1240" s="250" t="s">
        <v>412</v>
      </c>
      <c r="I1240" s="250" t="s">
        <v>413</v>
      </c>
      <c r="J1240" s="250" t="s">
        <v>411</v>
      </c>
      <c r="K1240" s="250" t="s">
        <v>413</v>
      </c>
      <c r="L1240" s="250" t="s">
        <v>413</v>
      </c>
    </row>
    <row r="1241" spans="1:12">
      <c r="A1241" s="250">
        <v>213323</v>
      </c>
      <c r="B1241" s="250" t="s">
        <v>82</v>
      </c>
      <c r="C1241" s="250" t="s">
        <v>411</v>
      </c>
      <c r="D1241" s="250" t="s">
        <v>411</v>
      </c>
      <c r="E1241" s="250" t="s">
        <v>411</v>
      </c>
      <c r="F1241" s="250" t="s">
        <v>411</v>
      </c>
      <c r="G1241" s="250" t="s">
        <v>412</v>
      </c>
      <c r="H1241" s="250" t="s">
        <v>412</v>
      </c>
      <c r="I1241" s="250" t="s">
        <v>413</v>
      </c>
      <c r="J1241" s="250" t="s">
        <v>411</v>
      </c>
      <c r="K1241" s="250" t="s">
        <v>413</v>
      </c>
      <c r="L1241" s="250" t="s">
        <v>413</v>
      </c>
    </row>
    <row r="1242" spans="1:12">
      <c r="A1242" s="250">
        <v>213956</v>
      </c>
      <c r="B1242" s="250" t="s">
        <v>82</v>
      </c>
      <c r="C1242" s="250" t="s">
        <v>411</v>
      </c>
      <c r="D1242" s="250" t="s">
        <v>411</v>
      </c>
      <c r="E1242" s="250" t="s">
        <v>411</v>
      </c>
      <c r="F1242" s="250" t="s">
        <v>411</v>
      </c>
      <c r="G1242" s="250" t="s">
        <v>413</v>
      </c>
      <c r="H1242" s="250" t="s">
        <v>412</v>
      </c>
      <c r="I1242" s="250" t="s">
        <v>413</v>
      </c>
      <c r="J1242" s="250" t="s">
        <v>411</v>
      </c>
      <c r="K1242" s="250" t="s">
        <v>413</v>
      </c>
      <c r="L1242" s="250" t="s">
        <v>413</v>
      </c>
    </row>
    <row r="1243" spans="1:12">
      <c r="A1243" s="250">
        <v>212487</v>
      </c>
      <c r="B1243" s="250" t="s">
        <v>82</v>
      </c>
      <c r="C1243" s="250" t="s">
        <v>411</v>
      </c>
      <c r="D1243" s="250" t="s">
        <v>411</v>
      </c>
      <c r="E1243" s="250" t="s">
        <v>411</v>
      </c>
      <c r="F1243" s="250" t="s">
        <v>411</v>
      </c>
      <c r="G1243" s="250" t="s">
        <v>411</v>
      </c>
      <c r="H1243" s="250" t="s">
        <v>412</v>
      </c>
      <c r="I1243" s="250" t="s">
        <v>413</v>
      </c>
      <c r="J1243" s="250" t="s">
        <v>411</v>
      </c>
      <c r="K1243" s="250" t="s">
        <v>413</v>
      </c>
      <c r="L1243" s="250" t="s">
        <v>413</v>
      </c>
    </row>
    <row r="1244" spans="1:12">
      <c r="A1244" s="250">
        <v>213403</v>
      </c>
      <c r="B1244" s="250" t="s">
        <v>82</v>
      </c>
      <c r="C1244" s="250" t="s">
        <v>413</v>
      </c>
      <c r="D1244" s="250" t="s">
        <v>411</v>
      </c>
      <c r="E1244" s="250" t="s">
        <v>411</v>
      </c>
      <c r="F1244" s="250" t="s">
        <v>412</v>
      </c>
      <c r="G1244" s="250" t="s">
        <v>413</v>
      </c>
      <c r="H1244" s="250" t="s">
        <v>413</v>
      </c>
      <c r="I1244" s="250" t="s">
        <v>413</v>
      </c>
      <c r="J1244" s="250" t="s">
        <v>411</v>
      </c>
      <c r="K1244" s="250" t="s">
        <v>413</v>
      </c>
      <c r="L1244" s="250" t="s">
        <v>413</v>
      </c>
    </row>
    <row r="1245" spans="1:12">
      <c r="A1245" s="250">
        <v>213484</v>
      </c>
      <c r="B1245" s="250" t="s">
        <v>82</v>
      </c>
      <c r="C1245" s="250" t="s">
        <v>413</v>
      </c>
      <c r="D1245" s="250" t="s">
        <v>413</v>
      </c>
      <c r="E1245" s="250" t="s">
        <v>413</v>
      </c>
      <c r="F1245" s="250" t="s">
        <v>413</v>
      </c>
      <c r="G1245" s="250" t="s">
        <v>413</v>
      </c>
      <c r="H1245" s="250" t="s">
        <v>413</v>
      </c>
      <c r="I1245" s="250" t="s">
        <v>413</v>
      </c>
      <c r="J1245" s="250" t="s">
        <v>411</v>
      </c>
      <c r="K1245" s="250" t="s">
        <v>413</v>
      </c>
      <c r="L1245" s="250" t="s">
        <v>413</v>
      </c>
    </row>
    <row r="1246" spans="1:12">
      <c r="A1246" s="250">
        <v>213837</v>
      </c>
      <c r="B1246" s="250" t="s">
        <v>82</v>
      </c>
      <c r="C1246" s="250" t="s">
        <v>411</v>
      </c>
      <c r="D1246" s="250" t="s">
        <v>413</v>
      </c>
      <c r="E1246" s="250" t="s">
        <v>413</v>
      </c>
      <c r="F1246" s="250" t="s">
        <v>413</v>
      </c>
      <c r="G1246" s="250" t="s">
        <v>413</v>
      </c>
      <c r="H1246" s="250" t="s">
        <v>413</v>
      </c>
      <c r="I1246" s="250" t="s">
        <v>413</v>
      </c>
      <c r="J1246" s="250" t="s">
        <v>411</v>
      </c>
      <c r="K1246" s="250" t="s">
        <v>413</v>
      </c>
      <c r="L1246" s="250" t="s">
        <v>413</v>
      </c>
    </row>
    <row r="1247" spans="1:12">
      <c r="A1247" s="250">
        <v>213414</v>
      </c>
      <c r="B1247" s="250" t="s">
        <v>82</v>
      </c>
      <c r="C1247" s="250" t="s">
        <v>411</v>
      </c>
      <c r="D1247" s="250" t="s">
        <v>411</v>
      </c>
      <c r="E1247" s="250" t="s">
        <v>411</v>
      </c>
      <c r="F1247" s="250" t="s">
        <v>411</v>
      </c>
      <c r="G1247" s="250" t="s">
        <v>413</v>
      </c>
      <c r="H1247" s="250" t="s">
        <v>413</v>
      </c>
      <c r="I1247" s="250" t="s">
        <v>413</v>
      </c>
      <c r="J1247" s="250" t="s">
        <v>411</v>
      </c>
      <c r="K1247" s="250" t="s">
        <v>413</v>
      </c>
      <c r="L1247" s="250" t="s">
        <v>413</v>
      </c>
    </row>
    <row r="1248" spans="1:12">
      <c r="A1248" s="250">
        <v>214098</v>
      </c>
      <c r="B1248" s="250" t="s">
        <v>82</v>
      </c>
      <c r="C1248" s="250" t="s">
        <v>413</v>
      </c>
      <c r="D1248" s="250" t="s">
        <v>413</v>
      </c>
      <c r="E1248" s="250" t="s">
        <v>413</v>
      </c>
      <c r="F1248" s="250" t="s">
        <v>411</v>
      </c>
      <c r="G1248" s="250" t="s">
        <v>411</v>
      </c>
      <c r="H1248" s="250" t="s">
        <v>413</v>
      </c>
      <c r="I1248" s="250" t="s">
        <v>413</v>
      </c>
      <c r="J1248" s="250" t="s">
        <v>411</v>
      </c>
      <c r="K1248" s="250" t="s">
        <v>413</v>
      </c>
      <c r="L1248" s="250" t="s">
        <v>413</v>
      </c>
    </row>
    <row r="1249" spans="1:12">
      <c r="A1249" s="250">
        <v>212198</v>
      </c>
      <c r="B1249" s="250" t="s">
        <v>82</v>
      </c>
      <c r="C1249" s="250" t="s">
        <v>413</v>
      </c>
      <c r="D1249" s="250" t="s">
        <v>413</v>
      </c>
      <c r="E1249" s="250" t="s">
        <v>413</v>
      </c>
      <c r="F1249" s="250" t="s">
        <v>411</v>
      </c>
      <c r="G1249" s="250" t="s">
        <v>412</v>
      </c>
      <c r="H1249" s="250" t="s">
        <v>411</v>
      </c>
      <c r="I1249" s="250" t="s">
        <v>413</v>
      </c>
      <c r="J1249" s="250" t="s">
        <v>411</v>
      </c>
      <c r="K1249" s="250" t="s">
        <v>413</v>
      </c>
      <c r="L1249" s="250" t="s">
        <v>413</v>
      </c>
    </row>
    <row r="1250" spans="1:12">
      <c r="A1250" s="250">
        <v>214204</v>
      </c>
      <c r="B1250" s="250" t="s">
        <v>82</v>
      </c>
      <c r="C1250" s="250" t="s">
        <v>413</v>
      </c>
      <c r="D1250" s="250" t="s">
        <v>413</v>
      </c>
      <c r="E1250" s="250" t="s">
        <v>411</v>
      </c>
      <c r="F1250" s="250" t="s">
        <v>411</v>
      </c>
      <c r="G1250" s="250" t="s">
        <v>412</v>
      </c>
      <c r="H1250" s="250" t="s">
        <v>411</v>
      </c>
      <c r="I1250" s="250" t="s">
        <v>413</v>
      </c>
      <c r="J1250" s="250" t="s">
        <v>411</v>
      </c>
      <c r="K1250" s="250" t="s">
        <v>413</v>
      </c>
      <c r="L1250" s="250" t="s">
        <v>413</v>
      </c>
    </row>
    <row r="1251" spans="1:12">
      <c r="A1251" s="250">
        <v>212395</v>
      </c>
      <c r="B1251" s="250" t="s">
        <v>82</v>
      </c>
      <c r="C1251" s="250" t="s">
        <v>411</v>
      </c>
      <c r="D1251" s="250" t="s">
        <v>413</v>
      </c>
      <c r="E1251" s="250" t="s">
        <v>413</v>
      </c>
      <c r="F1251" s="250" t="s">
        <v>411</v>
      </c>
      <c r="G1251" s="250" t="s">
        <v>412</v>
      </c>
      <c r="H1251" s="250" t="s">
        <v>412</v>
      </c>
      <c r="I1251" s="250" t="s">
        <v>411</v>
      </c>
      <c r="J1251" s="250" t="s">
        <v>411</v>
      </c>
      <c r="K1251" s="250" t="s">
        <v>413</v>
      </c>
      <c r="L1251" s="250" t="s">
        <v>413</v>
      </c>
    </row>
    <row r="1252" spans="1:12">
      <c r="A1252" s="250">
        <v>212870</v>
      </c>
      <c r="B1252" s="250" t="s">
        <v>82</v>
      </c>
      <c r="C1252" s="250" t="s">
        <v>411</v>
      </c>
      <c r="D1252" s="250" t="s">
        <v>413</v>
      </c>
      <c r="E1252" s="250" t="s">
        <v>411</v>
      </c>
      <c r="F1252" s="250" t="s">
        <v>411</v>
      </c>
      <c r="G1252" s="250" t="s">
        <v>412</v>
      </c>
      <c r="H1252" s="250" t="s">
        <v>412</v>
      </c>
      <c r="I1252" s="250" t="s">
        <v>411</v>
      </c>
      <c r="J1252" s="250" t="s">
        <v>411</v>
      </c>
      <c r="K1252" s="250" t="s">
        <v>413</v>
      </c>
      <c r="L1252" s="250" t="s">
        <v>413</v>
      </c>
    </row>
    <row r="1253" spans="1:12">
      <c r="A1253" s="250">
        <v>211710</v>
      </c>
      <c r="B1253" s="250" t="s">
        <v>82</v>
      </c>
      <c r="C1253" s="250" t="s">
        <v>413</v>
      </c>
      <c r="D1253" s="250" t="s">
        <v>411</v>
      </c>
      <c r="E1253" s="250" t="s">
        <v>411</v>
      </c>
      <c r="F1253" s="250" t="s">
        <v>411</v>
      </c>
      <c r="G1253" s="250" t="s">
        <v>412</v>
      </c>
      <c r="H1253" s="250" t="s">
        <v>412</v>
      </c>
      <c r="I1253" s="250" t="s">
        <v>411</v>
      </c>
      <c r="J1253" s="250" t="s">
        <v>411</v>
      </c>
      <c r="K1253" s="250" t="s">
        <v>413</v>
      </c>
      <c r="L1253" s="250" t="s">
        <v>413</v>
      </c>
    </row>
    <row r="1254" spans="1:12">
      <c r="A1254" s="250">
        <v>214318</v>
      </c>
      <c r="B1254" s="250" t="s">
        <v>82</v>
      </c>
      <c r="C1254" s="250" t="s">
        <v>413</v>
      </c>
      <c r="D1254" s="250" t="s">
        <v>413</v>
      </c>
      <c r="E1254" s="250" t="s">
        <v>413</v>
      </c>
      <c r="F1254" s="250" t="s">
        <v>411</v>
      </c>
      <c r="G1254" s="250" t="s">
        <v>413</v>
      </c>
      <c r="H1254" s="250" t="s">
        <v>412</v>
      </c>
      <c r="I1254" s="250" t="s">
        <v>411</v>
      </c>
      <c r="J1254" s="250" t="s">
        <v>411</v>
      </c>
      <c r="K1254" s="250" t="s">
        <v>413</v>
      </c>
      <c r="L1254" s="250" t="s">
        <v>413</v>
      </c>
    </row>
    <row r="1255" spans="1:12">
      <c r="A1255" s="250">
        <v>213456</v>
      </c>
      <c r="B1255" s="250" t="s">
        <v>82</v>
      </c>
      <c r="C1255" s="250" t="s">
        <v>411</v>
      </c>
      <c r="D1255" s="250" t="s">
        <v>413</v>
      </c>
      <c r="E1255" s="250" t="s">
        <v>413</v>
      </c>
      <c r="F1255" s="250" t="s">
        <v>411</v>
      </c>
      <c r="G1255" s="250" t="s">
        <v>413</v>
      </c>
      <c r="H1255" s="250" t="s">
        <v>412</v>
      </c>
      <c r="I1255" s="250" t="s">
        <v>411</v>
      </c>
      <c r="J1255" s="250" t="s">
        <v>411</v>
      </c>
      <c r="K1255" s="250" t="s">
        <v>413</v>
      </c>
      <c r="L1255" s="250" t="s">
        <v>413</v>
      </c>
    </row>
    <row r="1256" spans="1:12">
      <c r="A1256" s="250">
        <v>211478</v>
      </c>
      <c r="B1256" s="250" t="s">
        <v>82</v>
      </c>
      <c r="C1256" s="250" t="s">
        <v>411</v>
      </c>
      <c r="D1256" s="250" t="s">
        <v>413</v>
      </c>
      <c r="E1256" s="250" t="s">
        <v>411</v>
      </c>
      <c r="F1256" s="250" t="s">
        <v>411</v>
      </c>
      <c r="G1256" s="250" t="s">
        <v>413</v>
      </c>
      <c r="H1256" s="250" t="s">
        <v>412</v>
      </c>
      <c r="I1256" s="250" t="s">
        <v>411</v>
      </c>
      <c r="J1256" s="250" t="s">
        <v>411</v>
      </c>
      <c r="K1256" s="250" t="s">
        <v>413</v>
      </c>
      <c r="L1256" s="250" t="s">
        <v>413</v>
      </c>
    </row>
    <row r="1257" spans="1:12">
      <c r="A1257" s="250">
        <v>213643</v>
      </c>
      <c r="B1257" s="250" t="s">
        <v>82</v>
      </c>
      <c r="C1257" s="250" t="s">
        <v>413</v>
      </c>
      <c r="D1257" s="250" t="s">
        <v>411</v>
      </c>
      <c r="E1257" s="250" t="s">
        <v>411</v>
      </c>
      <c r="F1257" s="250" t="s">
        <v>411</v>
      </c>
      <c r="G1257" s="250" t="s">
        <v>413</v>
      </c>
      <c r="H1257" s="250" t="s">
        <v>412</v>
      </c>
      <c r="I1257" s="250" t="s">
        <v>411</v>
      </c>
      <c r="J1257" s="250" t="s">
        <v>411</v>
      </c>
      <c r="K1257" s="250" t="s">
        <v>413</v>
      </c>
      <c r="L1257" s="250" t="s">
        <v>413</v>
      </c>
    </row>
    <row r="1258" spans="1:12">
      <c r="A1258" s="250">
        <v>214328</v>
      </c>
      <c r="B1258" s="250" t="s">
        <v>82</v>
      </c>
      <c r="C1258" s="250" t="s">
        <v>413</v>
      </c>
      <c r="D1258" s="250" t="s">
        <v>411</v>
      </c>
      <c r="E1258" s="250" t="s">
        <v>413</v>
      </c>
      <c r="F1258" s="250" t="s">
        <v>411</v>
      </c>
      <c r="G1258" s="250" t="s">
        <v>413</v>
      </c>
      <c r="H1258" s="250" t="s">
        <v>413</v>
      </c>
      <c r="I1258" s="250" t="s">
        <v>411</v>
      </c>
      <c r="J1258" s="250" t="s">
        <v>411</v>
      </c>
      <c r="K1258" s="250" t="s">
        <v>413</v>
      </c>
      <c r="L1258" s="250" t="s">
        <v>413</v>
      </c>
    </row>
    <row r="1259" spans="1:12">
      <c r="A1259" s="250">
        <v>213839</v>
      </c>
      <c r="B1259" s="250" t="s">
        <v>82</v>
      </c>
      <c r="C1259" s="250" t="s">
        <v>412</v>
      </c>
      <c r="D1259" s="250" t="s">
        <v>413</v>
      </c>
      <c r="E1259" s="250" t="s">
        <v>411</v>
      </c>
      <c r="F1259" s="250" t="s">
        <v>411</v>
      </c>
      <c r="G1259" s="250" t="s">
        <v>413</v>
      </c>
      <c r="H1259" s="250" t="s">
        <v>413</v>
      </c>
      <c r="I1259" s="250" t="s">
        <v>411</v>
      </c>
      <c r="J1259" s="250" t="s">
        <v>411</v>
      </c>
      <c r="K1259" s="250" t="s">
        <v>413</v>
      </c>
      <c r="L1259" s="250" t="s">
        <v>413</v>
      </c>
    </row>
    <row r="1260" spans="1:12">
      <c r="A1260" s="250">
        <v>212071</v>
      </c>
      <c r="B1260" s="250" t="s">
        <v>82</v>
      </c>
      <c r="C1260" s="250" t="s">
        <v>411</v>
      </c>
      <c r="D1260" s="250" t="s">
        <v>413</v>
      </c>
      <c r="E1260" s="250" t="s">
        <v>411</v>
      </c>
      <c r="F1260" s="250" t="s">
        <v>411</v>
      </c>
      <c r="G1260" s="250" t="s">
        <v>413</v>
      </c>
      <c r="H1260" s="250" t="s">
        <v>413</v>
      </c>
      <c r="I1260" s="250" t="s">
        <v>411</v>
      </c>
      <c r="J1260" s="250" t="s">
        <v>411</v>
      </c>
      <c r="K1260" s="250" t="s">
        <v>413</v>
      </c>
      <c r="L1260" s="250" t="s">
        <v>413</v>
      </c>
    </row>
    <row r="1261" spans="1:12">
      <c r="A1261" s="250">
        <v>213333</v>
      </c>
      <c r="B1261" s="250" t="s">
        <v>82</v>
      </c>
      <c r="C1261" s="250" t="s">
        <v>411</v>
      </c>
      <c r="D1261" s="250" t="s">
        <v>411</v>
      </c>
      <c r="E1261" s="250" t="s">
        <v>413</v>
      </c>
      <c r="F1261" s="250" t="s">
        <v>413</v>
      </c>
      <c r="G1261" s="250" t="s">
        <v>411</v>
      </c>
      <c r="H1261" s="250" t="s">
        <v>413</v>
      </c>
      <c r="I1261" s="250" t="s">
        <v>411</v>
      </c>
      <c r="J1261" s="250" t="s">
        <v>411</v>
      </c>
      <c r="K1261" s="250" t="s">
        <v>413</v>
      </c>
      <c r="L1261" s="250" t="s">
        <v>413</v>
      </c>
    </row>
    <row r="1262" spans="1:12">
      <c r="A1262" s="250">
        <v>212915</v>
      </c>
      <c r="B1262" s="250" t="s">
        <v>82</v>
      </c>
      <c r="C1262" s="250" t="s">
        <v>411</v>
      </c>
      <c r="D1262" s="250" t="s">
        <v>413</v>
      </c>
      <c r="E1262" s="250" t="s">
        <v>411</v>
      </c>
      <c r="F1262" s="250" t="s">
        <v>411</v>
      </c>
      <c r="G1262" s="250" t="s">
        <v>412</v>
      </c>
      <c r="H1262" s="250" t="s">
        <v>411</v>
      </c>
      <c r="I1262" s="250" t="s">
        <v>411</v>
      </c>
      <c r="J1262" s="250" t="s">
        <v>411</v>
      </c>
      <c r="K1262" s="250" t="s">
        <v>413</v>
      </c>
      <c r="L1262" s="250" t="s">
        <v>413</v>
      </c>
    </row>
    <row r="1263" spans="1:12">
      <c r="A1263" s="250">
        <v>211039</v>
      </c>
      <c r="B1263" s="250" t="s">
        <v>82</v>
      </c>
      <c r="C1263" s="250" t="s">
        <v>413</v>
      </c>
      <c r="D1263" s="250" t="s">
        <v>413</v>
      </c>
      <c r="E1263" s="250" t="s">
        <v>411</v>
      </c>
      <c r="F1263" s="250" t="s">
        <v>411</v>
      </c>
      <c r="G1263" s="250" t="s">
        <v>411</v>
      </c>
      <c r="H1263" s="250" t="s">
        <v>411</v>
      </c>
      <c r="I1263" s="250" t="s">
        <v>411</v>
      </c>
      <c r="J1263" s="250" t="s">
        <v>411</v>
      </c>
      <c r="K1263" s="250" t="s">
        <v>413</v>
      </c>
      <c r="L1263" s="250" t="s">
        <v>413</v>
      </c>
    </row>
    <row r="1264" spans="1:12">
      <c r="A1264" s="250">
        <v>213525</v>
      </c>
      <c r="B1264" s="250" t="s">
        <v>82</v>
      </c>
      <c r="C1264" s="250" t="s">
        <v>412</v>
      </c>
      <c r="D1264" s="250" t="s">
        <v>411</v>
      </c>
      <c r="E1264" s="250" t="s">
        <v>413</v>
      </c>
      <c r="F1264" s="250" t="s">
        <v>411</v>
      </c>
      <c r="G1264" s="250" t="s">
        <v>412</v>
      </c>
      <c r="H1264" s="250" t="s">
        <v>412</v>
      </c>
      <c r="I1264" s="250" t="s">
        <v>413</v>
      </c>
      <c r="J1264" s="250" t="s">
        <v>412</v>
      </c>
      <c r="K1264" s="250" t="s">
        <v>411</v>
      </c>
      <c r="L1264" s="250" t="s">
        <v>413</v>
      </c>
    </row>
    <row r="1265" spans="1:12">
      <c r="A1265" s="250">
        <v>213376</v>
      </c>
      <c r="B1265" s="250" t="s">
        <v>82</v>
      </c>
      <c r="C1265" s="250" t="s">
        <v>411</v>
      </c>
      <c r="D1265" s="250" t="s">
        <v>411</v>
      </c>
      <c r="E1265" s="250" t="s">
        <v>411</v>
      </c>
      <c r="F1265" s="250" t="s">
        <v>411</v>
      </c>
      <c r="G1265" s="250" t="s">
        <v>412</v>
      </c>
      <c r="H1265" s="250" t="s">
        <v>412</v>
      </c>
      <c r="I1265" s="250" t="s">
        <v>413</v>
      </c>
      <c r="J1265" s="250" t="s">
        <v>412</v>
      </c>
      <c r="K1265" s="250" t="s">
        <v>411</v>
      </c>
      <c r="L1265" s="250" t="s">
        <v>413</v>
      </c>
    </row>
    <row r="1266" spans="1:12">
      <c r="A1266" s="250">
        <v>212010</v>
      </c>
      <c r="B1266" s="250" t="s">
        <v>82</v>
      </c>
      <c r="C1266" s="250" t="s">
        <v>412</v>
      </c>
      <c r="D1266" s="250" t="s">
        <v>413</v>
      </c>
      <c r="E1266" s="250" t="s">
        <v>411</v>
      </c>
      <c r="F1266" s="250" t="s">
        <v>411</v>
      </c>
      <c r="G1266" s="250" t="s">
        <v>413</v>
      </c>
      <c r="H1266" s="250" t="s">
        <v>412</v>
      </c>
      <c r="I1266" s="250" t="s">
        <v>413</v>
      </c>
      <c r="J1266" s="250" t="s">
        <v>412</v>
      </c>
      <c r="K1266" s="250" t="s">
        <v>411</v>
      </c>
      <c r="L1266" s="250" t="s">
        <v>413</v>
      </c>
    </row>
    <row r="1267" spans="1:12">
      <c r="A1267" s="250">
        <v>213813</v>
      </c>
      <c r="B1267" s="250" t="s">
        <v>82</v>
      </c>
      <c r="C1267" s="250" t="s">
        <v>413</v>
      </c>
      <c r="D1267" s="250" t="s">
        <v>411</v>
      </c>
      <c r="E1267" s="250" t="s">
        <v>411</v>
      </c>
      <c r="F1267" s="250" t="s">
        <v>411</v>
      </c>
      <c r="G1267" s="250" t="s">
        <v>412</v>
      </c>
      <c r="H1267" s="250" t="s">
        <v>413</v>
      </c>
      <c r="I1267" s="250" t="s">
        <v>413</v>
      </c>
      <c r="J1267" s="250" t="s">
        <v>412</v>
      </c>
      <c r="K1267" s="250" t="s">
        <v>411</v>
      </c>
      <c r="L1267" s="250" t="s">
        <v>413</v>
      </c>
    </row>
    <row r="1268" spans="1:12">
      <c r="A1268" s="250">
        <v>213490</v>
      </c>
      <c r="B1268" s="250" t="s">
        <v>82</v>
      </c>
      <c r="C1268" s="250" t="s">
        <v>413</v>
      </c>
      <c r="D1268" s="250" t="s">
        <v>411</v>
      </c>
      <c r="E1268" s="250" t="s">
        <v>411</v>
      </c>
      <c r="F1268" s="250" t="s">
        <v>413</v>
      </c>
      <c r="G1268" s="250" t="s">
        <v>411</v>
      </c>
      <c r="H1268" s="250" t="s">
        <v>413</v>
      </c>
      <c r="I1268" s="250" t="s">
        <v>413</v>
      </c>
      <c r="J1268" s="250" t="s">
        <v>412</v>
      </c>
      <c r="K1268" s="250" t="s">
        <v>411</v>
      </c>
      <c r="L1268" s="250" t="s">
        <v>413</v>
      </c>
    </row>
    <row r="1269" spans="1:12">
      <c r="A1269" s="250">
        <v>212424</v>
      </c>
      <c r="B1269" s="250" t="s">
        <v>82</v>
      </c>
      <c r="C1269" s="250" t="s">
        <v>413</v>
      </c>
      <c r="D1269" s="250" t="s">
        <v>413</v>
      </c>
      <c r="E1269" s="250" t="s">
        <v>413</v>
      </c>
      <c r="F1269" s="250" t="s">
        <v>411</v>
      </c>
      <c r="G1269" s="250" t="s">
        <v>411</v>
      </c>
      <c r="H1269" s="250" t="s">
        <v>413</v>
      </c>
      <c r="I1269" s="250" t="s">
        <v>413</v>
      </c>
      <c r="J1269" s="250" t="s">
        <v>412</v>
      </c>
      <c r="K1269" s="250" t="s">
        <v>411</v>
      </c>
      <c r="L1269" s="250" t="s">
        <v>413</v>
      </c>
    </row>
    <row r="1270" spans="1:12">
      <c r="A1270" s="250">
        <v>212313</v>
      </c>
      <c r="B1270" s="250" t="s">
        <v>82</v>
      </c>
      <c r="C1270" s="250" t="s">
        <v>411</v>
      </c>
      <c r="D1270" s="250" t="s">
        <v>411</v>
      </c>
      <c r="E1270" s="250" t="s">
        <v>411</v>
      </c>
      <c r="F1270" s="250" t="s">
        <v>411</v>
      </c>
      <c r="G1270" s="250" t="s">
        <v>411</v>
      </c>
      <c r="H1270" s="250" t="s">
        <v>413</v>
      </c>
      <c r="I1270" s="250" t="s">
        <v>413</v>
      </c>
      <c r="J1270" s="250" t="s">
        <v>412</v>
      </c>
      <c r="K1270" s="250" t="s">
        <v>411</v>
      </c>
      <c r="L1270" s="250" t="s">
        <v>413</v>
      </c>
    </row>
    <row r="1271" spans="1:12">
      <c r="A1271" s="250">
        <v>209585</v>
      </c>
      <c r="B1271" s="250" t="s">
        <v>82</v>
      </c>
      <c r="C1271" s="250" t="s">
        <v>411</v>
      </c>
      <c r="D1271" s="250" t="s">
        <v>413</v>
      </c>
      <c r="E1271" s="250" t="s">
        <v>413</v>
      </c>
      <c r="F1271" s="250" t="s">
        <v>412</v>
      </c>
      <c r="G1271" s="250" t="s">
        <v>413</v>
      </c>
      <c r="H1271" s="250" t="s">
        <v>411</v>
      </c>
      <c r="I1271" s="250" t="s">
        <v>413</v>
      </c>
      <c r="J1271" s="250" t="s">
        <v>412</v>
      </c>
      <c r="K1271" s="250" t="s">
        <v>411</v>
      </c>
      <c r="L1271" s="250" t="s">
        <v>413</v>
      </c>
    </row>
    <row r="1272" spans="1:12">
      <c r="A1272" s="250">
        <v>213969</v>
      </c>
      <c r="B1272" s="250" t="s">
        <v>82</v>
      </c>
      <c r="C1272" s="250" t="s">
        <v>412</v>
      </c>
      <c r="D1272" s="250" t="s">
        <v>411</v>
      </c>
      <c r="E1272" s="250" t="s">
        <v>411</v>
      </c>
      <c r="F1272" s="250" t="s">
        <v>411</v>
      </c>
      <c r="G1272" s="250" t="s">
        <v>412</v>
      </c>
      <c r="H1272" s="250" t="s">
        <v>412</v>
      </c>
      <c r="I1272" s="250" t="s">
        <v>411</v>
      </c>
      <c r="J1272" s="250" t="s">
        <v>412</v>
      </c>
      <c r="K1272" s="250" t="s">
        <v>411</v>
      </c>
      <c r="L1272" s="250" t="s">
        <v>413</v>
      </c>
    </row>
    <row r="1273" spans="1:12">
      <c r="A1273" s="250">
        <v>213289</v>
      </c>
      <c r="B1273" s="250" t="s">
        <v>82</v>
      </c>
      <c r="C1273" s="250" t="s">
        <v>411</v>
      </c>
      <c r="D1273" s="250" t="s">
        <v>411</v>
      </c>
      <c r="E1273" s="250" t="s">
        <v>411</v>
      </c>
      <c r="F1273" s="250" t="s">
        <v>411</v>
      </c>
      <c r="G1273" s="250" t="s">
        <v>412</v>
      </c>
      <c r="H1273" s="250" t="s">
        <v>412</v>
      </c>
      <c r="I1273" s="250" t="s">
        <v>411</v>
      </c>
      <c r="J1273" s="250" t="s">
        <v>412</v>
      </c>
      <c r="K1273" s="250" t="s">
        <v>411</v>
      </c>
      <c r="L1273" s="250" t="s">
        <v>413</v>
      </c>
    </row>
    <row r="1274" spans="1:12">
      <c r="A1274" s="250">
        <v>213890</v>
      </c>
      <c r="B1274" s="250" t="s">
        <v>82</v>
      </c>
      <c r="C1274" s="250" t="s">
        <v>411</v>
      </c>
      <c r="D1274" s="250" t="s">
        <v>413</v>
      </c>
      <c r="E1274" s="250" t="s">
        <v>413</v>
      </c>
      <c r="F1274" s="250" t="s">
        <v>411</v>
      </c>
      <c r="G1274" s="250" t="s">
        <v>413</v>
      </c>
      <c r="H1274" s="250" t="s">
        <v>412</v>
      </c>
      <c r="I1274" s="250" t="s">
        <v>411</v>
      </c>
      <c r="J1274" s="250" t="s">
        <v>412</v>
      </c>
      <c r="K1274" s="250" t="s">
        <v>411</v>
      </c>
      <c r="L1274" s="250" t="s">
        <v>413</v>
      </c>
    </row>
    <row r="1275" spans="1:12">
      <c r="A1275" s="250">
        <v>212930</v>
      </c>
      <c r="B1275" s="250" t="s">
        <v>82</v>
      </c>
      <c r="C1275" s="250" t="s">
        <v>411</v>
      </c>
      <c r="D1275" s="250" t="s">
        <v>413</v>
      </c>
      <c r="E1275" s="250" t="s">
        <v>411</v>
      </c>
      <c r="F1275" s="250" t="s">
        <v>411</v>
      </c>
      <c r="G1275" s="250" t="s">
        <v>413</v>
      </c>
      <c r="H1275" s="250" t="s">
        <v>412</v>
      </c>
      <c r="I1275" s="250" t="s">
        <v>411</v>
      </c>
      <c r="J1275" s="250" t="s">
        <v>412</v>
      </c>
      <c r="K1275" s="250" t="s">
        <v>411</v>
      </c>
      <c r="L1275" s="250" t="s">
        <v>413</v>
      </c>
    </row>
    <row r="1276" spans="1:12">
      <c r="A1276" s="250">
        <v>213270</v>
      </c>
      <c r="B1276" s="250" t="s">
        <v>82</v>
      </c>
      <c r="C1276" s="250" t="s">
        <v>411</v>
      </c>
      <c r="D1276" s="250" t="s">
        <v>411</v>
      </c>
      <c r="E1276" s="250" t="s">
        <v>411</v>
      </c>
      <c r="F1276" s="250" t="s">
        <v>411</v>
      </c>
      <c r="G1276" s="250" t="s">
        <v>412</v>
      </c>
      <c r="H1276" s="250" t="s">
        <v>413</v>
      </c>
      <c r="I1276" s="250" t="s">
        <v>411</v>
      </c>
      <c r="J1276" s="250" t="s">
        <v>412</v>
      </c>
      <c r="K1276" s="250" t="s">
        <v>411</v>
      </c>
      <c r="L1276" s="250" t="s">
        <v>413</v>
      </c>
    </row>
    <row r="1277" spans="1:12">
      <c r="A1277" s="250">
        <v>213545</v>
      </c>
      <c r="B1277" s="250" t="s">
        <v>82</v>
      </c>
      <c r="C1277" s="250" t="s">
        <v>413</v>
      </c>
      <c r="D1277" s="250" t="s">
        <v>411</v>
      </c>
      <c r="E1277" s="250" t="s">
        <v>413</v>
      </c>
      <c r="F1277" s="250" t="s">
        <v>411</v>
      </c>
      <c r="G1277" s="250" t="s">
        <v>411</v>
      </c>
      <c r="H1277" s="250" t="s">
        <v>413</v>
      </c>
      <c r="I1277" s="250" t="s">
        <v>411</v>
      </c>
      <c r="J1277" s="250" t="s">
        <v>412</v>
      </c>
      <c r="K1277" s="250" t="s">
        <v>411</v>
      </c>
      <c r="L1277" s="250" t="s">
        <v>413</v>
      </c>
    </row>
    <row r="1278" spans="1:12">
      <c r="A1278" s="250">
        <v>212876</v>
      </c>
      <c r="B1278" s="250" t="s">
        <v>82</v>
      </c>
      <c r="C1278" s="250" t="s">
        <v>411</v>
      </c>
      <c r="D1278" s="250" t="s">
        <v>411</v>
      </c>
      <c r="E1278" s="250" t="s">
        <v>411</v>
      </c>
      <c r="F1278" s="250" t="s">
        <v>411</v>
      </c>
      <c r="G1278" s="250" t="s">
        <v>411</v>
      </c>
      <c r="H1278" s="250" t="s">
        <v>411</v>
      </c>
      <c r="I1278" s="250" t="s">
        <v>411</v>
      </c>
      <c r="J1278" s="250" t="s">
        <v>412</v>
      </c>
      <c r="K1278" s="250" t="s">
        <v>411</v>
      </c>
      <c r="L1278" s="250" t="s">
        <v>413</v>
      </c>
    </row>
    <row r="1279" spans="1:12">
      <c r="A1279" s="250">
        <v>212100</v>
      </c>
      <c r="B1279" s="250" t="s">
        <v>82</v>
      </c>
      <c r="C1279" s="250" t="s">
        <v>411</v>
      </c>
      <c r="D1279" s="250" t="s">
        <v>411</v>
      </c>
      <c r="E1279" s="250" t="s">
        <v>411</v>
      </c>
      <c r="F1279" s="250" t="s">
        <v>411</v>
      </c>
      <c r="G1279" s="250" t="s">
        <v>411</v>
      </c>
      <c r="H1279" s="250" t="s">
        <v>411</v>
      </c>
      <c r="I1279" s="250" t="s">
        <v>411</v>
      </c>
      <c r="J1279" s="250" t="s">
        <v>412</v>
      </c>
      <c r="K1279" s="250" t="s">
        <v>411</v>
      </c>
      <c r="L1279" s="250" t="s">
        <v>413</v>
      </c>
    </row>
    <row r="1280" spans="1:12">
      <c r="A1280" s="250">
        <v>211698</v>
      </c>
      <c r="B1280" s="250" t="s">
        <v>82</v>
      </c>
      <c r="C1280" s="250" t="s">
        <v>412</v>
      </c>
      <c r="D1280" s="250" t="s">
        <v>411</v>
      </c>
      <c r="E1280" s="250" t="s">
        <v>411</v>
      </c>
      <c r="F1280" s="250" t="s">
        <v>411</v>
      </c>
      <c r="G1280" s="250" t="s">
        <v>412</v>
      </c>
      <c r="H1280" s="250" t="s">
        <v>413</v>
      </c>
      <c r="I1280" s="250" t="s">
        <v>412</v>
      </c>
      <c r="J1280" s="250" t="s">
        <v>413</v>
      </c>
      <c r="K1280" s="250" t="s">
        <v>411</v>
      </c>
      <c r="L1280" s="250" t="s">
        <v>413</v>
      </c>
    </row>
    <row r="1281" spans="1:12">
      <c r="A1281" s="250">
        <v>214520</v>
      </c>
      <c r="B1281" s="250" t="s">
        <v>82</v>
      </c>
      <c r="C1281" s="250" t="s">
        <v>411</v>
      </c>
      <c r="D1281" s="250" t="s">
        <v>413</v>
      </c>
      <c r="E1281" s="250" t="s">
        <v>411</v>
      </c>
      <c r="F1281" s="250" t="s">
        <v>411</v>
      </c>
      <c r="G1281" s="250" t="s">
        <v>413</v>
      </c>
      <c r="H1281" s="250" t="s">
        <v>413</v>
      </c>
      <c r="I1281" s="250" t="s">
        <v>412</v>
      </c>
      <c r="J1281" s="250" t="s">
        <v>413</v>
      </c>
      <c r="K1281" s="250" t="s">
        <v>411</v>
      </c>
      <c r="L1281" s="250" t="s">
        <v>413</v>
      </c>
    </row>
    <row r="1282" spans="1:12">
      <c r="A1282" s="250">
        <v>214306</v>
      </c>
      <c r="B1282" s="250" t="s">
        <v>82</v>
      </c>
      <c r="C1282" s="250" t="s">
        <v>411</v>
      </c>
      <c r="D1282" s="250" t="s">
        <v>413</v>
      </c>
      <c r="E1282" s="250" t="s">
        <v>411</v>
      </c>
      <c r="F1282" s="250" t="s">
        <v>411</v>
      </c>
      <c r="G1282" s="250" t="s">
        <v>413</v>
      </c>
      <c r="H1282" s="250" t="s">
        <v>413</v>
      </c>
      <c r="I1282" s="250" t="s">
        <v>412</v>
      </c>
      <c r="J1282" s="250" t="s">
        <v>413</v>
      </c>
      <c r="K1282" s="250" t="s">
        <v>411</v>
      </c>
      <c r="L1282" s="250" t="s">
        <v>413</v>
      </c>
    </row>
    <row r="1283" spans="1:12">
      <c r="A1283" s="250">
        <v>213159</v>
      </c>
      <c r="B1283" s="250" t="s">
        <v>82</v>
      </c>
      <c r="C1283" s="250" t="s">
        <v>413</v>
      </c>
      <c r="D1283" s="250" t="s">
        <v>413</v>
      </c>
      <c r="E1283" s="250" t="s">
        <v>413</v>
      </c>
      <c r="F1283" s="250" t="s">
        <v>413</v>
      </c>
      <c r="G1283" s="250" t="s">
        <v>412</v>
      </c>
      <c r="H1283" s="250" t="s">
        <v>412</v>
      </c>
      <c r="I1283" s="250" t="s">
        <v>413</v>
      </c>
      <c r="J1283" s="250" t="s">
        <v>413</v>
      </c>
      <c r="K1283" s="250" t="s">
        <v>411</v>
      </c>
      <c r="L1283" s="250" t="s">
        <v>413</v>
      </c>
    </row>
    <row r="1284" spans="1:12">
      <c r="A1284" s="250">
        <v>214570</v>
      </c>
      <c r="B1284" s="250" t="s">
        <v>82</v>
      </c>
      <c r="C1284" s="250" t="s">
        <v>413</v>
      </c>
      <c r="D1284" s="250" t="s">
        <v>413</v>
      </c>
      <c r="E1284" s="250" t="s">
        <v>411</v>
      </c>
      <c r="F1284" s="250" t="s">
        <v>413</v>
      </c>
      <c r="G1284" s="250" t="s">
        <v>412</v>
      </c>
      <c r="H1284" s="250" t="s">
        <v>412</v>
      </c>
      <c r="I1284" s="250" t="s">
        <v>413</v>
      </c>
      <c r="J1284" s="250" t="s">
        <v>413</v>
      </c>
      <c r="K1284" s="250" t="s">
        <v>411</v>
      </c>
      <c r="L1284" s="250" t="s">
        <v>413</v>
      </c>
    </row>
    <row r="1285" spans="1:12">
      <c r="A1285" s="250">
        <v>211997</v>
      </c>
      <c r="B1285" s="250" t="s">
        <v>82</v>
      </c>
      <c r="C1285" s="250" t="s">
        <v>413</v>
      </c>
      <c r="D1285" s="250" t="s">
        <v>412</v>
      </c>
      <c r="E1285" s="250" t="s">
        <v>411</v>
      </c>
      <c r="F1285" s="250" t="s">
        <v>411</v>
      </c>
      <c r="G1285" s="250" t="s">
        <v>412</v>
      </c>
      <c r="H1285" s="250" t="s">
        <v>412</v>
      </c>
      <c r="I1285" s="250" t="s">
        <v>413</v>
      </c>
      <c r="J1285" s="250" t="s">
        <v>413</v>
      </c>
      <c r="K1285" s="250" t="s">
        <v>411</v>
      </c>
      <c r="L1285" s="250" t="s">
        <v>413</v>
      </c>
    </row>
    <row r="1286" spans="1:12">
      <c r="A1286" s="250">
        <v>214605</v>
      </c>
      <c r="B1286" s="250" t="s">
        <v>82</v>
      </c>
      <c r="C1286" s="250" t="s">
        <v>411</v>
      </c>
      <c r="D1286" s="250" t="s">
        <v>413</v>
      </c>
      <c r="E1286" s="250" t="s">
        <v>411</v>
      </c>
      <c r="F1286" s="250" t="s">
        <v>411</v>
      </c>
      <c r="G1286" s="250" t="s">
        <v>412</v>
      </c>
      <c r="H1286" s="250" t="s">
        <v>412</v>
      </c>
      <c r="I1286" s="250" t="s">
        <v>413</v>
      </c>
      <c r="J1286" s="250" t="s">
        <v>413</v>
      </c>
      <c r="K1286" s="250" t="s">
        <v>411</v>
      </c>
      <c r="L1286" s="250" t="s">
        <v>413</v>
      </c>
    </row>
    <row r="1287" spans="1:12">
      <c r="A1287" s="250">
        <v>213357</v>
      </c>
      <c r="B1287" s="250" t="s">
        <v>82</v>
      </c>
      <c r="C1287" s="250" t="s">
        <v>413</v>
      </c>
      <c r="D1287" s="250" t="s">
        <v>413</v>
      </c>
      <c r="E1287" s="250" t="s">
        <v>411</v>
      </c>
      <c r="F1287" s="250" t="s">
        <v>411</v>
      </c>
      <c r="G1287" s="250" t="s">
        <v>413</v>
      </c>
      <c r="H1287" s="250" t="s">
        <v>412</v>
      </c>
      <c r="I1287" s="250" t="s">
        <v>413</v>
      </c>
      <c r="J1287" s="250" t="s">
        <v>413</v>
      </c>
      <c r="K1287" s="250" t="s">
        <v>411</v>
      </c>
      <c r="L1287" s="250" t="s">
        <v>413</v>
      </c>
    </row>
    <row r="1288" spans="1:12">
      <c r="A1288" s="250">
        <v>214009</v>
      </c>
      <c r="B1288" s="250" t="s">
        <v>82</v>
      </c>
      <c r="C1288" s="250" t="s">
        <v>412</v>
      </c>
      <c r="D1288" s="250" t="s">
        <v>411</v>
      </c>
      <c r="E1288" s="250" t="s">
        <v>411</v>
      </c>
      <c r="F1288" s="250" t="s">
        <v>411</v>
      </c>
      <c r="G1288" s="250" t="s">
        <v>413</v>
      </c>
      <c r="H1288" s="250" t="s">
        <v>412</v>
      </c>
      <c r="I1288" s="250" t="s">
        <v>413</v>
      </c>
      <c r="J1288" s="250" t="s">
        <v>413</v>
      </c>
      <c r="K1288" s="250" t="s">
        <v>411</v>
      </c>
      <c r="L1288" s="250" t="s">
        <v>413</v>
      </c>
    </row>
    <row r="1289" spans="1:12">
      <c r="A1289" s="250">
        <v>213443</v>
      </c>
      <c r="B1289" s="250" t="s">
        <v>82</v>
      </c>
      <c r="C1289" s="250" t="s">
        <v>411</v>
      </c>
      <c r="D1289" s="250" t="s">
        <v>411</v>
      </c>
      <c r="E1289" s="250" t="s">
        <v>411</v>
      </c>
      <c r="F1289" s="250" t="s">
        <v>411</v>
      </c>
      <c r="G1289" s="250" t="s">
        <v>413</v>
      </c>
      <c r="H1289" s="250" t="s">
        <v>412</v>
      </c>
      <c r="I1289" s="250" t="s">
        <v>413</v>
      </c>
      <c r="J1289" s="250" t="s">
        <v>413</v>
      </c>
      <c r="K1289" s="250" t="s">
        <v>411</v>
      </c>
      <c r="L1289" s="250" t="s">
        <v>413</v>
      </c>
    </row>
    <row r="1290" spans="1:12">
      <c r="A1290" s="250">
        <v>210992</v>
      </c>
      <c r="B1290" s="250" t="s">
        <v>82</v>
      </c>
      <c r="C1290" s="250" t="s">
        <v>411</v>
      </c>
      <c r="D1290" s="250" t="s">
        <v>411</v>
      </c>
      <c r="E1290" s="250" t="s">
        <v>411</v>
      </c>
      <c r="F1290" s="250" t="s">
        <v>413</v>
      </c>
      <c r="G1290" s="250" t="s">
        <v>411</v>
      </c>
      <c r="H1290" s="250" t="s">
        <v>412</v>
      </c>
      <c r="I1290" s="250" t="s">
        <v>413</v>
      </c>
      <c r="J1290" s="250" t="s">
        <v>413</v>
      </c>
      <c r="K1290" s="250" t="s">
        <v>411</v>
      </c>
      <c r="L1290" s="250" t="s">
        <v>413</v>
      </c>
    </row>
    <row r="1291" spans="1:12">
      <c r="A1291" s="250">
        <v>214201</v>
      </c>
      <c r="B1291" s="250" t="s">
        <v>82</v>
      </c>
      <c r="C1291" s="250" t="s">
        <v>413</v>
      </c>
      <c r="D1291" s="250" t="s">
        <v>411</v>
      </c>
      <c r="E1291" s="250" t="s">
        <v>411</v>
      </c>
      <c r="F1291" s="250" t="s">
        <v>411</v>
      </c>
      <c r="G1291" s="250" t="s">
        <v>411</v>
      </c>
      <c r="H1291" s="250" t="s">
        <v>412</v>
      </c>
      <c r="I1291" s="250" t="s">
        <v>413</v>
      </c>
      <c r="J1291" s="250" t="s">
        <v>413</v>
      </c>
      <c r="K1291" s="250" t="s">
        <v>411</v>
      </c>
      <c r="L1291" s="250" t="s">
        <v>413</v>
      </c>
    </row>
    <row r="1292" spans="1:12">
      <c r="A1292" s="250">
        <v>214238</v>
      </c>
      <c r="B1292" s="250" t="s">
        <v>82</v>
      </c>
      <c r="C1292" s="250" t="s">
        <v>411</v>
      </c>
      <c r="D1292" s="250" t="s">
        <v>411</v>
      </c>
      <c r="E1292" s="250" t="s">
        <v>411</v>
      </c>
      <c r="F1292" s="250" t="s">
        <v>411</v>
      </c>
      <c r="G1292" s="250" t="s">
        <v>411</v>
      </c>
      <c r="H1292" s="250" t="s">
        <v>412</v>
      </c>
      <c r="I1292" s="250" t="s">
        <v>413</v>
      </c>
      <c r="J1292" s="250" t="s">
        <v>413</v>
      </c>
      <c r="K1292" s="250" t="s">
        <v>411</v>
      </c>
      <c r="L1292" s="250" t="s">
        <v>413</v>
      </c>
    </row>
    <row r="1293" spans="1:12">
      <c r="A1293" s="250">
        <v>213989</v>
      </c>
      <c r="B1293" s="250" t="s">
        <v>82</v>
      </c>
      <c r="C1293" s="250" t="s">
        <v>411</v>
      </c>
      <c r="D1293" s="250" t="s">
        <v>411</v>
      </c>
      <c r="E1293" s="250" t="s">
        <v>411</v>
      </c>
      <c r="F1293" s="250" t="s">
        <v>411</v>
      </c>
      <c r="G1293" s="250" t="s">
        <v>411</v>
      </c>
      <c r="H1293" s="250" t="s">
        <v>412</v>
      </c>
      <c r="I1293" s="250" t="s">
        <v>413</v>
      </c>
      <c r="J1293" s="250" t="s">
        <v>413</v>
      </c>
      <c r="K1293" s="250" t="s">
        <v>411</v>
      </c>
      <c r="L1293" s="250" t="s">
        <v>413</v>
      </c>
    </row>
    <row r="1294" spans="1:12">
      <c r="A1294" s="250">
        <v>213812</v>
      </c>
      <c r="B1294" s="250" t="s">
        <v>82</v>
      </c>
      <c r="C1294" s="250" t="s">
        <v>411</v>
      </c>
      <c r="D1294" s="250" t="s">
        <v>411</v>
      </c>
      <c r="E1294" s="250" t="s">
        <v>411</v>
      </c>
      <c r="F1294" s="250" t="s">
        <v>411</v>
      </c>
      <c r="G1294" s="250" t="s">
        <v>412</v>
      </c>
      <c r="H1294" s="250" t="s">
        <v>413</v>
      </c>
      <c r="I1294" s="250" t="s">
        <v>413</v>
      </c>
      <c r="J1294" s="250" t="s">
        <v>413</v>
      </c>
      <c r="K1294" s="250" t="s">
        <v>411</v>
      </c>
      <c r="L1294" s="250" t="s">
        <v>413</v>
      </c>
    </row>
    <row r="1295" spans="1:12">
      <c r="A1295" s="250">
        <v>211098</v>
      </c>
      <c r="B1295" s="250" t="s">
        <v>82</v>
      </c>
      <c r="C1295" s="250" t="s">
        <v>413</v>
      </c>
      <c r="D1295" s="250" t="s">
        <v>413</v>
      </c>
      <c r="E1295" s="250" t="s">
        <v>413</v>
      </c>
      <c r="F1295" s="250" t="s">
        <v>413</v>
      </c>
      <c r="G1295" s="250" t="s">
        <v>413</v>
      </c>
      <c r="H1295" s="250" t="s">
        <v>413</v>
      </c>
      <c r="I1295" s="250" t="s">
        <v>413</v>
      </c>
      <c r="J1295" s="250" t="s">
        <v>413</v>
      </c>
      <c r="K1295" s="250" t="s">
        <v>411</v>
      </c>
      <c r="L1295" s="250" t="s">
        <v>413</v>
      </c>
    </row>
    <row r="1296" spans="1:12">
      <c r="A1296" s="250">
        <v>212015</v>
      </c>
      <c r="B1296" s="250" t="s">
        <v>82</v>
      </c>
      <c r="C1296" s="250" t="s">
        <v>411</v>
      </c>
      <c r="D1296" s="250" t="s">
        <v>413</v>
      </c>
      <c r="E1296" s="250" t="s">
        <v>411</v>
      </c>
      <c r="F1296" s="250" t="s">
        <v>413</v>
      </c>
      <c r="G1296" s="250" t="s">
        <v>413</v>
      </c>
      <c r="H1296" s="250" t="s">
        <v>413</v>
      </c>
      <c r="I1296" s="250" t="s">
        <v>413</v>
      </c>
      <c r="J1296" s="250" t="s">
        <v>413</v>
      </c>
      <c r="K1296" s="250" t="s">
        <v>411</v>
      </c>
      <c r="L1296" s="250" t="s">
        <v>413</v>
      </c>
    </row>
    <row r="1297" spans="1:12">
      <c r="A1297" s="250">
        <v>213415</v>
      </c>
      <c r="B1297" s="250" t="s">
        <v>82</v>
      </c>
      <c r="C1297" s="250" t="s">
        <v>411</v>
      </c>
      <c r="D1297" s="250" t="s">
        <v>411</v>
      </c>
      <c r="E1297" s="250" t="s">
        <v>411</v>
      </c>
      <c r="F1297" s="250" t="s">
        <v>411</v>
      </c>
      <c r="G1297" s="250" t="s">
        <v>413</v>
      </c>
      <c r="H1297" s="250" t="s">
        <v>413</v>
      </c>
      <c r="I1297" s="250" t="s">
        <v>413</v>
      </c>
      <c r="J1297" s="250" t="s">
        <v>413</v>
      </c>
      <c r="K1297" s="250" t="s">
        <v>411</v>
      </c>
      <c r="L1297" s="250" t="s">
        <v>413</v>
      </c>
    </row>
    <row r="1298" spans="1:12">
      <c r="A1298" s="250">
        <v>212201</v>
      </c>
      <c r="B1298" s="250" t="s">
        <v>82</v>
      </c>
      <c r="C1298" s="250" t="s">
        <v>411</v>
      </c>
      <c r="D1298" s="250" t="s">
        <v>411</v>
      </c>
      <c r="E1298" s="250" t="s">
        <v>411</v>
      </c>
      <c r="F1298" s="250" t="s">
        <v>411</v>
      </c>
      <c r="G1298" s="250" t="s">
        <v>413</v>
      </c>
      <c r="H1298" s="250" t="s">
        <v>413</v>
      </c>
      <c r="I1298" s="250" t="s">
        <v>413</v>
      </c>
      <c r="J1298" s="250" t="s">
        <v>413</v>
      </c>
      <c r="K1298" s="250" t="s">
        <v>411</v>
      </c>
      <c r="L1298" s="250" t="s">
        <v>413</v>
      </c>
    </row>
    <row r="1299" spans="1:12">
      <c r="A1299" s="250">
        <v>214595</v>
      </c>
      <c r="B1299" s="250" t="s">
        <v>82</v>
      </c>
      <c r="C1299" s="250" t="s">
        <v>413</v>
      </c>
      <c r="D1299" s="250" t="s">
        <v>411</v>
      </c>
      <c r="E1299" s="250" t="s">
        <v>411</v>
      </c>
      <c r="F1299" s="250" t="s">
        <v>411</v>
      </c>
      <c r="G1299" s="250" t="s">
        <v>411</v>
      </c>
      <c r="H1299" s="250" t="s">
        <v>413</v>
      </c>
      <c r="I1299" s="250" t="s">
        <v>413</v>
      </c>
      <c r="J1299" s="250" t="s">
        <v>413</v>
      </c>
      <c r="K1299" s="250" t="s">
        <v>411</v>
      </c>
      <c r="L1299" s="250" t="s">
        <v>413</v>
      </c>
    </row>
    <row r="1300" spans="1:12">
      <c r="A1300" s="250">
        <v>214315</v>
      </c>
      <c r="B1300" s="250" t="s">
        <v>82</v>
      </c>
      <c r="C1300" s="250" t="s">
        <v>413</v>
      </c>
      <c r="D1300" s="250" t="s">
        <v>411</v>
      </c>
      <c r="E1300" s="250" t="s">
        <v>411</v>
      </c>
      <c r="F1300" s="250" t="s">
        <v>411</v>
      </c>
      <c r="G1300" s="250" t="s">
        <v>411</v>
      </c>
      <c r="H1300" s="250" t="s">
        <v>413</v>
      </c>
      <c r="I1300" s="250" t="s">
        <v>413</v>
      </c>
      <c r="J1300" s="250" t="s">
        <v>413</v>
      </c>
      <c r="K1300" s="250" t="s">
        <v>411</v>
      </c>
      <c r="L1300" s="250" t="s">
        <v>413</v>
      </c>
    </row>
    <row r="1301" spans="1:12">
      <c r="A1301" s="250">
        <v>213461</v>
      </c>
      <c r="B1301" s="250" t="s">
        <v>82</v>
      </c>
      <c r="C1301" s="250" t="s">
        <v>411</v>
      </c>
      <c r="D1301" s="250" t="s">
        <v>411</v>
      </c>
      <c r="E1301" s="250" t="s">
        <v>411</v>
      </c>
      <c r="F1301" s="250" t="s">
        <v>411</v>
      </c>
      <c r="G1301" s="250" t="s">
        <v>411</v>
      </c>
      <c r="H1301" s="250" t="s">
        <v>413</v>
      </c>
      <c r="I1301" s="250" t="s">
        <v>413</v>
      </c>
      <c r="J1301" s="250" t="s">
        <v>413</v>
      </c>
      <c r="K1301" s="250" t="s">
        <v>411</v>
      </c>
      <c r="L1301" s="250" t="s">
        <v>413</v>
      </c>
    </row>
    <row r="1302" spans="1:12">
      <c r="A1302" s="250">
        <v>211964</v>
      </c>
      <c r="B1302" s="250" t="s">
        <v>82</v>
      </c>
      <c r="C1302" s="250" t="s">
        <v>411</v>
      </c>
      <c r="D1302" s="250" t="s">
        <v>411</v>
      </c>
      <c r="E1302" s="250" t="s">
        <v>411</v>
      </c>
      <c r="F1302" s="250" t="s">
        <v>411</v>
      </c>
      <c r="G1302" s="250" t="s">
        <v>411</v>
      </c>
      <c r="H1302" s="250" t="s">
        <v>413</v>
      </c>
      <c r="I1302" s="250" t="s">
        <v>413</v>
      </c>
      <c r="J1302" s="250" t="s">
        <v>413</v>
      </c>
      <c r="K1302" s="250" t="s">
        <v>411</v>
      </c>
      <c r="L1302" s="250" t="s">
        <v>413</v>
      </c>
    </row>
    <row r="1303" spans="1:12">
      <c r="A1303" s="250">
        <v>214599</v>
      </c>
      <c r="B1303" s="250" t="s">
        <v>82</v>
      </c>
      <c r="C1303" s="250" t="s">
        <v>411</v>
      </c>
      <c r="D1303" s="250" t="s">
        <v>411</v>
      </c>
      <c r="E1303" s="250" t="s">
        <v>411</v>
      </c>
      <c r="F1303" s="250" t="s">
        <v>411</v>
      </c>
      <c r="G1303" s="250" t="s">
        <v>411</v>
      </c>
      <c r="H1303" s="250" t="s">
        <v>411</v>
      </c>
      <c r="I1303" s="250" t="s">
        <v>413</v>
      </c>
      <c r="J1303" s="250" t="s">
        <v>413</v>
      </c>
      <c r="K1303" s="250" t="s">
        <v>411</v>
      </c>
      <c r="L1303" s="250" t="s">
        <v>413</v>
      </c>
    </row>
    <row r="1304" spans="1:12">
      <c r="A1304" s="250">
        <v>210294</v>
      </c>
      <c r="B1304" s="250" t="s">
        <v>82</v>
      </c>
      <c r="C1304" s="250" t="s">
        <v>411</v>
      </c>
      <c r="D1304" s="250" t="s">
        <v>413</v>
      </c>
      <c r="E1304" s="250" t="s">
        <v>411</v>
      </c>
      <c r="F1304" s="250" t="s">
        <v>413</v>
      </c>
      <c r="G1304" s="250" t="s">
        <v>412</v>
      </c>
      <c r="H1304" s="250" t="s">
        <v>412</v>
      </c>
      <c r="I1304" s="250" t="s">
        <v>411</v>
      </c>
      <c r="J1304" s="250" t="s">
        <v>413</v>
      </c>
      <c r="K1304" s="250" t="s">
        <v>411</v>
      </c>
      <c r="L1304" s="250" t="s">
        <v>413</v>
      </c>
    </row>
    <row r="1305" spans="1:12">
      <c r="A1305" s="250">
        <v>213090</v>
      </c>
      <c r="B1305" s="250" t="s">
        <v>82</v>
      </c>
      <c r="C1305" s="250" t="s">
        <v>412</v>
      </c>
      <c r="D1305" s="250" t="s">
        <v>413</v>
      </c>
      <c r="E1305" s="250" t="s">
        <v>413</v>
      </c>
      <c r="F1305" s="250" t="s">
        <v>412</v>
      </c>
      <c r="G1305" s="250" t="s">
        <v>413</v>
      </c>
      <c r="H1305" s="250" t="s">
        <v>412</v>
      </c>
      <c r="I1305" s="250" t="s">
        <v>411</v>
      </c>
      <c r="J1305" s="250" t="s">
        <v>413</v>
      </c>
      <c r="K1305" s="250" t="s">
        <v>411</v>
      </c>
      <c r="L1305" s="250" t="s">
        <v>413</v>
      </c>
    </row>
    <row r="1306" spans="1:12">
      <c r="A1306" s="250">
        <v>214465</v>
      </c>
      <c r="B1306" s="250" t="s">
        <v>82</v>
      </c>
      <c r="C1306" s="250" t="s">
        <v>412</v>
      </c>
      <c r="D1306" s="250" t="s">
        <v>411</v>
      </c>
      <c r="E1306" s="250" t="s">
        <v>411</v>
      </c>
      <c r="F1306" s="250" t="s">
        <v>413</v>
      </c>
      <c r="G1306" s="250" t="s">
        <v>413</v>
      </c>
      <c r="H1306" s="250" t="s">
        <v>412</v>
      </c>
      <c r="I1306" s="250" t="s">
        <v>411</v>
      </c>
      <c r="J1306" s="250" t="s">
        <v>413</v>
      </c>
      <c r="K1306" s="250" t="s">
        <v>411</v>
      </c>
      <c r="L1306" s="250" t="s">
        <v>413</v>
      </c>
    </row>
    <row r="1307" spans="1:12">
      <c r="A1307" s="250">
        <v>212225</v>
      </c>
      <c r="B1307" s="250" t="s">
        <v>82</v>
      </c>
      <c r="C1307" s="250" t="s">
        <v>413</v>
      </c>
      <c r="D1307" s="250" t="s">
        <v>413</v>
      </c>
      <c r="E1307" s="250" t="s">
        <v>411</v>
      </c>
      <c r="F1307" s="250" t="s">
        <v>411</v>
      </c>
      <c r="G1307" s="250" t="s">
        <v>413</v>
      </c>
      <c r="H1307" s="250" t="s">
        <v>412</v>
      </c>
      <c r="I1307" s="250" t="s">
        <v>411</v>
      </c>
      <c r="J1307" s="250" t="s">
        <v>413</v>
      </c>
      <c r="K1307" s="250" t="s">
        <v>411</v>
      </c>
      <c r="L1307" s="250" t="s">
        <v>413</v>
      </c>
    </row>
    <row r="1308" spans="1:12">
      <c r="A1308" s="250">
        <v>212192</v>
      </c>
      <c r="B1308" s="250" t="s">
        <v>82</v>
      </c>
      <c r="C1308" s="250" t="s">
        <v>411</v>
      </c>
      <c r="D1308" s="250" t="s">
        <v>413</v>
      </c>
      <c r="E1308" s="250" t="s">
        <v>411</v>
      </c>
      <c r="F1308" s="250" t="s">
        <v>411</v>
      </c>
      <c r="G1308" s="250" t="s">
        <v>413</v>
      </c>
      <c r="H1308" s="250" t="s">
        <v>412</v>
      </c>
      <c r="I1308" s="250" t="s">
        <v>411</v>
      </c>
      <c r="J1308" s="250" t="s">
        <v>413</v>
      </c>
      <c r="K1308" s="250" t="s">
        <v>411</v>
      </c>
      <c r="L1308" s="250" t="s">
        <v>413</v>
      </c>
    </row>
    <row r="1309" spans="1:12">
      <c r="A1309" s="250">
        <v>214173</v>
      </c>
      <c r="B1309" s="250" t="s">
        <v>82</v>
      </c>
      <c r="C1309" s="250" t="s">
        <v>413</v>
      </c>
      <c r="D1309" s="250" t="s">
        <v>411</v>
      </c>
      <c r="E1309" s="250" t="s">
        <v>411</v>
      </c>
      <c r="F1309" s="250" t="s">
        <v>411</v>
      </c>
      <c r="G1309" s="250" t="s">
        <v>413</v>
      </c>
      <c r="H1309" s="250" t="s">
        <v>412</v>
      </c>
      <c r="I1309" s="250" t="s">
        <v>411</v>
      </c>
      <c r="J1309" s="250" t="s">
        <v>413</v>
      </c>
      <c r="K1309" s="250" t="s">
        <v>411</v>
      </c>
      <c r="L1309" s="250" t="s">
        <v>413</v>
      </c>
    </row>
    <row r="1310" spans="1:12">
      <c r="A1310" s="250">
        <v>212330</v>
      </c>
      <c r="B1310" s="250" t="s">
        <v>82</v>
      </c>
      <c r="C1310" s="250" t="s">
        <v>411</v>
      </c>
      <c r="D1310" s="250" t="s">
        <v>411</v>
      </c>
      <c r="E1310" s="250" t="s">
        <v>411</v>
      </c>
      <c r="F1310" s="250" t="s">
        <v>411</v>
      </c>
      <c r="G1310" s="250" t="s">
        <v>413</v>
      </c>
      <c r="H1310" s="250" t="s">
        <v>412</v>
      </c>
      <c r="I1310" s="250" t="s">
        <v>411</v>
      </c>
      <c r="J1310" s="250" t="s">
        <v>413</v>
      </c>
      <c r="K1310" s="250" t="s">
        <v>411</v>
      </c>
      <c r="L1310" s="250" t="s">
        <v>413</v>
      </c>
    </row>
    <row r="1311" spans="1:12">
      <c r="A1311" s="250">
        <v>214385</v>
      </c>
      <c r="B1311" s="250" t="s">
        <v>82</v>
      </c>
      <c r="C1311" s="250" t="s">
        <v>413</v>
      </c>
      <c r="D1311" s="250" t="s">
        <v>413</v>
      </c>
      <c r="E1311" s="250" t="s">
        <v>413</v>
      </c>
      <c r="F1311" s="250" t="s">
        <v>411</v>
      </c>
      <c r="G1311" s="250" t="s">
        <v>411</v>
      </c>
      <c r="H1311" s="250" t="s">
        <v>412</v>
      </c>
      <c r="I1311" s="250" t="s">
        <v>411</v>
      </c>
      <c r="J1311" s="250" t="s">
        <v>413</v>
      </c>
      <c r="K1311" s="250" t="s">
        <v>411</v>
      </c>
      <c r="L1311" s="250" t="s">
        <v>413</v>
      </c>
    </row>
    <row r="1312" spans="1:12">
      <c r="A1312" s="250">
        <v>213276</v>
      </c>
      <c r="B1312" s="250" t="s">
        <v>82</v>
      </c>
      <c r="C1312" s="250" t="s">
        <v>413</v>
      </c>
      <c r="D1312" s="250" t="s">
        <v>411</v>
      </c>
      <c r="E1312" s="250" t="s">
        <v>411</v>
      </c>
      <c r="F1312" s="250" t="s">
        <v>411</v>
      </c>
      <c r="G1312" s="250" t="s">
        <v>413</v>
      </c>
      <c r="H1312" s="250" t="s">
        <v>413</v>
      </c>
      <c r="I1312" s="250" t="s">
        <v>411</v>
      </c>
      <c r="J1312" s="250" t="s">
        <v>413</v>
      </c>
      <c r="K1312" s="250" t="s">
        <v>411</v>
      </c>
      <c r="L1312" s="250" t="s">
        <v>413</v>
      </c>
    </row>
    <row r="1313" spans="1:12">
      <c r="A1313" s="250">
        <v>213882</v>
      </c>
      <c r="B1313" s="250" t="s">
        <v>82</v>
      </c>
      <c r="C1313" s="250" t="s">
        <v>413</v>
      </c>
      <c r="D1313" s="250" t="s">
        <v>411</v>
      </c>
      <c r="E1313" s="250" t="s">
        <v>411</v>
      </c>
      <c r="F1313" s="250" t="s">
        <v>411</v>
      </c>
      <c r="G1313" s="250" t="s">
        <v>411</v>
      </c>
      <c r="H1313" s="250" t="s">
        <v>413</v>
      </c>
      <c r="I1313" s="250" t="s">
        <v>411</v>
      </c>
      <c r="J1313" s="250" t="s">
        <v>413</v>
      </c>
      <c r="K1313" s="250" t="s">
        <v>411</v>
      </c>
      <c r="L1313" s="250" t="s">
        <v>413</v>
      </c>
    </row>
    <row r="1314" spans="1:12">
      <c r="A1314" s="250">
        <v>213743</v>
      </c>
      <c r="B1314" s="250" t="s">
        <v>82</v>
      </c>
      <c r="C1314" s="250" t="s">
        <v>413</v>
      </c>
      <c r="D1314" s="250" t="s">
        <v>411</v>
      </c>
      <c r="E1314" s="250" t="s">
        <v>411</v>
      </c>
      <c r="F1314" s="250" t="s">
        <v>411</v>
      </c>
      <c r="G1314" s="250" t="s">
        <v>411</v>
      </c>
      <c r="H1314" s="250" t="s">
        <v>413</v>
      </c>
      <c r="I1314" s="250" t="s">
        <v>411</v>
      </c>
      <c r="J1314" s="250" t="s">
        <v>413</v>
      </c>
      <c r="K1314" s="250" t="s">
        <v>411</v>
      </c>
      <c r="L1314" s="250" t="s">
        <v>413</v>
      </c>
    </row>
    <row r="1315" spans="1:12">
      <c r="A1315" s="250">
        <v>213121</v>
      </c>
      <c r="B1315" s="250" t="s">
        <v>82</v>
      </c>
      <c r="C1315" s="250" t="s">
        <v>411</v>
      </c>
      <c r="D1315" s="250" t="s">
        <v>411</v>
      </c>
      <c r="E1315" s="250" t="s">
        <v>411</v>
      </c>
      <c r="F1315" s="250" t="s">
        <v>411</v>
      </c>
      <c r="G1315" s="250" t="s">
        <v>411</v>
      </c>
      <c r="H1315" s="250" t="s">
        <v>413</v>
      </c>
      <c r="I1315" s="250" t="s">
        <v>411</v>
      </c>
      <c r="J1315" s="250" t="s">
        <v>413</v>
      </c>
      <c r="K1315" s="250" t="s">
        <v>411</v>
      </c>
      <c r="L1315" s="250" t="s">
        <v>413</v>
      </c>
    </row>
    <row r="1316" spans="1:12">
      <c r="A1316" s="250">
        <v>214143</v>
      </c>
      <c r="B1316" s="250" t="s">
        <v>82</v>
      </c>
      <c r="C1316" s="250" t="s">
        <v>413</v>
      </c>
      <c r="D1316" s="250" t="s">
        <v>413</v>
      </c>
      <c r="E1316" s="250" t="s">
        <v>411</v>
      </c>
      <c r="F1316" s="250" t="s">
        <v>411</v>
      </c>
      <c r="G1316" s="250" t="s">
        <v>413</v>
      </c>
      <c r="H1316" s="250" t="s">
        <v>411</v>
      </c>
      <c r="I1316" s="250" t="s">
        <v>411</v>
      </c>
      <c r="J1316" s="250" t="s">
        <v>413</v>
      </c>
      <c r="K1316" s="250" t="s">
        <v>411</v>
      </c>
      <c r="L1316" s="250" t="s">
        <v>413</v>
      </c>
    </row>
    <row r="1317" spans="1:12">
      <c r="A1317" s="250">
        <v>214276</v>
      </c>
      <c r="B1317" s="250" t="s">
        <v>82</v>
      </c>
      <c r="C1317" s="250" t="s">
        <v>413</v>
      </c>
      <c r="D1317" s="250" t="s">
        <v>413</v>
      </c>
      <c r="E1317" s="250" t="s">
        <v>411</v>
      </c>
      <c r="F1317" s="250" t="s">
        <v>411</v>
      </c>
      <c r="G1317" s="250" t="s">
        <v>413</v>
      </c>
      <c r="H1317" s="250" t="s">
        <v>412</v>
      </c>
      <c r="I1317" s="250" t="s">
        <v>412</v>
      </c>
      <c r="J1317" s="250" t="s">
        <v>411</v>
      </c>
      <c r="K1317" s="250" t="s">
        <v>411</v>
      </c>
      <c r="L1317" s="250" t="s">
        <v>413</v>
      </c>
    </row>
    <row r="1318" spans="1:12">
      <c r="A1318" s="250">
        <v>213449</v>
      </c>
      <c r="B1318" s="250" t="s">
        <v>82</v>
      </c>
      <c r="C1318" s="250" t="s">
        <v>411</v>
      </c>
      <c r="D1318" s="250" t="s">
        <v>411</v>
      </c>
      <c r="E1318" s="250" t="s">
        <v>413</v>
      </c>
      <c r="F1318" s="250" t="s">
        <v>413</v>
      </c>
      <c r="G1318" s="250" t="s">
        <v>412</v>
      </c>
      <c r="H1318" s="250" t="s">
        <v>412</v>
      </c>
      <c r="I1318" s="250" t="s">
        <v>413</v>
      </c>
      <c r="J1318" s="250" t="s">
        <v>411</v>
      </c>
      <c r="K1318" s="250" t="s">
        <v>411</v>
      </c>
      <c r="L1318" s="250" t="s">
        <v>413</v>
      </c>
    </row>
    <row r="1319" spans="1:12">
      <c r="A1319" s="250">
        <v>213091</v>
      </c>
      <c r="B1319" s="250" t="s">
        <v>82</v>
      </c>
      <c r="C1319" s="250" t="s">
        <v>412</v>
      </c>
      <c r="D1319" s="250" t="s">
        <v>413</v>
      </c>
      <c r="E1319" s="250" t="s">
        <v>413</v>
      </c>
      <c r="F1319" s="250" t="s">
        <v>411</v>
      </c>
      <c r="G1319" s="250" t="s">
        <v>412</v>
      </c>
      <c r="H1319" s="250" t="s">
        <v>412</v>
      </c>
      <c r="I1319" s="250" t="s">
        <v>413</v>
      </c>
      <c r="J1319" s="250" t="s">
        <v>411</v>
      </c>
      <c r="K1319" s="250" t="s">
        <v>411</v>
      </c>
      <c r="L1319" s="250" t="s">
        <v>413</v>
      </c>
    </row>
    <row r="1320" spans="1:12">
      <c r="A1320" s="250">
        <v>212954</v>
      </c>
      <c r="B1320" s="250" t="s">
        <v>82</v>
      </c>
      <c r="C1320" s="250" t="s">
        <v>411</v>
      </c>
      <c r="D1320" s="250" t="s">
        <v>413</v>
      </c>
      <c r="E1320" s="250" t="s">
        <v>411</v>
      </c>
      <c r="F1320" s="250" t="s">
        <v>411</v>
      </c>
      <c r="G1320" s="250" t="s">
        <v>412</v>
      </c>
      <c r="H1320" s="250" t="s">
        <v>412</v>
      </c>
      <c r="I1320" s="250" t="s">
        <v>413</v>
      </c>
      <c r="J1320" s="250" t="s">
        <v>411</v>
      </c>
      <c r="K1320" s="250" t="s">
        <v>411</v>
      </c>
      <c r="L1320" s="250" t="s">
        <v>413</v>
      </c>
    </row>
    <row r="1321" spans="1:12">
      <c r="A1321" s="250">
        <v>214140</v>
      </c>
      <c r="B1321" s="250" t="s">
        <v>82</v>
      </c>
      <c r="C1321" s="250" t="s">
        <v>412</v>
      </c>
      <c r="D1321" s="250" t="s">
        <v>413</v>
      </c>
      <c r="E1321" s="250" t="s">
        <v>413</v>
      </c>
      <c r="F1321" s="250" t="s">
        <v>413</v>
      </c>
      <c r="G1321" s="250" t="s">
        <v>413</v>
      </c>
      <c r="H1321" s="250" t="s">
        <v>412</v>
      </c>
      <c r="I1321" s="250" t="s">
        <v>413</v>
      </c>
      <c r="J1321" s="250" t="s">
        <v>411</v>
      </c>
      <c r="K1321" s="250" t="s">
        <v>411</v>
      </c>
      <c r="L1321" s="250" t="s">
        <v>413</v>
      </c>
    </row>
    <row r="1322" spans="1:12">
      <c r="A1322" s="250">
        <v>211890</v>
      </c>
      <c r="B1322" s="250" t="s">
        <v>82</v>
      </c>
      <c r="C1322" s="250" t="s">
        <v>411</v>
      </c>
      <c r="D1322" s="250" t="s">
        <v>413</v>
      </c>
      <c r="E1322" s="250" t="s">
        <v>411</v>
      </c>
      <c r="F1322" s="250" t="s">
        <v>413</v>
      </c>
      <c r="G1322" s="250" t="s">
        <v>413</v>
      </c>
      <c r="H1322" s="250" t="s">
        <v>412</v>
      </c>
      <c r="I1322" s="250" t="s">
        <v>413</v>
      </c>
      <c r="J1322" s="250" t="s">
        <v>411</v>
      </c>
      <c r="K1322" s="250" t="s">
        <v>411</v>
      </c>
      <c r="L1322" s="250" t="s">
        <v>413</v>
      </c>
    </row>
    <row r="1323" spans="1:12">
      <c r="A1323" s="250">
        <v>212778</v>
      </c>
      <c r="B1323" s="250" t="s">
        <v>82</v>
      </c>
      <c r="C1323" s="250" t="s">
        <v>411</v>
      </c>
      <c r="D1323" s="250" t="s">
        <v>413</v>
      </c>
      <c r="E1323" s="250" t="s">
        <v>413</v>
      </c>
      <c r="F1323" s="250" t="s">
        <v>411</v>
      </c>
      <c r="G1323" s="250" t="s">
        <v>413</v>
      </c>
      <c r="H1323" s="250" t="s">
        <v>412</v>
      </c>
      <c r="I1323" s="250" t="s">
        <v>413</v>
      </c>
      <c r="J1323" s="250" t="s">
        <v>411</v>
      </c>
      <c r="K1323" s="250" t="s">
        <v>411</v>
      </c>
      <c r="L1323" s="250" t="s">
        <v>413</v>
      </c>
    </row>
    <row r="1324" spans="1:12">
      <c r="A1324" s="250">
        <v>213833</v>
      </c>
      <c r="B1324" s="250" t="s">
        <v>82</v>
      </c>
      <c r="C1324" s="250" t="s">
        <v>411</v>
      </c>
      <c r="D1324" s="250" t="s">
        <v>411</v>
      </c>
      <c r="E1324" s="250" t="s">
        <v>411</v>
      </c>
      <c r="F1324" s="250" t="s">
        <v>411</v>
      </c>
      <c r="G1324" s="250" t="s">
        <v>411</v>
      </c>
      <c r="H1324" s="250" t="s">
        <v>412</v>
      </c>
      <c r="I1324" s="250" t="s">
        <v>413</v>
      </c>
      <c r="J1324" s="250" t="s">
        <v>411</v>
      </c>
      <c r="K1324" s="250" t="s">
        <v>411</v>
      </c>
      <c r="L1324" s="250" t="s">
        <v>413</v>
      </c>
    </row>
    <row r="1325" spans="1:12">
      <c r="A1325" s="250">
        <v>213677</v>
      </c>
      <c r="B1325" s="250" t="s">
        <v>82</v>
      </c>
      <c r="C1325" s="250" t="s">
        <v>413</v>
      </c>
      <c r="D1325" s="250" t="s">
        <v>413</v>
      </c>
      <c r="E1325" s="250" t="s">
        <v>413</v>
      </c>
      <c r="F1325" s="250" t="s">
        <v>411</v>
      </c>
      <c r="G1325" s="250" t="s">
        <v>413</v>
      </c>
      <c r="H1325" s="250" t="s">
        <v>413</v>
      </c>
      <c r="I1325" s="250" t="s">
        <v>413</v>
      </c>
      <c r="J1325" s="250" t="s">
        <v>411</v>
      </c>
      <c r="K1325" s="250" t="s">
        <v>411</v>
      </c>
      <c r="L1325" s="250" t="s">
        <v>413</v>
      </c>
    </row>
    <row r="1326" spans="1:12">
      <c r="A1326" s="250">
        <v>214028</v>
      </c>
      <c r="B1326" s="250" t="s">
        <v>82</v>
      </c>
      <c r="C1326" s="250" t="s">
        <v>413</v>
      </c>
      <c r="D1326" s="250" t="s">
        <v>413</v>
      </c>
      <c r="E1326" s="250" t="s">
        <v>411</v>
      </c>
      <c r="F1326" s="250" t="s">
        <v>413</v>
      </c>
      <c r="G1326" s="250" t="s">
        <v>411</v>
      </c>
      <c r="H1326" s="250" t="s">
        <v>413</v>
      </c>
      <c r="I1326" s="250" t="s">
        <v>413</v>
      </c>
      <c r="J1326" s="250" t="s">
        <v>411</v>
      </c>
      <c r="K1326" s="250" t="s">
        <v>411</v>
      </c>
      <c r="L1326" s="250" t="s">
        <v>413</v>
      </c>
    </row>
    <row r="1327" spans="1:12">
      <c r="A1327" s="250">
        <v>214411</v>
      </c>
      <c r="B1327" s="250" t="s">
        <v>82</v>
      </c>
      <c r="C1327" s="250" t="s">
        <v>411</v>
      </c>
      <c r="D1327" s="250" t="s">
        <v>413</v>
      </c>
      <c r="E1327" s="250" t="s">
        <v>413</v>
      </c>
      <c r="F1327" s="250" t="s">
        <v>411</v>
      </c>
      <c r="G1327" s="250" t="s">
        <v>411</v>
      </c>
      <c r="H1327" s="250" t="s">
        <v>413</v>
      </c>
      <c r="I1327" s="250" t="s">
        <v>413</v>
      </c>
      <c r="J1327" s="250" t="s">
        <v>411</v>
      </c>
      <c r="K1327" s="250" t="s">
        <v>411</v>
      </c>
      <c r="L1327" s="250" t="s">
        <v>413</v>
      </c>
    </row>
    <row r="1328" spans="1:12">
      <c r="A1328" s="250">
        <v>213970</v>
      </c>
      <c r="B1328" s="250" t="s">
        <v>82</v>
      </c>
      <c r="C1328" s="250" t="s">
        <v>411</v>
      </c>
      <c r="D1328" s="250" t="s">
        <v>413</v>
      </c>
      <c r="E1328" s="250" t="s">
        <v>413</v>
      </c>
      <c r="F1328" s="250" t="s">
        <v>411</v>
      </c>
      <c r="G1328" s="250" t="s">
        <v>411</v>
      </c>
      <c r="H1328" s="250" t="s">
        <v>413</v>
      </c>
      <c r="I1328" s="250" t="s">
        <v>413</v>
      </c>
      <c r="J1328" s="250" t="s">
        <v>411</v>
      </c>
      <c r="K1328" s="250" t="s">
        <v>411</v>
      </c>
      <c r="L1328" s="250" t="s">
        <v>413</v>
      </c>
    </row>
    <row r="1329" spans="1:12">
      <c r="A1329" s="250">
        <v>213911</v>
      </c>
      <c r="B1329" s="250" t="s">
        <v>82</v>
      </c>
      <c r="C1329" s="250" t="s">
        <v>413</v>
      </c>
      <c r="D1329" s="250" t="s">
        <v>411</v>
      </c>
      <c r="E1329" s="250" t="s">
        <v>411</v>
      </c>
      <c r="F1329" s="250" t="s">
        <v>411</v>
      </c>
      <c r="G1329" s="250" t="s">
        <v>411</v>
      </c>
      <c r="H1329" s="250" t="s">
        <v>413</v>
      </c>
      <c r="I1329" s="250" t="s">
        <v>413</v>
      </c>
      <c r="J1329" s="250" t="s">
        <v>411</v>
      </c>
      <c r="K1329" s="250" t="s">
        <v>411</v>
      </c>
      <c r="L1329" s="250" t="s">
        <v>413</v>
      </c>
    </row>
    <row r="1330" spans="1:12">
      <c r="A1330" s="250">
        <v>212779</v>
      </c>
      <c r="B1330" s="250" t="s">
        <v>82</v>
      </c>
      <c r="C1330" s="250" t="s">
        <v>411</v>
      </c>
      <c r="D1330" s="250" t="s">
        <v>413</v>
      </c>
      <c r="E1330" s="250" t="s">
        <v>411</v>
      </c>
      <c r="F1330" s="250" t="s">
        <v>411</v>
      </c>
      <c r="G1330" s="250" t="s">
        <v>412</v>
      </c>
      <c r="H1330" s="250" t="s">
        <v>411</v>
      </c>
      <c r="I1330" s="250" t="s">
        <v>413</v>
      </c>
      <c r="J1330" s="250" t="s">
        <v>411</v>
      </c>
      <c r="K1330" s="250" t="s">
        <v>411</v>
      </c>
      <c r="L1330" s="250" t="s">
        <v>413</v>
      </c>
    </row>
    <row r="1331" spans="1:12">
      <c r="A1331" s="250">
        <v>212235</v>
      </c>
      <c r="B1331" s="250" t="s">
        <v>82</v>
      </c>
      <c r="C1331" s="250" t="s">
        <v>413</v>
      </c>
      <c r="D1331" s="250" t="s">
        <v>411</v>
      </c>
      <c r="E1331" s="250" t="s">
        <v>411</v>
      </c>
      <c r="F1331" s="250" t="s">
        <v>411</v>
      </c>
      <c r="G1331" s="250" t="s">
        <v>413</v>
      </c>
      <c r="H1331" s="250" t="s">
        <v>411</v>
      </c>
      <c r="I1331" s="250" t="s">
        <v>413</v>
      </c>
      <c r="J1331" s="250" t="s">
        <v>411</v>
      </c>
      <c r="K1331" s="250" t="s">
        <v>411</v>
      </c>
      <c r="L1331" s="250" t="s">
        <v>413</v>
      </c>
    </row>
    <row r="1332" spans="1:12">
      <c r="A1332" s="250">
        <v>214182</v>
      </c>
      <c r="B1332" s="250" t="s">
        <v>82</v>
      </c>
      <c r="C1332" s="250" t="s">
        <v>411</v>
      </c>
      <c r="D1332" s="250" t="s">
        <v>411</v>
      </c>
      <c r="E1332" s="250" t="s">
        <v>411</v>
      </c>
      <c r="F1332" s="250" t="s">
        <v>411</v>
      </c>
      <c r="G1332" s="250" t="s">
        <v>413</v>
      </c>
      <c r="H1332" s="250" t="s">
        <v>411</v>
      </c>
      <c r="I1332" s="250" t="s">
        <v>413</v>
      </c>
      <c r="J1332" s="250" t="s">
        <v>411</v>
      </c>
      <c r="K1332" s="250" t="s">
        <v>411</v>
      </c>
      <c r="L1332" s="250" t="s">
        <v>413</v>
      </c>
    </row>
    <row r="1333" spans="1:12">
      <c r="A1333" s="250">
        <v>212219</v>
      </c>
      <c r="B1333" s="250" t="s">
        <v>82</v>
      </c>
      <c r="C1333" s="250" t="s">
        <v>411</v>
      </c>
      <c r="D1333" s="250" t="s">
        <v>413</v>
      </c>
      <c r="E1333" s="250" t="s">
        <v>411</v>
      </c>
      <c r="F1333" s="250" t="s">
        <v>411</v>
      </c>
      <c r="G1333" s="250" t="s">
        <v>411</v>
      </c>
      <c r="H1333" s="250" t="s">
        <v>411</v>
      </c>
      <c r="I1333" s="250" t="s">
        <v>413</v>
      </c>
      <c r="J1333" s="250" t="s">
        <v>411</v>
      </c>
      <c r="K1333" s="250" t="s">
        <v>411</v>
      </c>
      <c r="L1333" s="250" t="s">
        <v>413</v>
      </c>
    </row>
    <row r="1334" spans="1:12">
      <c r="A1334" s="250">
        <v>212932</v>
      </c>
      <c r="B1334" s="250" t="s">
        <v>82</v>
      </c>
      <c r="C1334" s="250" t="s">
        <v>411</v>
      </c>
      <c r="D1334" s="250" t="s">
        <v>411</v>
      </c>
      <c r="E1334" s="250" t="s">
        <v>411</v>
      </c>
      <c r="F1334" s="250" t="s">
        <v>411</v>
      </c>
      <c r="G1334" s="250" t="s">
        <v>411</v>
      </c>
      <c r="H1334" s="250" t="s">
        <v>411</v>
      </c>
      <c r="I1334" s="250" t="s">
        <v>413</v>
      </c>
      <c r="J1334" s="250" t="s">
        <v>411</v>
      </c>
      <c r="K1334" s="250" t="s">
        <v>411</v>
      </c>
      <c r="L1334" s="250" t="s">
        <v>413</v>
      </c>
    </row>
    <row r="1335" spans="1:12">
      <c r="A1335" s="250">
        <v>212074</v>
      </c>
      <c r="B1335" s="250" t="s">
        <v>82</v>
      </c>
      <c r="C1335" s="250" t="s">
        <v>411</v>
      </c>
      <c r="D1335" s="250" t="s">
        <v>413</v>
      </c>
      <c r="E1335" s="250" t="s">
        <v>411</v>
      </c>
      <c r="F1335" s="250" t="s">
        <v>413</v>
      </c>
      <c r="G1335" s="250" t="s">
        <v>412</v>
      </c>
      <c r="H1335" s="250" t="s">
        <v>412</v>
      </c>
      <c r="I1335" s="250" t="s">
        <v>411</v>
      </c>
      <c r="J1335" s="250" t="s">
        <v>411</v>
      </c>
      <c r="K1335" s="250" t="s">
        <v>411</v>
      </c>
      <c r="L1335" s="250" t="s">
        <v>413</v>
      </c>
    </row>
    <row r="1336" spans="1:12">
      <c r="A1336" s="250">
        <v>212415</v>
      </c>
      <c r="B1336" s="250" t="s">
        <v>82</v>
      </c>
      <c r="C1336" s="250" t="s">
        <v>411</v>
      </c>
      <c r="D1336" s="250" t="s">
        <v>413</v>
      </c>
      <c r="E1336" s="250" t="s">
        <v>411</v>
      </c>
      <c r="F1336" s="250" t="s">
        <v>411</v>
      </c>
      <c r="G1336" s="250" t="s">
        <v>412</v>
      </c>
      <c r="H1336" s="250" t="s">
        <v>412</v>
      </c>
      <c r="I1336" s="250" t="s">
        <v>411</v>
      </c>
      <c r="J1336" s="250" t="s">
        <v>411</v>
      </c>
      <c r="K1336" s="250" t="s">
        <v>411</v>
      </c>
      <c r="L1336" s="250" t="s">
        <v>413</v>
      </c>
    </row>
    <row r="1337" spans="1:12">
      <c r="A1337" s="250">
        <v>213198</v>
      </c>
      <c r="B1337" s="250" t="s">
        <v>82</v>
      </c>
      <c r="C1337" s="250" t="s">
        <v>412</v>
      </c>
      <c r="D1337" s="250" t="s">
        <v>411</v>
      </c>
      <c r="E1337" s="250" t="s">
        <v>411</v>
      </c>
      <c r="F1337" s="250" t="s">
        <v>411</v>
      </c>
      <c r="G1337" s="250" t="s">
        <v>412</v>
      </c>
      <c r="H1337" s="250" t="s">
        <v>412</v>
      </c>
      <c r="I1337" s="250" t="s">
        <v>411</v>
      </c>
      <c r="J1337" s="250" t="s">
        <v>411</v>
      </c>
      <c r="K1337" s="250" t="s">
        <v>411</v>
      </c>
      <c r="L1337" s="250" t="s">
        <v>413</v>
      </c>
    </row>
    <row r="1338" spans="1:12">
      <c r="A1338" s="250">
        <v>213962</v>
      </c>
      <c r="B1338" s="250" t="s">
        <v>82</v>
      </c>
      <c r="C1338" s="250" t="s">
        <v>411</v>
      </c>
      <c r="D1338" s="250" t="s">
        <v>411</v>
      </c>
      <c r="E1338" s="250" t="s">
        <v>411</v>
      </c>
      <c r="F1338" s="250" t="s">
        <v>411</v>
      </c>
      <c r="G1338" s="250" t="s">
        <v>412</v>
      </c>
      <c r="H1338" s="250" t="s">
        <v>412</v>
      </c>
      <c r="I1338" s="250" t="s">
        <v>411</v>
      </c>
      <c r="J1338" s="250" t="s">
        <v>411</v>
      </c>
      <c r="K1338" s="250" t="s">
        <v>411</v>
      </c>
      <c r="L1338" s="250" t="s">
        <v>413</v>
      </c>
    </row>
    <row r="1339" spans="1:12">
      <c r="A1339" s="250">
        <v>213874</v>
      </c>
      <c r="B1339" s="250" t="s">
        <v>82</v>
      </c>
      <c r="C1339" s="250" t="s">
        <v>411</v>
      </c>
      <c r="D1339" s="250" t="s">
        <v>411</v>
      </c>
      <c r="E1339" s="250" t="s">
        <v>411</v>
      </c>
      <c r="F1339" s="250" t="s">
        <v>411</v>
      </c>
      <c r="G1339" s="250" t="s">
        <v>413</v>
      </c>
      <c r="H1339" s="250" t="s">
        <v>412</v>
      </c>
      <c r="I1339" s="250" t="s">
        <v>411</v>
      </c>
      <c r="J1339" s="250" t="s">
        <v>411</v>
      </c>
      <c r="K1339" s="250" t="s">
        <v>411</v>
      </c>
      <c r="L1339" s="250" t="s">
        <v>413</v>
      </c>
    </row>
    <row r="1340" spans="1:12">
      <c r="A1340" s="250">
        <v>214267</v>
      </c>
      <c r="B1340" s="250" t="s">
        <v>82</v>
      </c>
      <c r="C1340" s="250" t="s">
        <v>413</v>
      </c>
      <c r="D1340" s="250" t="s">
        <v>413</v>
      </c>
      <c r="E1340" s="250" t="s">
        <v>411</v>
      </c>
      <c r="F1340" s="250" t="s">
        <v>413</v>
      </c>
      <c r="G1340" s="250" t="s">
        <v>411</v>
      </c>
      <c r="H1340" s="250" t="s">
        <v>412</v>
      </c>
      <c r="I1340" s="250" t="s">
        <v>411</v>
      </c>
      <c r="J1340" s="250" t="s">
        <v>411</v>
      </c>
      <c r="K1340" s="250" t="s">
        <v>411</v>
      </c>
      <c r="L1340" s="250" t="s">
        <v>413</v>
      </c>
    </row>
    <row r="1341" spans="1:12">
      <c r="A1341" s="250">
        <v>214025</v>
      </c>
      <c r="B1341" s="250" t="s">
        <v>82</v>
      </c>
      <c r="C1341" s="250" t="s">
        <v>413</v>
      </c>
      <c r="D1341" s="250" t="s">
        <v>413</v>
      </c>
      <c r="E1341" s="250" t="s">
        <v>411</v>
      </c>
      <c r="F1341" s="250" t="s">
        <v>411</v>
      </c>
      <c r="G1341" s="250" t="s">
        <v>411</v>
      </c>
      <c r="H1341" s="250" t="s">
        <v>412</v>
      </c>
      <c r="I1341" s="250" t="s">
        <v>411</v>
      </c>
      <c r="J1341" s="250" t="s">
        <v>411</v>
      </c>
      <c r="K1341" s="250" t="s">
        <v>411</v>
      </c>
      <c r="L1341" s="250" t="s">
        <v>413</v>
      </c>
    </row>
    <row r="1342" spans="1:12">
      <c r="A1342" s="250">
        <v>213282</v>
      </c>
      <c r="B1342" s="250" t="s">
        <v>82</v>
      </c>
      <c r="C1342" s="250" t="s">
        <v>413</v>
      </c>
      <c r="D1342" s="250" t="s">
        <v>413</v>
      </c>
      <c r="E1342" s="250" t="s">
        <v>411</v>
      </c>
      <c r="F1342" s="250" t="s">
        <v>411</v>
      </c>
      <c r="G1342" s="250" t="s">
        <v>411</v>
      </c>
      <c r="H1342" s="250" t="s">
        <v>412</v>
      </c>
      <c r="I1342" s="250" t="s">
        <v>411</v>
      </c>
      <c r="J1342" s="250" t="s">
        <v>411</v>
      </c>
      <c r="K1342" s="250" t="s">
        <v>411</v>
      </c>
      <c r="L1342" s="250" t="s">
        <v>413</v>
      </c>
    </row>
    <row r="1343" spans="1:12">
      <c r="A1343" s="250">
        <v>212598</v>
      </c>
      <c r="B1343" s="250" t="s">
        <v>82</v>
      </c>
      <c r="C1343" s="250" t="s">
        <v>413</v>
      </c>
      <c r="D1343" s="250" t="s">
        <v>413</v>
      </c>
      <c r="E1343" s="250" t="s">
        <v>411</v>
      </c>
      <c r="F1343" s="250" t="s">
        <v>411</v>
      </c>
      <c r="G1343" s="250" t="s">
        <v>412</v>
      </c>
      <c r="H1343" s="250" t="s">
        <v>413</v>
      </c>
      <c r="I1343" s="250" t="s">
        <v>411</v>
      </c>
      <c r="J1343" s="250" t="s">
        <v>411</v>
      </c>
      <c r="K1343" s="250" t="s">
        <v>411</v>
      </c>
      <c r="L1343" s="250" t="s">
        <v>413</v>
      </c>
    </row>
    <row r="1344" spans="1:12">
      <c r="A1344" s="250">
        <v>213718</v>
      </c>
      <c r="B1344" s="250" t="s">
        <v>82</v>
      </c>
      <c r="C1344" s="250" t="s">
        <v>411</v>
      </c>
      <c r="D1344" s="250" t="s">
        <v>413</v>
      </c>
      <c r="E1344" s="250" t="s">
        <v>411</v>
      </c>
      <c r="F1344" s="250" t="s">
        <v>411</v>
      </c>
      <c r="G1344" s="250" t="s">
        <v>412</v>
      </c>
      <c r="H1344" s="250" t="s">
        <v>413</v>
      </c>
      <c r="I1344" s="250" t="s">
        <v>411</v>
      </c>
      <c r="J1344" s="250" t="s">
        <v>411</v>
      </c>
      <c r="K1344" s="250" t="s">
        <v>411</v>
      </c>
      <c r="L1344" s="250" t="s">
        <v>413</v>
      </c>
    </row>
    <row r="1345" spans="1:12">
      <c r="A1345" s="250">
        <v>212923</v>
      </c>
      <c r="B1345" s="250" t="s">
        <v>82</v>
      </c>
      <c r="C1345" s="250" t="s">
        <v>412</v>
      </c>
      <c r="D1345" s="250" t="s">
        <v>413</v>
      </c>
      <c r="E1345" s="250" t="s">
        <v>413</v>
      </c>
      <c r="F1345" s="250" t="s">
        <v>413</v>
      </c>
      <c r="G1345" s="250" t="s">
        <v>413</v>
      </c>
      <c r="H1345" s="250" t="s">
        <v>413</v>
      </c>
      <c r="I1345" s="250" t="s">
        <v>411</v>
      </c>
      <c r="J1345" s="250" t="s">
        <v>411</v>
      </c>
      <c r="K1345" s="250" t="s">
        <v>411</v>
      </c>
      <c r="L1345" s="250" t="s">
        <v>413</v>
      </c>
    </row>
    <row r="1346" spans="1:12">
      <c r="A1346" s="250">
        <v>213824</v>
      </c>
      <c r="B1346" s="250" t="s">
        <v>82</v>
      </c>
      <c r="C1346" s="250" t="s">
        <v>413</v>
      </c>
      <c r="D1346" s="250" t="s">
        <v>413</v>
      </c>
      <c r="E1346" s="250" t="s">
        <v>411</v>
      </c>
      <c r="F1346" s="250" t="s">
        <v>411</v>
      </c>
      <c r="G1346" s="250" t="s">
        <v>413</v>
      </c>
      <c r="H1346" s="250" t="s">
        <v>413</v>
      </c>
      <c r="I1346" s="250" t="s">
        <v>411</v>
      </c>
      <c r="J1346" s="250" t="s">
        <v>411</v>
      </c>
      <c r="K1346" s="250" t="s">
        <v>411</v>
      </c>
      <c r="L1346" s="250" t="s">
        <v>413</v>
      </c>
    </row>
    <row r="1347" spans="1:12">
      <c r="A1347" s="250">
        <v>214183</v>
      </c>
      <c r="B1347" s="250" t="s">
        <v>82</v>
      </c>
      <c r="C1347" s="250" t="s">
        <v>413</v>
      </c>
      <c r="D1347" s="250" t="s">
        <v>411</v>
      </c>
      <c r="E1347" s="250" t="s">
        <v>411</v>
      </c>
      <c r="F1347" s="250" t="s">
        <v>411</v>
      </c>
      <c r="G1347" s="250" t="s">
        <v>413</v>
      </c>
      <c r="H1347" s="250" t="s">
        <v>413</v>
      </c>
      <c r="I1347" s="250" t="s">
        <v>411</v>
      </c>
      <c r="J1347" s="250" t="s">
        <v>411</v>
      </c>
      <c r="K1347" s="250" t="s">
        <v>411</v>
      </c>
      <c r="L1347" s="250" t="s">
        <v>413</v>
      </c>
    </row>
    <row r="1348" spans="1:12">
      <c r="A1348" s="250">
        <v>214081</v>
      </c>
      <c r="B1348" s="250" t="s">
        <v>82</v>
      </c>
      <c r="C1348" s="250" t="s">
        <v>411</v>
      </c>
      <c r="D1348" s="250" t="s">
        <v>411</v>
      </c>
      <c r="E1348" s="250" t="s">
        <v>411</v>
      </c>
      <c r="F1348" s="250" t="s">
        <v>411</v>
      </c>
      <c r="G1348" s="250" t="s">
        <v>413</v>
      </c>
      <c r="H1348" s="250" t="s">
        <v>413</v>
      </c>
      <c r="I1348" s="250" t="s">
        <v>411</v>
      </c>
      <c r="J1348" s="250" t="s">
        <v>411</v>
      </c>
      <c r="K1348" s="250" t="s">
        <v>411</v>
      </c>
      <c r="L1348" s="250" t="s">
        <v>413</v>
      </c>
    </row>
    <row r="1349" spans="1:12">
      <c r="A1349" s="250">
        <v>212427</v>
      </c>
      <c r="B1349" s="250" t="s">
        <v>82</v>
      </c>
      <c r="C1349" s="250" t="s">
        <v>411</v>
      </c>
      <c r="D1349" s="250" t="s">
        <v>411</v>
      </c>
      <c r="E1349" s="250" t="s">
        <v>411</v>
      </c>
      <c r="F1349" s="250" t="s">
        <v>411</v>
      </c>
      <c r="G1349" s="250" t="s">
        <v>413</v>
      </c>
      <c r="H1349" s="250" t="s">
        <v>413</v>
      </c>
      <c r="I1349" s="250" t="s">
        <v>411</v>
      </c>
      <c r="J1349" s="250" t="s">
        <v>411</v>
      </c>
      <c r="K1349" s="250" t="s">
        <v>411</v>
      </c>
      <c r="L1349" s="250" t="s">
        <v>413</v>
      </c>
    </row>
    <row r="1350" spans="1:12">
      <c r="A1350" s="250">
        <v>214545</v>
      </c>
      <c r="B1350" s="250" t="s">
        <v>82</v>
      </c>
      <c r="C1350" s="250" t="s">
        <v>411</v>
      </c>
      <c r="D1350" s="250" t="s">
        <v>411</v>
      </c>
      <c r="E1350" s="250" t="s">
        <v>413</v>
      </c>
      <c r="F1350" s="250" t="s">
        <v>411</v>
      </c>
      <c r="G1350" s="250" t="s">
        <v>411</v>
      </c>
      <c r="H1350" s="250" t="s">
        <v>413</v>
      </c>
      <c r="I1350" s="250" t="s">
        <v>411</v>
      </c>
      <c r="J1350" s="250" t="s">
        <v>411</v>
      </c>
      <c r="K1350" s="250" t="s">
        <v>411</v>
      </c>
      <c r="L1350" s="250" t="s">
        <v>413</v>
      </c>
    </row>
    <row r="1351" spans="1:12">
      <c r="A1351" s="250">
        <v>214152</v>
      </c>
      <c r="B1351" s="250" t="s">
        <v>82</v>
      </c>
      <c r="C1351" s="250" t="s">
        <v>413</v>
      </c>
      <c r="D1351" s="250" t="s">
        <v>413</v>
      </c>
      <c r="E1351" s="250" t="s">
        <v>411</v>
      </c>
      <c r="F1351" s="250" t="s">
        <v>411</v>
      </c>
      <c r="G1351" s="250" t="s">
        <v>411</v>
      </c>
      <c r="H1351" s="250" t="s">
        <v>413</v>
      </c>
      <c r="I1351" s="250" t="s">
        <v>411</v>
      </c>
      <c r="J1351" s="250" t="s">
        <v>411</v>
      </c>
      <c r="K1351" s="250" t="s">
        <v>411</v>
      </c>
      <c r="L1351" s="250" t="s">
        <v>413</v>
      </c>
    </row>
    <row r="1352" spans="1:12">
      <c r="A1352" s="250">
        <v>214169</v>
      </c>
      <c r="B1352" s="250" t="s">
        <v>82</v>
      </c>
      <c r="C1352" s="250" t="s">
        <v>411</v>
      </c>
      <c r="D1352" s="250" t="s">
        <v>413</v>
      </c>
      <c r="E1352" s="250" t="s">
        <v>411</v>
      </c>
      <c r="F1352" s="250" t="s">
        <v>411</v>
      </c>
      <c r="G1352" s="250" t="s">
        <v>411</v>
      </c>
      <c r="H1352" s="250" t="s">
        <v>413</v>
      </c>
      <c r="I1352" s="250" t="s">
        <v>411</v>
      </c>
      <c r="J1352" s="250" t="s">
        <v>411</v>
      </c>
      <c r="K1352" s="250" t="s">
        <v>411</v>
      </c>
      <c r="L1352" s="250" t="s">
        <v>413</v>
      </c>
    </row>
    <row r="1353" spans="1:12">
      <c r="A1353" s="250">
        <v>213959</v>
      </c>
      <c r="B1353" s="250" t="s">
        <v>82</v>
      </c>
      <c r="C1353" s="250" t="s">
        <v>411</v>
      </c>
      <c r="D1353" s="250" t="s">
        <v>411</v>
      </c>
      <c r="E1353" s="250" t="s">
        <v>411</v>
      </c>
      <c r="F1353" s="250" t="s">
        <v>411</v>
      </c>
      <c r="G1353" s="250" t="s">
        <v>411</v>
      </c>
      <c r="H1353" s="250" t="s">
        <v>413</v>
      </c>
      <c r="I1353" s="250" t="s">
        <v>411</v>
      </c>
      <c r="J1353" s="250" t="s">
        <v>411</v>
      </c>
      <c r="K1353" s="250" t="s">
        <v>411</v>
      </c>
      <c r="L1353" s="250" t="s">
        <v>413</v>
      </c>
    </row>
    <row r="1354" spans="1:12">
      <c r="A1354" s="250">
        <v>212762</v>
      </c>
      <c r="B1354" s="250" t="s">
        <v>82</v>
      </c>
      <c r="C1354" s="250" t="s">
        <v>411</v>
      </c>
      <c r="D1354" s="250" t="s">
        <v>411</v>
      </c>
      <c r="E1354" s="250" t="s">
        <v>411</v>
      </c>
      <c r="F1354" s="250" t="s">
        <v>411</v>
      </c>
      <c r="G1354" s="250" t="s">
        <v>411</v>
      </c>
      <c r="H1354" s="250" t="s">
        <v>413</v>
      </c>
      <c r="I1354" s="250" t="s">
        <v>411</v>
      </c>
      <c r="J1354" s="250" t="s">
        <v>411</v>
      </c>
      <c r="K1354" s="250" t="s">
        <v>411</v>
      </c>
      <c r="L1354" s="250" t="s">
        <v>413</v>
      </c>
    </row>
    <row r="1355" spans="1:12">
      <c r="A1355" s="250">
        <v>213378</v>
      </c>
      <c r="B1355" s="250" t="s">
        <v>82</v>
      </c>
      <c r="C1355" s="250" t="s">
        <v>411</v>
      </c>
      <c r="D1355" s="250" t="s">
        <v>413</v>
      </c>
      <c r="E1355" s="250" t="s">
        <v>411</v>
      </c>
      <c r="F1355" s="250" t="s">
        <v>413</v>
      </c>
      <c r="G1355" s="250" t="s">
        <v>412</v>
      </c>
      <c r="H1355" s="250" t="s">
        <v>411</v>
      </c>
      <c r="I1355" s="250" t="s">
        <v>411</v>
      </c>
      <c r="J1355" s="250" t="s">
        <v>411</v>
      </c>
      <c r="K1355" s="250" t="s">
        <v>411</v>
      </c>
      <c r="L1355" s="250" t="s">
        <v>413</v>
      </c>
    </row>
    <row r="1356" spans="1:12">
      <c r="A1356" s="250">
        <v>212607</v>
      </c>
      <c r="B1356" s="250" t="s">
        <v>82</v>
      </c>
      <c r="C1356" s="250" t="s">
        <v>413</v>
      </c>
      <c r="D1356" s="250" t="s">
        <v>413</v>
      </c>
      <c r="E1356" s="250" t="s">
        <v>413</v>
      </c>
      <c r="F1356" s="250" t="s">
        <v>411</v>
      </c>
      <c r="G1356" s="250" t="s">
        <v>412</v>
      </c>
      <c r="H1356" s="250" t="s">
        <v>411</v>
      </c>
      <c r="I1356" s="250" t="s">
        <v>411</v>
      </c>
      <c r="J1356" s="250" t="s">
        <v>411</v>
      </c>
      <c r="K1356" s="250" t="s">
        <v>411</v>
      </c>
      <c r="L1356" s="250" t="s">
        <v>413</v>
      </c>
    </row>
    <row r="1357" spans="1:12">
      <c r="A1357" s="250">
        <v>214239</v>
      </c>
      <c r="B1357" s="250" t="s">
        <v>82</v>
      </c>
      <c r="C1357" s="250" t="s">
        <v>413</v>
      </c>
      <c r="D1357" s="250" t="s">
        <v>412</v>
      </c>
      <c r="E1357" s="250" t="s">
        <v>411</v>
      </c>
      <c r="F1357" s="250" t="s">
        <v>411</v>
      </c>
      <c r="G1357" s="250" t="s">
        <v>413</v>
      </c>
      <c r="H1357" s="250" t="s">
        <v>411</v>
      </c>
      <c r="I1357" s="250" t="s">
        <v>411</v>
      </c>
      <c r="J1357" s="250" t="s">
        <v>411</v>
      </c>
      <c r="K1357" s="250" t="s">
        <v>411</v>
      </c>
      <c r="L1357" s="250" t="s">
        <v>413</v>
      </c>
    </row>
    <row r="1358" spans="1:12">
      <c r="A1358" s="250">
        <v>214136</v>
      </c>
      <c r="B1358" s="250" t="s">
        <v>82</v>
      </c>
      <c r="C1358" s="250" t="s">
        <v>411</v>
      </c>
      <c r="D1358" s="250" t="s">
        <v>411</v>
      </c>
      <c r="E1358" s="250" t="s">
        <v>411</v>
      </c>
      <c r="F1358" s="250" t="s">
        <v>411</v>
      </c>
      <c r="G1358" s="250" t="s">
        <v>413</v>
      </c>
      <c r="H1358" s="250" t="s">
        <v>411</v>
      </c>
      <c r="I1358" s="250" t="s">
        <v>411</v>
      </c>
      <c r="J1358" s="250" t="s">
        <v>411</v>
      </c>
      <c r="K1358" s="250" t="s">
        <v>411</v>
      </c>
      <c r="L1358" s="250" t="s">
        <v>413</v>
      </c>
    </row>
    <row r="1359" spans="1:12">
      <c r="A1359" s="250">
        <v>213269</v>
      </c>
      <c r="B1359" s="250" t="s">
        <v>82</v>
      </c>
      <c r="C1359" s="250" t="s">
        <v>413</v>
      </c>
      <c r="D1359" s="250" t="s">
        <v>411</v>
      </c>
      <c r="E1359" s="250" t="s">
        <v>411</v>
      </c>
      <c r="F1359" s="250" t="s">
        <v>411</v>
      </c>
      <c r="G1359" s="250" t="s">
        <v>411</v>
      </c>
      <c r="H1359" s="250" t="s">
        <v>411</v>
      </c>
      <c r="I1359" s="250" t="s">
        <v>411</v>
      </c>
      <c r="J1359" s="250" t="s">
        <v>411</v>
      </c>
      <c r="K1359" s="250" t="s">
        <v>411</v>
      </c>
      <c r="L1359" s="250" t="s">
        <v>413</v>
      </c>
    </row>
    <row r="1360" spans="1:12">
      <c r="A1360" s="250">
        <v>210223</v>
      </c>
      <c r="B1360" s="250" t="s">
        <v>82</v>
      </c>
      <c r="C1360" s="250" t="s">
        <v>411</v>
      </c>
      <c r="D1360" s="250" t="s">
        <v>411</v>
      </c>
      <c r="E1360" s="250" t="s">
        <v>411</v>
      </c>
      <c r="F1360" s="250" t="s">
        <v>411</v>
      </c>
      <c r="G1360" s="250" t="s">
        <v>411</v>
      </c>
      <c r="H1360" s="250" t="s">
        <v>411</v>
      </c>
      <c r="I1360" s="250" t="s">
        <v>411</v>
      </c>
      <c r="J1360" s="250" t="s">
        <v>411</v>
      </c>
      <c r="K1360" s="250" t="s">
        <v>411</v>
      </c>
      <c r="L1360" s="250" t="s">
        <v>413</v>
      </c>
    </row>
    <row r="1361" spans="1:12">
      <c r="A1361" s="250">
        <v>213470</v>
      </c>
      <c r="B1361" s="250" t="s">
        <v>82</v>
      </c>
      <c r="C1361" s="250" t="s">
        <v>413</v>
      </c>
      <c r="D1361" s="250" t="s">
        <v>413</v>
      </c>
      <c r="E1361" s="250" t="s">
        <v>413</v>
      </c>
      <c r="F1361" s="250" t="s">
        <v>413</v>
      </c>
      <c r="G1361" s="250" t="s">
        <v>412</v>
      </c>
      <c r="H1361" s="250" t="s">
        <v>412</v>
      </c>
      <c r="I1361" s="250" t="s">
        <v>411</v>
      </c>
      <c r="J1361" s="250" t="s">
        <v>412</v>
      </c>
      <c r="K1361" s="250" t="s">
        <v>412</v>
      </c>
      <c r="L1361" s="250" t="s">
        <v>411</v>
      </c>
    </row>
    <row r="1362" spans="1:12">
      <c r="A1362" s="250">
        <v>212718</v>
      </c>
      <c r="B1362" s="250" t="s">
        <v>82</v>
      </c>
      <c r="C1362" s="250" t="s">
        <v>411</v>
      </c>
      <c r="D1362" s="250" t="s">
        <v>411</v>
      </c>
      <c r="E1362" s="250" t="s">
        <v>411</v>
      </c>
      <c r="F1362" s="250" t="s">
        <v>413</v>
      </c>
      <c r="G1362" s="250" t="s">
        <v>413</v>
      </c>
      <c r="H1362" s="250" t="s">
        <v>413</v>
      </c>
      <c r="I1362" s="250" t="s">
        <v>413</v>
      </c>
      <c r="J1362" s="250" t="s">
        <v>413</v>
      </c>
      <c r="K1362" s="250" t="s">
        <v>412</v>
      </c>
      <c r="L1362" s="250" t="s">
        <v>411</v>
      </c>
    </row>
    <row r="1363" spans="1:12">
      <c r="A1363" s="250">
        <v>213316</v>
      </c>
      <c r="B1363" s="250" t="s">
        <v>82</v>
      </c>
      <c r="C1363" s="250" t="s">
        <v>411</v>
      </c>
      <c r="D1363" s="250" t="s">
        <v>412</v>
      </c>
      <c r="E1363" s="250" t="s">
        <v>411</v>
      </c>
      <c r="F1363" s="250" t="s">
        <v>411</v>
      </c>
      <c r="G1363" s="250" t="s">
        <v>412</v>
      </c>
      <c r="H1363" s="250" t="s">
        <v>411</v>
      </c>
      <c r="I1363" s="250" t="s">
        <v>411</v>
      </c>
      <c r="J1363" s="250" t="s">
        <v>411</v>
      </c>
      <c r="K1363" s="250" t="s">
        <v>412</v>
      </c>
      <c r="L1363" s="250" t="s">
        <v>411</v>
      </c>
    </row>
    <row r="1364" spans="1:12">
      <c r="A1364" s="250">
        <v>211881</v>
      </c>
      <c r="B1364" s="250" t="s">
        <v>82</v>
      </c>
      <c r="C1364" s="250" t="s">
        <v>413</v>
      </c>
      <c r="D1364" s="250" t="s">
        <v>411</v>
      </c>
      <c r="E1364" s="250" t="s">
        <v>411</v>
      </c>
      <c r="F1364" s="250" t="s">
        <v>411</v>
      </c>
      <c r="G1364" s="250" t="s">
        <v>412</v>
      </c>
      <c r="H1364" s="250" t="s">
        <v>412</v>
      </c>
      <c r="I1364" s="250" t="s">
        <v>413</v>
      </c>
      <c r="J1364" s="250" t="s">
        <v>412</v>
      </c>
      <c r="K1364" s="250" t="s">
        <v>413</v>
      </c>
      <c r="L1364" s="250" t="s">
        <v>411</v>
      </c>
    </row>
    <row r="1365" spans="1:12">
      <c r="A1365" s="250">
        <v>214372</v>
      </c>
      <c r="B1365" s="250" t="s">
        <v>82</v>
      </c>
      <c r="C1365" s="250" t="s">
        <v>411</v>
      </c>
      <c r="D1365" s="250" t="s">
        <v>411</v>
      </c>
      <c r="E1365" s="250" t="s">
        <v>411</v>
      </c>
      <c r="F1365" s="250" t="s">
        <v>411</v>
      </c>
      <c r="G1365" s="250" t="s">
        <v>413</v>
      </c>
      <c r="H1365" s="250" t="s">
        <v>412</v>
      </c>
      <c r="I1365" s="250" t="s">
        <v>413</v>
      </c>
      <c r="J1365" s="250" t="s">
        <v>412</v>
      </c>
      <c r="K1365" s="250" t="s">
        <v>413</v>
      </c>
      <c r="L1365" s="250" t="s">
        <v>411</v>
      </c>
    </row>
    <row r="1366" spans="1:12">
      <c r="A1366" s="250">
        <v>210609</v>
      </c>
      <c r="B1366" s="250" t="s">
        <v>82</v>
      </c>
      <c r="C1366" s="250" t="s">
        <v>413</v>
      </c>
      <c r="D1366" s="250" t="s">
        <v>413</v>
      </c>
      <c r="E1366" s="250" t="s">
        <v>413</v>
      </c>
      <c r="F1366" s="250" t="s">
        <v>413</v>
      </c>
      <c r="G1366" s="250" t="s">
        <v>412</v>
      </c>
      <c r="H1366" s="250" t="s">
        <v>412</v>
      </c>
      <c r="I1366" s="250" t="s">
        <v>411</v>
      </c>
      <c r="J1366" s="250" t="s">
        <v>412</v>
      </c>
      <c r="K1366" s="250" t="s">
        <v>413</v>
      </c>
      <c r="L1366" s="250" t="s">
        <v>411</v>
      </c>
    </row>
    <row r="1367" spans="1:12">
      <c r="A1367" s="250">
        <v>210060</v>
      </c>
      <c r="B1367" s="250" t="s">
        <v>82</v>
      </c>
      <c r="C1367" s="250" t="s">
        <v>411</v>
      </c>
      <c r="D1367" s="250" t="s">
        <v>411</v>
      </c>
      <c r="E1367" s="250" t="s">
        <v>411</v>
      </c>
      <c r="F1367" s="250" t="s">
        <v>411</v>
      </c>
      <c r="G1367" s="250" t="s">
        <v>413</v>
      </c>
      <c r="H1367" s="250" t="s">
        <v>412</v>
      </c>
      <c r="I1367" s="250" t="s">
        <v>411</v>
      </c>
      <c r="J1367" s="250" t="s">
        <v>412</v>
      </c>
      <c r="K1367" s="250" t="s">
        <v>413</v>
      </c>
      <c r="L1367" s="250" t="s">
        <v>411</v>
      </c>
    </row>
    <row r="1368" spans="1:12">
      <c r="A1368" s="250">
        <v>210860</v>
      </c>
      <c r="B1368" s="250" t="s">
        <v>82</v>
      </c>
      <c r="C1368" s="250" t="s">
        <v>413</v>
      </c>
      <c r="D1368" s="250" t="s">
        <v>411</v>
      </c>
      <c r="E1368" s="250" t="s">
        <v>413</v>
      </c>
      <c r="F1368" s="250" t="s">
        <v>411</v>
      </c>
      <c r="G1368" s="250" t="s">
        <v>411</v>
      </c>
      <c r="H1368" s="250" t="s">
        <v>413</v>
      </c>
      <c r="I1368" s="250" t="s">
        <v>411</v>
      </c>
      <c r="J1368" s="250" t="s">
        <v>412</v>
      </c>
      <c r="K1368" s="250" t="s">
        <v>413</v>
      </c>
      <c r="L1368" s="250" t="s">
        <v>411</v>
      </c>
    </row>
    <row r="1369" spans="1:12">
      <c r="A1369" s="250">
        <v>213384</v>
      </c>
      <c r="B1369" s="250" t="s">
        <v>82</v>
      </c>
      <c r="C1369" s="250" t="s">
        <v>411</v>
      </c>
      <c r="D1369" s="250" t="s">
        <v>411</v>
      </c>
      <c r="E1369" s="250" t="s">
        <v>411</v>
      </c>
      <c r="F1369" s="250" t="s">
        <v>413</v>
      </c>
      <c r="G1369" s="250" t="s">
        <v>413</v>
      </c>
      <c r="H1369" s="250" t="s">
        <v>411</v>
      </c>
      <c r="I1369" s="250" t="s">
        <v>411</v>
      </c>
      <c r="J1369" s="250" t="s">
        <v>412</v>
      </c>
      <c r="K1369" s="250" t="s">
        <v>413</v>
      </c>
      <c r="L1369" s="250" t="s">
        <v>411</v>
      </c>
    </row>
    <row r="1370" spans="1:12">
      <c r="A1370" s="250">
        <v>214137</v>
      </c>
      <c r="B1370" s="250" t="s">
        <v>82</v>
      </c>
      <c r="C1370" s="250" t="s">
        <v>413</v>
      </c>
      <c r="D1370" s="250" t="s">
        <v>413</v>
      </c>
      <c r="E1370" s="250" t="s">
        <v>411</v>
      </c>
      <c r="F1370" s="250" t="s">
        <v>413</v>
      </c>
      <c r="G1370" s="250" t="s">
        <v>413</v>
      </c>
      <c r="H1370" s="250" t="s">
        <v>412</v>
      </c>
      <c r="I1370" s="250" t="s">
        <v>412</v>
      </c>
      <c r="J1370" s="250" t="s">
        <v>413</v>
      </c>
      <c r="K1370" s="250" t="s">
        <v>413</v>
      </c>
      <c r="L1370" s="250" t="s">
        <v>411</v>
      </c>
    </row>
    <row r="1371" spans="1:12">
      <c r="A1371" s="250">
        <v>214270</v>
      </c>
      <c r="B1371" s="250" t="s">
        <v>82</v>
      </c>
      <c r="C1371" s="250" t="s">
        <v>412</v>
      </c>
      <c r="D1371" s="250" t="s">
        <v>411</v>
      </c>
      <c r="E1371" s="250" t="s">
        <v>411</v>
      </c>
      <c r="F1371" s="250" t="s">
        <v>411</v>
      </c>
      <c r="G1371" s="250" t="s">
        <v>413</v>
      </c>
      <c r="H1371" s="250" t="s">
        <v>412</v>
      </c>
      <c r="I1371" s="250" t="s">
        <v>412</v>
      </c>
      <c r="J1371" s="250" t="s">
        <v>413</v>
      </c>
      <c r="K1371" s="250" t="s">
        <v>413</v>
      </c>
      <c r="L1371" s="250" t="s">
        <v>411</v>
      </c>
    </row>
    <row r="1372" spans="1:12">
      <c r="A1372" s="250">
        <v>212765</v>
      </c>
      <c r="B1372" s="250" t="s">
        <v>82</v>
      </c>
      <c r="C1372" s="250" t="s">
        <v>413</v>
      </c>
      <c r="D1372" s="250" t="s">
        <v>413</v>
      </c>
      <c r="E1372" s="250" t="s">
        <v>413</v>
      </c>
      <c r="F1372" s="250" t="s">
        <v>413</v>
      </c>
      <c r="G1372" s="250" t="s">
        <v>412</v>
      </c>
      <c r="H1372" s="250" t="s">
        <v>412</v>
      </c>
      <c r="I1372" s="250" t="s">
        <v>413</v>
      </c>
      <c r="J1372" s="250" t="s">
        <v>413</v>
      </c>
      <c r="K1372" s="250" t="s">
        <v>413</v>
      </c>
      <c r="L1372" s="250" t="s">
        <v>411</v>
      </c>
    </row>
    <row r="1373" spans="1:12">
      <c r="A1373" s="250">
        <v>213146</v>
      </c>
      <c r="B1373" s="250" t="s">
        <v>82</v>
      </c>
      <c r="C1373" s="250" t="s">
        <v>413</v>
      </c>
      <c r="D1373" s="250" t="s">
        <v>411</v>
      </c>
      <c r="E1373" s="250" t="s">
        <v>411</v>
      </c>
      <c r="F1373" s="250" t="s">
        <v>411</v>
      </c>
      <c r="G1373" s="250" t="s">
        <v>412</v>
      </c>
      <c r="H1373" s="250" t="s">
        <v>412</v>
      </c>
      <c r="I1373" s="250" t="s">
        <v>413</v>
      </c>
      <c r="J1373" s="250" t="s">
        <v>413</v>
      </c>
      <c r="K1373" s="250" t="s">
        <v>413</v>
      </c>
      <c r="L1373" s="250" t="s">
        <v>411</v>
      </c>
    </row>
    <row r="1374" spans="1:12">
      <c r="A1374" s="250">
        <v>212998</v>
      </c>
      <c r="B1374" s="250" t="s">
        <v>82</v>
      </c>
      <c r="C1374" s="250" t="s">
        <v>411</v>
      </c>
      <c r="D1374" s="250" t="s">
        <v>411</v>
      </c>
      <c r="E1374" s="250" t="s">
        <v>411</v>
      </c>
      <c r="F1374" s="250" t="s">
        <v>411</v>
      </c>
      <c r="G1374" s="250" t="s">
        <v>413</v>
      </c>
      <c r="H1374" s="250" t="s">
        <v>412</v>
      </c>
      <c r="I1374" s="250" t="s">
        <v>413</v>
      </c>
      <c r="J1374" s="250" t="s">
        <v>413</v>
      </c>
      <c r="K1374" s="250" t="s">
        <v>413</v>
      </c>
      <c r="L1374" s="250" t="s">
        <v>411</v>
      </c>
    </row>
    <row r="1375" spans="1:12">
      <c r="A1375" s="250">
        <v>210770</v>
      </c>
      <c r="B1375" s="250" t="s">
        <v>82</v>
      </c>
      <c r="C1375" s="250" t="s">
        <v>411</v>
      </c>
      <c r="D1375" s="250" t="s">
        <v>411</v>
      </c>
      <c r="E1375" s="250" t="s">
        <v>411</v>
      </c>
      <c r="F1375" s="250" t="s">
        <v>411</v>
      </c>
      <c r="G1375" s="250" t="s">
        <v>411</v>
      </c>
      <c r="H1375" s="250" t="s">
        <v>412</v>
      </c>
      <c r="I1375" s="250" t="s">
        <v>413</v>
      </c>
      <c r="J1375" s="250" t="s">
        <v>413</v>
      </c>
      <c r="K1375" s="250" t="s">
        <v>413</v>
      </c>
      <c r="L1375" s="250" t="s">
        <v>411</v>
      </c>
    </row>
    <row r="1376" spans="1:12">
      <c r="A1376" s="250">
        <v>212628</v>
      </c>
      <c r="B1376" s="250" t="s">
        <v>82</v>
      </c>
      <c r="C1376" s="250" t="s">
        <v>411</v>
      </c>
      <c r="D1376" s="250" t="s">
        <v>411</v>
      </c>
      <c r="E1376" s="250" t="s">
        <v>413</v>
      </c>
      <c r="F1376" s="250" t="s">
        <v>411</v>
      </c>
      <c r="G1376" s="250" t="s">
        <v>412</v>
      </c>
      <c r="H1376" s="250" t="s">
        <v>413</v>
      </c>
      <c r="I1376" s="250" t="s">
        <v>413</v>
      </c>
      <c r="J1376" s="250" t="s">
        <v>413</v>
      </c>
      <c r="K1376" s="250" t="s">
        <v>413</v>
      </c>
      <c r="L1376" s="250" t="s">
        <v>411</v>
      </c>
    </row>
    <row r="1377" spans="1:12">
      <c r="A1377" s="250">
        <v>212941</v>
      </c>
      <c r="B1377" s="250" t="s">
        <v>82</v>
      </c>
      <c r="C1377" s="250" t="s">
        <v>411</v>
      </c>
      <c r="D1377" s="250" t="s">
        <v>411</v>
      </c>
      <c r="E1377" s="250" t="s">
        <v>411</v>
      </c>
      <c r="F1377" s="250" t="s">
        <v>411</v>
      </c>
      <c r="G1377" s="250" t="s">
        <v>413</v>
      </c>
      <c r="H1377" s="250" t="s">
        <v>413</v>
      </c>
      <c r="I1377" s="250" t="s">
        <v>413</v>
      </c>
      <c r="J1377" s="250" t="s">
        <v>413</v>
      </c>
      <c r="K1377" s="250" t="s">
        <v>413</v>
      </c>
      <c r="L1377" s="250" t="s">
        <v>411</v>
      </c>
    </row>
    <row r="1378" spans="1:12">
      <c r="A1378" s="250">
        <v>210960</v>
      </c>
      <c r="B1378" s="250" t="s">
        <v>82</v>
      </c>
      <c r="C1378" s="250" t="s">
        <v>411</v>
      </c>
      <c r="D1378" s="250" t="s">
        <v>411</v>
      </c>
      <c r="E1378" s="250" t="s">
        <v>411</v>
      </c>
      <c r="F1378" s="250" t="s">
        <v>413</v>
      </c>
      <c r="G1378" s="250" t="s">
        <v>413</v>
      </c>
      <c r="H1378" s="250" t="s">
        <v>413</v>
      </c>
      <c r="I1378" s="250" t="s">
        <v>411</v>
      </c>
      <c r="J1378" s="250" t="s">
        <v>413</v>
      </c>
      <c r="K1378" s="250" t="s">
        <v>413</v>
      </c>
      <c r="L1378" s="250" t="s">
        <v>411</v>
      </c>
    </row>
    <row r="1379" spans="1:12">
      <c r="A1379" s="250">
        <v>212757</v>
      </c>
      <c r="B1379" s="250" t="s">
        <v>82</v>
      </c>
      <c r="C1379" s="250" t="s">
        <v>411</v>
      </c>
      <c r="D1379" s="250" t="s">
        <v>413</v>
      </c>
      <c r="E1379" s="250" t="s">
        <v>411</v>
      </c>
      <c r="F1379" s="250" t="s">
        <v>411</v>
      </c>
      <c r="G1379" s="250" t="s">
        <v>413</v>
      </c>
      <c r="H1379" s="250" t="s">
        <v>411</v>
      </c>
      <c r="I1379" s="250" t="s">
        <v>411</v>
      </c>
      <c r="J1379" s="250" t="s">
        <v>413</v>
      </c>
      <c r="K1379" s="250" t="s">
        <v>413</v>
      </c>
      <c r="L1379" s="250" t="s">
        <v>411</v>
      </c>
    </row>
    <row r="1380" spans="1:12">
      <c r="A1380" s="250">
        <v>214338</v>
      </c>
      <c r="B1380" s="250" t="s">
        <v>82</v>
      </c>
      <c r="C1380" s="250" t="s">
        <v>413</v>
      </c>
      <c r="D1380" s="250" t="s">
        <v>413</v>
      </c>
      <c r="E1380" s="250" t="s">
        <v>411</v>
      </c>
      <c r="F1380" s="250" t="s">
        <v>413</v>
      </c>
      <c r="G1380" s="250" t="s">
        <v>411</v>
      </c>
      <c r="H1380" s="250" t="s">
        <v>411</v>
      </c>
      <c r="I1380" s="250" t="s">
        <v>411</v>
      </c>
      <c r="J1380" s="250" t="s">
        <v>413</v>
      </c>
      <c r="K1380" s="250" t="s">
        <v>413</v>
      </c>
      <c r="L1380" s="250" t="s">
        <v>411</v>
      </c>
    </row>
    <row r="1381" spans="1:12">
      <c r="A1381" s="250">
        <v>213032</v>
      </c>
      <c r="B1381" s="250" t="s">
        <v>82</v>
      </c>
      <c r="C1381" s="250" t="s">
        <v>412</v>
      </c>
      <c r="D1381" s="250" t="s">
        <v>413</v>
      </c>
      <c r="E1381" s="250" t="s">
        <v>411</v>
      </c>
      <c r="F1381" s="250" t="s">
        <v>411</v>
      </c>
      <c r="G1381" s="250" t="s">
        <v>411</v>
      </c>
      <c r="H1381" s="250" t="s">
        <v>411</v>
      </c>
      <c r="I1381" s="250" t="s">
        <v>411</v>
      </c>
      <c r="J1381" s="250" t="s">
        <v>413</v>
      </c>
      <c r="K1381" s="250" t="s">
        <v>413</v>
      </c>
      <c r="L1381" s="250" t="s">
        <v>411</v>
      </c>
    </row>
    <row r="1382" spans="1:12">
      <c r="A1382" s="250">
        <v>213331</v>
      </c>
      <c r="B1382" s="250" t="s">
        <v>82</v>
      </c>
      <c r="C1382" s="250" t="s">
        <v>413</v>
      </c>
      <c r="D1382" s="250" t="s">
        <v>411</v>
      </c>
      <c r="E1382" s="250" t="s">
        <v>411</v>
      </c>
      <c r="F1382" s="250" t="s">
        <v>411</v>
      </c>
      <c r="G1382" s="250" t="s">
        <v>411</v>
      </c>
      <c r="H1382" s="250" t="s">
        <v>411</v>
      </c>
      <c r="I1382" s="250" t="s">
        <v>411</v>
      </c>
      <c r="J1382" s="250" t="s">
        <v>413</v>
      </c>
      <c r="K1382" s="250" t="s">
        <v>413</v>
      </c>
      <c r="L1382" s="250" t="s">
        <v>411</v>
      </c>
    </row>
    <row r="1383" spans="1:12">
      <c r="A1383" s="250">
        <v>209280</v>
      </c>
      <c r="B1383" s="250" t="s">
        <v>82</v>
      </c>
      <c r="C1383" s="250" t="s">
        <v>411</v>
      </c>
      <c r="D1383" s="250" t="s">
        <v>411</v>
      </c>
      <c r="E1383" s="250" t="s">
        <v>411</v>
      </c>
      <c r="F1383" s="250" t="s">
        <v>411</v>
      </c>
      <c r="G1383" s="250" t="s">
        <v>411</v>
      </c>
      <c r="H1383" s="250" t="s">
        <v>411</v>
      </c>
      <c r="I1383" s="250" t="s">
        <v>411</v>
      </c>
      <c r="J1383" s="250" t="s">
        <v>413</v>
      </c>
      <c r="K1383" s="250" t="s">
        <v>413</v>
      </c>
      <c r="L1383" s="250" t="s">
        <v>411</v>
      </c>
    </row>
    <row r="1384" spans="1:12">
      <c r="A1384" s="250">
        <v>214186</v>
      </c>
      <c r="B1384" s="250" t="s">
        <v>82</v>
      </c>
      <c r="C1384" s="250" t="s">
        <v>411</v>
      </c>
      <c r="D1384" s="250" t="s">
        <v>413</v>
      </c>
      <c r="E1384" s="250" t="s">
        <v>411</v>
      </c>
      <c r="F1384" s="250" t="s">
        <v>411</v>
      </c>
      <c r="G1384" s="250" t="s">
        <v>413</v>
      </c>
      <c r="H1384" s="250" t="s">
        <v>412</v>
      </c>
      <c r="I1384" s="250" t="s">
        <v>412</v>
      </c>
      <c r="J1384" s="250" t="s">
        <v>411</v>
      </c>
      <c r="K1384" s="250" t="s">
        <v>413</v>
      </c>
      <c r="L1384" s="250" t="s">
        <v>411</v>
      </c>
    </row>
    <row r="1385" spans="1:12">
      <c r="A1385" s="250">
        <v>213504</v>
      </c>
      <c r="B1385" s="250" t="s">
        <v>82</v>
      </c>
      <c r="C1385" s="250" t="s">
        <v>411</v>
      </c>
      <c r="D1385" s="250" t="s">
        <v>411</v>
      </c>
      <c r="E1385" s="250" t="s">
        <v>413</v>
      </c>
      <c r="F1385" s="250" t="s">
        <v>413</v>
      </c>
      <c r="G1385" s="250" t="s">
        <v>412</v>
      </c>
      <c r="H1385" s="250" t="s">
        <v>412</v>
      </c>
      <c r="I1385" s="250" t="s">
        <v>413</v>
      </c>
      <c r="J1385" s="250" t="s">
        <v>411</v>
      </c>
      <c r="K1385" s="250" t="s">
        <v>413</v>
      </c>
      <c r="L1385" s="250" t="s">
        <v>411</v>
      </c>
    </row>
    <row r="1386" spans="1:12">
      <c r="A1386" s="250">
        <v>212522</v>
      </c>
      <c r="B1386" s="250" t="s">
        <v>82</v>
      </c>
      <c r="C1386" s="250" t="s">
        <v>411</v>
      </c>
      <c r="D1386" s="250" t="s">
        <v>413</v>
      </c>
      <c r="E1386" s="250" t="s">
        <v>413</v>
      </c>
      <c r="F1386" s="250" t="s">
        <v>411</v>
      </c>
      <c r="G1386" s="250" t="s">
        <v>413</v>
      </c>
      <c r="H1386" s="250" t="s">
        <v>412</v>
      </c>
      <c r="I1386" s="250" t="s">
        <v>413</v>
      </c>
      <c r="J1386" s="250" t="s">
        <v>411</v>
      </c>
      <c r="K1386" s="250" t="s">
        <v>413</v>
      </c>
      <c r="L1386" s="250" t="s">
        <v>411</v>
      </c>
    </row>
    <row r="1387" spans="1:12">
      <c r="A1387" s="250">
        <v>211575</v>
      </c>
      <c r="B1387" s="250" t="s">
        <v>82</v>
      </c>
      <c r="C1387" s="250" t="s">
        <v>411</v>
      </c>
      <c r="D1387" s="250" t="s">
        <v>413</v>
      </c>
      <c r="E1387" s="250" t="s">
        <v>411</v>
      </c>
      <c r="F1387" s="250" t="s">
        <v>411</v>
      </c>
      <c r="G1387" s="250" t="s">
        <v>411</v>
      </c>
      <c r="H1387" s="250" t="s">
        <v>412</v>
      </c>
      <c r="I1387" s="250" t="s">
        <v>413</v>
      </c>
      <c r="J1387" s="250" t="s">
        <v>411</v>
      </c>
      <c r="K1387" s="250" t="s">
        <v>413</v>
      </c>
      <c r="L1387" s="250" t="s">
        <v>411</v>
      </c>
    </row>
    <row r="1388" spans="1:12">
      <c r="A1388" s="250">
        <v>212302</v>
      </c>
      <c r="B1388" s="250" t="s">
        <v>82</v>
      </c>
      <c r="C1388" s="250" t="s">
        <v>413</v>
      </c>
      <c r="D1388" s="250" t="s">
        <v>413</v>
      </c>
      <c r="E1388" s="250" t="s">
        <v>411</v>
      </c>
      <c r="F1388" s="250" t="s">
        <v>411</v>
      </c>
      <c r="G1388" s="250" t="s">
        <v>411</v>
      </c>
      <c r="H1388" s="250" t="s">
        <v>411</v>
      </c>
      <c r="I1388" s="250" t="s">
        <v>413</v>
      </c>
      <c r="J1388" s="250" t="s">
        <v>411</v>
      </c>
      <c r="K1388" s="250" t="s">
        <v>413</v>
      </c>
      <c r="L1388" s="250" t="s">
        <v>411</v>
      </c>
    </row>
    <row r="1389" spans="1:12">
      <c r="A1389" s="250">
        <v>212259</v>
      </c>
      <c r="B1389" s="250" t="s">
        <v>82</v>
      </c>
      <c r="C1389" s="250" t="s">
        <v>411</v>
      </c>
      <c r="D1389" s="250" t="s">
        <v>413</v>
      </c>
      <c r="E1389" s="250" t="s">
        <v>412</v>
      </c>
      <c r="F1389" s="250" t="s">
        <v>413</v>
      </c>
      <c r="G1389" s="250" t="s">
        <v>412</v>
      </c>
      <c r="H1389" s="250" t="s">
        <v>412</v>
      </c>
      <c r="I1389" s="250" t="s">
        <v>411</v>
      </c>
      <c r="J1389" s="250" t="s">
        <v>411</v>
      </c>
      <c r="K1389" s="250" t="s">
        <v>413</v>
      </c>
      <c r="L1389" s="250" t="s">
        <v>411</v>
      </c>
    </row>
    <row r="1390" spans="1:12">
      <c r="A1390" s="250">
        <v>214103</v>
      </c>
      <c r="B1390" s="250" t="s">
        <v>82</v>
      </c>
      <c r="C1390" s="250" t="s">
        <v>411</v>
      </c>
      <c r="D1390" s="250" t="s">
        <v>411</v>
      </c>
      <c r="E1390" s="250" t="s">
        <v>413</v>
      </c>
      <c r="F1390" s="250" t="s">
        <v>411</v>
      </c>
      <c r="G1390" s="250" t="s">
        <v>412</v>
      </c>
      <c r="H1390" s="250" t="s">
        <v>412</v>
      </c>
      <c r="I1390" s="250" t="s">
        <v>411</v>
      </c>
      <c r="J1390" s="250" t="s">
        <v>411</v>
      </c>
      <c r="K1390" s="250" t="s">
        <v>413</v>
      </c>
      <c r="L1390" s="250" t="s">
        <v>411</v>
      </c>
    </row>
    <row r="1391" spans="1:12">
      <c r="A1391" s="250">
        <v>212261</v>
      </c>
      <c r="B1391" s="250" t="s">
        <v>82</v>
      </c>
      <c r="C1391" s="250" t="s">
        <v>411</v>
      </c>
      <c r="D1391" s="250" t="s">
        <v>411</v>
      </c>
      <c r="E1391" s="250" t="s">
        <v>411</v>
      </c>
      <c r="F1391" s="250" t="s">
        <v>411</v>
      </c>
      <c r="G1391" s="250" t="s">
        <v>412</v>
      </c>
      <c r="H1391" s="250" t="s">
        <v>412</v>
      </c>
      <c r="I1391" s="250" t="s">
        <v>411</v>
      </c>
      <c r="J1391" s="250" t="s">
        <v>411</v>
      </c>
      <c r="K1391" s="250" t="s">
        <v>413</v>
      </c>
      <c r="L1391" s="250" t="s">
        <v>411</v>
      </c>
    </row>
    <row r="1392" spans="1:12">
      <c r="A1392" s="250">
        <v>214045</v>
      </c>
      <c r="B1392" s="250" t="s">
        <v>82</v>
      </c>
      <c r="C1392" s="250" t="s">
        <v>413</v>
      </c>
      <c r="D1392" s="250" t="s">
        <v>411</v>
      </c>
      <c r="E1392" s="250" t="s">
        <v>411</v>
      </c>
      <c r="F1392" s="250" t="s">
        <v>411</v>
      </c>
      <c r="G1392" s="250" t="s">
        <v>412</v>
      </c>
      <c r="H1392" s="250" t="s">
        <v>413</v>
      </c>
      <c r="I1392" s="250" t="s">
        <v>411</v>
      </c>
      <c r="J1392" s="250" t="s">
        <v>411</v>
      </c>
      <c r="K1392" s="250" t="s">
        <v>413</v>
      </c>
      <c r="L1392" s="250" t="s">
        <v>411</v>
      </c>
    </row>
    <row r="1393" spans="1:12">
      <c r="A1393" s="250">
        <v>212759</v>
      </c>
      <c r="B1393" s="250" t="s">
        <v>82</v>
      </c>
      <c r="C1393" s="250" t="s">
        <v>411</v>
      </c>
      <c r="D1393" s="250" t="s">
        <v>413</v>
      </c>
      <c r="E1393" s="250" t="s">
        <v>411</v>
      </c>
      <c r="F1393" s="250" t="s">
        <v>411</v>
      </c>
      <c r="G1393" s="250" t="s">
        <v>413</v>
      </c>
      <c r="H1393" s="250" t="s">
        <v>413</v>
      </c>
      <c r="I1393" s="250" t="s">
        <v>411</v>
      </c>
      <c r="J1393" s="250" t="s">
        <v>411</v>
      </c>
      <c r="K1393" s="250" t="s">
        <v>413</v>
      </c>
      <c r="L1393" s="250" t="s">
        <v>411</v>
      </c>
    </row>
    <row r="1394" spans="1:12">
      <c r="A1394" s="250">
        <v>212775</v>
      </c>
      <c r="B1394" s="250" t="s">
        <v>82</v>
      </c>
      <c r="C1394" s="250" t="s">
        <v>411</v>
      </c>
      <c r="D1394" s="250" t="s">
        <v>413</v>
      </c>
      <c r="E1394" s="250" t="s">
        <v>411</v>
      </c>
      <c r="F1394" s="250" t="s">
        <v>411</v>
      </c>
      <c r="G1394" s="250" t="s">
        <v>411</v>
      </c>
      <c r="H1394" s="250" t="s">
        <v>413</v>
      </c>
      <c r="I1394" s="250" t="s">
        <v>411</v>
      </c>
      <c r="J1394" s="250" t="s">
        <v>411</v>
      </c>
      <c r="K1394" s="250" t="s">
        <v>413</v>
      </c>
      <c r="L1394" s="250" t="s">
        <v>411</v>
      </c>
    </row>
    <row r="1395" spans="1:12">
      <c r="A1395" s="250">
        <v>212727</v>
      </c>
      <c r="B1395" s="250" t="s">
        <v>82</v>
      </c>
      <c r="C1395" s="250" t="s">
        <v>411</v>
      </c>
      <c r="D1395" s="250" t="s">
        <v>411</v>
      </c>
      <c r="E1395" s="250" t="s">
        <v>411</v>
      </c>
      <c r="F1395" s="250" t="s">
        <v>411</v>
      </c>
      <c r="G1395" s="250" t="s">
        <v>411</v>
      </c>
      <c r="H1395" s="250" t="s">
        <v>413</v>
      </c>
      <c r="I1395" s="250" t="s">
        <v>411</v>
      </c>
      <c r="J1395" s="250" t="s">
        <v>411</v>
      </c>
      <c r="K1395" s="250" t="s">
        <v>413</v>
      </c>
      <c r="L1395" s="250" t="s">
        <v>411</v>
      </c>
    </row>
    <row r="1396" spans="1:12">
      <c r="A1396" s="250">
        <v>214174</v>
      </c>
      <c r="B1396" s="250" t="s">
        <v>82</v>
      </c>
      <c r="C1396" s="250" t="s">
        <v>411</v>
      </c>
      <c r="D1396" s="250" t="s">
        <v>411</v>
      </c>
      <c r="E1396" s="250" t="s">
        <v>413</v>
      </c>
      <c r="F1396" s="250" t="s">
        <v>411</v>
      </c>
      <c r="G1396" s="250" t="s">
        <v>411</v>
      </c>
      <c r="H1396" s="250" t="s">
        <v>411</v>
      </c>
      <c r="I1396" s="250" t="s">
        <v>411</v>
      </c>
      <c r="J1396" s="250" t="s">
        <v>411</v>
      </c>
      <c r="K1396" s="250" t="s">
        <v>413</v>
      </c>
      <c r="L1396" s="250" t="s">
        <v>411</v>
      </c>
    </row>
    <row r="1397" spans="1:12">
      <c r="A1397" s="250">
        <v>212720</v>
      </c>
      <c r="B1397" s="250" t="s">
        <v>82</v>
      </c>
      <c r="C1397" s="250" t="s">
        <v>412</v>
      </c>
      <c r="D1397" s="250" t="s">
        <v>411</v>
      </c>
      <c r="E1397" s="250" t="s">
        <v>411</v>
      </c>
      <c r="F1397" s="250" t="s">
        <v>411</v>
      </c>
      <c r="G1397" s="250" t="s">
        <v>412</v>
      </c>
      <c r="H1397" s="250" t="s">
        <v>412</v>
      </c>
      <c r="I1397" s="250" t="s">
        <v>412</v>
      </c>
      <c r="J1397" s="250" t="s">
        <v>412</v>
      </c>
      <c r="K1397" s="250" t="s">
        <v>411</v>
      </c>
      <c r="L1397" s="250" t="s">
        <v>411</v>
      </c>
    </row>
    <row r="1398" spans="1:12">
      <c r="A1398" s="250">
        <v>212498</v>
      </c>
      <c r="B1398" s="250" t="s">
        <v>82</v>
      </c>
      <c r="C1398" s="250" t="s">
        <v>412</v>
      </c>
      <c r="D1398" s="250" t="s">
        <v>411</v>
      </c>
      <c r="E1398" s="250" t="s">
        <v>411</v>
      </c>
      <c r="F1398" s="250" t="s">
        <v>411</v>
      </c>
      <c r="G1398" s="250" t="s">
        <v>413</v>
      </c>
      <c r="H1398" s="250" t="s">
        <v>412</v>
      </c>
      <c r="I1398" s="250" t="s">
        <v>412</v>
      </c>
      <c r="J1398" s="250" t="s">
        <v>412</v>
      </c>
      <c r="K1398" s="250" t="s">
        <v>411</v>
      </c>
      <c r="L1398" s="250" t="s">
        <v>411</v>
      </c>
    </row>
    <row r="1399" spans="1:12">
      <c r="A1399" s="250">
        <v>213172</v>
      </c>
      <c r="B1399" s="250" t="s">
        <v>82</v>
      </c>
      <c r="C1399" s="250" t="s">
        <v>411</v>
      </c>
      <c r="D1399" s="250" t="s">
        <v>411</v>
      </c>
      <c r="E1399" s="250" t="s">
        <v>411</v>
      </c>
      <c r="F1399" s="250" t="s">
        <v>411</v>
      </c>
      <c r="G1399" s="250" t="s">
        <v>413</v>
      </c>
      <c r="H1399" s="250" t="s">
        <v>413</v>
      </c>
      <c r="I1399" s="250" t="s">
        <v>412</v>
      </c>
      <c r="J1399" s="250" t="s">
        <v>412</v>
      </c>
      <c r="K1399" s="250" t="s">
        <v>411</v>
      </c>
      <c r="L1399" s="250" t="s">
        <v>411</v>
      </c>
    </row>
    <row r="1400" spans="1:12">
      <c r="A1400" s="250">
        <v>212536</v>
      </c>
      <c r="B1400" s="250" t="s">
        <v>82</v>
      </c>
      <c r="C1400" s="250" t="s">
        <v>413</v>
      </c>
      <c r="D1400" s="250" t="s">
        <v>411</v>
      </c>
      <c r="E1400" s="250" t="s">
        <v>411</v>
      </c>
      <c r="F1400" s="250" t="s">
        <v>411</v>
      </c>
      <c r="G1400" s="250" t="s">
        <v>411</v>
      </c>
      <c r="H1400" s="250" t="s">
        <v>411</v>
      </c>
      <c r="I1400" s="250" t="s">
        <v>412</v>
      </c>
      <c r="J1400" s="250" t="s">
        <v>412</v>
      </c>
      <c r="K1400" s="250" t="s">
        <v>411</v>
      </c>
      <c r="L1400" s="250" t="s">
        <v>411</v>
      </c>
    </row>
    <row r="1401" spans="1:12">
      <c r="A1401" s="250">
        <v>212544</v>
      </c>
      <c r="B1401" s="250" t="s">
        <v>82</v>
      </c>
      <c r="C1401" s="250" t="s">
        <v>411</v>
      </c>
      <c r="D1401" s="250" t="s">
        <v>413</v>
      </c>
      <c r="E1401" s="250" t="s">
        <v>411</v>
      </c>
      <c r="F1401" s="250" t="s">
        <v>412</v>
      </c>
      <c r="G1401" s="250" t="s">
        <v>412</v>
      </c>
      <c r="H1401" s="250" t="s">
        <v>412</v>
      </c>
      <c r="I1401" s="250" t="s">
        <v>413</v>
      </c>
      <c r="J1401" s="250" t="s">
        <v>412</v>
      </c>
      <c r="K1401" s="250" t="s">
        <v>411</v>
      </c>
      <c r="L1401" s="250" t="s">
        <v>411</v>
      </c>
    </row>
    <row r="1402" spans="1:12">
      <c r="A1402" s="250">
        <v>213522</v>
      </c>
      <c r="B1402" s="250" t="s">
        <v>82</v>
      </c>
      <c r="C1402" s="250" t="s">
        <v>411</v>
      </c>
      <c r="D1402" s="250" t="s">
        <v>411</v>
      </c>
      <c r="E1402" s="250" t="s">
        <v>411</v>
      </c>
      <c r="F1402" s="250" t="s">
        <v>413</v>
      </c>
      <c r="G1402" s="250" t="s">
        <v>412</v>
      </c>
      <c r="H1402" s="250" t="s">
        <v>412</v>
      </c>
      <c r="I1402" s="250" t="s">
        <v>413</v>
      </c>
      <c r="J1402" s="250" t="s">
        <v>412</v>
      </c>
      <c r="K1402" s="250" t="s">
        <v>411</v>
      </c>
      <c r="L1402" s="250" t="s">
        <v>411</v>
      </c>
    </row>
    <row r="1403" spans="1:12">
      <c r="A1403" s="250">
        <v>212315</v>
      </c>
      <c r="B1403" s="250" t="s">
        <v>82</v>
      </c>
      <c r="C1403" s="250" t="s">
        <v>413</v>
      </c>
      <c r="D1403" s="250" t="s">
        <v>411</v>
      </c>
      <c r="E1403" s="250" t="s">
        <v>411</v>
      </c>
      <c r="F1403" s="250" t="s">
        <v>411</v>
      </c>
      <c r="G1403" s="250" t="s">
        <v>412</v>
      </c>
      <c r="H1403" s="250" t="s">
        <v>412</v>
      </c>
      <c r="I1403" s="250" t="s">
        <v>413</v>
      </c>
      <c r="J1403" s="250" t="s">
        <v>412</v>
      </c>
      <c r="K1403" s="250" t="s">
        <v>411</v>
      </c>
      <c r="L1403" s="250" t="s">
        <v>411</v>
      </c>
    </row>
    <row r="1404" spans="1:12">
      <c r="A1404" s="250">
        <v>213283</v>
      </c>
      <c r="B1404" s="250" t="s">
        <v>82</v>
      </c>
      <c r="C1404" s="250" t="s">
        <v>413</v>
      </c>
      <c r="D1404" s="250" t="s">
        <v>413</v>
      </c>
      <c r="E1404" s="250" t="s">
        <v>413</v>
      </c>
      <c r="F1404" s="250" t="s">
        <v>411</v>
      </c>
      <c r="G1404" s="250" t="s">
        <v>413</v>
      </c>
      <c r="H1404" s="250" t="s">
        <v>412</v>
      </c>
      <c r="I1404" s="250" t="s">
        <v>413</v>
      </c>
      <c r="J1404" s="250" t="s">
        <v>412</v>
      </c>
      <c r="K1404" s="250" t="s">
        <v>411</v>
      </c>
      <c r="L1404" s="250" t="s">
        <v>411</v>
      </c>
    </row>
    <row r="1405" spans="1:12">
      <c r="A1405" s="250">
        <v>213764</v>
      </c>
      <c r="B1405" s="250" t="s">
        <v>82</v>
      </c>
      <c r="C1405" s="250" t="s">
        <v>411</v>
      </c>
      <c r="D1405" s="250" t="s">
        <v>411</v>
      </c>
      <c r="E1405" s="250" t="s">
        <v>411</v>
      </c>
      <c r="F1405" s="250" t="s">
        <v>411</v>
      </c>
      <c r="G1405" s="250" t="s">
        <v>413</v>
      </c>
      <c r="H1405" s="250" t="s">
        <v>412</v>
      </c>
      <c r="I1405" s="250" t="s">
        <v>413</v>
      </c>
      <c r="J1405" s="250" t="s">
        <v>412</v>
      </c>
      <c r="K1405" s="250" t="s">
        <v>411</v>
      </c>
      <c r="L1405" s="250" t="s">
        <v>411</v>
      </c>
    </row>
    <row r="1406" spans="1:12">
      <c r="A1406" s="250">
        <v>213065</v>
      </c>
      <c r="B1406" s="250" t="s">
        <v>82</v>
      </c>
      <c r="C1406" s="250" t="s">
        <v>412</v>
      </c>
      <c r="D1406" s="250" t="s">
        <v>413</v>
      </c>
      <c r="E1406" s="250" t="s">
        <v>412</v>
      </c>
      <c r="F1406" s="250" t="s">
        <v>411</v>
      </c>
      <c r="G1406" s="250" t="s">
        <v>413</v>
      </c>
      <c r="H1406" s="250" t="s">
        <v>413</v>
      </c>
      <c r="I1406" s="250" t="s">
        <v>413</v>
      </c>
      <c r="J1406" s="250" t="s">
        <v>412</v>
      </c>
      <c r="K1406" s="250" t="s">
        <v>411</v>
      </c>
      <c r="L1406" s="250" t="s">
        <v>411</v>
      </c>
    </row>
    <row r="1407" spans="1:12">
      <c r="A1407" s="250">
        <v>214621</v>
      </c>
      <c r="B1407" s="250" t="s">
        <v>82</v>
      </c>
      <c r="C1407" s="250" t="s">
        <v>411</v>
      </c>
      <c r="D1407" s="250" t="s">
        <v>411</v>
      </c>
      <c r="E1407" s="250" t="s">
        <v>411</v>
      </c>
      <c r="F1407" s="250" t="s">
        <v>411</v>
      </c>
      <c r="G1407" s="250" t="s">
        <v>411</v>
      </c>
      <c r="H1407" s="250" t="s">
        <v>413</v>
      </c>
      <c r="I1407" s="250" t="s">
        <v>413</v>
      </c>
      <c r="J1407" s="250" t="s">
        <v>412</v>
      </c>
      <c r="K1407" s="250" t="s">
        <v>411</v>
      </c>
      <c r="L1407" s="250" t="s">
        <v>411</v>
      </c>
    </row>
    <row r="1408" spans="1:12">
      <c r="A1408" s="250">
        <v>212257</v>
      </c>
      <c r="B1408" s="250" t="s">
        <v>82</v>
      </c>
      <c r="C1408" s="250" t="s">
        <v>413</v>
      </c>
      <c r="D1408" s="250" t="s">
        <v>411</v>
      </c>
      <c r="E1408" s="250" t="s">
        <v>411</v>
      </c>
      <c r="F1408" s="250" t="s">
        <v>411</v>
      </c>
      <c r="G1408" s="250" t="s">
        <v>412</v>
      </c>
      <c r="H1408" s="250" t="s">
        <v>412</v>
      </c>
      <c r="I1408" s="250" t="s">
        <v>411</v>
      </c>
      <c r="J1408" s="250" t="s">
        <v>412</v>
      </c>
      <c r="K1408" s="250" t="s">
        <v>411</v>
      </c>
      <c r="L1408" s="250" t="s">
        <v>411</v>
      </c>
    </row>
    <row r="1409" spans="1:12">
      <c r="A1409" s="250">
        <v>213593</v>
      </c>
      <c r="B1409" s="250" t="s">
        <v>82</v>
      </c>
      <c r="C1409" s="250" t="s">
        <v>411</v>
      </c>
      <c r="D1409" s="250" t="s">
        <v>411</v>
      </c>
      <c r="E1409" s="250" t="s">
        <v>411</v>
      </c>
      <c r="F1409" s="250" t="s">
        <v>411</v>
      </c>
      <c r="G1409" s="250" t="s">
        <v>412</v>
      </c>
      <c r="H1409" s="250" t="s">
        <v>412</v>
      </c>
      <c r="I1409" s="250" t="s">
        <v>411</v>
      </c>
      <c r="J1409" s="250" t="s">
        <v>412</v>
      </c>
      <c r="K1409" s="250" t="s">
        <v>411</v>
      </c>
      <c r="L1409" s="250" t="s">
        <v>411</v>
      </c>
    </row>
    <row r="1410" spans="1:12">
      <c r="A1410" s="250">
        <v>211044</v>
      </c>
      <c r="B1410" s="250" t="s">
        <v>82</v>
      </c>
      <c r="C1410" s="250" t="s">
        <v>411</v>
      </c>
      <c r="D1410" s="250" t="s">
        <v>411</v>
      </c>
      <c r="E1410" s="250" t="s">
        <v>411</v>
      </c>
      <c r="F1410" s="250" t="s">
        <v>411</v>
      </c>
      <c r="G1410" s="250" t="s">
        <v>412</v>
      </c>
      <c r="H1410" s="250" t="s">
        <v>412</v>
      </c>
      <c r="I1410" s="250" t="s">
        <v>411</v>
      </c>
      <c r="J1410" s="250" t="s">
        <v>412</v>
      </c>
      <c r="K1410" s="250" t="s">
        <v>411</v>
      </c>
      <c r="L1410" s="250" t="s">
        <v>411</v>
      </c>
    </row>
    <row r="1411" spans="1:12">
      <c r="A1411" s="250">
        <v>214019</v>
      </c>
      <c r="B1411" s="250" t="s">
        <v>82</v>
      </c>
      <c r="C1411" s="250" t="s">
        <v>413</v>
      </c>
      <c r="D1411" s="250" t="s">
        <v>411</v>
      </c>
      <c r="E1411" s="250" t="s">
        <v>413</v>
      </c>
      <c r="F1411" s="250" t="s">
        <v>413</v>
      </c>
      <c r="G1411" s="250" t="s">
        <v>413</v>
      </c>
      <c r="H1411" s="250" t="s">
        <v>412</v>
      </c>
      <c r="I1411" s="250" t="s">
        <v>411</v>
      </c>
      <c r="J1411" s="250" t="s">
        <v>412</v>
      </c>
      <c r="K1411" s="250" t="s">
        <v>411</v>
      </c>
      <c r="L1411" s="250" t="s">
        <v>411</v>
      </c>
    </row>
    <row r="1412" spans="1:12">
      <c r="A1412" s="250">
        <v>212943</v>
      </c>
      <c r="B1412" s="250" t="s">
        <v>82</v>
      </c>
      <c r="C1412" s="250" t="s">
        <v>412</v>
      </c>
      <c r="D1412" s="250" t="s">
        <v>413</v>
      </c>
      <c r="E1412" s="250" t="s">
        <v>411</v>
      </c>
      <c r="F1412" s="250" t="s">
        <v>411</v>
      </c>
      <c r="G1412" s="250" t="s">
        <v>413</v>
      </c>
      <c r="H1412" s="250" t="s">
        <v>412</v>
      </c>
      <c r="I1412" s="250" t="s">
        <v>411</v>
      </c>
      <c r="J1412" s="250" t="s">
        <v>412</v>
      </c>
      <c r="K1412" s="250" t="s">
        <v>411</v>
      </c>
      <c r="L1412" s="250" t="s">
        <v>411</v>
      </c>
    </row>
    <row r="1413" spans="1:12">
      <c r="A1413" s="250">
        <v>210981</v>
      </c>
      <c r="B1413" s="250" t="s">
        <v>82</v>
      </c>
      <c r="C1413" s="250" t="s">
        <v>413</v>
      </c>
      <c r="D1413" s="250" t="s">
        <v>413</v>
      </c>
      <c r="E1413" s="250" t="s">
        <v>411</v>
      </c>
      <c r="F1413" s="250" t="s">
        <v>411</v>
      </c>
      <c r="G1413" s="250" t="s">
        <v>413</v>
      </c>
      <c r="H1413" s="250" t="s">
        <v>412</v>
      </c>
      <c r="I1413" s="250" t="s">
        <v>411</v>
      </c>
      <c r="J1413" s="250" t="s">
        <v>412</v>
      </c>
      <c r="K1413" s="250" t="s">
        <v>411</v>
      </c>
      <c r="L1413" s="250" t="s">
        <v>411</v>
      </c>
    </row>
    <row r="1414" spans="1:12">
      <c r="A1414" s="250">
        <v>213712</v>
      </c>
      <c r="B1414" s="250" t="s">
        <v>82</v>
      </c>
      <c r="C1414" s="250" t="s">
        <v>411</v>
      </c>
      <c r="D1414" s="250" t="s">
        <v>411</v>
      </c>
      <c r="E1414" s="250" t="s">
        <v>411</v>
      </c>
      <c r="F1414" s="250" t="s">
        <v>411</v>
      </c>
      <c r="G1414" s="250" t="s">
        <v>413</v>
      </c>
      <c r="H1414" s="250" t="s">
        <v>412</v>
      </c>
      <c r="I1414" s="250" t="s">
        <v>411</v>
      </c>
      <c r="J1414" s="250" t="s">
        <v>412</v>
      </c>
      <c r="K1414" s="250" t="s">
        <v>411</v>
      </c>
      <c r="L1414" s="250" t="s">
        <v>411</v>
      </c>
    </row>
    <row r="1415" spans="1:12">
      <c r="A1415" s="250">
        <v>211686</v>
      </c>
      <c r="B1415" s="250" t="s">
        <v>82</v>
      </c>
      <c r="C1415" s="250" t="s">
        <v>411</v>
      </c>
      <c r="D1415" s="250" t="s">
        <v>411</v>
      </c>
      <c r="E1415" s="250" t="s">
        <v>411</v>
      </c>
      <c r="F1415" s="250" t="s">
        <v>411</v>
      </c>
      <c r="G1415" s="250" t="s">
        <v>413</v>
      </c>
      <c r="H1415" s="250" t="s">
        <v>412</v>
      </c>
      <c r="I1415" s="250" t="s">
        <v>411</v>
      </c>
      <c r="J1415" s="250" t="s">
        <v>412</v>
      </c>
      <c r="K1415" s="250" t="s">
        <v>411</v>
      </c>
      <c r="L1415" s="250" t="s">
        <v>411</v>
      </c>
    </row>
    <row r="1416" spans="1:12">
      <c r="A1416" s="250">
        <v>213064</v>
      </c>
      <c r="B1416" s="250" t="s">
        <v>82</v>
      </c>
      <c r="C1416" s="250" t="s">
        <v>411</v>
      </c>
      <c r="D1416" s="250" t="s">
        <v>411</v>
      </c>
      <c r="E1416" s="250" t="s">
        <v>411</v>
      </c>
      <c r="F1416" s="250" t="s">
        <v>411</v>
      </c>
      <c r="G1416" s="250" t="s">
        <v>411</v>
      </c>
      <c r="H1416" s="250" t="s">
        <v>412</v>
      </c>
      <c r="I1416" s="250" t="s">
        <v>411</v>
      </c>
      <c r="J1416" s="250" t="s">
        <v>412</v>
      </c>
      <c r="K1416" s="250" t="s">
        <v>411</v>
      </c>
      <c r="L1416" s="250" t="s">
        <v>411</v>
      </c>
    </row>
    <row r="1417" spans="1:12">
      <c r="A1417" s="250">
        <v>212176</v>
      </c>
      <c r="B1417" s="250" t="s">
        <v>82</v>
      </c>
      <c r="C1417" s="250" t="s">
        <v>411</v>
      </c>
      <c r="D1417" s="250" t="s">
        <v>411</v>
      </c>
      <c r="E1417" s="250" t="s">
        <v>411</v>
      </c>
      <c r="F1417" s="250" t="s">
        <v>411</v>
      </c>
      <c r="G1417" s="250" t="s">
        <v>411</v>
      </c>
      <c r="H1417" s="250" t="s">
        <v>412</v>
      </c>
      <c r="I1417" s="250" t="s">
        <v>411</v>
      </c>
      <c r="J1417" s="250" t="s">
        <v>412</v>
      </c>
      <c r="K1417" s="250" t="s">
        <v>411</v>
      </c>
      <c r="L1417" s="250" t="s">
        <v>411</v>
      </c>
    </row>
    <row r="1418" spans="1:12">
      <c r="A1418" s="250">
        <v>211883</v>
      </c>
      <c r="B1418" s="250" t="s">
        <v>82</v>
      </c>
      <c r="C1418" s="250" t="s">
        <v>412</v>
      </c>
      <c r="D1418" s="250" t="s">
        <v>411</v>
      </c>
      <c r="E1418" s="250" t="s">
        <v>411</v>
      </c>
      <c r="F1418" s="250" t="s">
        <v>413</v>
      </c>
      <c r="G1418" s="250" t="s">
        <v>412</v>
      </c>
      <c r="H1418" s="250" t="s">
        <v>413</v>
      </c>
      <c r="I1418" s="250" t="s">
        <v>411</v>
      </c>
      <c r="J1418" s="250" t="s">
        <v>412</v>
      </c>
      <c r="K1418" s="250" t="s">
        <v>411</v>
      </c>
      <c r="L1418" s="250" t="s">
        <v>411</v>
      </c>
    </row>
    <row r="1419" spans="1:12">
      <c r="A1419" s="250">
        <v>212678</v>
      </c>
      <c r="B1419" s="250" t="s">
        <v>82</v>
      </c>
      <c r="C1419" s="250" t="s">
        <v>411</v>
      </c>
      <c r="D1419" s="250" t="s">
        <v>411</v>
      </c>
      <c r="E1419" s="250" t="s">
        <v>411</v>
      </c>
      <c r="F1419" s="250" t="s">
        <v>413</v>
      </c>
      <c r="G1419" s="250" t="s">
        <v>412</v>
      </c>
      <c r="H1419" s="250" t="s">
        <v>413</v>
      </c>
      <c r="I1419" s="250" t="s">
        <v>411</v>
      </c>
      <c r="J1419" s="250" t="s">
        <v>412</v>
      </c>
      <c r="K1419" s="250" t="s">
        <v>411</v>
      </c>
      <c r="L1419" s="250" t="s">
        <v>411</v>
      </c>
    </row>
    <row r="1420" spans="1:12">
      <c r="A1420" s="250">
        <v>211965</v>
      </c>
      <c r="B1420" s="250" t="s">
        <v>82</v>
      </c>
      <c r="C1420" s="250" t="s">
        <v>413</v>
      </c>
      <c r="D1420" s="250" t="s">
        <v>413</v>
      </c>
      <c r="E1420" s="250" t="s">
        <v>411</v>
      </c>
      <c r="F1420" s="250" t="s">
        <v>411</v>
      </c>
      <c r="G1420" s="250" t="s">
        <v>412</v>
      </c>
      <c r="H1420" s="250" t="s">
        <v>413</v>
      </c>
      <c r="I1420" s="250" t="s">
        <v>411</v>
      </c>
      <c r="J1420" s="250" t="s">
        <v>412</v>
      </c>
      <c r="K1420" s="250" t="s">
        <v>411</v>
      </c>
      <c r="L1420" s="250" t="s">
        <v>411</v>
      </c>
    </row>
    <row r="1421" spans="1:12">
      <c r="A1421" s="250">
        <v>212354</v>
      </c>
      <c r="B1421" s="250" t="s">
        <v>82</v>
      </c>
      <c r="C1421" s="250" t="s">
        <v>411</v>
      </c>
      <c r="D1421" s="250" t="s">
        <v>411</v>
      </c>
      <c r="E1421" s="250" t="s">
        <v>411</v>
      </c>
      <c r="F1421" s="250" t="s">
        <v>411</v>
      </c>
      <c r="G1421" s="250" t="s">
        <v>411</v>
      </c>
      <c r="H1421" s="250" t="s">
        <v>413</v>
      </c>
      <c r="I1421" s="250" t="s">
        <v>411</v>
      </c>
      <c r="J1421" s="250" t="s">
        <v>412</v>
      </c>
      <c r="K1421" s="250" t="s">
        <v>411</v>
      </c>
      <c r="L1421" s="250" t="s">
        <v>411</v>
      </c>
    </row>
    <row r="1422" spans="1:12">
      <c r="A1422" s="250">
        <v>212688</v>
      </c>
      <c r="B1422" s="250" t="s">
        <v>82</v>
      </c>
      <c r="C1422" s="250" t="s">
        <v>413</v>
      </c>
      <c r="D1422" s="250" t="s">
        <v>411</v>
      </c>
      <c r="E1422" s="250" t="s">
        <v>411</v>
      </c>
      <c r="F1422" s="250" t="s">
        <v>411</v>
      </c>
      <c r="G1422" s="250" t="s">
        <v>411</v>
      </c>
      <c r="H1422" s="250" t="s">
        <v>411</v>
      </c>
      <c r="I1422" s="250" t="s">
        <v>411</v>
      </c>
      <c r="J1422" s="250" t="s">
        <v>412</v>
      </c>
      <c r="K1422" s="250" t="s">
        <v>411</v>
      </c>
      <c r="L1422" s="250" t="s">
        <v>411</v>
      </c>
    </row>
    <row r="1423" spans="1:12">
      <c r="A1423" s="250">
        <v>212381</v>
      </c>
      <c r="B1423" s="250" t="s">
        <v>82</v>
      </c>
      <c r="C1423" s="250" t="s">
        <v>411</v>
      </c>
      <c r="D1423" s="250" t="s">
        <v>411</v>
      </c>
      <c r="E1423" s="250" t="s">
        <v>411</v>
      </c>
      <c r="F1423" s="250" t="s">
        <v>413</v>
      </c>
      <c r="G1423" s="250" t="s">
        <v>412</v>
      </c>
      <c r="H1423" s="250" t="s">
        <v>412</v>
      </c>
      <c r="I1423" s="250" t="s">
        <v>412</v>
      </c>
      <c r="J1423" s="250" t="s">
        <v>413</v>
      </c>
      <c r="K1423" s="250" t="s">
        <v>411</v>
      </c>
      <c r="L1423" s="250" t="s">
        <v>411</v>
      </c>
    </row>
    <row r="1424" spans="1:12">
      <c r="A1424" s="250">
        <v>213603</v>
      </c>
      <c r="B1424" s="250" t="s">
        <v>82</v>
      </c>
      <c r="C1424" s="250" t="s">
        <v>411</v>
      </c>
      <c r="D1424" s="250" t="s">
        <v>411</v>
      </c>
      <c r="E1424" s="250" t="s">
        <v>411</v>
      </c>
      <c r="F1424" s="250" t="s">
        <v>411</v>
      </c>
      <c r="G1424" s="250" t="s">
        <v>412</v>
      </c>
      <c r="H1424" s="250" t="s">
        <v>412</v>
      </c>
      <c r="I1424" s="250" t="s">
        <v>412</v>
      </c>
      <c r="J1424" s="250" t="s">
        <v>413</v>
      </c>
      <c r="K1424" s="250" t="s">
        <v>411</v>
      </c>
      <c r="L1424" s="250" t="s">
        <v>411</v>
      </c>
    </row>
    <row r="1425" spans="1:12">
      <c r="A1425" s="250">
        <v>212721</v>
      </c>
      <c r="B1425" s="250" t="s">
        <v>82</v>
      </c>
      <c r="C1425" s="250" t="s">
        <v>411</v>
      </c>
      <c r="D1425" s="250" t="s">
        <v>411</v>
      </c>
      <c r="E1425" s="250" t="s">
        <v>411</v>
      </c>
      <c r="F1425" s="250" t="s">
        <v>411</v>
      </c>
      <c r="G1425" s="250" t="s">
        <v>412</v>
      </c>
      <c r="H1425" s="250" t="s">
        <v>412</v>
      </c>
      <c r="I1425" s="250" t="s">
        <v>412</v>
      </c>
      <c r="J1425" s="250" t="s">
        <v>413</v>
      </c>
      <c r="K1425" s="250" t="s">
        <v>411</v>
      </c>
      <c r="L1425" s="250" t="s">
        <v>411</v>
      </c>
    </row>
    <row r="1426" spans="1:12">
      <c r="A1426" s="250">
        <v>211486</v>
      </c>
      <c r="B1426" s="250" t="s">
        <v>82</v>
      </c>
      <c r="C1426" s="250" t="s">
        <v>413</v>
      </c>
      <c r="D1426" s="250" t="s">
        <v>411</v>
      </c>
      <c r="E1426" s="250" t="s">
        <v>411</v>
      </c>
      <c r="F1426" s="250" t="s">
        <v>413</v>
      </c>
      <c r="G1426" s="250" t="s">
        <v>412</v>
      </c>
      <c r="H1426" s="250" t="s">
        <v>412</v>
      </c>
      <c r="I1426" s="250" t="s">
        <v>413</v>
      </c>
      <c r="J1426" s="250" t="s">
        <v>413</v>
      </c>
      <c r="K1426" s="250" t="s">
        <v>411</v>
      </c>
      <c r="L1426" s="250" t="s">
        <v>411</v>
      </c>
    </row>
    <row r="1427" spans="1:12">
      <c r="A1427" s="250">
        <v>212754</v>
      </c>
      <c r="B1427" s="250" t="s">
        <v>82</v>
      </c>
      <c r="C1427" s="250" t="s">
        <v>412</v>
      </c>
      <c r="D1427" s="250" t="s">
        <v>411</v>
      </c>
      <c r="E1427" s="250" t="s">
        <v>413</v>
      </c>
      <c r="F1427" s="250" t="s">
        <v>411</v>
      </c>
      <c r="G1427" s="250" t="s">
        <v>412</v>
      </c>
      <c r="H1427" s="250" t="s">
        <v>412</v>
      </c>
      <c r="I1427" s="250" t="s">
        <v>413</v>
      </c>
      <c r="J1427" s="250" t="s">
        <v>413</v>
      </c>
      <c r="K1427" s="250" t="s">
        <v>411</v>
      </c>
      <c r="L1427" s="250" t="s">
        <v>411</v>
      </c>
    </row>
    <row r="1428" spans="1:12">
      <c r="A1428" s="250">
        <v>212280</v>
      </c>
      <c r="B1428" s="250" t="s">
        <v>82</v>
      </c>
      <c r="C1428" s="250" t="s">
        <v>411</v>
      </c>
      <c r="D1428" s="250" t="s">
        <v>411</v>
      </c>
      <c r="E1428" s="250" t="s">
        <v>411</v>
      </c>
      <c r="F1428" s="250" t="s">
        <v>411</v>
      </c>
      <c r="G1428" s="250" t="s">
        <v>412</v>
      </c>
      <c r="H1428" s="250" t="s">
        <v>412</v>
      </c>
      <c r="I1428" s="250" t="s">
        <v>413</v>
      </c>
      <c r="J1428" s="250" t="s">
        <v>413</v>
      </c>
      <c r="K1428" s="250" t="s">
        <v>411</v>
      </c>
      <c r="L1428" s="250" t="s">
        <v>411</v>
      </c>
    </row>
    <row r="1429" spans="1:12">
      <c r="A1429" s="250">
        <v>202401</v>
      </c>
      <c r="B1429" s="250" t="s">
        <v>82</v>
      </c>
      <c r="C1429" s="250" t="s">
        <v>411</v>
      </c>
      <c r="D1429" s="250" t="s">
        <v>411</v>
      </c>
      <c r="E1429" s="250" t="s">
        <v>411</v>
      </c>
      <c r="F1429" s="250" t="s">
        <v>411</v>
      </c>
      <c r="G1429" s="250" t="s">
        <v>412</v>
      </c>
      <c r="H1429" s="250" t="s">
        <v>412</v>
      </c>
      <c r="I1429" s="250" t="s">
        <v>413</v>
      </c>
      <c r="J1429" s="250" t="s">
        <v>413</v>
      </c>
      <c r="K1429" s="250" t="s">
        <v>411</v>
      </c>
      <c r="L1429" s="250" t="s">
        <v>411</v>
      </c>
    </row>
    <row r="1430" spans="1:12">
      <c r="A1430" s="250">
        <v>212556</v>
      </c>
      <c r="B1430" s="250" t="s">
        <v>82</v>
      </c>
      <c r="C1430" s="250" t="s">
        <v>412</v>
      </c>
      <c r="D1430" s="250" t="s">
        <v>413</v>
      </c>
      <c r="E1430" s="250" t="s">
        <v>413</v>
      </c>
      <c r="F1430" s="250" t="s">
        <v>413</v>
      </c>
      <c r="G1430" s="250" t="s">
        <v>413</v>
      </c>
      <c r="H1430" s="250" t="s">
        <v>412</v>
      </c>
      <c r="I1430" s="250" t="s">
        <v>413</v>
      </c>
      <c r="J1430" s="250" t="s">
        <v>413</v>
      </c>
      <c r="K1430" s="250" t="s">
        <v>411</v>
      </c>
      <c r="L1430" s="250" t="s">
        <v>411</v>
      </c>
    </row>
    <row r="1431" spans="1:12">
      <c r="A1431" s="250">
        <v>210757</v>
      </c>
      <c r="B1431" s="250" t="s">
        <v>82</v>
      </c>
      <c r="C1431" s="250" t="s">
        <v>413</v>
      </c>
      <c r="D1431" s="250" t="s">
        <v>411</v>
      </c>
      <c r="E1431" s="250" t="s">
        <v>413</v>
      </c>
      <c r="F1431" s="250" t="s">
        <v>411</v>
      </c>
      <c r="G1431" s="250" t="s">
        <v>413</v>
      </c>
      <c r="H1431" s="250" t="s">
        <v>412</v>
      </c>
      <c r="I1431" s="250" t="s">
        <v>413</v>
      </c>
      <c r="J1431" s="250" t="s">
        <v>413</v>
      </c>
      <c r="K1431" s="250" t="s">
        <v>411</v>
      </c>
      <c r="L1431" s="250" t="s">
        <v>411</v>
      </c>
    </row>
    <row r="1432" spans="1:12">
      <c r="A1432" s="250">
        <v>212834</v>
      </c>
      <c r="B1432" s="250" t="s">
        <v>82</v>
      </c>
      <c r="C1432" s="250" t="s">
        <v>411</v>
      </c>
      <c r="D1432" s="250" t="s">
        <v>413</v>
      </c>
      <c r="E1432" s="250" t="s">
        <v>411</v>
      </c>
      <c r="F1432" s="250" t="s">
        <v>411</v>
      </c>
      <c r="G1432" s="250" t="s">
        <v>413</v>
      </c>
      <c r="H1432" s="250" t="s">
        <v>412</v>
      </c>
      <c r="I1432" s="250" t="s">
        <v>413</v>
      </c>
      <c r="J1432" s="250" t="s">
        <v>413</v>
      </c>
      <c r="K1432" s="250" t="s">
        <v>411</v>
      </c>
      <c r="L1432" s="250" t="s">
        <v>411</v>
      </c>
    </row>
    <row r="1433" spans="1:12">
      <c r="A1433" s="250">
        <v>212440</v>
      </c>
      <c r="B1433" s="250" t="s">
        <v>82</v>
      </c>
      <c r="C1433" s="250" t="s">
        <v>412</v>
      </c>
      <c r="D1433" s="250" t="s">
        <v>411</v>
      </c>
      <c r="E1433" s="250" t="s">
        <v>411</v>
      </c>
      <c r="F1433" s="250" t="s">
        <v>411</v>
      </c>
      <c r="G1433" s="250" t="s">
        <v>412</v>
      </c>
      <c r="H1433" s="250" t="s">
        <v>413</v>
      </c>
      <c r="I1433" s="250" t="s">
        <v>413</v>
      </c>
      <c r="J1433" s="250" t="s">
        <v>413</v>
      </c>
      <c r="K1433" s="250" t="s">
        <v>411</v>
      </c>
      <c r="L1433" s="250" t="s">
        <v>411</v>
      </c>
    </row>
    <row r="1434" spans="1:12">
      <c r="A1434" s="250">
        <v>213207</v>
      </c>
      <c r="B1434" s="250" t="s">
        <v>82</v>
      </c>
      <c r="C1434" s="250" t="s">
        <v>413</v>
      </c>
      <c r="D1434" s="250" t="s">
        <v>411</v>
      </c>
      <c r="E1434" s="250" t="s">
        <v>411</v>
      </c>
      <c r="F1434" s="250" t="s">
        <v>413</v>
      </c>
      <c r="G1434" s="250" t="s">
        <v>411</v>
      </c>
      <c r="H1434" s="250" t="s">
        <v>413</v>
      </c>
      <c r="I1434" s="250" t="s">
        <v>413</v>
      </c>
      <c r="J1434" s="250" t="s">
        <v>413</v>
      </c>
      <c r="K1434" s="250" t="s">
        <v>411</v>
      </c>
      <c r="L1434" s="250" t="s">
        <v>411</v>
      </c>
    </row>
    <row r="1435" spans="1:12">
      <c r="A1435" s="250">
        <v>213935</v>
      </c>
      <c r="B1435" s="250" t="s">
        <v>82</v>
      </c>
      <c r="C1435" s="250" t="s">
        <v>411</v>
      </c>
      <c r="D1435" s="250" t="s">
        <v>411</v>
      </c>
      <c r="E1435" s="250" t="s">
        <v>411</v>
      </c>
      <c r="F1435" s="250" t="s">
        <v>411</v>
      </c>
      <c r="G1435" s="250" t="s">
        <v>411</v>
      </c>
      <c r="H1435" s="250" t="s">
        <v>413</v>
      </c>
      <c r="I1435" s="250" t="s">
        <v>413</v>
      </c>
      <c r="J1435" s="250" t="s">
        <v>413</v>
      </c>
      <c r="K1435" s="250" t="s">
        <v>411</v>
      </c>
      <c r="L1435" s="250" t="s">
        <v>411</v>
      </c>
    </row>
    <row r="1436" spans="1:12">
      <c r="A1436" s="250">
        <v>212719</v>
      </c>
      <c r="B1436" s="250" t="s">
        <v>82</v>
      </c>
      <c r="C1436" s="250" t="s">
        <v>413</v>
      </c>
      <c r="D1436" s="250" t="s">
        <v>413</v>
      </c>
      <c r="E1436" s="250" t="s">
        <v>411</v>
      </c>
      <c r="F1436" s="250" t="s">
        <v>413</v>
      </c>
      <c r="G1436" s="250" t="s">
        <v>413</v>
      </c>
      <c r="H1436" s="250" t="s">
        <v>412</v>
      </c>
      <c r="I1436" s="250" t="s">
        <v>411</v>
      </c>
      <c r="J1436" s="250" t="s">
        <v>413</v>
      </c>
      <c r="K1436" s="250" t="s">
        <v>411</v>
      </c>
      <c r="L1436" s="250" t="s">
        <v>411</v>
      </c>
    </row>
    <row r="1437" spans="1:12">
      <c r="A1437" s="250">
        <v>213965</v>
      </c>
      <c r="B1437" s="250" t="s">
        <v>82</v>
      </c>
      <c r="C1437" s="250" t="s">
        <v>413</v>
      </c>
      <c r="D1437" s="250" t="s">
        <v>411</v>
      </c>
      <c r="E1437" s="250" t="s">
        <v>413</v>
      </c>
      <c r="F1437" s="250" t="s">
        <v>411</v>
      </c>
      <c r="G1437" s="250" t="s">
        <v>413</v>
      </c>
      <c r="H1437" s="250" t="s">
        <v>412</v>
      </c>
      <c r="I1437" s="250" t="s">
        <v>411</v>
      </c>
      <c r="J1437" s="250" t="s">
        <v>413</v>
      </c>
      <c r="K1437" s="250" t="s">
        <v>411</v>
      </c>
      <c r="L1437" s="250" t="s">
        <v>411</v>
      </c>
    </row>
    <row r="1438" spans="1:12">
      <c r="A1438" s="250">
        <v>213221</v>
      </c>
      <c r="B1438" s="250" t="s">
        <v>82</v>
      </c>
      <c r="C1438" s="250" t="s">
        <v>411</v>
      </c>
      <c r="D1438" s="250" t="s">
        <v>411</v>
      </c>
      <c r="E1438" s="250" t="s">
        <v>411</v>
      </c>
      <c r="F1438" s="250" t="s">
        <v>411</v>
      </c>
      <c r="G1438" s="250" t="s">
        <v>413</v>
      </c>
      <c r="H1438" s="250" t="s">
        <v>412</v>
      </c>
      <c r="I1438" s="250" t="s">
        <v>411</v>
      </c>
      <c r="J1438" s="250" t="s">
        <v>413</v>
      </c>
      <c r="K1438" s="250" t="s">
        <v>411</v>
      </c>
      <c r="L1438" s="250" t="s">
        <v>411</v>
      </c>
    </row>
    <row r="1439" spans="1:12">
      <c r="A1439" s="250">
        <v>212827</v>
      </c>
      <c r="B1439" s="250" t="s">
        <v>82</v>
      </c>
      <c r="C1439" s="250" t="s">
        <v>411</v>
      </c>
      <c r="D1439" s="250" t="s">
        <v>411</v>
      </c>
      <c r="E1439" s="250" t="s">
        <v>411</v>
      </c>
      <c r="F1439" s="250" t="s">
        <v>411</v>
      </c>
      <c r="G1439" s="250" t="s">
        <v>413</v>
      </c>
      <c r="H1439" s="250" t="s">
        <v>412</v>
      </c>
      <c r="I1439" s="250" t="s">
        <v>411</v>
      </c>
      <c r="J1439" s="250" t="s">
        <v>413</v>
      </c>
      <c r="K1439" s="250" t="s">
        <v>411</v>
      </c>
      <c r="L1439" s="250" t="s">
        <v>411</v>
      </c>
    </row>
    <row r="1440" spans="1:12">
      <c r="A1440" s="250">
        <v>212488</v>
      </c>
      <c r="B1440" s="250" t="s">
        <v>82</v>
      </c>
      <c r="C1440" s="250" t="s">
        <v>411</v>
      </c>
      <c r="D1440" s="250" t="s">
        <v>411</v>
      </c>
      <c r="E1440" s="250" t="s">
        <v>411</v>
      </c>
      <c r="F1440" s="250" t="s">
        <v>411</v>
      </c>
      <c r="G1440" s="250" t="s">
        <v>413</v>
      </c>
      <c r="H1440" s="250" t="s">
        <v>412</v>
      </c>
      <c r="I1440" s="250" t="s">
        <v>411</v>
      </c>
      <c r="J1440" s="250" t="s">
        <v>413</v>
      </c>
      <c r="K1440" s="250" t="s">
        <v>411</v>
      </c>
      <c r="L1440" s="250" t="s">
        <v>411</v>
      </c>
    </row>
    <row r="1441" spans="1:12">
      <c r="A1441" s="250">
        <v>212871</v>
      </c>
      <c r="B1441" s="250" t="s">
        <v>82</v>
      </c>
      <c r="C1441" s="250" t="s">
        <v>411</v>
      </c>
      <c r="D1441" s="250" t="s">
        <v>411</v>
      </c>
      <c r="E1441" s="250" t="s">
        <v>411</v>
      </c>
      <c r="F1441" s="250" t="s">
        <v>411</v>
      </c>
      <c r="G1441" s="250" t="s">
        <v>411</v>
      </c>
      <c r="H1441" s="250" t="s">
        <v>412</v>
      </c>
      <c r="I1441" s="250" t="s">
        <v>411</v>
      </c>
      <c r="J1441" s="250" t="s">
        <v>413</v>
      </c>
      <c r="K1441" s="250" t="s">
        <v>411</v>
      </c>
      <c r="L1441" s="250" t="s">
        <v>411</v>
      </c>
    </row>
    <row r="1442" spans="1:12">
      <c r="A1442" s="250">
        <v>211860</v>
      </c>
      <c r="B1442" s="250" t="s">
        <v>82</v>
      </c>
      <c r="C1442" s="250" t="s">
        <v>411</v>
      </c>
      <c r="D1442" s="250" t="s">
        <v>411</v>
      </c>
      <c r="E1442" s="250" t="s">
        <v>411</v>
      </c>
      <c r="F1442" s="250" t="s">
        <v>411</v>
      </c>
      <c r="G1442" s="250" t="s">
        <v>411</v>
      </c>
      <c r="H1442" s="250" t="s">
        <v>412</v>
      </c>
      <c r="I1442" s="250" t="s">
        <v>411</v>
      </c>
      <c r="J1442" s="250" t="s">
        <v>413</v>
      </c>
      <c r="K1442" s="250" t="s">
        <v>411</v>
      </c>
      <c r="L1442" s="250" t="s">
        <v>411</v>
      </c>
    </row>
    <row r="1443" spans="1:12">
      <c r="A1443" s="250">
        <v>211729</v>
      </c>
      <c r="B1443" s="250" t="s">
        <v>82</v>
      </c>
      <c r="C1443" s="250" t="s">
        <v>413</v>
      </c>
      <c r="D1443" s="250" t="s">
        <v>411</v>
      </c>
      <c r="E1443" s="250" t="s">
        <v>411</v>
      </c>
      <c r="F1443" s="250" t="s">
        <v>413</v>
      </c>
      <c r="G1443" s="250" t="s">
        <v>412</v>
      </c>
      <c r="H1443" s="250" t="s">
        <v>413</v>
      </c>
      <c r="I1443" s="250" t="s">
        <v>411</v>
      </c>
      <c r="J1443" s="250" t="s">
        <v>413</v>
      </c>
      <c r="K1443" s="250" t="s">
        <v>411</v>
      </c>
      <c r="L1443" s="250" t="s">
        <v>411</v>
      </c>
    </row>
    <row r="1444" spans="1:12">
      <c r="A1444" s="250">
        <v>211819</v>
      </c>
      <c r="B1444" s="250" t="s">
        <v>82</v>
      </c>
      <c r="C1444" s="250" t="s">
        <v>411</v>
      </c>
      <c r="D1444" s="250" t="s">
        <v>411</v>
      </c>
      <c r="E1444" s="250" t="s">
        <v>411</v>
      </c>
      <c r="F1444" s="250" t="s">
        <v>411</v>
      </c>
      <c r="G1444" s="250" t="s">
        <v>412</v>
      </c>
      <c r="H1444" s="250" t="s">
        <v>413</v>
      </c>
      <c r="I1444" s="250" t="s">
        <v>411</v>
      </c>
      <c r="J1444" s="250" t="s">
        <v>413</v>
      </c>
      <c r="K1444" s="250" t="s">
        <v>411</v>
      </c>
      <c r="L1444" s="250" t="s">
        <v>411</v>
      </c>
    </row>
    <row r="1445" spans="1:12">
      <c r="A1445" s="250">
        <v>211633</v>
      </c>
      <c r="B1445" s="250" t="s">
        <v>82</v>
      </c>
      <c r="C1445" s="250" t="s">
        <v>411</v>
      </c>
      <c r="D1445" s="250" t="s">
        <v>413</v>
      </c>
      <c r="E1445" s="250" t="s">
        <v>411</v>
      </c>
      <c r="F1445" s="250" t="s">
        <v>413</v>
      </c>
      <c r="G1445" s="250" t="s">
        <v>413</v>
      </c>
      <c r="H1445" s="250" t="s">
        <v>413</v>
      </c>
      <c r="I1445" s="250" t="s">
        <v>411</v>
      </c>
      <c r="J1445" s="250" t="s">
        <v>413</v>
      </c>
      <c r="K1445" s="250" t="s">
        <v>411</v>
      </c>
      <c r="L1445" s="250" t="s">
        <v>411</v>
      </c>
    </row>
    <row r="1446" spans="1:12">
      <c r="A1446" s="250">
        <v>211067</v>
      </c>
      <c r="B1446" s="250" t="s">
        <v>82</v>
      </c>
      <c r="C1446" s="250" t="s">
        <v>411</v>
      </c>
      <c r="D1446" s="250" t="s">
        <v>411</v>
      </c>
      <c r="E1446" s="250" t="s">
        <v>413</v>
      </c>
      <c r="F1446" s="250" t="s">
        <v>411</v>
      </c>
      <c r="G1446" s="250" t="s">
        <v>413</v>
      </c>
      <c r="H1446" s="250" t="s">
        <v>413</v>
      </c>
      <c r="I1446" s="250" t="s">
        <v>411</v>
      </c>
      <c r="J1446" s="250" t="s">
        <v>413</v>
      </c>
      <c r="K1446" s="250" t="s">
        <v>411</v>
      </c>
      <c r="L1446" s="250" t="s">
        <v>411</v>
      </c>
    </row>
    <row r="1447" spans="1:12">
      <c r="A1447" s="250">
        <v>214078</v>
      </c>
      <c r="B1447" s="250" t="s">
        <v>82</v>
      </c>
      <c r="C1447" s="250" t="s">
        <v>412</v>
      </c>
      <c r="D1447" s="250" t="s">
        <v>411</v>
      </c>
      <c r="E1447" s="250" t="s">
        <v>411</v>
      </c>
      <c r="F1447" s="250" t="s">
        <v>411</v>
      </c>
      <c r="G1447" s="250" t="s">
        <v>413</v>
      </c>
      <c r="H1447" s="250" t="s">
        <v>413</v>
      </c>
      <c r="I1447" s="250" t="s">
        <v>411</v>
      </c>
      <c r="J1447" s="250" t="s">
        <v>413</v>
      </c>
      <c r="K1447" s="250" t="s">
        <v>411</v>
      </c>
      <c r="L1447" s="250" t="s">
        <v>411</v>
      </c>
    </row>
    <row r="1448" spans="1:12">
      <c r="A1448" s="250">
        <v>212913</v>
      </c>
      <c r="B1448" s="250" t="s">
        <v>82</v>
      </c>
      <c r="C1448" s="250" t="s">
        <v>411</v>
      </c>
      <c r="D1448" s="250" t="s">
        <v>413</v>
      </c>
      <c r="E1448" s="250" t="s">
        <v>411</v>
      </c>
      <c r="F1448" s="250" t="s">
        <v>411</v>
      </c>
      <c r="G1448" s="250" t="s">
        <v>411</v>
      </c>
      <c r="H1448" s="250" t="s">
        <v>413</v>
      </c>
      <c r="I1448" s="250" t="s">
        <v>411</v>
      </c>
      <c r="J1448" s="250" t="s">
        <v>413</v>
      </c>
      <c r="K1448" s="250" t="s">
        <v>411</v>
      </c>
      <c r="L1448" s="250" t="s">
        <v>411</v>
      </c>
    </row>
    <row r="1449" spans="1:12">
      <c r="A1449" s="250">
        <v>214241</v>
      </c>
      <c r="B1449" s="250" t="s">
        <v>82</v>
      </c>
      <c r="C1449" s="250" t="s">
        <v>411</v>
      </c>
      <c r="D1449" s="250" t="s">
        <v>411</v>
      </c>
      <c r="E1449" s="250" t="s">
        <v>411</v>
      </c>
      <c r="F1449" s="250" t="s">
        <v>411</v>
      </c>
      <c r="G1449" s="250" t="s">
        <v>411</v>
      </c>
      <c r="H1449" s="250" t="s">
        <v>413</v>
      </c>
      <c r="I1449" s="250" t="s">
        <v>411</v>
      </c>
      <c r="J1449" s="250" t="s">
        <v>413</v>
      </c>
      <c r="K1449" s="250" t="s">
        <v>411</v>
      </c>
      <c r="L1449" s="250" t="s">
        <v>411</v>
      </c>
    </row>
    <row r="1450" spans="1:12">
      <c r="A1450" s="250">
        <v>213139</v>
      </c>
      <c r="B1450" s="250" t="s">
        <v>82</v>
      </c>
      <c r="C1450" s="250" t="s">
        <v>411</v>
      </c>
      <c r="D1450" s="250" t="s">
        <v>411</v>
      </c>
      <c r="E1450" s="250" t="s">
        <v>411</v>
      </c>
      <c r="F1450" s="250" t="s">
        <v>411</v>
      </c>
      <c r="G1450" s="250" t="s">
        <v>411</v>
      </c>
      <c r="H1450" s="250" t="s">
        <v>413</v>
      </c>
      <c r="I1450" s="250" t="s">
        <v>411</v>
      </c>
      <c r="J1450" s="250" t="s">
        <v>413</v>
      </c>
      <c r="K1450" s="250" t="s">
        <v>411</v>
      </c>
      <c r="L1450" s="250" t="s">
        <v>411</v>
      </c>
    </row>
    <row r="1451" spans="1:12">
      <c r="A1451" s="250">
        <v>211679</v>
      </c>
      <c r="B1451" s="250" t="s">
        <v>82</v>
      </c>
      <c r="C1451" s="250" t="s">
        <v>413</v>
      </c>
      <c r="D1451" s="250" t="s">
        <v>413</v>
      </c>
      <c r="E1451" s="250" t="s">
        <v>411</v>
      </c>
      <c r="F1451" s="250" t="s">
        <v>413</v>
      </c>
      <c r="G1451" s="250" t="s">
        <v>412</v>
      </c>
      <c r="H1451" s="250" t="s">
        <v>411</v>
      </c>
      <c r="I1451" s="250" t="s">
        <v>411</v>
      </c>
      <c r="J1451" s="250" t="s">
        <v>413</v>
      </c>
      <c r="K1451" s="250" t="s">
        <v>411</v>
      </c>
      <c r="L1451" s="250" t="s">
        <v>411</v>
      </c>
    </row>
    <row r="1452" spans="1:12">
      <c r="A1452" s="250">
        <v>213036</v>
      </c>
      <c r="B1452" s="250" t="s">
        <v>82</v>
      </c>
      <c r="C1452" s="250" t="s">
        <v>413</v>
      </c>
      <c r="D1452" s="250" t="s">
        <v>413</v>
      </c>
      <c r="E1452" s="250" t="s">
        <v>411</v>
      </c>
      <c r="F1452" s="250" t="s">
        <v>413</v>
      </c>
      <c r="G1452" s="250" t="s">
        <v>411</v>
      </c>
      <c r="H1452" s="250" t="s">
        <v>411</v>
      </c>
      <c r="I1452" s="250" t="s">
        <v>411</v>
      </c>
      <c r="J1452" s="250" t="s">
        <v>413</v>
      </c>
      <c r="K1452" s="250" t="s">
        <v>411</v>
      </c>
      <c r="L1452" s="250" t="s">
        <v>411</v>
      </c>
    </row>
    <row r="1453" spans="1:12">
      <c r="A1453" s="250">
        <v>213434</v>
      </c>
      <c r="B1453" s="250" t="s">
        <v>82</v>
      </c>
      <c r="C1453" s="250" t="s">
        <v>411</v>
      </c>
      <c r="D1453" s="250" t="s">
        <v>413</v>
      </c>
      <c r="E1453" s="250" t="s">
        <v>413</v>
      </c>
      <c r="F1453" s="250" t="s">
        <v>411</v>
      </c>
      <c r="G1453" s="250" t="s">
        <v>413</v>
      </c>
      <c r="H1453" s="250" t="s">
        <v>412</v>
      </c>
      <c r="I1453" s="250" t="s">
        <v>412</v>
      </c>
      <c r="J1453" s="250" t="s">
        <v>411</v>
      </c>
      <c r="K1453" s="250" t="s">
        <v>411</v>
      </c>
      <c r="L1453" s="250" t="s">
        <v>411</v>
      </c>
    </row>
    <row r="1454" spans="1:12">
      <c r="A1454" s="250">
        <v>211424</v>
      </c>
      <c r="B1454" s="250" t="s">
        <v>82</v>
      </c>
      <c r="C1454" s="250" t="s">
        <v>411</v>
      </c>
      <c r="D1454" s="250" t="s">
        <v>411</v>
      </c>
      <c r="E1454" s="250" t="s">
        <v>411</v>
      </c>
      <c r="F1454" s="250" t="s">
        <v>411</v>
      </c>
      <c r="G1454" s="250" t="s">
        <v>413</v>
      </c>
      <c r="H1454" s="250" t="s">
        <v>412</v>
      </c>
      <c r="I1454" s="250" t="s">
        <v>412</v>
      </c>
      <c r="J1454" s="250" t="s">
        <v>411</v>
      </c>
      <c r="K1454" s="250" t="s">
        <v>411</v>
      </c>
      <c r="L1454" s="250" t="s">
        <v>411</v>
      </c>
    </row>
    <row r="1455" spans="1:12">
      <c r="A1455" s="250">
        <v>212929</v>
      </c>
      <c r="B1455" s="250" t="s">
        <v>82</v>
      </c>
      <c r="C1455" s="250" t="s">
        <v>411</v>
      </c>
      <c r="D1455" s="250" t="s">
        <v>413</v>
      </c>
      <c r="E1455" s="250" t="s">
        <v>413</v>
      </c>
      <c r="F1455" s="250" t="s">
        <v>411</v>
      </c>
      <c r="G1455" s="250" t="s">
        <v>411</v>
      </c>
      <c r="H1455" s="250" t="s">
        <v>412</v>
      </c>
      <c r="I1455" s="250" t="s">
        <v>412</v>
      </c>
      <c r="J1455" s="250" t="s">
        <v>411</v>
      </c>
      <c r="K1455" s="250" t="s">
        <v>411</v>
      </c>
      <c r="L1455" s="250" t="s">
        <v>411</v>
      </c>
    </row>
    <row r="1456" spans="1:12">
      <c r="A1456" s="250">
        <v>204640</v>
      </c>
      <c r="B1456" s="250" t="s">
        <v>82</v>
      </c>
      <c r="C1456" s="250" t="s">
        <v>411</v>
      </c>
      <c r="D1456" s="250" t="s">
        <v>412</v>
      </c>
      <c r="E1456" s="250" t="s">
        <v>411</v>
      </c>
      <c r="F1456" s="250" t="s">
        <v>412</v>
      </c>
      <c r="G1456" s="250" t="s">
        <v>411</v>
      </c>
      <c r="H1456" s="250" t="s">
        <v>413</v>
      </c>
      <c r="I1456" s="250" t="s">
        <v>412</v>
      </c>
      <c r="J1456" s="250" t="s">
        <v>411</v>
      </c>
      <c r="K1456" s="250" t="s">
        <v>411</v>
      </c>
      <c r="L1456" s="250" t="s">
        <v>411</v>
      </c>
    </row>
    <row r="1457" spans="1:12">
      <c r="A1457" s="250">
        <v>211541</v>
      </c>
      <c r="B1457" s="250" t="s">
        <v>82</v>
      </c>
      <c r="C1457" s="250" t="s">
        <v>413</v>
      </c>
      <c r="D1457" s="250" t="s">
        <v>413</v>
      </c>
      <c r="E1457" s="250" t="s">
        <v>413</v>
      </c>
      <c r="F1457" s="250" t="s">
        <v>413</v>
      </c>
      <c r="G1457" s="250" t="s">
        <v>412</v>
      </c>
      <c r="H1457" s="250" t="s">
        <v>412</v>
      </c>
      <c r="I1457" s="250" t="s">
        <v>413</v>
      </c>
      <c r="J1457" s="250" t="s">
        <v>411</v>
      </c>
      <c r="K1457" s="250" t="s">
        <v>411</v>
      </c>
      <c r="L1457" s="250" t="s">
        <v>411</v>
      </c>
    </row>
    <row r="1458" spans="1:12">
      <c r="A1458" s="250">
        <v>213707</v>
      </c>
      <c r="B1458" s="250" t="s">
        <v>82</v>
      </c>
      <c r="C1458" s="250" t="s">
        <v>413</v>
      </c>
      <c r="D1458" s="250" t="s">
        <v>413</v>
      </c>
      <c r="E1458" s="250" t="s">
        <v>413</v>
      </c>
      <c r="F1458" s="250" t="s">
        <v>411</v>
      </c>
      <c r="G1458" s="250" t="s">
        <v>412</v>
      </c>
      <c r="H1458" s="250" t="s">
        <v>412</v>
      </c>
      <c r="I1458" s="250" t="s">
        <v>413</v>
      </c>
      <c r="J1458" s="250" t="s">
        <v>411</v>
      </c>
      <c r="K1458" s="250" t="s">
        <v>411</v>
      </c>
      <c r="L1458" s="250" t="s">
        <v>411</v>
      </c>
    </row>
    <row r="1459" spans="1:12">
      <c r="A1459" s="250">
        <v>211613</v>
      </c>
      <c r="B1459" s="250" t="s">
        <v>82</v>
      </c>
      <c r="C1459" s="250" t="s">
        <v>411</v>
      </c>
      <c r="D1459" s="250" t="s">
        <v>413</v>
      </c>
      <c r="E1459" s="250" t="s">
        <v>411</v>
      </c>
      <c r="F1459" s="250" t="s">
        <v>411</v>
      </c>
      <c r="G1459" s="250" t="s">
        <v>412</v>
      </c>
      <c r="H1459" s="250" t="s">
        <v>412</v>
      </c>
      <c r="I1459" s="250" t="s">
        <v>413</v>
      </c>
      <c r="J1459" s="250" t="s">
        <v>411</v>
      </c>
      <c r="K1459" s="250" t="s">
        <v>411</v>
      </c>
      <c r="L1459" s="250" t="s">
        <v>411</v>
      </c>
    </row>
    <row r="1460" spans="1:12">
      <c r="A1460" s="250">
        <v>213093</v>
      </c>
      <c r="B1460" s="250" t="s">
        <v>82</v>
      </c>
      <c r="C1460" s="250" t="s">
        <v>412</v>
      </c>
      <c r="D1460" s="250" t="s">
        <v>411</v>
      </c>
      <c r="E1460" s="250" t="s">
        <v>411</v>
      </c>
      <c r="F1460" s="250" t="s">
        <v>411</v>
      </c>
      <c r="G1460" s="250" t="s">
        <v>412</v>
      </c>
      <c r="H1460" s="250" t="s">
        <v>412</v>
      </c>
      <c r="I1460" s="250" t="s">
        <v>413</v>
      </c>
      <c r="J1460" s="250" t="s">
        <v>411</v>
      </c>
      <c r="K1460" s="250" t="s">
        <v>411</v>
      </c>
      <c r="L1460" s="250" t="s">
        <v>411</v>
      </c>
    </row>
    <row r="1461" spans="1:12">
      <c r="A1461" s="250">
        <v>213135</v>
      </c>
      <c r="B1461" s="250" t="s">
        <v>82</v>
      </c>
      <c r="C1461" s="250" t="s">
        <v>411</v>
      </c>
      <c r="D1461" s="250" t="s">
        <v>413</v>
      </c>
      <c r="E1461" s="250" t="s">
        <v>411</v>
      </c>
      <c r="F1461" s="250" t="s">
        <v>411</v>
      </c>
      <c r="G1461" s="250" t="s">
        <v>413</v>
      </c>
      <c r="H1461" s="250" t="s">
        <v>412</v>
      </c>
      <c r="I1461" s="250" t="s">
        <v>413</v>
      </c>
      <c r="J1461" s="250" t="s">
        <v>411</v>
      </c>
      <c r="K1461" s="250" t="s">
        <v>411</v>
      </c>
      <c r="L1461" s="250" t="s">
        <v>411</v>
      </c>
    </row>
    <row r="1462" spans="1:12">
      <c r="A1462" s="250">
        <v>211353</v>
      </c>
      <c r="B1462" s="250" t="s">
        <v>82</v>
      </c>
      <c r="C1462" s="250" t="s">
        <v>411</v>
      </c>
      <c r="D1462" s="250" t="s">
        <v>413</v>
      </c>
      <c r="E1462" s="250" t="s">
        <v>411</v>
      </c>
      <c r="F1462" s="250" t="s">
        <v>411</v>
      </c>
      <c r="G1462" s="250" t="s">
        <v>413</v>
      </c>
      <c r="H1462" s="250" t="s">
        <v>412</v>
      </c>
      <c r="I1462" s="250" t="s">
        <v>413</v>
      </c>
      <c r="J1462" s="250" t="s">
        <v>411</v>
      </c>
      <c r="K1462" s="250" t="s">
        <v>411</v>
      </c>
      <c r="L1462" s="250" t="s">
        <v>411</v>
      </c>
    </row>
    <row r="1463" spans="1:12">
      <c r="A1463" s="250">
        <v>213547</v>
      </c>
      <c r="B1463" s="250" t="s">
        <v>82</v>
      </c>
      <c r="C1463" s="250" t="s">
        <v>411</v>
      </c>
      <c r="D1463" s="250" t="s">
        <v>411</v>
      </c>
      <c r="E1463" s="250" t="s">
        <v>411</v>
      </c>
      <c r="F1463" s="250" t="s">
        <v>411</v>
      </c>
      <c r="G1463" s="250" t="s">
        <v>411</v>
      </c>
      <c r="H1463" s="250" t="s">
        <v>412</v>
      </c>
      <c r="I1463" s="250" t="s">
        <v>413</v>
      </c>
      <c r="J1463" s="250" t="s">
        <v>411</v>
      </c>
      <c r="K1463" s="250" t="s">
        <v>411</v>
      </c>
      <c r="L1463" s="250" t="s">
        <v>411</v>
      </c>
    </row>
    <row r="1464" spans="1:12">
      <c r="A1464" s="250">
        <v>212229</v>
      </c>
      <c r="B1464" s="250" t="s">
        <v>82</v>
      </c>
      <c r="C1464" s="250" t="s">
        <v>411</v>
      </c>
      <c r="D1464" s="250" t="s">
        <v>411</v>
      </c>
      <c r="E1464" s="250" t="s">
        <v>411</v>
      </c>
      <c r="F1464" s="250" t="s">
        <v>411</v>
      </c>
      <c r="G1464" s="250" t="s">
        <v>411</v>
      </c>
      <c r="H1464" s="250" t="s">
        <v>412</v>
      </c>
      <c r="I1464" s="250" t="s">
        <v>413</v>
      </c>
      <c r="J1464" s="250" t="s">
        <v>411</v>
      </c>
      <c r="K1464" s="250" t="s">
        <v>411</v>
      </c>
      <c r="L1464" s="250" t="s">
        <v>411</v>
      </c>
    </row>
    <row r="1465" spans="1:12">
      <c r="A1465" s="250">
        <v>210841</v>
      </c>
      <c r="B1465" s="250" t="s">
        <v>82</v>
      </c>
      <c r="C1465" s="250" t="s">
        <v>411</v>
      </c>
      <c r="D1465" s="250" t="s">
        <v>411</v>
      </c>
      <c r="E1465" s="250" t="s">
        <v>411</v>
      </c>
      <c r="F1465" s="250" t="s">
        <v>411</v>
      </c>
      <c r="G1465" s="250" t="s">
        <v>412</v>
      </c>
      <c r="H1465" s="250" t="s">
        <v>413</v>
      </c>
      <c r="I1465" s="250" t="s">
        <v>413</v>
      </c>
      <c r="J1465" s="250" t="s">
        <v>411</v>
      </c>
      <c r="K1465" s="250" t="s">
        <v>411</v>
      </c>
      <c r="L1465" s="250" t="s">
        <v>411</v>
      </c>
    </row>
    <row r="1466" spans="1:12">
      <c r="A1466" s="250">
        <v>211000</v>
      </c>
      <c r="B1466" s="250" t="s">
        <v>82</v>
      </c>
      <c r="C1466" s="250" t="s">
        <v>413</v>
      </c>
      <c r="D1466" s="250" t="s">
        <v>411</v>
      </c>
      <c r="E1466" s="250" t="s">
        <v>413</v>
      </c>
      <c r="F1466" s="250" t="s">
        <v>411</v>
      </c>
      <c r="G1466" s="250" t="s">
        <v>413</v>
      </c>
      <c r="H1466" s="250" t="s">
        <v>413</v>
      </c>
      <c r="I1466" s="250" t="s">
        <v>413</v>
      </c>
      <c r="J1466" s="250" t="s">
        <v>411</v>
      </c>
      <c r="K1466" s="250" t="s">
        <v>411</v>
      </c>
      <c r="L1466" s="250" t="s">
        <v>411</v>
      </c>
    </row>
    <row r="1467" spans="1:12">
      <c r="A1467" s="250">
        <v>213520</v>
      </c>
      <c r="B1467" s="250" t="s">
        <v>82</v>
      </c>
      <c r="C1467" s="250" t="s">
        <v>411</v>
      </c>
      <c r="D1467" s="250" t="s">
        <v>413</v>
      </c>
      <c r="E1467" s="250" t="s">
        <v>411</v>
      </c>
      <c r="F1467" s="250" t="s">
        <v>411</v>
      </c>
      <c r="G1467" s="250" t="s">
        <v>413</v>
      </c>
      <c r="H1467" s="250" t="s">
        <v>413</v>
      </c>
      <c r="I1467" s="250" t="s">
        <v>413</v>
      </c>
      <c r="J1467" s="250" t="s">
        <v>411</v>
      </c>
      <c r="K1467" s="250" t="s">
        <v>411</v>
      </c>
      <c r="L1467" s="250" t="s">
        <v>411</v>
      </c>
    </row>
    <row r="1468" spans="1:12">
      <c r="A1468" s="250">
        <v>213179</v>
      </c>
      <c r="B1468" s="250" t="s">
        <v>82</v>
      </c>
      <c r="C1468" s="250" t="s">
        <v>411</v>
      </c>
      <c r="D1468" s="250" t="s">
        <v>411</v>
      </c>
      <c r="E1468" s="250" t="s">
        <v>411</v>
      </c>
      <c r="F1468" s="250" t="s">
        <v>411</v>
      </c>
      <c r="G1468" s="250" t="s">
        <v>411</v>
      </c>
      <c r="H1468" s="250" t="s">
        <v>413</v>
      </c>
      <c r="I1468" s="250" t="s">
        <v>413</v>
      </c>
      <c r="J1468" s="250" t="s">
        <v>411</v>
      </c>
      <c r="K1468" s="250" t="s">
        <v>411</v>
      </c>
      <c r="L1468" s="250" t="s">
        <v>411</v>
      </c>
    </row>
    <row r="1469" spans="1:12">
      <c r="A1469" s="250">
        <v>214501</v>
      </c>
      <c r="B1469" s="250" t="s">
        <v>82</v>
      </c>
      <c r="C1469" s="250" t="s">
        <v>412</v>
      </c>
      <c r="D1469" s="250" t="s">
        <v>411</v>
      </c>
      <c r="E1469" s="250" t="s">
        <v>411</v>
      </c>
      <c r="F1469" s="250" t="s">
        <v>411</v>
      </c>
      <c r="G1469" s="250" t="s">
        <v>413</v>
      </c>
      <c r="H1469" s="250" t="s">
        <v>411</v>
      </c>
      <c r="I1469" s="250" t="s">
        <v>413</v>
      </c>
      <c r="J1469" s="250" t="s">
        <v>411</v>
      </c>
      <c r="K1469" s="250" t="s">
        <v>411</v>
      </c>
      <c r="L1469" s="250" t="s">
        <v>411</v>
      </c>
    </row>
    <row r="1470" spans="1:12">
      <c r="A1470" s="250">
        <v>210721</v>
      </c>
      <c r="B1470" s="250" t="s">
        <v>82</v>
      </c>
      <c r="C1470" s="250" t="s">
        <v>411</v>
      </c>
      <c r="D1470" s="250" t="s">
        <v>411</v>
      </c>
      <c r="E1470" s="250" t="s">
        <v>411</v>
      </c>
      <c r="F1470" s="250" t="s">
        <v>413</v>
      </c>
      <c r="G1470" s="250" t="s">
        <v>411</v>
      </c>
      <c r="H1470" s="250" t="s">
        <v>411</v>
      </c>
      <c r="I1470" s="250" t="s">
        <v>413</v>
      </c>
      <c r="J1470" s="250" t="s">
        <v>411</v>
      </c>
      <c r="K1470" s="250" t="s">
        <v>411</v>
      </c>
      <c r="L1470" s="250" t="s">
        <v>411</v>
      </c>
    </row>
    <row r="1471" spans="1:12">
      <c r="A1471" s="250">
        <v>212911</v>
      </c>
      <c r="B1471" s="250" t="s">
        <v>82</v>
      </c>
      <c r="C1471" s="250" t="s">
        <v>413</v>
      </c>
      <c r="D1471" s="250" t="s">
        <v>413</v>
      </c>
      <c r="E1471" s="250" t="s">
        <v>413</v>
      </c>
      <c r="F1471" s="250" t="s">
        <v>413</v>
      </c>
      <c r="G1471" s="250" t="s">
        <v>412</v>
      </c>
      <c r="H1471" s="250" t="s">
        <v>412</v>
      </c>
      <c r="I1471" s="250" t="s">
        <v>411</v>
      </c>
      <c r="J1471" s="250" t="s">
        <v>411</v>
      </c>
      <c r="K1471" s="250" t="s">
        <v>411</v>
      </c>
      <c r="L1471" s="250" t="s">
        <v>411</v>
      </c>
    </row>
    <row r="1472" spans="1:12">
      <c r="A1472" s="250">
        <v>212314</v>
      </c>
      <c r="B1472" s="250" t="s">
        <v>82</v>
      </c>
      <c r="C1472" s="250" t="s">
        <v>411</v>
      </c>
      <c r="D1472" s="250" t="s">
        <v>413</v>
      </c>
      <c r="E1472" s="250" t="s">
        <v>413</v>
      </c>
      <c r="F1472" s="250" t="s">
        <v>413</v>
      </c>
      <c r="G1472" s="250" t="s">
        <v>412</v>
      </c>
      <c r="H1472" s="250" t="s">
        <v>412</v>
      </c>
      <c r="I1472" s="250" t="s">
        <v>411</v>
      </c>
      <c r="J1472" s="250" t="s">
        <v>411</v>
      </c>
      <c r="K1472" s="250" t="s">
        <v>411</v>
      </c>
      <c r="L1472" s="250" t="s">
        <v>411</v>
      </c>
    </row>
    <row r="1473" spans="1:12">
      <c r="A1473" s="250">
        <v>214548</v>
      </c>
      <c r="B1473" s="250" t="s">
        <v>82</v>
      </c>
      <c r="C1473" s="250" t="s">
        <v>411</v>
      </c>
      <c r="D1473" s="250" t="s">
        <v>411</v>
      </c>
      <c r="E1473" s="250" t="s">
        <v>413</v>
      </c>
      <c r="F1473" s="250" t="s">
        <v>413</v>
      </c>
      <c r="G1473" s="250" t="s">
        <v>412</v>
      </c>
      <c r="H1473" s="250" t="s">
        <v>412</v>
      </c>
      <c r="I1473" s="250" t="s">
        <v>411</v>
      </c>
      <c r="J1473" s="250" t="s">
        <v>411</v>
      </c>
      <c r="K1473" s="250" t="s">
        <v>411</v>
      </c>
      <c r="L1473" s="250" t="s">
        <v>411</v>
      </c>
    </row>
    <row r="1474" spans="1:12">
      <c r="A1474" s="250">
        <v>209281</v>
      </c>
      <c r="B1474" s="250" t="s">
        <v>82</v>
      </c>
      <c r="C1474" s="250" t="s">
        <v>413</v>
      </c>
      <c r="D1474" s="250" t="s">
        <v>412</v>
      </c>
      <c r="E1474" s="250" t="s">
        <v>411</v>
      </c>
      <c r="F1474" s="250" t="s">
        <v>413</v>
      </c>
      <c r="G1474" s="250" t="s">
        <v>412</v>
      </c>
      <c r="H1474" s="250" t="s">
        <v>412</v>
      </c>
      <c r="I1474" s="250" t="s">
        <v>411</v>
      </c>
      <c r="J1474" s="250" t="s">
        <v>411</v>
      </c>
      <c r="K1474" s="250" t="s">
        <v>411</v>
      </c>
      <c r="L1474" s="250" t="s">
        <v>411</v>
      </c>
    </row>
    <row r="1475" spans="1:12">
      <c r="A1475" s="250">
        <v>210914</v>
      </c>
      <c r="B1475" s="250" t="s">
        <v>82</v>
      </c>
      <c r="C1475" s="250" t="s">
        <v>413</v>
      </c>
      <c r="D1475" s="250" t="s">
        <v>413</v>
      </c>
      <c r="E1475" s="250" t="s">
        <v>411</v>
      </c>
      <c r="F1475" s="250" t="s">
        <v>411</v>
      </c>
      <c r="G1475" s="250" t="s">
        <v>412</v>
      </c>
      <c r="H1475" s="250" t="s">
        <v>412</v>
      </c>
      <c r="I1475" s="250" t="s">
        <v>411</v>
      </c>
      <c r="J1475" s="250" t="s">
        <v>411</v>
      </c>
      <c r="K1475" s="250" t="s">
        <v>411</v>
      </c>
      <c r="L1475" s="250" t="s">
        <v>411</v>
      </c>
    </row>
    <row r="1476" spans="1:12">
      <c r="A1476" s="250">
        <v>212863</v>
      </c>
      <c r="B1476" s="250" t="s">
        <v>82</v>
      </c>
      <c r="C1476" s="250" t="s">
        <v>411</v>
      </c>
      <c r="D1476" s="250" t="s">
        <v>413</v>
      </c>
      <c r="E1476" s="250" t="s">
        <v>411</v>
      </c>
      <c r="F1476" s="250" t="s">
        <v>411</v>
      </c>
      <c r="G1476" s="250" t="s">
        <v>412</v>
      </c>
      <c r="H1476" s="250" t="s">
        <v>412</v>
      </c>
      <c r="I1476" s="250" t="s">
        <v>411</v>
      </c>
      <c r="J1476" s="250" t="s">
        <v>411</v>
      </c>
      <c r="K1476" s="250" t="s">
        <v>411</v>
      </c>
      <c r="L1476" s="250" t="s">
        <v>411</v>
      </c>
    </row>
    <row r="1477" spans="1:12">
      <c r="A1477" s="250">
        <v>214069</v>
      </c>
      <c r="B1477" s="250" t="s">
        <v>82</v>
      </c>
      <c r="C1477" s="250" t="s">
        <v>411</v>
      </c>
      <c r="D1477" s="250" t="s">
        <v>411</v>
      </c>
      <c r="E1477" s="250" t="s">
        <v>411</v>
      </c>
      <c r="F1477" s="250" t="s">
        <v>411</v>
      </c>
      <c r="G1477" s="250" t="s">
        <v>412</v>
      </c>
      <c r="H1477" s="250" t="s">
        <v>412</v>
      </c>
      <c r="I1477" s="250" t="s">
        <v>411</v>
      </c>
      <c r="J1477" s="250" t="s">
        <v>411</v>
      </c>
      <c r="K1477" s="250" t="s">
        <v>411</v>
      </c>
      <c r="L1477" s="250" t="s">
        <v>411</v>
      </c>
    </row>
    <row r="1478" spans="1:12">
      <c r="A1478" s="250">
        <v>212589</v>
      </c>
      <c r="B1478" s="250" t="s">
        <v>82</v>
      </c>
      <c r="C1478" s="250" t="s">
        <v>411</v>
      </c>
      <c r="D1478" s="250" t="s">
        <v>411</v>
      </c>
      <c r="E1478" s="250" t="s">
        <v>411</v>
      </c>
      <c r="F1478" s="250" t="s">
        <v>411</v>
      </c>
      <c r="G1478" s="250" t="s">
        <v>412</v>
      </c>
      <c r="H1478" s="250" t="s">
        <v>412</v>
      </c>
      <c r="I1478" s="250" t="s">
        <v>411</v>
      </c>
      <c r="J1478" s="250" t="s">
        <v>411</v>
      </c>
      <c r="K1478" s="250" t="s">
        <v>411</v>
      </c>
      <c r="L1478" s="250" t="s">
        <v>411</v>
      </c>
    </row>
    <row r="1479" spans="1:12">
      <c r="A1479" s="250">
        <v>211967</v>
      </c>
      <c r="B1479" s="250" t="s">
        <v>82</v>
      </c>
      <c r="C1479" s="250" t="s">
        <v>411</v>
      </c>
      <c r="D1479" s="250" t="s">
        <v>411</v>
      </c>
      <c r="E1479" s="250" t="s">
        <v>411</v>
      </c>
      <c r="F1479" s="250" t="s">
        <v>411</v>
      </c>
      <c r="G1479" s="250" t="s">
        <v>412</v>
      </c>
      <c r="H1479" s="250" t="s">
        <v>412</v>
      </c>
      <c r="I1479" s="250" t="s">
        <v>411</v>
      </c>
      <c r="J1479" s="250" t="s">
        <v>411</v>
      </c>
      <c r="K1479" s="250" t="s">
        <v>411</v>
      </c>
      <c r="L1479" s="250" t="s">
        <v>411</v>
      </c>
    </row>
    <row r="1480" spans="1:12">
      <c r="A1480" s="250">
        <v>211261</v>
      </c>
      <c r="B1480" s="250" t="s">
        <v>82</v>
      </c>
      <c r="C1480" s="250" t="s">
        <v>411</v>
      </c>
      <c r="D1480" s="250" t="s">
        <v>411</v>
      </c>
      <c r="E1480" s="250" t="s">
        <v>411</v>
      </c>
      <c r="F1480" s="250" t="s">
        <v>411</v>
      </c>
      <c r="G1480" s="250" t="s">
        <v>412</v>
      </c>
      <c r="H1480" s="250" t="s">
        <v>412</v>
      </c>
      <c r="I1480" s="250" t="s">
        <v>411</v>
      </c>
      <c r="J1480" s="250" t="s">
        <v>411</v>
      </c>
      <c r="K1480" s="250" t="s">
        <v>411</v>
      </c>
      <c r="L1480" s="250" t="s">
        <v>411</v>
      </c>
    </row>
    <row r="1481" spans="1:12">
      <c r="A1481" s="250">
        <v>213309</v>
      </c>
      <c r="B1481" s="250" t="s">
        <v>82</v>
      </c>
      <c r="C1481" s="250" t="s">
        <v>411</v>
      </c>
      <c r="D1481" s="250" t="s">
        <v>413</v>
      </c>
      <c r="E1481" s="250" t="s">
        <v>411</v>
      </c>
      <c r="F1481" s="250" t="s">
        <v>411</v>
      </c>
      <c r="G1481" s="250" t="s">
        <v>413</v>
      </c>
      <c r="H1481" s="250" t="s">
        <v>412</v>
      </c>
      <c r="I1481" s="250" t="s">
        <v>411</v>
      </c>
      <c r="J1481" s="250" t="s">
        <v>411</v>
      </c>
      <c r="K1481" s="250" t="s">
        <v>411</v>
      </c>
      <c r="L1481" s="250" t="s">
        <v>411</v>
      </c>
    </row>
    <row r="1482" spans="1:12">
      <c r="A1482" s="250">
        <v>214277</v>
      </c>
      <c r="B1482" s="250" t="s">
        <v>82</v>
      </c>
      <c r="C1482" s="250" t="s">
        <v>413</v>
      </c>
      <c r="D1482" s="250" t="s">
        <v>411</v>
      </c>
      <c r="E1482" s="250" t="s">
        <v>411</v>
      </c>
      <c r="F1482" s="250" t="s">
        <v>411</v>
      </c>
      <c r="G1482" s="250" t="s">
        <v>413</v>
      </c>
      <c r="H1482" s="250" t="s">
        <v>412</v>
      </c>
      <c r="I1482" s="250" t="s">
        <v>411</v>
      </c>
      <c r="J1482" s="250" t="s">
        <v>411</v>
      </c>
      <c r="K1482" s="250" t="s">
        <v>411</v>
      </c>
      <c r="L1482" s="250" t="s">
        <v>411</v>
      </c>
    </row>
    <row r="1483" spans="1:12">
      <c r="A1483" s="250">
        <v>214237</v>
      </c>
      <c r="B1483" s="250" t="s">
        <v>82</v>
      </c>
      <c r="C1483" s="250" t="s">
        <v>413</v>
      </c>
      <c r="D1483" s="250" t="s">
        <v>411</v>
      </c>
      <c r="E1483" s="250" t="s">
        <v>411</v>
      </c>
      <c r="F1483" s="250" t="s">
        <v>411</v>
      </c>
      <c r="G1483" s="250" t="s">
        <v>413</v>
      </c>
      <c r="H1483" s="250" t="s">
        <v>412</v>
      </c>
      <c r="I1483" s="250" t="s">
        <v>411</v>
      </c>
      <c r="J1483" s="250" t="s">
        <v>411</v>
      </c>
      <c r="K1483" s="250" t="s">
        <v>411</v>
      </c>
      <c r="L1483" s="250" t="s">
        <v>411</v>
      </c>
    </row>
    <row r="1484" spans="1:12">
      <c r="A1484" s="250">
        <v>212159</v>
      </c>
      <c r="B1484" s="250" t="s">
        <v>82</v>
      </c>
      <c r="C1484" s="250" t="s">
        <v>411</v>
      </c>
      <c r="D1484" s="250" t="s">
        <v>411</v>
      </c>
      <c r="E1484" s="250" t="s">
        <v>411</v>
      </c>
      <c r="F1484" s="250" t="s">
        <v>411</v>
      </c>
      <c r="G1484" s="250" t="s">
        <v>411</v>
      </c>
      <c r="H1484" s="250" t="s">
        <v>412</v>
      </c>
      <c r="I1484" s="250" t="s">
        <v>411</v>
      </c>
      <c r="J1484" s="250" t="s">
        <v>411</v>
      </c>
      <c r="K1484" s="250" t="s">
        <v>411</v>
      </c>
      <c r="L1484" s="250" t="s">
        <v>411</v>
      </c>
    </row>
    <row r="1485" spans="1:12">
      <c r="A1485" s="250">
        <v>211465</v>
      </c>
      <c r="B1485" s="250" t="s">
        <v>82</v>
      </c>
      <c r="C1485" s="250" t="s">
        <v>411</v>
      </c>
      <c r="D1485" s="250" t="s">
        <v>411</v>
      </c>
      <c r="E1485" s="250" t="s">
        <v>411</v>
      </c>
      <c r="F1485" s="250" t="s">
        <v>413</v>
      </c>
      <c r="G1485" s="250" t="s">
        <v>412</v>
      </c>
      <c r="H1485" s="250" t="s">
        <v>413</v>
      </c>
      <c r="I1485" s="250" t="s">
        <v>411</v>
      </c>
      <c r="J1485" s="250" t="s">
        <v>411</v>
      </c>
      <c r="K1485" s="250" t="s">
        <v>411</v>
      </c>
      <c r="L1485" s="250" t="s">
        <v>411</v>
      </c>
    </row>
    <row r="1486" spans="1:12">
      <c r="A1486" s="250">
        <v>211348</v>
      </c>
      <c r="B1486" s="250" t="s">
        <v>82</v>
      </c>
      <c r="C1486" s="250" t="s">
        <v>411</v>
      </c>
      <c r="D1486" s="250" t="s">
        <v>413</v>
      </c>
      <c r="E1486" s="250" t="s">
        <v>411</v>
      </c>
      <c r="F1486" s="250" t="s">
        <v>411</v>
      </c>
      <c r="G1486" s="250" t="s">
        <v>412</v>
      </c>
      <c r="H1486" s="250" t="s">
        <v>413</v>
      </c>
      <c r="I1486" s="250" t="s">
        <v>411</v>
      </c>
      <c r="J1486" s="250" t="s">
        <v>411</v>
      </c>
      <c r="K1486" s="250" t="s">
        <v>411</v>
      </c>
      <c r="L1486" s="250" t="s">
        <v>411</v>
      </c>
    </row>
    <row r="1487" spans="1:12">
      <c r="A1487" s="250">
        <v>213233</v>
      </c>
      <c r="B1487" s="250" t="s">
        <v>82</v>
      </c>
      <c r="C1487" s="250" t="s">
        <v>413</v>
      </c>
      <c r="D1487" s="250" t="s">
        <v>411</v>
      </c>
      <c r="E1487" s="250" t="s">
        <v>411</v>
      </c>
      <c r="F1487" s="250" t="s">
        <v>411</v>
      </c>
      <c r="G1487" s="250" t="s">
        <v>412</v>
      </c>
      <c r="H1487" s="250" t="s">
        <v>413</v>
      </c>
      <c r="I1487" s="250" t="s">
        <v>411</v>
      </c>
      <c r="J1487" s="250" t="s">
        <v>411</v>
      </c>
      <c r="K1487" s="250" t="s">
        <v>411</v>
      </c>
      <c r="L1487" s="250" t="s">
        <v>411</v>
      </c>
    </row>
    <row r="1488" spans="1:12">
      <c r="A1488" s="250">
        <v>214223</v>
      </c>
      <c r="B1488" s="250" t="s">
        <v>82</v>
      </c>
      <c r="C1488" s="250" t="s">
        <v>413</v>
      </c>
      <c r="D1488" s="250" t="s">
        <v>411</v>
      </c>
      <c r="E1488" s="250" t="s">
        <v>413</v>
      </c>
      <c r="F1488" s="250" t="s">
        <v>411</v>
      </c>
      <c r="G1488" s="250" t="s">
        <v>413</v>
      </c>
      <c r="H1488" s="250" t="s">
        <v>413</v>
      </c>
      <c r="I1488" s="250" t="s">
        <v>411</v>
      </c>
      <c r="J1488" s="250" t="s">
        <v>411</v>
      </c>
      <c r="K1488" s="250" t="s">
        <v>411</v>
      </c>
      <c r="L1488" s="250" t="s">
        <v>411</v>
      </c>
    </row>
    <row r="1489" spans="1:12">
      <c r="A1489" s="250">
        <v>212707</v>
      </c>
      <c r="B1489" s="250" t="s">
        <v>82</v>
      </c>
      <c r="C1489" s="250" t="s">
        <v>411</v>
      </c>
      <c r="D1489" s="250" t="s">
        <v>411</v>
      </c>
      <c r="E1489" s="250" t="s">
        <v>413</v>
      </c>
      <c r="F1489" s="250" t="s">
        <v>411</v>
      </c>
      <c r="G1489" s="250" t="s">
        <v>413</v>
      </c>
      <c r="H1489" s="250" t="s">
        <v>413</v>
      </c>
      <c r="I1489" s="250" t="s">
        <v>411</v>
      </c>
      <c r="J1489" s="250" t="s">
        <v>411</v>
      </c>
      <c r="K1489" s="250" t="s">
        <v>411</v>
      </c>
      <c r="L1489" s="250" t="s">
        <v>411</v>
      </c>
    </row>
    <row r="1490" spans="1:12">
      <c r="A1490" s="250">
        <v>213132</v>
      </c>
      <c r="B1490" s="250" t="s">
        <v>82</v>
      </c>
      <c r="C1490" s="250" t="s">
        <v>411</v>
      </c>
      <c r="D1490" s="250" t="s">
        <v>413</v>
      </c>
      <c r="E1490" s="250" t="s">
        <v>411</v>
      </c>
      <c r="F1490" s="250" t="s">
        <v>411</v>
      </c>
      <c r="G1490" s="250" t="s">
        <v>413</v>
      </c>
      <c r="H1490" s="250" t="s">
        <v>413</v>
      </c>
      <c r="I1490" s="250" t="s">
        <v>411</v>
      </c>
      <c r="J1490" s="250" t="s">
        <v>411</v>
      </c>
      <c r="K1490" s="250" t="s">
        <v>411</v>
      </c>
      <c r="L1490" s="250" t="s">
        <v>411</v>
      </c>
    </row>
    <row r="1491" spans="1:12">
      <c r="A1491" s="250">
        <v>214623</v>
      </c>
      <c r="B1491" s="250" t="s">
        <v>82</v>
      </c>
      <c r="C1491" s="250" t="s">
        <v>411</v>
      </c>
      <c r="D1491" s="250" t="s">
        <v>411</v>
      </c>
      <c r="E1491" s="250" t="s">
        <v>411</v>
      </c>
      <c r="F1491" s="250" t="s">
        <v>411</v>
      </c>
      <c r="G1491" s="250" t="s">
        <v>413</v>
      </c>
      <c r="H1491" s="250" t="s">
        <v>413</v>
      </c>
      <c r="I1491" s="250" t="s">
        <v>411</v>
      </c>
      <c r="J1491" s="250" t="s">
        <v>411</v>
      </c>
      <c r="K1491" s="250" t="s">
        <v>411</v>
      </c>
      <c r="L1491" s="250" t="s">
        <v>411</v>
      </c>
    </row>
    <row r="1492" spans="1:12">
      <c r="A1492" s="250">
        <v>213762</v>
      </c>
      <c r="B1492" s="250" t="s">
        <v>82</v>
      </c>
      <c r="C1492" s="250" t="s">
        <v>411</v>
      </c>
      <c r="D1492" s="250" t="s">
        <v>411</v>
      </c>
      <c r="E1492" s="250" t="s">
        <v>411</v>
      </c>
      <c r="F1492" s="250" t="s">
        <v>411</v>
      </c>
      <c r="G1492" s="250" t="s">
        <v>413</v>
      </c>
      <c r="H1492" s="250" t="s">
        <v>413</v>
      </c>
      <c r="I1492" s="250" t="s">
        <v>411</v>
      </c>
      <c r="J1492" s="250" t="s">
        <v>411</v>
      </c>
      <c r="K1492" s="250" t="s">
        <v>411</v>
      </c>
      <c r="L1492" s="250" t="s">
        <v>411</v>
      </c>
    </row>
    <row r="1493" spans="1:12">
      <c r="A1493" s="250">
        <v>213407</v>
      </c>
      <c r="B1493" s="250" t="s">
        <v>82</v>
      </c>
      <c r="C1493" s="250" t="s">
        <v>411</v>
      </c>
      <c r="D1493" s="250" t="s">
        <v>411</v>
      </c>
      <c r="E1493" s="250" t="s">
        <v>411</v>
      </c>
      <c r="F1493" s="250" t="s">
        <v>411</v>
      </c>
      <c r="G1493" s="250" t="s">
        <v>413</v>
      </c>
      <c r="H1493" s="250" t="s">
        <v>413</v>
      </c>
      <c r="I1493" s="250" t="s">
        <v>411</v>
      </c>
      <c r="J1493" s="250" t="s">
        <v>411</v>
      </c>
      <c r="K1493" s="250" t="s">
        <v>411</v>
      </c>
      <c r="L1493" s="250" t="s">
        <v>411</v>
      </c>
    </row>
    <row r="1494" spans="1:12">
      <c r="A1494" s="250">
        <v>213133</v>
      </c>
      <c r="B1494" s="250" t="s">
        <v>82</v>
      </c>
      <c r="C1494" s="250" t="s">
        <v>411</v>
      </c>
      <c r="D1494" s="250" t="s">
        <v>411</v>
      </c>
      <c r="E1494" s="250" t="s">
        <v>411</v>
      </c>
      <c r="F1494" s="250" t="s">
        <v>411</v>
      </c>
      <c r="G1494" s="250" t="s">
        <v>413</v>
      </c>
      <c r="H1494" s="250" t="s">
        <v>413</v>
      </c>
      <c r="I1494" s="250" t="s">
        <v>411</v>
      </c>
      <c r="J1494" s="250" t="s">
        <v>411</v>
      </c>
      <c r="K1494" s="250" t="s">
        <v>411</v>
      </c>
      <c r="L1494" s="250" t="s">
        <v>411</v>
      </c>
    </row>
    <row r="1495" spans="1:12">
      <c r="A1495" s="250">
        <v>213130</v>
      </c>
      <c r="B1495" s="250" t="s">
        <v>82</v>
      </c>
      <c r="C1495" s="250" t="s">
        <v>411</v>
      </c>
      <c r="D1495" s="250" t="s">
        <v>411</v>
      </c>
      <c r="E1495" s="250" t="s">
        <v>411</v>
      </c>
      <c r="F1495" s="250" t="s">
        <v>411</v>
      </c>
      <c r="G1495" s="250" t="s">
        <v>413</v>
      </c>
      <c r="H1495" s="250" t="s">
        <v>413</v>
      </c>
      <c r="I1495" s="250" t="s">
        <v>411</v>
      </c>
      <c r="J1495" s="250" t="s">
        <v>411</v>
      </c>
      <c r="K1495" s="250" t="s">
        <v>411</v>
      </c>
      <c r="L1495" s="250" t="s">
        <v>411</v>
      </c>
    </row>
    <row r="1496" spans="1:12">
      <c r="A1496" s="250">
        <v>211773</v>
      </c>
      <c r="B1496" s="250" t="s">
        <v>82</v>
      </c>
      <c r="C1496" s="250" t="s">
        <v>411</v>
      </c>
      <c r="D1496" s="250" t="s">
        <v>413</v>
      </c>
      <c r="E1496" s="250" t="s">
        <v>411</v>
      </c>
      <c r="F1496" s="250" t="s">
        <v>413</v>
      </c>
      <c r="G1496" s="250" t="s">
        <v>411</v>
      </c>
      <c r="H1496" s="250" t="s">
        <v>413</v>
      </c>
      <c r="I1496" s="250" t="s">
        <v>411</v>
      </c>
      <c r="J1496" s="250" t="s">
        <v>411</v>
      </c>
      <c r="K1496" s="250" t="s">
        <v>411</v>
      </c>
      <c r="L1496" s="250" t="s">
        <v>411</v>
      </c>
    </row>
    <row r="1497" spans="1:12">
      <c r="A1497" s="250">
        <v>212605</v>
      </c>
      <c r="B1497" s="250" t="s">
        <v>82</v>
      </c>
      <c r="C1497" s="250" t="s">
        <v>413</v>
      </c>
      <c r="D1497" s="250" t="s">
        <v>413</v>
      </c>
      <c r="E1497" s="250" t="s">
        <v>411</v>
      </c>
      <c r="F1497" s="250" t="s">
        <v>411</v>
      </c>
      <c r="G1497" s="250" t="s">
        <v>411</v>
      </c>
      <c r="H1497" s="250" t="s">
        <v>413</v>
      </c>
      <c r="I1497" s="250" t="s">
        <v>411</v>
      </c>
      <c r="J1497" s="250" t="s">
        <v>411</v>
      </c>
      <c r="K1497" s="250" t="s">
        <v>411</v>
      </c>
      <c r="L1497" s="250" t="s">
        <v>411</v>
      </c>
    </row>
    <row r="1498" spans="1:12">
      <c r="A1498" s="250">
        <v>212787</v>
      </c>
      <c r="B1498" s="250" t="s">
        <v>82</v>
      </c>
      <c r="C1498" s="250" t="s">
        <v>411</v>
      </c>
      <c r="D1498" s="250" t="s">
        <v>411</v>
      </c>
      <c r="E1498" s="250" t="s">
        <v>411</v>
      </c>
      <c r="F1498" s="250" t="s">
        <v>411</v>
      </c>
      <c r="G1498" s="250" t="s">
        <v>411</v>
      </c>
      <c r="H1498" s="250" t="s">
        <v>413</v>
      </c>
      <c r="I1498" s="250" t="s">
        <v>411</v>
      </c>
      <c r="J1498" s="250" t="s">
        <v>411</v>
      </c>
      <c r="K1498" s="250" t="s">
        <v>411</v>
      </c>
      <c r="L1498" s="250" t="s">
        <v>411</v>
      </c>
    </row>
    <row r="1499" spans="1:12">
      <c r="A1499" s="250">
        <v>212756</v>
      </c>
      <c r="B1499" s="250" t="s">
        <v>82</v>
      </c>
      <c r="C1499" s="250" t="s">
        <v>411</v>
      </c>
      <c r="D1499" s="250" t="s">
        <v>411</v>
      </c>
      <c r="E1499" s="250" t="s">
        <v>411</v>
      </c>
      <c r="F1499" s="250" t="s">
        <v>411</v>
      </c>
      <c r="G1499" s="250" t="s">
        <v>411</v>
      </c>
      <c r="H1499" s="250" t="s">
        <v>413</v>
      </c>
      <c r="I1499" s="250" t="s">
        <v>411</v>
      </c>
      <c r="J1499" s="250" t="s">
        <v>411</v>
      </c>
      <c r="K1499" s="250" t="s">
        <v>411</v>
      </c>
      <c r="L1499" s="250" t="s">
        <v>411</v>
      </c>
    </row>
    <row r="1500" spans="1:12">
      <c r="A1500" s="250">
        <v>212447</v>
      </c>
      <c r="B1500" s="250" t="s">
        <v>82</v>
      </c>
      <c r="C1500" s="250" t="s">
        <v>411</v>
      </c>
      <c r="D1500" s="250" t="s">
        <v>411</v>
      </c>
      <c r="E1500" s="250" t="s">
        <v>411</v>
      </c>
      <c r="F1500" s="250" t="s">
        <v>411</v>
      </c>
      <c r="G1500" s="250" t="s">
        <v>411</v>
      </c>
      <c r="H1500" s="250" t="s">
        <v>413</v>
      </c>
      <c r="I1500" s="250" t="s">
        <v>411</v>
      </c>
      <c r="J1500" s="250" t="s">
        <v>411</v>
      </c>
      <c r="K1500" s="250" t="s">
        <v>411</v>
      </c>
      <c r="L1500" s="250" t="s">
        <v>411</v>
      </c>
    </row>
    <row r="1501" spans="1:12">
      <c r="A1501" s="250">
        <v>212157</v>
      </c>
      <c r="B1501" s="250" t="s">
        <v>82</v>
      </c>
      <c r="C1501" s="250" t="s">
        <v>412</v>
      </c>
      <c r="D1501" s="250" t="s">
        <v>412</v>
      </c>
      <c r="E1501" s="250" t="s">
        <v>413</v>
      </c>
      <c r="F1501" s="250" t="s">
        <v>413</v>
      </c>
      <c r="G1501" s="250" t="s">
        <v>413</v>
      </c>
      <c r="H1501" s="250" t="s">
        <v>411</v>
      </c>
      <c r="I1501" s="250" t="s">
        <v>411</v>
      </c>
      <c r="J1501" s="250" t="s">
        <v>411</v>
      </c>
      <c r="K1501" s="250" t="s">
        <v>411</v>
      </c>
      <c r="L1501" s="250" t="s">
        <v>411</v>
      </c>
    </row>
    <row r="1502" spans="1:12">
      <c r="A1502" s="250">
        <v>212324</v>
      </c>
      <c r="B1502" s="250" t="s">
        <v>82</v>
      </c>
      <c r="C1502" s="250" t="s">
        <v>413</v>
      </c>
      <c r="D1502" s="250" t="s">
        <v>413</v>
      </c>
      <c r="E1502" s="250" t="s">
        <v>411</v>
      </c>
      <c r="F1502" s="250" t="s">
        <v>411</v>
      </c>
      <c r="G1502" s="250" t="s">
        <v>413</v>
      </c>
      <c r="H1502" s="250" t="s">
        <v>411</v>
      </c>
      <c r="I1502" s="250" t="s">
        <v>411</v>
      </c>
      <c r="J1502" s="250" t="s">
        <v>411</v>
      </c>
      <c r="K1502" s="250" t="s">
        <v>411</v>
      </c>
      <c r="L1502" s="250" t="s">
        <v>411</v>
      </c>
    </row>
    <row r="1503" spans="1:12">
      <c r="A1503" s="250">
        <v>212693</v>
      </c>
      <c r="B1503" s="250" t="s">
        <v>82</v>
      </c>
      <c r="C1503" s="250" t="s">
        <v>411</v>
      </c>
      <c r="D1503" s="250" t="s">
        <v>411</v>
      </c>
      <c r="E1503" s="250" t="s">
        <v>411</v>
      </c>
      <c r="F1503" s="250" t="s">
        <v>411</v>
      </c>
      <c r="G1503" s="250" t="s">
        <v>413</v>
      </c>
      <c r="H1503" s="250" t="s">
        <v>411</v>
      </c>
      <c r="I1503" s="250" t="s">
        <v>411</v>
      </c>
      <c r="J1503" s="250" t="s">
        <v>411</v>
      </c>
      <c r="K1503" s="250" t="s">
        <v>411</v>
      </c>
      <c r="L1503" s="250" t="s">
        <v>411</v>
      </c>
    </row>
    <row r="1504" spans="1:12">
      <c r="A1504" s="250">
        <v>210343</v>
      </c>
      <c r="B1504" s="250" t="s">
        <v>82</v>
      </c>
      <c r="C1504" s="250" t="s">
        <v>411</v>
      </c>
      <c r="D1504" s="250" t="s">
        <v>411</v>
      </c>
      <c r="E1504" s="250" t="s">
        <v>411</v>
      </c>
      <c r="F1504" s="250" t="s">
        <v>411</v>
      </c>
      <c r="G1504" s="250" t="s">
        <v>413</v>
      </c>
      <c r="H1504" s="250" t="s">
        <v>411</v>
      </c>
      <c r="I1504" s="250" t="s">
        <v>411</v>
      </c>
      <c r="J1504" s="250" t="s">
        <v>411</v>
      </c>
      <c r="K1504" s="250" t="s">
        <v>411</v>
      </c>
      <c r="L1504" s="250" t="s">
        <v>411</v>
      </c>
    </row>
    <row r="1505" spans="1:42">
      <c r="A1505" s="250">
        <v>203820</v>
      </c>
      <c r="B1505" s="250" t="s">
        <v>82</v>
      </c>
      <c r="C1505" s="250" t="s">
        <v>411</v>
      </c>
      <c r="D1505" s="250" t="s">
        <v>412</v>
      </c>
      <c r="E1505" s="250" t="s">
        <v>411</v>
      </c>
      <c r="F1505" s="250" t="s">
        <v>412</v>
      </c>
      <c r="G1505" s="250" t="s">
        <v>411</v>
      </c>
      <c r="H1505" s="250" t="s">
        <v>411</v>
      </c>
      <c r="I1505" s="250" t="s">
        <v>411</v>
      </c>
      <c r="J1505" s="250" t="s">
        <v>411</v>
      </c>
      <c r="K1505" s="250" t="s">
        <v>411</v>
      </c>
      <c r="L1505" s="250" t="s">
        <v>411</v>
      </c>
    </row>
    <row r="1506" spans="1:42">
      <c r="A1506" s="250">
        <v>212320</v>
      </c>
      <c r="B1506" s="250" t="s">
        <v>82</v>
      </c>
      <c r="C1506" s="250" t="s">
        <v>413</v>
      </c>
      <c r="D1506" s="250" t="s">
        <v>413</v>
      </c>
      <c r="E1506" s="250" t="s">
        <v>411</v>
      </c>
      <c r="F1506" s="250" t="s">
        <v>413</v>
      </c>
      <c r="G1506" s="250" t="s">
        <v>411</v>
      </c>
      <c r="H1506" s="250" t="s">
        <v>411</v>
      </c>
      <c r="I1506" s="250" t="s">
        <v>411</v>
      </c>
      <c r="J1506" s="250" t="s">
        <v>411</v>
      </c>
      <c r="K1506" s="250" t="s">
        <v>411</v>
      </c>
      <c r="L1506" s="250" t="s">
        <v>411</v>
      </c>
    </row>
    <row r="1507" spans="1:42">
      <c r="A1507" s="250">
        <v>213800</v>
      </c>
      <c r="B1507" s="250" t="s">
        <v>82</v>
      </c>
      <c r="C1507" s="250" t="s">
        <v>413</v>
      </c>
      <c r="D1507" s="250" t="s">
        <v>413</v>
      </c>
      <c r="E1507" s="250" t="s">
        <v>413</v>
      </c>
      <c r="F1507" s="250" t="s">
        <v>411</v>
      </c>
      <c r="G1507" s="250" t="s">
        <v>411</v>
      </c>
      <c r="H1507" s="250" t="s">
        <v>411</v>
      </c>
      <c r="I1507" s="250" t="s">
        <v>411</v>
      </c>
      <c r="J1507" s="250" t="s">
        <v>411</v>
      </c>
      <c r="K1507" s="250" t="s">
        <v>411</v>
      </c>
      <c r="L1507" s="250" t="s">
        <v>411</v>
      </c>
    </row>
    <row r="1508" spans="1:42">
      <c r="A1508" s="250">
        <v>211559</v>
      </c>
      <c r="B1508" s="250" t="s">
        <v>82</v>
      </c>
      <c r="C1508" s="250" t="s">
        <v>411</v>
      </c>
      <c r="D1508" s="250" t="s">
        <v>413</v>
      </c>
      <c r="E1508" s="250" t="s">
        <v>411</v>
      </c>
      <c r="F1508" s="250" t="s">
        <v>411</v>
      </c>
      <c r="G1508" s="250" t="s">
        <v>411</v>
      </c>
      <c r="H1508" s="250" t="s">
        <v>411</v>
      </c>
      <c r="I1508" s="250" t="s">
        <v>411</v>
      </c>
      <c r="J1508" s="250" t="s">
        <v>411</v>
      </c>
      <c r="K1508" s="250" t="s">
        <v>411</v>
      </c>
      <c r="L1508" s="250" t="s">
        <v>411</v>
      </c>
    </row>
    <row r="1509" spans="1:42">
      <c r="A1509" s="250">
        <v>212818</v>
      </c>
      <c r="B1509" s="250" t="s">
        <v>82</v>
      </c>
      <c r="C1509" s="250" t="s">
        <v>411</v>
      </c>
      <c r="D1509" s="250" t="s">
        <v>411</v>
      </c>
      <c r="E1509" s="250" t="s">
        <v>411</v>
      </c>
      <c r="F1509" s="250" t="s">
        <v>411</v>
      </c>
      <c r="G1509" s="250" t="s">
        <v>411</v>
      </c>
      <c r="H1509" s="250" t="s">
        <v>411</v>
      </c>
      <c r="I1509" s="250" t="s">
        <v>411</v>
      </c>
      <c r="J1509" s="250" t="s">
        <v>411</v>
      </c>
      <c r="K1509" s="250" t="s">
        <v>411</v>
      </c>
      <c r="L1509" s="250" t="s">
        <v>411</v>
      </c>
    </row>
    <row r="1510" spans="1:42">
      <c r="A1510" s="250">
        <v>211360</v>
      </c>
      <c r="B1510" s="250" t="s">
        <v>82</v>
      </c>
      <c r="C1510" s="250" t="s">
        <v>411</v>
      </c>
      <c r="D1510" s="250" t="s">
        <v>411</v>
      </c>
      <c r="E1510" s="250" t="s">
        <v>411</v>
      </c>
      <c r="F1510" s="250" t="s">
        <v>411</v>
      </c>
      <c r="G1510" s="250" t="s">
        <v>411</v>
      </c>
      <c r="H1510" s="250" t="s">
        <v>411</v>
      </c>
      <c r="I1510" s="250" t="s">
        <v>411</v>
      </c>
      <c r="J1510" s="250" t="s">
        <v>411</v>
      </c>
      <c r="K1510" s="250" t="s">
        <v>411</v>
      </c>
      <c r="L1510" s="250" t="s">
        <v>411</v>
      </c>
    </row>
    <row r="1511" spans="1:42">
      <c r="A1511" s="250">
        <v>210693</v>
      </c>
      <c r="B1511" s="250" t="s">
        <v>82</v>
      </c>
      <c r="C1511" s="250" t="s">
        <v>411</v>
      </c>
      <c r="D1511" s="250" t="s">
        <v>411</v>
      </c>
      <c r="E1511" s="250" t="s">
        <v>411</v>
      </c>
      <c r="F1511" s="250" t="s">
        <v>411</v>
      </c>
      <c r="G1511" s="250" t="s">
        <v>411</v>
      </c>
      <c r="H1511" s="250" t="s">
        <v>411</v>
      </c>
      <c r="I1511" s="250" t="s">
        <v>411</v>
      </c>
      <c r="J1511" s="250" t="s">
        <v>411</v>
      </c>
      <c r="K1511" s="250" t="s">
        <v>411</v>
      </c>
      <c r="L1511" s="250" t="s">
        <v>411</v>
      </c>
    </row>
    <row r="1512" spans="1:42">
      <c r="A1512" s="250">
        <v>209557</v>
      </c>
      <c r="B1512" s="250" t="s">
        <v>82</v>
      </c>
      <c r="C1512" s="250" t="s">
        <v>411</v>
      </c>
      <c r="D1512" s="250" t="s">
        <v>411</v>
      </c>
      <c r="E1512" s="250" t="s">
        <v>411</v>
      </c>
      <c r="F1512" s="250" t="s">
        <v>411</v>
      </c>
      <c r="G1512" s="250" t="s">
        <v>411</v>
      </c>
      <c r="H1512" s="250" t="s">
        <v>411</v>
      </c>
      <c r="I1512" s="250" t="s">
        <v>411</v>
      </c>
      <c r="J1512" s="250" t="s">
        <v>411</v>
      </c>
      <c r="K1512" s="250" t="s">
        <v>411</v>
      </c>
      <c r="L1512" s="250" t="s">
        <v>411</v>
      </c>
    </row>
    <row r="1513" spans="1:42">
      <c r="A1513" s="250">
        <v>214506</v>
      </c>
      <c r="B1513" s="250" t="s">
        <v>82</v>
      </c>
      <c r="C1513" s="250" t="s">
        <v>411</v>
      </c>
      <c r="D1513" s="250" t="s">
        <v>411</v>
      </c>
      <c r="E1513" s="250" t="s">
        <v>411</v>
      </c>
      <c r="F1513" s="250" t="s">
        <v>411</v>
      </c>
      <c r="G1513" s="250" t="s">
        <v>413</v>
      </c>
      <c r="H1513" s="250" t="s">
        <v>412</v>
      </c>
      <c r="I1513" s="250" t="s">
        <v>411</v>
      </c>
      <c r="J1513" s="250" t="s">
        <v>412</v>
      </c>
      <c r="K1513" s="250" t="s">
        <v>413</v>
      </c>
      <c r="L1513" s="250" t="s">
        <v>411</v>
      </c>
    </row>
    <row r="1514" spans="1:42">
      <c r="A1514" s="278">
        <v>214643</v>
      </c>
      <c r="B1514" s="278"/>
      <c r="C1514" s="278" t="s">
        <v>412</v>
      </c>
      <c r="D1514" s="278" t="s">
        <v>412</v>
      </c>
      <c r="E1514" s="278" t="s">
        <v>412</v>
      </c>
      <c r="F1514" s="278" t="s">
        <v>412</v>
      </c>
      <c r="G1514" s="278" t="s">
        <v>412</v>
      </c>
      <c r="H1514" s="278" t="s">
        <v>412</v>
      </c>
      <c r="I1514" s="278" t="s">
        <v>412</v>
      </c>
      <c r="J1514" s="278" t="s">
        <v>412</v>
      </c>
      <c r="K1514" s="278" t="s">
        <v>412</v>
      </c>
      <c r="L1514" s="278" t="s">
        <v>412</v>
      </c>
      <c r="M1514" s="278"/>
      <c r="N1514" s="278"/>
      <c r="O1514" s="278"/>
      <c r="P1514" s="278"/>
      <c r="Q1514" s="278"/>
      <c r="R1514" s="278"/>
      <c r="S1514" s="278"/>
      <c r="T1514" s="278"/>
      <c r="U1514" s="278"/>
      <c r="V1514" s="278"/>
      <c r="W1514" s="278"/>
      <c r="X1514" s="278"/>
      <c r="Y1514" s="278"/>
      <c r="Z1514" s="278"/>
      <c r="AA1514" s="278"/>
      <c r="AB1514" s="278"/>
      <c r="AC1514" s="278"/>
      <c r="AD1514" s="278"/>
      <c r="AE1514" s="278"/>
      <c r="AF1514" s="278"/>
      <c r="AG1514" s="278"/>
      <c r="AH1514" s="278"/>
      <c r="AI1514" s="278"/>
      <c r="AJ1514" s="278"/>
      <c r="AK1514" s="278"/>
      <c r="AL1514" s="278"/>
      <c r="AM1514" s="278"/>
      <c r="AN1514" s="278"/>
      <c r="AO1514" s="278"/>
      <c r="AP1514" s="278"/>
    </row>
    <row r="1515" spans="1:42">
      <c r="A1515" s="278">
        <v>214642</v>
      </c>
      <c r="B1515" s="278"/>
      <c r="C1515" s="278" t="s">
        <v>412</v>
      </c>
      <c r="D1515" s="278" t="s">
        <v>413</v>
      </c>
      <c r="E1515" s="278" t="s">
        <v>413</v>
      </c>
      <c r="F1515" s="278" t="s">
        <v>413</v>
      </c>
      <c r="G1515" s="278" t="s">
        <v>412</v>
      </c>
      <c r="H1515" s="278" t="s">
        <v>412</v>
      </c>
      <c r="I1515" s="278" t="s">
        <v>412</v>
      </c>
      <c r="J1515" s="278" t="s">
        <v>412</v>
      </c>
      <c r="K1515" s="278" t="s">
        <v>412</v>
      </c>
      <c r="L1515" s="278" t="s">
        <v>412</v>
      </c>
      <c r="M1515" s="278"/>
      <c r="N1515" s="278"/>
      <c r="O1515" s="278"/>
      <c r="P1515" s="278"/>
      <c r="Q1515" s="278"/>
      <c r="R1515" s="278"/>
      <c r="S1515" s="278"/>
      <c r="T1515" s="278"/>
      <c r="U1515" s="278"/>
      <c r="V1515" s="278"/>
      <c r="W1515" s="278"/>
      <c r="X1515" s="278"/>
      <c r="Y1515" s="278"/>
      <c r="Z1515" s="278"/>
      <c r="AA1515" s="278"/>
      <c r="AB1515" s="278"/>
      <c r="AC1515" s="278"/>
      <c r="AD1515" s="278"/>
      <c r="AE1515" s="278"/>
      <c r="AF1515" s="278"/>
      <c r="AG1515" s="278"/>
      <c r="AH1515" s="278"/>
      <c r="AI1515" s="278"/>
      <c r="AJ1515" s="278"/>
      <c r="AK1515" s="278"/>
      <c r="AL1515" s="278"/>
      <c r="AM1515" s="278"/>
      <c r="AN1515" s="278"/>
      <c r="AO1515" s="278"/>
      <c r="AP1515" s="278"/>
    </row>
    <row r="1516" spans="1:42">
      <c r="A1516" s="278">
        <v>214641</v>
      </c>
      <c r="B1516" s="278"/>
      <c r="C1516" s="278" t="s">
        <v>412</v>
      </c>
      <c r="D1516" s="278" t="s">
        <v>413</v>
      </c>
      <c r="E1516" s="278" t="s">
        <v>413</v>
      </c>
      <c r="F1516" s="278" t="s">
        <v>413</v>
      </c>
      <c r="G1516" s="278" t="s">
        <v>412</v>
      </c>
      <c r="H1516" s="278" t="s">
        <v>412</v>
      </c>
      <c r="I1516" s="278" t="s">
        <v>412</v>
      </c>
      <c r="J1516" s="278" t="s">
        <v>412</v>
      </c>
      <c r="K1516" s="278" t="s">
        <v>412</v>
      </c>
      <c r="L1516" s="278" t="s">
        <v>412</v>
      </c>
      <c r="M1516" s="278"/>
      <c r="N1516" s="278"/>
      <c r="O1516" s="278"/>
      <c r="P1516" s="278"/>
      <c r="Q1516" s="278"/>
      <c r="R1516" s="278"/>
      <c r="S1516" s="278"/>
      <c r="T1516" s="278"/>
      <c r="U1516" s="278"/>
      <c r="V1516" s="278"/>
      <c r="W1516" s="278"/>
      <c r="X1516" s="278"/>
      <c r="Y1516" s="278"/>
      <c r="Z1516" s="278"/>
      <c r="AA1516" s="278"/>
      <c r="AB1516" s="278"/>
      <c r="AC1516" s="278"/>
      <c r="AD1516" s="278"/>
      <c r="AE1516" s="278"/>
      <c r="AF1516" s="278"/>
      <c r="AG1516" s="278"/>
      <c r="AH1516" s="278"/>
      <c r="AI1516" s="278"/>
      <c r="AJ1516" s="278"/>
      <c r="AK1516" s="278"/>
      <c r="AL1516" s="278"/>
      <c r="AM1516" s="278"/>
      <c r="AN1516" s="278"/>
      <c r="AO1516" s="278"/>
      <c r="AP1516" s="278"/>
    </row>
    <row r="1517" spans="1:42">
      <c r="A1517" s="278">
        <v>214635</v>
      </c>
      <c r="B1517" s="278"/>
      <c r="C1517" s="278" t="s">
        <v>413</v>
      </c>
      <c r="D1517" s="278" t="s">
        <v>412</v>
      </c>
      <c r="E1517" s="278" t="s">
        <v>413</v>
      </c>
      <c r="F1517" s="278" t="s">
        <v>412</v>
      </c>
      <c r="G1517" s="278" t="s">
        <v>412</v>
      </c>
      <c r="H1517" s="278" t="s">
        <v>412</v>
      </c>
      <c r="I1517" s="278" t="s">
        <v>412</v>
      </c>
      <c r="J1517" s="278" t="s">
        <v>412</v>
      </c>
      <c r="K1517" s="278" t="s">
        <v>412</v>
      </c>
      <c r="L1517" s="278" t="s">
        <v>412</v>
      </c>
      <c r="M1517" s="278"/>
      <c r="N1517" s="278"/>
      <c r="O1517" s="278"/>
      <c r="P1517" s="278"/>
      <c r="Q1517" s="278"/>
      <c r="R1517" s="278"/>
      <c r="S1517" s="278"/>
      <c r="T1517" s="278"/>
      <c r="U1517" s="278"/>
      <c r="V1517" s="278"/>
      <c r="W1517" s="278"/>
      <c r="X1517" s="278"/>
      <c r="Y1517" s="278"/>
      <c r="Z1517" s="278"/>
      <c r="AA1517" s="278"/>
      <c r="AB1517" s="278"/>
      <c r="AC1517" s="278"/>
      <c r="AD1517" s="278"/>
      <c r="AE1517" s="278"/>
      <c r="AF1517" s="278"/>
      <c r="AG1517" s="278"/>
      <c r="AH1517" s="278"/>
      <c r="AI1517" s="278"/>
      <c r="AJ1517" s="278"/>
      <c r="AK1517" s="278"/>
      <c r="AL1517" s="278"/>
      <c r="AM1517" s="278"/>
      <c r="AN1517" s="278"/>
      <c r="AO1517" s="278"/>
      <c r="AP1517" s="278"/>
    </row>
    <row r="1518" spans="1:42">
      <c r="A1518" s="278">
        <v>214632</v>
      </c>
      <c r="B1518" s="278"/>
      <c r="C1518" s="278" t="s">
        <v>412</v>
      </c>
      <c r="D1518" s="278" t="s">
        <v>413</v>
      </c>
      <c r="E1518" s="278" t="s">
        <v>413</v>
      </c>
      <c r="F1518" s="278" t="s">
        <v>413</v>
      </c>
      <c r="G1518" s="278" t="s">
        <v>412</v>
      </c>
      <c r="H1518" s="278" t="s">
        <v>412</v>
      </c>
      <c r="I1518" s="278" t="s">
        <v>412</v>
      </c>
      <c r="J1518" s="278" t="s">
        <v>412</v>
      </c>
      <c r="K1518" s="278" t="s">
        <v>412</v>
      </c>
      <c r="L1518" s="278" t="s">
        <v>412</v>
      </c>
      <c r="M1518" s="278"/>
      <c r="N1518" s="278"/>
      <c r="O1518" s="278"/>
      <c r="P1518" s="278"/>
      <c r="Q1518" s="278"/>
      <c r="R1518" s="278"/>
      <c r="S1518" s="278"/>
      <c r="T1518" s="278"/>
      <c r="U1518" s="278"/>
      <c r="V1518" s="278"/>
      <c r="W1518" s="278"/>
      <c r="X1518" s="278"/>
      <c r="Y1518" s="278"/>
      <c r="Z1518" s="278"/>
      <c r="AA1518" s="278"/>
      <c r="AB1518" s="278"/>
      <c r="AC1518" s="278"/>
      <c r="AD1518" s="278"/>
      <c r="AE1518" s="278"/>
      <c r="AF1518" s="278"/>
      <c r="AG1518" s="278"/>
      <c r="AH1518" s="278"/>
      <c r="AI1518" s="278"/>
      <c r="AJ1518" s="278"/>
      <c r="AK1518" s="278"/>
      <c r="AL1518" s="278"/>
      <c r="AM1518" s="278"/>
      <c r="AN1518" s="278"/>
      <c r="AO1518" s="278"/>
      <c r="AP1518" s="278"/>
    </row>
    <row r="1519" spans="1:42">
      <c r="A1519" s="278">
        <v>214631</v>
      </c>
      <c r="B1519" s="278"/>
      <c r="C1519" s="278" t="s">
        <v>413</v>
      </c>
      <c r="D1519" s="278" t="s">
        <v>413</v>
      </c>
      <c r="E1519" s="278" t="s">
        <v>413</v>
      </c>
      <c r="F1519" s="278" t="s">
        <v>412</v>
      </c>
      <c r="G1519" s="278" t="s">
        <v>412</v>
      </c>
      <c r="H1519" s="278" t="s">
        <v>412</v>
      </c>
      <c r="I1519" s="278" t="s">
        <v>412</v>
      </c>
      <c r="J1519" s="278" t="s">
        <v>412</v>
      </c>
      <c r="K1519" s="278" t="s">
        <v>412</v>
      </c>
      <c r="L1519" s="278" t="s">
        <v>412</v>
      </c>
      <c r="M1519" s="278"/>
      <c r="N1519" s="278"/>
      <c r="O1519" s="278"/>
      <c r="P1519" s="278"/>
      <c r="Q1519" s="278"/>
      <c r="R1519" s="278"/>
      <c r="S1519" s="278"/>
      <c r="T1519" s="278"/>
      <c r="U1519" s="278"/>
      <c r="V1519" s="278"/>
      <c r="W1519" s="278"/>
      <c r="X1519" s="278"/>
      <c r="Y1519" s="278"/>
      <c r="Z1519" s="278"/>
      <c r="AA1519" s="278"/>
      <c r="AB1519" s="278"/>
      <c r="AC1519" s="278"/>
      <c r="AD1519" s="278"/>
      <c r="AE1519" s="278"/>
      <c r="AF1519" s="278"/>
      <c r="AG1519" s="278"/>
      <c r="AH1519" s="278"/>
      <c r="AI1519" s="278"/>
      <c r="AJ1519" s="278"/>
      <c r="AK1519" s="278"/>
      <c r="AL1519" s="278"/>
      <c r="AM1519" s="278"/>
      <c r="AN1519" s="278"/>
      <c r="AO1519" s="278"/>
      <c r="AP1519" s="278"/>
    </row>
    <row r="1520" spans="1:42">
      <c r="A1520" s="278">
        <v>214629</v>
      </c>
      <c r="B1520" s="278"/>
      <c r="C1520" s="278" t="s">
        <v>413</v>
      </c>
      <c r="D1520" s="278" t="s">
        <v>412</v>
      </c>
      <c r="E1520" s="278" t="s">
        <v>413</v>
      </c>
      <c r="F1520" s="278" t="s">
        <v>412</v>
      </c>
      <c r="G1520" s="278" t="s">
        <v>412</v>
      </c>
      <c r="H1520" s="278" t="s">
        <v>412</v>
      </c>
      <c r="I1520" s="278" t="s">
        <v>412</v>
      </c>
      <c r="J1520" s="278" t="s">
        <v>412</v>
      </c>
      <c r="K1520" s="278" t="s">
        <v>412</v>
      </c>
      <c r="L1520" s="278" t="s">
        <v>412</v>
      </c>
      <c r="M1520" s="278"/>
      <c r="N1520" s="278"/>
      <c r="O1520" s="278"/>
      <c r="P1520" s="278"/>
      <c r="Q1520" s="278"/>
      <c r="R1520" s="278"/>
      <c r="S1520" s="278"/>
      <c r="T1520" s="278"/>
      <c r="U1520" s="278"/>
      <c r="V1520" s="278"/>
      <c r="W1520" s="278"/>
      <c r="X1520" s="278"/>
      <c r="Y1520" s="278"/>
      <c r="Z1520" s="278"/>
      <c r="AA1520" s="278"/>
      <c r="AB1520" s="278"/>
      <c r="AC1520" s="278"/>
      <c r="AD1520" s="278"/>
      <c r="AE1520" s="278"/>
      <c r="AF1520" s="278"/>
      <c r="AG1520" s="278"/>
      <c r="AH1520" s="278"/>
      <c r="AI1520" s="278"/>
      <c r="AJ1520" s="278"/>
      <c r="AK1520" s="278"/>
      <c r="AL1520" s="278"/>
      <c r="AM1520" s="278"/>
      <c r="AN1520" s="278"/>
      <c r="AO1520" s="278"/>
      <c r="AP1520" s="278"/>
    </row>
    <row r="1521" spans="1:42">
      <c r="A1521" s="278">
        <v>214625</v>
      </c>
      <c r="B1521" s="278"/>
      <c r="C1521" s="278" t="s">
        <v>413</v>
      </c>
      <c r="D1521" s="278" t="s">
        <v>413</v>
      </c>
      <c r="E1521" s="278" t="s">
        <v>413</v>
      </c>
      <c r="F1521" s="278" t="s">
        <v>413</v>
      </c>
      <c r="G1521" s="278" t="s">
        <v>413</v>
      </c>
      <c r="H1521" s="278" t="s">
        <v>412</v>
      </c>
      <c r="I1521" s="278" t="s">
        <v>412</v>
      </c>
      <c r="J1521" s="278" t="s">
        <v>412</v>
      </c>
      <c r="K1521" s="278" t="s">
        <v>412</v>
      </c>
      <c r="L1521" s="278" t="s">
        <v>412</v>
      </c>
      <c r="M1521" s="278"/>
      <c r="N1521" s="278"/>
      <c r="O1521" s="278"/>
      <c r="P1521" s="278"/>
      <c r="Q1521" s="278"/>
      <c r="R1521" s="278"/>
      <c r="S1521" s="278"/>
      <c r="T1521" s="278"/>
      <c r="U1521" s="278"/>
      <c r="V1521" s="278"/>
      <c r="W1521" s="278"/>
      <c r="X1521" s="278"/>
      <c r="Y1521" s="278"/>
      <c r="Z1521" s="278"/>
      <c r="AA1521" s="278"/>
      <c r="AB1521" s="278"/>
      <c r="AC1521" s="278"/>
      <c r="AD1521" s="278"/>
      <c r="AE1521" s="278"/>
      <c r="AF1521" s="278"/>
      <c r="AG1521" s="278"/>
      <c r="AH1521" s="278"/>
      <c r="AI1521" s="278"/>
      <c r="AJ1521" s="278"/>
      <c r="AK1521" s="278"/>
      <c r="AL1521" s="278"/>
      <c r="AM1521" s="278"/>
      <c r="AN1521" s="278"/>
      <c r="AO1521" s="278"/>
      <c r="AP1521" s="278"/>
    </row>
    <row r="1522" spans="1:42">
      <c r="A1522" s="278">
        <v>214624</v>
      </c>
      <c r="B1522" s="278"/>
      <c r="C1522" s="278" t="s">
        <v>413</v>
      </c>
      <c r="D1522" s="278" t="s">
        <v>413</v>
      </c>
      <c r="E1522" s="278" t="s">
        <v>412</v>
      </c>
      <c r="F1522" s="278" t="s">
        <v>413</v>
      </c>
      <c r="G1522" s="278" t="s">
        <v>412</v>
      </c>
      <c r="H1522" s="278" t="s">
        <v>412</v>
      </c>
      <c r="I1522" s="278" t="s">
        <v>412</v>
      </c>
      <c r="J1522" s="278" t="s">
        <v>412</v>
      </c>
      <c r="K1522" s="278" t="s">
        <v>412</v>
      </c>
      <c r="L1522" s="278" t="s">
        <v>412</v>
      </c>
      <c r="M1522" s="278"/>
      <c r="N1522" s="278"/>
      <c r="O1522" s="278"/>
      <c r="P1522" s="278"/>
      <c r="Q1522" s="278"/>
      <c r="R1522" s="278"/>
      <c r="S1522" s="278"/>
      <c r="T1522" s="278"/>
      <c r="U1522" s="278"/>
      <c r="V1522" s="278"/>
      <c r="W1522" s="278"/>
      <c r="X1522" s="278"/>
      <c r="Y1522" s="278"/>
      <c r="Z1522" s="278"/>
      <c r="AA1522" s="278"/>
      <c r="AB1522" s="278"/>
      <c r="AC1522" s="278"/>
      <c r="AD1522" s="278"/>
      <c r="AE1522" s="278"/>
      <c r="AF1522" s="278"/>
      <c r="AG1522" s="278"/>
      <c r="AH1522" s="278"/>
      <c r="AI1522" s="278"/>
      <c r="AJ1522" s="278"/>
      <c r="AK1522" s="278"/>
      <c r="AL1522" s="278"/>
      <c r="AM1522" s="278"/>
      <c r="AN1522" s="278"/>
      <c r="AO1522" s="278"/>
      <c r="AP1522" s="278"/>
    </row>
    <row r="1523" spans="1:42">
      <c r="A1523" s="278">
        <v>214615</v>
      </c>
      <c r="B1523" s="278"/>
      <c r="C1523" s="278" t="s">
        <v>413</v>
      </c>
      <c r="D1523" s="278" t="s">
        <v>413</v>
      </c>
      <c r="E1523" s="278" t="s">
        <v>412</v>
      </c>
      <c r="F1523" s="278" t="s">
        <v>413</v>
      </c>
      <c r="G1523" s="278" t="s">
        <v>412</v>
      </c>
      <c r="H1523" s="278" t="s">
        <v>412</v>
      </c>
      <c r="I1523" s="278" t="s">
        <v>412</v>
      </c>
      <c r="J1523" s="278" t="s">
        <v>412</v>
      </c>
      <c r="K1523" s="278" t="s">
        <v>412</v>
      </c>
      <c r="L1523" s="278" t="s">
        <v>412</v>
      </c>
      <c r="M1523" s="278"/>
      <c r="N1523" s="278"/>
      <c r="O1523" s="278"/>
      <c r="P1523" s="278"/>
      <c r="Q1523" s="278"/>
      <c r="R1523" s="278"/>
      <c r="S1523" s="278"/>
      <c r="T1523" s="278"/>
      <c r="U1523" s="278"/>
      <c r="V1523" s="278"/>
      <c r="W1523" s="278"/>
      <c r="X1523" s="278"/>
      <c r="Y1523" s="278"/>
      <c r="Z1523" s="278"/>
      <c r="AA1523" s="278"/>
      <c r="AB1523" s="278"/>
      <c r="AC1523" s="278"/>
      <c r="AD1523" s="278"/>
      <c r="AE1523" s="278"/>
      <c r="AF1523" s="278"/>
      <c r="AG1523" s="278"/>
      <c r="AH1523" s="278"/>
      <c r="AI1523" s="278"/>
      <c r="AJ1523" s="278"/>
      <c r="AK1523" s="278"/>
      <c r="AL1523" s="278"/>
      <c r="AM1523" s="278"/>
      <c r="AN1523" s="278"/>
      <c r="AO1523" s="278"/>
      <c r="AP1523" s="278"/>
    </row>
    <row r="1524" spans="1:42">
      <c r="A1524" s="278">
        <v>214613</v>
      </c>
      <c r="B1524" s="278"/>
      <c r="C1524" s="278" t="s">
        <v>413</v>
      </c>
      <c r="D1524" s="278" t="s">
        <v>413</v>
      </c>
      <c r="E1524" s="278" t="s">
        <v>413</v>
      </c>
      <c r="F1524" s="278" t="s">
        <v>413</v>
      </c>
      <c r="G1524" s="278" t="s">
        <v>413</v>
      </c>
      <c r="H1524" s="278" t="s">
        <v>412</v>
      </c>
      <c r="I1524" s="278" t="s">
        <v>412</v>
      </c>
      <c r="J1524" s="278" t="s">
        <v>412</v>
      </c>
      <c r="K1524" s="278" t="s">
        <v>412</v>
      </c>
      <c r="L1524" s="278" t="s">
        <v>412</v>
      </c>
      <c r="M1524" s="278"/>
      <c r="N1524" s="278"/>
      <c r="O1524" s="278"/>
      <c r="P1524" s="278"/>
      <c r="Q1524" s="278"/>
      <c r="R1524" s="278"/>
      <c r="S1524" s="278"/>
      <c r="T1524" s="278"/>
      <c r="U1524" s="278"/>
      <c r="V1524" s="278"/>
      <c r="W1524" s="278"/>
      <c r="X1524" s="278"/>
      <c r="Y1524" s="278"/>
      <c r="Z1524" s="278"/>
      <c r="AA1524" s="278"/>
      <c r="AB1524" s="278"/>
      <c r="AC1524" s="278"/>
      <c r="AD1524" s="278"/>
      <c r="AE1524" s="278"/>
      <c r="AF1524" s="278"/>
      <c r="AG1524" s="278"/>
      <c r="AH1524" s="278"/>
      <c r="AI1524" s="278"/>
      <c r="AJ1524" s="278"/>
      <c r="AK1524" s="278"/>
      <c r="AL1524" s="278"/>
      <c r="AM1524" s="278"/>
      <c r="AN1524" s="278"/>
      <c r="AO1524" s="278"/>
      <c r="AP1524" s="278"/>
    </row>
    <row r="1525" spans="1:42">
      <c r="A1525" s="278">
        <v>214612</v>
      </c>
      <c r="B1525" s="278"/>
      <c r="C1525" s="278" t="s">
        <v>413</v>
      </c>
      <c r="D1525" s="278" t="s">
        <v>413</v>
      </c>
      <c r="E1525" s="278" t="s">
        <v>413</v>
      </c>
      <c r="F1525" s="278" t="s">
        <v>413</v>
      </c>
      <c r="G1525" s="278" t="s">
        <v>413</v>
      </c>
      <c r="H1525" s="278" t="s">
        <v>412</v>
      </c>
      <c r="I1525" s="278" t="s">
        <v>412</v>
      </c>
      <c r="J1525" s="278" t="s">
        <v>412</v>
      </c>
      <c r="K1525" s="278" t="s">
        <v>412</v>
      </c>
      <c r="L1525" s="278" t="s">
        <v>412</v>
      </c>
      <c r="M1525" s="278"/>
      <c r="N1525" s="278"/>
      <c r="O1525" s="278"/>
      <c r="P1525" s="278"/>
      <c r="Q1525" s="278"/>
      <c r="R1525" s="278"/>
      <c r="S1525" s="278"/>
      <c r="T1525" s="278"/>
      <c r="U1525" s="278"/>
      <c r="V1525" s="278"/>
      <c r="W1525" s="278"/>
      <c r="X1525" s="278"/>
      <c r="Y1525" s="278"/>
      <c r="Z1525" s="278"/>
      <c r="AA1525" s="278"/>
      <c r="AB1525" s="278"/>
      <c r="AC1525" s="278"/>
      <c r="AD1525" s="278"/>
      <c r="AE1525" s="278"/>
      <c r="AF1525" s="278"/>
      <c r="AG1525" s="278"/>
      <c r="AH1525" s="278"/>
      <c r="AI1525" s="278"/>
      <c r="AJ1525" s="278"/>
      <c r="AK1525" s="278"/>
      <c r="AL1525" s="278"/>
      <c r="AM1525" s="278"/>
      <c r="AN1525" s="278"/>
      <c r="AO1525" s="278"/>
      <c r="AP1525" s="278"/>
    </row>
    <row r="1526" spans="1:42">
      <c r="A1526" s="278">
        <v>214611</v>
      </c>
      <c r="B1526" s="278"/>
      <c r="C1526" s="278" t="s">
        <v>412</v>
      </c>
      <c r="D1526" s="278" t="s">
        <v>413</v>
      </c>
      <c r="E1526" s="278" t="s">
        <v>413</v>
      </c>
      <c r="F1526" s="278" t="s">
        <v>413</v>
      </c>
      <c r="G1526" s="278" t="s">
        <v>412</v>
      </c>
      <c r="H1526" s="278" t="s">
        <v>412</v>
      </c>
      <c r="I1526" s="278" t="s">
        <v>412</v>
      </c>
      <c r="J1526" s="278" t="s">
        <v>412</v>
      </c>
      <c r="K1526" s="278" t="s">
        <v>412</v>
      </c>
      <c r="L1526" s="278" t="s">
        <v>412</v>
      </c>
      <c r="M1526" s="278"/>
      <c r="N1526" s="278"/>
      <c r="O1526" s="278"/>
      <c r="P1526" s="278"/>
      <c r="Q1526" s="278"/>
      <c r="R1526" s="278"/>
      <c r="S1526" s="278"/>
      <c r="T1526" s="278"/>
      <c r="U1526" s="278"/>
      <c r="V1526" s="278"/>
      <c r="W1526" s="278"/>
      <c r="X1526" s="278"/>
      <c r="Y1526" s="278"/>
      <c r="Z1526" s="278"/>
      <c r="AA1526" s="278"/>
      <c r="AB1526" s="278"/>
      <c r="AC1526" s="278"/>
      <c r="AD1526" s="278"/>
      <c r="AE1526" s="278"/>
      <c r="AF1526" s="278"/>
      <c r="AG1526" s="278"/>
      <c r="AH1526" s="278"/>
      <c r="AI1526" s="278"/>
      <c r="AJ1526" s="278"/>
      <c r="AK1526" s="278"/>
      <c r="AL1526" s="278"/>
      <c r="AM1526" s="278"/>
      <c r="AN1526" s="278"/>
      <c r="AO1526" s="278"/>
      <c r="AP1526" s="278"/>
    </row>
    <row r="1527" spans="1:42">
      <c r="A1527" s="278">
        <v>214609</v>
      </c>
      <c r="B1527" s="278"/>
      <c r="C1527" s="278" t="s">
        <v>412</v>
      </c>
      <c r="D1527" s="278" t="s">
        <v>412</v>
      </c>
      <c r="E1527" s="278" t="s">
        <v>413</v>
      </c>
      <c r="F1527" s="278" t="s">
        <v>413</v>
      </c>
      <c r="G1527" s="278" t="s">
        <v>412</v>
      </c>
      <c r="H1527" s="278" t="s">
        <v>412</v>
      </c>
      <c r="I1527" s="278" t="s">
        <v>412</v>
      </c>
      <c r="J1527" s="278" t="s">
        <v>412</v>
      </c>
      <c r="K1527" s="278" t="s">
        <v>412</v>
      </c>
      <c r="L1527" s="278" t="s">
        <v>412</v>
      </c>
      <c r="M1527" s="278"/>
      <c r="N1527" s="278"/>
      <c r="O1527" s="278"/>
      <c r="P1527" s="278"/>
      <c r="Q1527" s="278"/>
      <c r="R1527" s="278"/>
      <c r="S1527" s="278"/>
      <c r="T1527" s="278"/>
      <c r="U1527" s="278"/>
      <c r="V1527" s="278"/>
      <c r="W1527" s="278"/>
      <c r="X1527" s="278"/>
      <c r="Y1527" s="278"/>
      <c r="Z1527" s="278"/>
      <c r="AA1527" s="278"/>
      <c r="AB1527" s="278"/>
      <c r="AC1527" s="278"/>
      <c r="AD1527" s="278"/>
      <c r="AE1527" s="278"/>
      <c r="AF1527" s="278"/>
      <c r="AG1527" s="278"/>
      <c r="AH1527" s="278"/>
      <c r="AI1527" s="278"/>
      <c r="AJ1527" s="278"/>
      <c r="AK1527" s="278"/>
      <c r="AL1527" s="278"/>
      <c r="AM1527" s="278"/>
      <c r="AN1527" s="278"/>
      <c r="AO1527" s="278"/>
      <c r="AP1527" s="278"/>
    </row>
    <row r="1528" spans="1:42">
      <c r="A1528" s="278">
        <v>214607</v>
      </c>
      <c r="B1528" s="278"/>
      <c r="C1528" s="278" t="s">
        <v>413</v>
      </c>
      <c r="D1528" s="278" t="s">
        <v>413</v>
      </c>
      <c r="E1528" s="278" t="s">
        <v>413</v>
      </c>
      <c r="F1528" s="278" t="s">
        <v>413</v>
      </c>
      <c r="G1528" s="278" t="s">
        <v>412</v>
      </c>
      <c r="H1528" s="278" t="s">
        <v>412</v>
      </c>
      <c r="I1528" s="278" t="s">
        <v>412</v>
      </c>
      <c r="J1528" s="278" t="s">
        <v>412</v>
      </c>
      <c r="K1528" s="278" t="s">
        <v>412</v>
      </c>
      <c r="L1528" s="278" t="s">
        <v>412</v>
      </c>
      <c r="M1528" s="278"/>
      <c r="N1528" s="278"/>
      <c r="O1528" s="278"/>
      <c r="P1528" s="278"/>
      <c r="Q1528" s="278"/>
      <c r="R1528" s="278"/>
      <c r="S1528" s="278"/>
      <c r="T1528" s="278"/>
      <c r="U1528" s="278"/>
      <c r="V1528" s="278"/>
      <c r="W1528" s="278"/>
      <c r="X1528" s="278"/>
      <c r="Y1528" s="278"/>
      <c r="Z1528" s="278"/>
      <c r="AA1528" s="278"/>
      <c r="AB1528" s="278"/>
      <c r="AC1528" s="278"/>
      <c r="AD1528" s="278"/>
      <c r="AE1528" s="278"/>
      <c r="AF1528" s="278"/>
      <c r="AG1528" s="278"/>
      <c r="AH1528" s="278"/>
      <c r="AI1528" s="278"/>
      <c r="AJ1528" s="278"/>
      <c r="AK1528" s="278"/>
      <c r="AL1528" s="278"/>
      <c r="AM1528" s="278"/>
      <c r="AN1528" s="278"/>
      <c r="AO1528" s="278"/>
      <c r="AP1528" s="278"/>
    </row>
    <row r="1529" spans="1:42">
      <c r="A1529" s="278">
        <v>214603</v>
      </c>
      <c r="B1529" s="278"/>
      <c r="C1529" s="278" t="s">
        <v>413</v>
      </c>
      <c r="D1529" s="278" t="s">
        <v>413</v>
      </c>
      <c r="E1529" s="278" t="s">
        <v>413</v>
      </c>
      <c r="F1529" s="278" t="s">
        <v>413</v>
      </c>
      <c r="G1529" s="278" t="s">
        <v>413</v>
      </c>
      <c r="H1529" s="278" t="s">
        <v>412</v>
      </c>
      <c r="I1529" s="278" t="s">
        <v>412</v>
      </c>
      <c r="J1529" s="278" t="s">
        <v>412</v>
      </c>
      <c r="K1529" s="278" t="s">
        <v>412</v>
      </c>
      <c r="L1529" s="278" t="s">
        <v>412</v>
      </c>
      <c r="M1529" s="278"/>
      <c r="N1529" s="278"/>
      <c r="O1529" s="278"/>
      <c r="P1529" s="278"/>
      <c r="Q1529" s="278"/>
      <c r="R1529" s="278"/>
      <c r="S1529" s="278"/>
      <c r="T1529" s="278"/>
      <c r="U1529" s="278"/>
      <c r="V1529" s="278"/>
      <c r="W1529" s="278"/>
      <c r="X1529" s="278"/>
      <c r="Y1529" s="278"/>
      <c r="Z1529" s="278"/>
      <c r="AA1529" s="278"/>
      <c r="AB1529" s="278"/>
      <c r="AC1529" s="278"/>
      <c r="AD1529" s="278"/>
      <c r="AE1529" s="278"/>
      <c r="AF1529" s="278"/>
      <c r="AG1529" s="278"/>
      <c r="AH1529" s="278"/>
      <c r="AI1529" s="278"/>
      <c r="AJ1529" s="278"/>
      <c r="AK1529" s="278"/>
      <c r="AL1529" s="278"/>
      <c r="AM1529" s="278"/>
      <c r="AN1529" s="278"/>
      <c r="AO1529" s="278"/>
      <c r="AP1529" s="278"/>
    </row>
    <row r="1530" spans="1:42">
      <c r="A1530" s="278">
        <v>214591</v>
      </c>
      <c r="B1530" s="278"/>
      <c r="C1530" s="278" t="s">
        <v>413</v>
      </c>
      <c r="D1530" s="278" t="s">
        <v>413</v>
      </c>
      <c r="E1530" s="278" t="s">
        <v>413</v>
      </c>
      <c r="F1530" s="278" t="s">
        <v>413</v>
      </c>
      <c r="G1530" s="278" t="s">
        <v>412</v>
      </c>
      <c r="H1530" s="278" t="s">
        <v>412</v>
      </c>
      <c r="I1530" s="278" t="s">
        <v>412</v>
      </c>
      <c r="J1530" s="278" t="s">
        <v>412</v>
      </c>
      <c r="K1530" s="278" t="s">
        <v>412</v>
      </c>
      <c r="L1530" s="278" t="s">
        <v>412</v>
      </c>
      <c r="M1530" s="278"/>
      <c r="N1530" s="278"/>
      <c r="O1530" s="278"/>
      <c r="P1530" s="278"/>
      <c r="Q1530" s="278"/>
      <c r="R1530" s="278"/>
      <c r="S1530" s="278"/>
      <c r="T1530" s="278"/>
      <c r="U1530" s="278"/>
      <c r="V1530" s="278"/>
      <c r="W1530" s="278"/>
      <c r="X1530" s="278"/>
      <c r="Y1530" s="278"/>
      <c r="Z1530" s="278"/>
      <c r="AA1530" s="278"/>
      <c r="AB1530" s="278"/>
      <c r="AC1530" s="278"/>
      <c r="AD1530" s="278"/>
      <c r="AE1530" s="278"/>
      <c r="AF1530" s="278"/>
      <c r="AG1530" s="278"/>
      <c r="AH1530" s="278"/>
      <c r="AI1530" s="278"/>
      <c r="AJ1530" s="278"/>
      <c r="AK1530" s="278"/>
      <c r="AL1530" s="278"/>
      <c r="AM1530" s="278"/>
      <c r="AN1530" s="278"/>
      <c r="AO1530" s="278"/>
      <c r="AP1530" s="278"/>
    </row>
    <row r="1531" spans="1:42">
      <c r="A1531" s="278">
        <v>214583</v>
      </c>
      <c r="B1531" s="278"/>
      <c r="C1531" s="278" t="s">
        <v>412</v>
      </c>
      <c r="D1531" s="278" t="s">
        <v>413</v>
      </c>
      <c r="E1531" s="278" t="s">
        <v>413</v>
      </c>
      <c r="F1531" s="278" t="s">
        <v>413</v>
      </c>
      <c r="G1531" s="278" t="s">
        <v>412</v>
      </c>
      <c r="H1531" s="278" t="s">
        <v>412</v>
      </c>
      <c r="I1531" s="278" t="s">
        <v>412</v>
      </c>
      <c r="J1531" s="278" t="s">
        <v>412</v>
      </c>
      <c r="K1531" s="278" t="s">
        <v>412</v>
      </c>
      <c r="L1531" s="278" t="s">
        <v>412</v>
      </c>
      <c r="M1531" s="278"/>
      <c r="N1531" s="278"/>
      <c r="O1531" s="278"/>
      <c r="P1531" s="278"/>
      <c r="Q1531" s="278"/>
      <c r="R1531" s="278"/>
      <c r="S1531" s="278"/>
      <c r="T1531" s="278"/>
      <c r="U1531" s="278"/>
      <c r="V1531" s="278"/>
      <c r="W1531" s="278"/>
      <c r="X1531" s="278"/>
      <c r="Y1531" s="278"/>
      <c r="Z1531" s="278"/>
      <c r="AA1531" s="278"/>
      <c r="AB1531" s="278"/>
      <c r="AC1531" s="278"/>
      <c r="AD1531" s="278"/>
      <c r="AE1531" s="278"/>
      <c r="AF1531" s="278"/>
      <c r="AG1531" s="278"/>
      <c r="AH1531" s="278"/>
      <c r="AI1531" s="278"/>
      <c r="AJ1531" s="278"/>
      <c r="AK1531" s="278"/>
      <c r="AL1531" s="278"/>
      <c r="AM1531" s="278"/>
      <c r="AN1531" s="278"/>
      <c r="AO1531" s="278"/>
      <c r="AP1531" s="278"/>
    </row>
    <row r="1532" spans="1:42">
      <c r="A1532" s="278">
        <v>214582</v>
      </c>
      <c r="B1532" s="278"/>
      <c r="C1532" s="278" t="s">
        <v>413</v>
      </c>
      <c r="D1532" s="278" t="s">
        <v>412</v>
      </c>
      <c r="E1532" s="278" t="s">
        <v>413</v>
      </c>
      <c r="F1532" s="278" t="s">
        <v>412</v>
      </c>
      <c r="G1532" s="278" t="s">
        <v>412</v>
      </c>
      <c r="H1532" s="278" t="s">
        <v>412</v>
      </c>
      <c r="I1532" s="278" t="s">
        <v>412</v>
      </c>
      <c r="J1532" s="278" t="s">
        <v>412</v>
      </c>
      <c r="K1532" s="278" t="s">
        <v>412</v>
      </c>
      <c r="L1532" s="278" t="s">
        <v>412</v>
      </c>
      <c r="M1532" s="278"/>
      <c r="N1532" s="278"/>
      <c r="O1532" s="278"/>
      <c r="P1532" s="278"/>
      <c r="Q1532" s="278"/>
      <c r="R1532" s="278"/>
      <c r="S1532" s="278"/>
      <c r="T1532" s="278"/>
      <c r="U1532" s="278"/>
      <c r="V1532" s="278"/>
      <c r="W1532" s="278"/>
      <c r="X1532" s="278"/>
      <c r="Y1532" s="278"/>
      <c r="Z1532" s="278"/>
      <c r="AA1532" s="278"/>
      <c r="AB1532" s="278"/>
      <c r="AC1532" s="278"/>
      <c r="AD1532" s="278"/>
      <c r="AE1532" s="278"/>
      <c r="AF1532" s="278"/>
      <c r="AG1532" s="278"/>
      <c r="AH1532" s="278"/>
      <c r="AI1532" s="278"/>
      <c r="AJ1532" s="278"/>
      <c r="AK1532" s="278"/>
      <c r="AL1532" s="278"/>
      <c r="AM1532" s="278"/>
      <c r="AN1532" s="278"/>
      <c r="AO1532" s="278"/>
      <c r="AP1532" s="278"/>
    </row>
    <row r="1533" spans="1:42">
      <c r="A1533" s="278">
        <v>214575</v>
      </c>
      <c r="B1533" s="278"/>
      <c r="C1533" s="278" t="s">
        <v>412</v>
      </c>
      <c r="D1533" s="278" t="s">
        <v>413</v>
      </c>
      <c r="E1533" s="278" t="s">
        <v>413</v>
      </c>
      <c r="F1533" s="278" t="s">
        <v>412</v>
      </c>
      <c r="G1533" s="278" t="s">
        <v>412</v>
      </c>
      <c r="H1533" s="278" t="s">
        <v>412</v>
      </c>
      <c r="I1533" s="278" t="s">
        <v>412</v>
      </c>
      <c r="J1533" s="278" t="s">
        <v>412</v>
      </c>
      <c r="K1533" s="278" t="s">
        <v>412</v>
      </c>
      <c r="L1533" s="278" t="s">
        <v>412</v>
      </c>
      <c r="M1533" s="278"/>
      <c r="N1533" s="278"/>
      <c r="O1533" s="278"/>
      <c r="P1533" s="278"/>
      <c r="Q1533" s="278"/>
      <c r="R1533" s="278"/>
      <c r="S1533" s="278"/>
      <c r="T1533" s="278"/>
      <c r="U1533" s="278"/>
      <c r="V1533" s="278"/>
      <c r="W1533" s="278"/>
      <c r="X1533" s="278"/>
      <c r="Y1533" s="278"/>
      <c r="Z1533" s="278"/>
      <c r="AA1533" s="278"/>
      <c r="AB1533" s="278"/>
      <c r="AC1533" s="278"/>
      <c r="AD1533" s="278"/>
      <c r="AE1533" s="278"/>
      <c r="AF1533" s="278"/>
      <c r="AG1533" s="278"/>
      <c r="AH1533" s="278"/>
      <c r="AI1533" s="278"/>
      <c r="AJ1533" s="278"/>
      <c r="AK1533" s="278"/>
      <c r="AL1533" s="278"/>
      <c r="AM1533" s="278"/>
      <c r="AN1533" s="278"/>
      <c r="AO1533" s="278"/>
      <c r="AP1533" s="278"/>
    </row>
    <row r="1534" spans="1:42">
      <c r="A1534" s="278">
        <v>214574</v>
      </c>
      <c r="B1534" s="278"/>
      <c r="C1534" s="278" t="s">
        <v>412</v>
      </c>
      <c r="D1534" s="278" t="s">
        <v>413</v>
      </c>
      <c r="E1534" s="278" t="s">
        <v>413</v>
      </c>
      <c r="F1534" s="278" t="s">
        <v>413</v>
      </c>
      <c r="G1534" s="278" t="s">
        <v>412</v>
      </c>
      <c r="H1534" s="278" t="s">
        <v>412</v>
      </c>
      <c r="I1534" s="278" t="s">
        <v>412</v>
      </c>
      <c r="J1534" s="278" t="s">
        <v>412</v>
      </c>
      <c r="K1534" s="278" t="s">
        <v>412</v>
      </c>
      <c r="L1534" s="278" t="s">
        <v>412</v>
      </c>
      <c r="M1534" s="278"/>
      <c r="N1534" s="278"/>
      <c r="O1534" s="278"/>
      <c r="P1534" s="278"/>
      <c r="Q1534" s="278"/>
      <c r="R1534" s="278"/>
      <c r="S1534" s="278"/>
      <c r="T1534" s="278"/>
      <c r="U1534" s="278"/>
      <c r="V1534" s="278"/>
      <c r="W1534" s="278"/>
      <c r="X1534" s="278"/>
      <c r="Y1534" s="278"/>
      <c r="Z1534" s="278"/>
      <c r="AA1534" s="278"/>
      <c r="AB1534" s="278"/>
      <c r="AC1534" s="278"/>
      <c r="AD1534" s="278"/>
      <c r="AE1534" s="278"/>
      <c r="AF1534" s="278"/>
      <c r="AG1534" s="278"/>
      <c r="AH1534" s="278"/>
      <c r="AI1534" s="278"/>
      <c r="AJ1534" s="278"/>
      <c r="AK1534" s="278"/>
      <c r="AL1534" s="278"/>
      <c r="AM1534" s="278"/>
      <c r="AN1534" s="278"/>
      <c r="AO1534" s="278"/>
      <c r="AP1534" s="278"/>
    </row>
    <row r="1535" spans="1:42">
      <c r="A1535" s="278">
        <v>214573</v>
      </c>
      <c r="B1535" s="278"/>
      <c r="C1535" s="278" t="s">
        <v>413</v>
      </c>
      <c r="D1535" s="278" t="s">
        <v>413</v>
      </c>
      <c r="E1535" s="278" t="s">
        <v>413</v>
      </c>
      <c r="F1535" s="278" t="s">
        <v>413</v>
      </c>
      <c r="G1535" s="278" t="s">
        <v>412</v>
      </c>
      <c r="H1535" s="278" t="s">
        <v>412</v>
      </c>
      <c r="I1535" s="278" t="s">
        <v>412</v>
      </c>
      <c r="J1535" s="278" t="s">
        <v>412</v>
      </c>
      <c r="K1535" s="278" t="s">
        <v>412</v>
      </c>
      <c r="L1535" s="278" t="s">
        <v>412</v>
      </c>
      <c r="M1535" s="278"/>
      <c r="N1535" s="278"/>
      <c r="O1535" s="278"/>
      <c r="P1535" s="278"/>
      <c r="Q1535" s="278"/>
      <c r="R1535" s="278"/>
      <c r="S1535" s="278"/>
      <c r="T1535" s="278"/>
      <c r="U1535" s="278"/>
      <c r="V1535" s="278"/>
      <c r="W1535" s="278"/>
      <c r="X1535" s="278"/>
      <c r="Y1535" s="278"/>
      <c r="Z1535" s="278"/>
      <c r="AA1535" s="278"/>
      <c r="AB1535" s="278"/>
      <c r="AC1535" s="278"/>
      <c r="AD1535" s="278"/>
      <c r="AE1535" s="278"/>
      <c r="AF1535" s="278"/>
      <c r="AG1535" s="278"/>
      <c r="AH1535" s="278"/>
      <c r="AI1535" s="278"/>
      <c r="AJ1535" s="278"/>
      <c r="AK1535" s="278"/>
      <c r="AL1535" s="278"/>
      <c r="AM1535" s="278"/>
      <c r="AN1535" s="278"/>
      <c r="AO1535" s="278"/>
      <c r="AP1535" s="278"/>
    </row>
    <row r="1536" spans="1:42">
      <c r="A1536" s="278">
        <v>214567</v>
      </c>
      <c r="B1536" s="278"/>
      <c r="C1536" s="278" t="s">
        <v>412</v>
      </c>
      <c r="D1536" s="278" t="s">
        <v>412</v>
      </c>
      <c r="E1536" s="278" t="s">
        <v>413</v>
      </c>
      <c r="F1536" s="278" t="s">
        <v>413</v>
      </c>
      <c r="G1536" s="278" t="s">
        <v>412</v>
      </c>
      <c r="H1536" s="278" t="s">
        <v>412</v>
      </c>
      <c r="I1536" s="278" t="s">
        <v>412</v>
      </c>
      <c r="J1536" s="278" t="s">
        <v>412</v>
      </c>
      <c r="K1536" s="278" t="s">
        <v>412</v>
      </c>
      <c r="L1536" s="278" t="s">
        <v>412</v>
      </c>
      <c r="M1536" s="278"/>
      <c r="N1536" s="278"/>
      <c r="O1536" s="278"/>
      <c r="P1536" s="278"/>
      <c r="Q1536" s="278"/>
      <c r="R1536" s="278"/>
      <c r="S1536" s="278"/>
      <c r="T1536" s="278"/>
      <c r="U1536" s="278"/>
      <c r="V1536" s="278"/>
      <c r="W1536" s="278"/>
      <c r="X1536" s="278"/>
      <c r="Y1536" s="278"/>
      <c r="Z1536" s="278"/>
      <c r="AA1536" s="278"/>
      <c r="AB1536" s="278"/>
      <c r="AC1536" s="278"/>
      <c r="AD1536" s="278"/>
      <c r="AE1536" s="278"/>
      <c r="AF1536" s="278"/>
      <c r="AG1536" s="278"/>
      <c r="AH1536" s="278"/>
      <c r="AI1536" s="278"/>
      <c r="AJ1536" s="278"/>
      <c r="AK1536" s="278"/>
      <c r="AL1536" s="278"/>
      <c r="AM1536" s="278"/>
      <c r="AN1536" s="278"/>
      <c r="AO1536" s="278"/>
      <c r="AP1536" s="278"/>
    </row>
    <row r="1537" spans="1:42">
      <c r="A1537" s="278">
        <v>214564</v>
      </c>
      <c r="B1537" s="278"/>
      <c r="C1537" s="278" t="s">
        <v>412</v>
      </c>
      <c r="D1537" s="278" t="s">
        <v>413</v>
      </c>
      <c r="E1537" s="278" t="s">
        <v>413</v>
      </c>
      <c r="F1537" s="278" t="s">
        <v>412</v>
      </c>
      <c r="G1537" s="278" t="s">
        <v>412</v>
      </c>
      <c r="H1537" s="278" t="s">
        <v>412</v>
      </c>
      <c r="I1537" s="278" t="s">
        <v>412</v>
      </c>
      <c r="J1537" s="278" t="s">
        <v>412</v>
      </c>
      <c r="K1537" s="278" t="s">
        <v>412</v>
      </c>
      <c r="L1537" s="278" t="s">
        <v>412</v>
      </c>
      <c r="M1537" s="278"/>
      <c r="N1537" s="278"/>
      <c r="O1537" s="278"/>
      <c r="P1537" s="278"/>
      <c r="Q1537" s="278"/>
      <c r="R1537" s="278"/>
      <c r="S1537" s="278"/>
      <c r="T1537" s="278"/>
      <c r="U1537" s="278"/>
      <c r="V1537" s="278"/>
      <c r="W1537" s="278"/>
      <c r="X1537" s="278"/>
      <c r="Y1537" s="278"/>
      <c r="Z1537" s="278"/>
      <c r="AA1537" s="278"/>
      <c r="AB1537" s="278"/>
      <c r="AC1537" s="278"/>
      <c r="AD1537" s="278"/>
      <c r="AE1537" s="278"/>
      <c r="AF1537" s="278"/>
      <c r="AG1537" s="278"/>
      <c r="AH1537" s="278"/>
      <c r="AI1537" s="278"/>
      <c r="AJ1537" s="278"/>
      <c r="AK1537" s="278"/>
      <c r="AL1537" s="278"/>
      <c r="AM1537" s="278"/>
      <c r="AN1537" s="278"/>
      <c r="AO1537" s="278"/>
      <c r="AP1537" s="278"/>
    </row>
    <row r="1538" spans="1:42">
      <c r="A1538" s="278">
        <v>214549</v>
      </c>
      <c r="B1538" s="278"/>
      <c r="C1538" s="278" t="s">
        <v>412</v>
      </c>
      <c r="D1538" s="278" t="s">
        <v>413</v>
      </c>
      <c r="E1538" s="278" t="s">
        <v>413</v>
      </c>
      <c r="F1538" s="278" t="s">
        <v>413</v>
      </c>
      <c r="G1538" s="278" t="s">
        <v>413</v>
      </c>
      <c r="H1538" s="278" t="s">
        <v>412</v>
      </c>
      <c r="I1538" s="278" t="s">
        <v>412</v>
      </c>
      <c r="J1538" s="278" t="s">
        <v>412</v>
      </c>
      <c r="K1538" s="278" t="s">
        <v>412</v>
      </c>
      <c r="L1538" s="278" t="s">
        <v>412</v>
      </c>
      <c r="M1538" s="278"/>
      <c r="N1538" s="278"/>
      <c r="O1538" s="278"/>
      <c r="P1538" s="278"/>
      <c r="Q1538" s="278"/>
      <c r="R1538" s="278"/>
      <c r="S1538" s="278"/>
      <c r="T1538" s="278"/>
      <c r="U1538" s="278"/>
      <c r="V1538" s="278"/>
      <c r="W1538" s="278"/>
      <c r="X1538" s="278"/>
      <c r="Y1538" s="278"/>
      <c r="Z1538" s="278"/>
      <c r="AA1538" s="278"/>
      <c r="AB1538" s="278"/>
      <c r="AC1538" s="278"/>
      <c r="AD1538" s="278"/>
      <c r="AE1538" s="278"/>
      <c r="AF1538" s="278"/>
      <c r="AG1538" s="278"/>
      <c r="AH1538" s="278"/>
      <c r="AI1538" s="278"/>
      <c r="AJ1538" s="278"/>
      <c r="AK1538" s="278"/>
      <c r="AL1538" s="278"/>
      <c r="AM1538" s="278"/>
      <c r="AN1538" s="278"/>
      <c r="AO1538" s="278"/>
      <c r="AP1538" s="278"/>
    </row>
    <row r="1539" spans="1:42">
      <c r="A1539" s="278">
        <v>214547</v>
      </c>
      <c r="B1539" s="278"/>
      <c r="C1539" s="278" t="s">
        <v>412</v>
      </c>
      <c r="D1539" s="278" t="s">
        <v>413</v>
      </c>
      <c r="E1539" s="278" t="s">
        <v>413</v>
      </c>
      <c r="F1539" s="278" t="s">
        <v>413</v>
      </c>
      <c r="G1539" s="278" t="s">
        <v>412</v>
      </c>
      <c r="H1539" s="278" t="s">
        <v>412</v>
      </c>
      <c r="I1539" s="278" t="s">
        <v>412</v>
      </c>
      <c r="J1539" s="278" t="s">
        <v>412</v>
      </c>
      <c r="K1539" s="278" t="s">
        <v>412</v>
      </c>
      <c r="L1539" s="278" t="s">
        <v>412</v>
      </c>
      <c r="M1539" s="278"/>
      <c r="N1539" s="278"/>
      <c r="O1539" s="278"/>
      <c r="P1539" s="278"/>
      <c r="Q1539" s="278"/>
      <c r="R1539" s="278"/>
      <c r="S1539" s="278"/>
      <c r="T1539" s="278"/>
      <c r="U1539" s="278"/>
      <c r="V1539" s="278"/>
      <c r="W1539" s="278"/>
      <c r="X1539" s="278"/>
      <c r="Y1539" s="278"/>
      <c r="Z1539" s="278"/>
      <c r="AA1539" s="278"/>
      <c r="AB1539" s="278"/>
      <c r="AC1539" s="278"/>
      <c r="AD1539" s="278"/>
      <c r="AE1539" s="278"/>
      <c r="AF1539" s="278"/>
      <c r="AG1539" s="278"/>
      <c r="AH1539" s="278"/>
      <c r="AI1539" s="278"/>
      <c r="AJ1539" s="278"/>
      <c r="AK1539" s="278"/>
      <c r="AL1539" s="278"/>
      <c r="AM1539" s="278"/>
      <c r="AN1539" s="278"/>
      <c r="AO1539" s="278"/>
      <c r="AP1539" s="278"/>
    </row>
    <row r="1540" spans="1:42">
      <c r="A1540" s="278">
        <v>214544</v>
      </c>
      <c r="B1540" s="278"/>
      <c r="C1540" s="278" t="s">
        <v>413</v>
      </c>
      <c r="D1540" s="278" t="s">
        <v>413</v>
      </c>
      <c r="E1540" s="278" t="s">
        <v>413</v>
      </c>
      <c r="F1540" s="278" t="s">
        <v>412</v>
      </c>
      <c r="G1540" s="278" t="s">
        <v>412</v>
      </c>
      <c r="H1540" s="278" t="s">
        <v>412</v>
      </c>
      <c r="I1540" s="278" t="s">
        <v>412</v>
      </c>
      <c r="J1540" s="278" t="s">
        <v>412</v>
      </c>
      <c r="K1540" s="278" t="s">
        <v>412</v>
      </c>
      <c r="L1540" s="278" t="s">
        <v>412</v>
      </c>
      <c r="M1540" s="278"/>
      <c r="N1540" s="278"/>
      <c r="O1540" s="278"/>
      <c r="P1540" s="278"/>
      <c r="Q1540" s="278"/>
      <c r="R1540" s="278"/>
      <c r="S1540" s="278"/>
      <c r="T1540" s="278"/>
      <c r="U1540" s="278"/>
      <c r="V1540" s="278"/>
      <c r="W1540" s="278"/>
      <c r="X1540" s="278"/>
      <c r="Y1540" s="278"/>
      <c r="Z1540" s="278"/>
      <c r="AA1540" s="278"/>
      <c r="AB1540" s="278"/>
      <c r="AC1540" s="278"/>
      <c r="AD1540" s="278"/>
      <c r="AE1540" s="278"/>
      <c r="AF1540" s="278"/>
      <c r="AG1540" s="278"/>
      <c r="AH1540" s="278"/>
      <c r="AI1540" s="278"/>
      <c r="AJ1540" s="278"/>
      <c r="AK1540" s="278"/>
      <c r="AL1540" s="278"/>
      <c r="AM1540" s="278"/>
      <c r="AN1540" s="278"/>
      <c r="AO1540" s="278"/>
      <c r="AP1540" s="278"/>
    </row>
    <row r="1541" spans="1:42">
      <c r="A1541" s="278">
        <v>214541</v>
      </c>
      <c r="B1541" s="278"/>
      <c r="C1541" s="278" t="s">
        <v>413</v>
      </c>
      <c r="D1541" s="278" t="s">
        <v>413</v>
      </c>
      <c r="E1541" s="278" t="s">
        <v>413</v>
      </c>
      <c r="F1541" s="278" t="s">
        <v>412</v>
      </c>
      <c r="G1541" s="278" t="s">
        <v>412</v>
      </c>
      <c r="H1541" s="278" t="s">
        <v>412</v>
      </c>
      <c r="I1541" s="278" t="s">
        <v>412</v>
      </c>
      <c r="J1541" s="278" t="s">
        <v>412</v>
      </c>
      <c r="K1541" s="278" t="s">
        <v>412</v>
      </c>
      <c r="L1541" s="278" t="s">
        <v>412</v>
      </c>
      <c r="M1541" s="278"/>
      <c r="N1541" s="278"/>
      <c r="O1541" s="278"/>
      <c r="P1541" s="278"/>
      <c r="Q1541" s="278"/>
      <c r="R1541" s="278"/>
      <c r="S1541" s="278"/>
      <c r="T1541" s="278"/>
      <c r="U1541" s="278"/>
      <c r="V1541" s="278"/>
      <c r="W1541" s="278"/>
      <c r="X1541" s="278"/>
      <c r="Y1541" s="278"/>
      <c r="Z1541" s="278"/>
      <c r="AA1541" s="278"/>
      <c r="AB1541" s="278"/>
      <c r="AC1541" s="278"/>
      <c r="AD1541" s="278"/>
      <c r="AE1541" s="278"/>
      <c r="AF1541" s="278"/>
      <c r="AG1541" s="278"/>
      <c r="AH1541" s="278"/>
      <c r="AI1541" s="278"/>
      <c r="AJ1541" s="278"/>
      <c r="AK1541" s="278"/>
      <c r="AL1541" s="278"/>
      <c r="AM1541" s="278"/>
      <c r="AN1541" s="278"/>
      <c r="AO1541" s="278"/>
      <c r="AP1541" s="278"/>
    </row>
    <row r="1542" spans="1:42">
      <c r="A1542" s="278">
        <v>214538</v>
      </c>
      <c r="B1542" s="278"/>
      <c r="C1542" s="278" t="s">
        <v>412</v>
      </c>
      <c r="D1542" s="278" t="s">
        <v>413</v>
      </c>
      <c r="E1542" s="278" t="s">
        <v>412</v>
      </c>
      <c r="F1542" s="278" t="s">
        <v>413</v>
      </c>
      <c r="G1542" s="278" t="s">
        <v>413</v>
      </c>
      <c r="H1542" s="278" t="s">
        <v>412</v>
      </c>
      <c r="I1542" s="278" t="s">
        <v>412</v>
      </c>
      <c r="J1542" s="278" t="s">
        <v>412</v>
      </c>
      <c r="K1542" s="278" t="s">
        <v>412</v>
      </c>
      <c r="L1542" s="278" t="s">
        <v>412</v>
      </c>
      <c r="M1542" s="278"/>
      <c r="N1542" s="278"/>
      <c r="O1542" s="278"/>
      <c r="P1542" s="278"/>
      <c r="Q1542" s="278"/>
      <c r="R1542" s="278"/>
      <c r="S1542" s="278"/>
      <c r="T1542" s="278"/>
      <c r="U1542" s="278"/>
      <c r="V1542" s="278"/>
      <c r="W1542" s="278"/>
      <c r="X1542" s="278"/>
      <c r="Y1542" s="278"/>
      <c r="Z1542" s="278"/>
      <c r="AA1542" s="278"/>
      <c r="AB1542" s="278"/>
      <c r="AC1542" s="278"/>
      <c r="AD1542" s="278"/>
      <c r="AE1542" s="278"/>
      <c r="AF1542" s="278"/>
      <c r="AG1542" s="278"/>
      <c r="AH1542" s="278"/>
      <c r="AI1542" s="278"/>
      <c r="AJ1542" s="278"/>
      <c r="AK1542" s="278"/>
      <c r="AL1542" s="278"/>
      <c r="AM1542" s="278"/>
      <c r="AN1542" s="278"/>
      <c r="AO1542" s="278"/>
      <c r="AP1542" s="278"/>
    </row>
    <row r="1543" spans="1:42">
      <c r="A1543" s="278">
        <v>214532</v>
      </c>
      <c r="B1543" s="278"/>
      <c r="C1543" s="278" t="s">
        <v>412</v>
      </c>
      <c r="D1543" s="278" t="s">
        <v>413</v>
      </c>
      <c r="E1543" s="278" t="s">
        <v>413</v>
      </c>
      <c r="F1543" s="278" t="s">
        <v>413</v>
      </c>
      <c r="G1543" s="278" t="s">
        <v>412</v>
      </c>
      <c r="H1543" s="278" t="s">
        <v>412</v>
      </c>
      <c r="I1543" s="278" t="s">
        <v>412</v>
      </c>
      <c r="J1543" s="278" t="s">
        <v>412</v>
      </c>
      <c r="K1543" s="278" t="s">
        <v>412</v>
      </c>
      <c r="L1543" s="278" t="s">
        <v>412</v>
      </c>
      <c r="M1543" s="278"/>
      <c r="N1543" s="278"/>
      <c r="O1543" s="278"/>
      <c r="P1543" s="278"/>
      <c r="Q1543" s="278"/>
      <c r="R1543" s="278"/>
      <c r="S1543" s="278"/>
      <c r="T1543" s="278"/>
      <c r="U1543" s="278"/>
      <c r="V1543" s="278"/>
      <c r="W1543" s="278"/>
      <c r="X1543" s="278"/>
      <c r="Y1543" s="278"/>
      <c r="Z1543" s="278"/>
      <c r="AA1543" s="278"/>
      <c r="AB1543" s="278"/>
      <c r="AC1543" s="278"/>
      <c r="AD1543" s="278"/>
      <c r="AE1543" s="278"/>
      <c r="AF1543" s="278"/>
      <c r="AG1543" s="278"/>
      <c r="AH1543" s="278"/>
      <c r="AI1543" s="278"/>
      <c r="AJ1543" s="278"/>
      <c r="AK1543" s="278"/>
      <c r="AL1543" s="278"/>
      <c r="AM1543" s="278"/>
      <c r="AN1543" s="278"/>
      <c r="AO1543" s="278"/>
      <c r="AP1543" s="278"/>
    </row>
    <row r="1544" spans="1:42">
      <c r="A1544" s="278">
        <v>214529</v>
      </c>
      <c r="B1544" s="278"/>
      <c r="C1544" s="278" t="s">
        <v>413</v>
      </c>
      <c r="D1544" s="278" t="s">
        <v>413</v>
      </c>
      <c r="E1544" s="278" t="s">
        <v>413</v>
      </c>
      <c r="F1544" s="278" t="s">
        <v>413</v>
      </c>
      <c r="G1544" s="278" t="s">
        <v>412</v>
      </c>
      <c r="H1544" s="278" t="s">
        <v>412</v>
      </c>
      <c r="I1544" s="278" t="s">
        <v>412</v>
      </c>
      <c r="J1544" s="278" t="s">
        <v>412</v>
      </c>
      <c r="K1544" s="278" t="s">
        <v>412</v>
      </c>
      <c r="L1544" s="278" t="s">
        <v>412</v>
      </c>
      <c r="M1544" s="278"/>
      <c r="N1544" s="278"/>
      <c r="O1544" s="278"/>
      <c r="P1544" s="278"/>
      <c r="Q1544" s="278"/>
      <c r="R1544" s="278"/>
      <c r="S1544" s="278"/>
      <c r="T1544" s="278"/>
      <c r="U1544" s="278"/>
      <c r="V1544" s="278"/>
      <c r="W1544" s="278"/>
      <c r="X1544" s="278"/>
      <c r="Y1544" s="278"/>
      <c r="Z1544" s="278"/>
      <c r="AA1544" s="278"/>
      <c r="AB1544" s="278"/>
      <c r="AC1544" s="278"/>
      <c r="AD1544" s="278"/>
      <c r="AE1544" s="278"/>
      <c r="AF1544" s="278"/>
      <c r="AG1544" s="278"/>
      <c r="AH1544" s="278"/>
      <c r="AI1544" s="278"/>
      <c r="AJ1544" s="278"/>
      <c r="AK1544" s="278"/>
      <c r="AL1544" s="278"/>
      <c r="AM1544" s="278"/>
      <c r="AN1544" s="278"/>
      <c r="AO1544" s="278"/>
      <c r="AP1544" s="278"/>
    </row>
    <row r="1545" spans="1:42">
      <c r="A1545" s="278">
        <v>214528</v>
      </c>
      <c r="B1545" s="278"/>
      <c r="C1545" s="278" t="s">
        <v>412</v>
      </c>
      <c r="D1545" s="278" t="s">
        <v>413</v>
      </c>
      <c r="E1545" s="278" t="s">
        <v>413</v>
      </c>
      <c r="F1545" s="278" t="s">
        <v>412</v>
      </c>
      <c r="G1545" s="278" t="s">
        <v>413</v>
      </c>
      <c r="H1545" s="278" t="s">
        <v>412</v>
      </c>
      <c r="I1545" s="278" t="s">
        <v>412</v>
      </c>
      <c r="J1545" s="278" t="s">
        <v>412</v>
      </c>
      <c r="K1545" s="278" t="s">
        <v>412</v>
      </c>
      <c r="L1545" s="278" t="s">
        <v>412</v>
      </c>
      <c r="M1545" s="278"/>
      <c r="N1545" s="278"/>
      <c r="O1545" s="278"/>
      <c r="P1545" s="278"/>
      <c r="Q1545" s="278"/>
      <c r="R1545" s="278"/>
      <c r="S1545" s="278"/>
      <c r="T1545" s="278"/>
      <c r="U1545" s="278"/>
      <c r="V1545" s="278"/>
      <c r="W1545" s="278"/>
      <c r="X1545" s="278"/>
      <c r="Y1545" s="278"/>
      <c r="Z1545" s="278"/>
      <c r="AA1545" s="278"/>
      <c r="AB1545" s="278"/>
      <c r="AC1545" s="278"/>
      <c r="AD1545" s="278"/>
      <c r="AE1545" s="278"/>
      <c r="AF1545" s="278"/>
      <c r="AG1545" s="278"/>
      <c r="AH1545" s="278"/>
      <c r="AI1545" s="278"/>
      <c r="AJ1545" s="278"/>
      <c r="AK1545" s="278"/>
      <c r="AL1545" s="278"/>
      <c r="AM1545" s="278"/>
      <c r="AN1545" s="278"/>
      <c r="AO1545" s="278"/>
      <c r="AP1545" s="278"/>
    </row>
    <row r="1546" spans="1:42">
      <c r="A1546" s="278">
        <v>214516</v>
      </c>
      <c r="B1546" s="278"/>
      <c r="C1546" s="278" t="s">
        <v>413</v>
      </c>
      <c r="D1546" s="278" t="s">
        <v>412</v>
      </c>
      <c r="E1546" s="278" t="s">
        <v>413</v>
      </c>
      <c r="F1546" s="278" t="s">
        <v>412</v>
      </c>
      <c r="G1546" s="278" t="s">
        <v>412</v>
      </c>
      <c r="H1546" s="278" t="s">
        <v>412</v>
      </c>
      <c r="I1546" s="278" t="s">
        <v>412</v>
      </c>
      <c r="J1546" s="278" t="s">
        <v>412</v>
      </c>
      <c r="K1546" s="278" t="s">
        <v>412</v>
      </c>
      <c r="L1546" s="278" t="s">
        <v>412</v>
      </c>
      <c r="M1546" s="278"/>
      <c r="N1546" s="278"/>
      <c r="O1546" s="278"/>
      <c r="P1546" s="278"/>
      <c r="Q1546" s="278"/>
      <c r="R1546" s="278"/>
      <c r="S1546" s="278"/>
      <c r="T1546" s="278"/>
      <c r="U1546" s="278"/>
      <c r="V1546" s="278"/>
      <c r="W1546" s="278"/>
      <c r="X1546" s="278"/>
      <c r="Y1546" s="278"/>
      <c r="Z1546" s="278"/>
      <c r="AA1546" s="278"/>
      <c r="AB1546" s="278"/>
      <c r="AC1546" s="278"/>
      <c r="AD1546" s="278"/>
      <c r="AE1546" s="278"/>
      <c r="AF1546" s="278"/>
      <c r="AG1546" s="278"/>
      <c r="AH1546" s="278"/>
      <c r="AI1546" s="278"/>
      <c r="AJ1546" s="278"/>
      <c r="AK1546" s="278"/>
      <c r="AL1546" s="278"/>
      <c r="AM1546" s="278"/>
      <c r="AN1546" s="278"/>
      <c r="AO1546" s="278"/>
      <c r="AP1546" s="278"/>
    </row>
    <row r="1547" spans="1:42">
      <c r="A1547" s="278">
        <v>214515</v>
      </c>
      <c r="B1547" s="278"/>
      <c r="C1547" s="278" t="s">
        <v>412</v>
      </c>
      <c r="D1547" s="278" t="s">
        <v>413</v>
      </c>
      <c r="E1547" s="278" t="s">
        <v>413</v>
      </c>
      <c r="F1547" s="278" t="s">
        <v>413</v>
      </c>
      <c r="G1547" s="278" t="s">
        <v>412</v>
      </c>
      <c r="H1547" s="278" t="s">
        <v>412</v>
      </c>
      <c r="I1547" s="278" t="s">
        <v>412</v>
      </c>
      <c r="J1547" s="278" t="s">
        <v>412</v>
      </c>
      <c r="K1547" s="278" t="s">
        <v>412</v>
      </c>
      <c r="L1547" s="278" t="s">
        <v>412</v>
      </c>
      <c r="M1547" s="278"/>
      <c r="N1547" s="278"/>
      <c r="O1547" s="278"/>
      <c r="P1547" s="278"/>
      <c r="Q1547" s="278"/>
      <c r="R1547" s="278"/>
      <c r="S1547" s="278"/>
      <c r="T1547" s="278"/>
      <c r="U1547" s="278"/>
      <c r="V1547" s="278"/>
      <c r="W1547" s="278"/>
      <c r="X1547" s="278"/>
      <c r="Y1547" s="278"/>
      <c r="Z1547" s="278"/>
      <c r="AA1547" s="278"/>
      <c r="AB1547" s="278"/>
      <c r="AC1547" s="278"/>
      <c r="AD1547" s="278"/>
      <c r="AE1547" s="278"/>
      <c r="AF1547" s="278"/>
      <c r="AG1547" s="278"/>
      <c r="AH1547" s="278"/>
      <c r="AI1547" s="278"/>
      <c r="AJ1547" s="278"/>
      <c r="AK1547" s="278"/>
      <c r="AL1547" s="278"/>
      <c r="AM1547" s="278"/>
      <c r="AN1547" s="278"/>
      <c r="AO1547" s="278"/>
      <c r="AP1547" s="278"/>
    </row>
    <row r="1548" spans="1:42">
      <c r="A1548" s="278">
        <v>214510</v>
      </c>
      <c r="B1548" s="278"/>
      <c r="C1548" s="278" t="s">
        <v>413</v>
      </c>
      <c r="D1548" s="278" t="s">
        <v>413</v>
      </c>
      <c r="E1548" s="278" t="s">
        <v>413</v>
      </c>
      <c r="F1548" s="278" t="s">
        <v>413</v>
      </c>
      <c r="G1548" s="278" t="s">
        <v>412</v>
      </c>
      <c r="H1548" s="278" t="s">
        <v>412</v>
      </c>
      <c r="I1548" s="278" t="s">
        <v>412</v>
      </c>
      <c r="J1548" s="278" t="s">
        <v>412</v>
      </c>
      <c r="K1548" s="278" t="s">
        <v>412</v>
      </c>
      <c r="L1548" s="278" t="s">
        <v>412</v>
      </c>
      <c r="M1548" s="278"/>
      <c r="N1548" s="278"/>
      <c r="O1548" s="278"/>
      <c r="P1548" s="278"/>
      <c r="Q1548" s="278"/>
      <c r="R1548" s="278"/>
      <c r="S1548" s="278"/>
      <c r="T1548" s="278"/>
      <c r="U1548" s="278"/>
      <c r="V1548" s="278"/>
      <c r="W1548" s="278"/>
      <c r="X1548" s="278"/>
      <c r="Y1548" s="278"/>
      <c r="Z1548" s="278"/>
      <c r="AA1548" s="278"/>
      <c r="AB1548" s="278"/>
      <c r="AC1548" s="278"/>
      <c r="AD1548" s="278"/>
      <c r="AE1548" s="278"/>
      <c r="AF1548" s="278"/>
      <c r="AG1548" s="278"/>
      <c r="AH1548" s="278"/>
      <c r="AI1548" s="278"/>
      <c r="AJ1548" s="278"/>
      <c r="AK1548" s="278"/>
      <c r="AL1548" s="278"/>
      <c r="AM1548" s="278"/>
      <c r="AN1548" s="278"/>
      <c r="AO1548" s="278"/>
      <c r="AP1548" s="278"/>
    </row>
    <row r="1549" spans="1:42">
      <c r="A1549" s="278">
        <v>214509</v>
      </c>
      <c r="B1549" s="278"/>
      <c r="C1549" s="278" t="s">
        <v>412</v>
      </c>
      <c r="D1549" s="278" t="s">
        <v>413</v>
      </c>
      <c r="E1549" s="278" t="s">
        <v>413</v>
      </c>
      <c r="F1549" s="278" t="s">
        <v>412</v>
      </c>
      <c r="G1549" s="278" t="s">
        <v>412</v>
      </c>
      <c r="H1549" s="278" t="s">
        <v>412</v>
      </c>
      <c r="I1549" s="278" t="s">
        <v>412</v>
      </c>
      <c r="J1549" s="278" t="s">
        <v>412</v>
      </c>
      <c r="K1549" s="278" t="s">
        <v>412</v>
      </c>
      <c r="L1549" s="278" t="s">
        <v>412</v>
      </c>
      <c r="M1549" s="278"/>
      <c r="N1549" s="278"/>
      <c r="O1549" s="278"/>
      <c r="P1549" s="278"/>
      <c r="Q1549" s="278"/>
      <c r="R1549" s="278"/>
      <c r="S1549" s="278"/>
      <c r="T1549" s="278"/>
      <c r="U1549" s="278"/>
      <c r="V1549" s="278"/>
      <c r="W1549" s="278"/>
      <c r="X1549" s="278"/>
      <c r="Y1549" s="278"/>
      <c r="Z1549" s="278"/>
      <c r="AA1549" s="278"/>
      <c r="AB1549" s="278"/>
      <c r="AC1549" s="278"/>
      <c r="AD1549" s="278"/>
      <c r="AE1549" s="278"/>
      <c r="AF1549" s="278"/>
      <c r="AG1549" s="278"/>
      <c r="AH1549" s="278"/>
      <c r="AI1549" s="278"/>
      <c r="AJ1549" s="278"/>
      <c r="AK1549" s="278"/>
      <c r="AL1549" s="278"/>
      <c r="AM1549" s="278"/>
      <c r="AN1549" s="278"/>
      <c r="AO1549" s="278"/>
      <c r="AP1549" s="278"/>
    </row>
    <row r="1550" spans="1:42">
      <c r="A1550" s="278">
        <v>214503</v>
      </c>
      <c r="B1550" s="278"/>
      <c r="C1550" s="278" t="s">
        <v>413</v>
      </c>
      <c r="D1550" s="278" t="s">
        <v>413</v>
      </c>
      <c r="E1550" s="278" t="s">
        <v>413</v>
      </c>
      <c r="F1550" s="278" t="s">
        <v>413</v>
      </c>
      <c r="G1550" s="278" t="s">
        <v>412</v>
      </c>
      <c r="H1550" s="278" t="s">
        <v>412</v>
      </c>
      <c r="I1550" s="278" t="s">
        <v>412</v>
      </c>
      <c r="J1550" s="278" t="s">
        <v>412</v>
      </c>
      <c r="K1550" s="278" t="s">
        <v>412</v>
      </c>
      <c r="L1550" s="278" t="s">
        <v>412</v>
      </c>
      <c r="M1550" s="278"/>
      <c r="N1550" s="278"/>
      <c r="O1550" s="278"/>
      <c r="P1550" s="278"/>
      <c r="Q1550" s="278"/>
      <c r="R1550" s="278"/>
      <c r="S1550" s="278"/>
      <c r="T1550" s="278"/>
      <c r="U1550" s="278"/>
      <c r="V1550" s="278"/>
      <c r="W1550" s="278"/>
      <c r="X1550" s="278"/>
      <c r="Y1550" s="278"/>
      <c r="Z1550" s="278"/>
      <c r="AA1550" s="278"/>
      <c r="AB1550" s="278"/>
      <c r="AC1550" s="278"/>
      <c r="AD1550" s="278"/>
      <c r="AE1550" s="278"/>
      <c r="AF1550" s="278"/>
      <c r="AG1550" s="278"/>
      <c r="AH1550" s="278"/>
      <c r="AI1550" s="278"/>
      <c r="AJ1550" s="278"/>
      <c r="AK1550" s="278"/>
      <c r="AL1550" s="278"/>
      <c r="AM1550" s="278"/>
      <c r="AN1550" s="278"/>
      <c r="AO1550" s="278"/>
      <c r="AP1550" s="278"/>
    </row>
    <row r="1551" spans="1:42">
      <c r="A1551" s="278">
        <v>214493</v>
      </c>
      <c r="B1551" s="278"/>
      <c r="C1551" s="278" t="s">
        <v>412</v>
      </c>
      <c r="D1551" s="278" t="s">
        <v>413</v>
      </c>
      <c r="E1551" s="278" t="s">
        <v>413</v>
      </c>
      <c r="F1551" s="278" t="s">
        <v>412</v>
      </c>
      <c r="G1551" s="278" t="s">
        <v>413</v>
      </c>
      <c r="H1551" s="278" t="s">
        <v>412</v>
      </c>
      <c r="I1551" s="278" t="s">
        <v>412</v>
      </c>
      <c r="J1551" s="278" t="s">
        <v>412</v>
      </c>
      <c r="K1551" s="278" t="s">
        <v>412</v>
      </c>
      <c r="L1551" s="278" t="s">
        <v>412</v>
      </c>
      <c r="M1551" s="278"/>
      <c r="N1551" s="278"/>
      <c r="O1551" s="278"/>
      <c r="P1551" s="278"/>
      <c r="Q1551" s="278"/>
      <c r="R1551" s="278"/>
      <c r="S1551" s="278"/>
      <c r="T1551" s="278"/>
      <c r="U1551" s="278"/>
      <c r="V1551" s="278"/>
      <c r="W1551" s="278"/>
      <c r="X1551" s="278"/>
      <c r="Y1551" s="278"/>
      <c r="Z1551" s="278"/>
      <c r="AA1551" s="278"/>
      <c r="AB1551" s="278"/>
      <c r="AC1551" s="278"/>
      <c r="AD1551" s="278"/>
      <c r="AE1551" s="278"/>
      <c r="AF1551" s="278"/>
      <c r="AG1551" s="278"/>
      <c r="AH1551" s="278"/>
      <c r="AI1551" s="278"/>
      <c r="AJ1551" s="278"/>
      <c r="AK1551" s="278"/>
      <c r="AL1551" s="278"/>
      <c r="AM1551" s="278"/>
      <c r="AN1551" s="278"/>
      <c r="AO1551" s="278"/>
      <c r="AP1551" s="278"/>
    </row>
    <row r="1552" spans="1:42">
      <c r="A1552" s="278">
        <v>214486</v>
      </c>
      <c r="B1552" s="278"/>
      <c r="C1552" s="278" t="s">
        <v>412</v>
      </c>
      <c r="D1552" s="278" t="s">
        <v>413</v>
      </c>
      <c r="E1552" s="278" t="s">
        <v>413</v>
      </c>
      <c r="F1552" s="278" t="s">
        <v>412</v>
      </c>
      <c r="G1552" s="278" t="s">
        <v>412</v>
      </c>
      <c r="H1552" s="278" t="s">
        <v>412</v>
      </c>
      <c r="I1552" s="278" t="s">
        <v>412</v>
      </c>
      <c r="J1552" s="278" t="s">
        <v>412</v>
      </c>
      <c r="K1552" s="278" t="s">
        <v>412</v>
      </c>
      <c r="L1552" s="278" t="s">
        <v>412</v>
      </c>
      <c r="M1552" s="278"/>
      <c r="N1552" s="278"/>
      <c r="O1552" s="278"/>
      <c r="P1552" s="278"/>
      <c r="Q1552" s="278"/>
      <c r="R1552" s="278"/>
      <c r="S1552" s="278"/>
      <c r="T1552" s="278"/>
      <c r="U1552" s="278"/>
      <c r="V1552" s="278"/>
      <c r="W1552" s="278"/>
      <c r="X1552" s="278"/>
      <c r="Y1552" s="278"/>
      <c r="Z1552" s="278"/>
      <c r="AA1552" s="278"/>
      <c r="AB1552" s="278"/>
      <c r="AC1552" s="278"/>
      <c r="AD1552" s="278"/>
      <c r="AE1552" s="278"/>
      <c r="AF1552" s="278"/>
      <c r="AG1552" s="278"/>
      <c r="AH1552" s="278"/>
      <c r="AI1552" s="278"/>
      <c r="AJ1552" s="278"/>
      <c r="AK1552" s="278"/>
      <c r="AL1552" s="278"/>
      <c r="AM1552" s="278"/>
      <c r="AN1552" s="278"/>
      <c r="AO1552" s="278"/>
      <c r="AP1552" s="278"/>
    </row>
    <row r="1553" spans="1:42">
      <c r="A1553" s="278">
        <v>214485</v>
      </c>
      <c r="B1553" s="278"/>
      <c r="C1553" s="278" t="s">
        <v>412</v>
      </c>
      <c r="D1553" s="278" t="s">
        <v>412</v>
      </c>
      <c r="E1553" s="278" t="s">
        <v>413</v>
      </c>
      <c r="F1553" s="278" t="s">
        <v>413</v>
      </c>
      <c r="G1553" s="278" t="s">
        <v>412</v>
      </c>
      <c r="H1553" s="278" t="s">
        <v>412</v>
      </c>
      <c r="I1553" s="278" t="s">
        <v>412</v>
      </c>
      <c r="J1553" s="278" t="s">
        <v>412</v>
      </c>
      <c r="K1553" s="278" t="s">
        <v>412</v>
      </c>
      <c r="L1553" s="278" t="s">
        <v>412</v>
      </c>
      <c r="M1553" s="278"/>
      <c r="N1553" s="278"/>
      <c r="O1553" s="278"/>
      <c r="P1553" s="278"/>
      <c r="Q1553" s="278"/>
      <c r="R1553" s="278"/>
      <c r="S1553" s="278"/>
      <c r="T1553" s="278"/>
      <c r="U1553" s="278"/>
      <c r="V1553" s="278"/>
      <c r="W1553" s="278"/>
      <c r="X1553" s="278"/>
      <c r="Y1553" s="278"/>
      <c r="Z1553" s="278"/>
      <c r="AA1553" s="278"/>
      <c r="AB1553" s="278"/>
      <c r="AC1553" s="278"/>
      <c r="AD1553" s="278"/>
      <c r="AE1553" s="278"/>
      <c r="AF1553" s="278"/>
      <c r="AG1553" s="278"/>
      <c r="AH1553" s="278"/>
      <c r="AI1553" s="278"/>
      <c r="AJ1553" s="278"/>
      <c r="AK1553" s="278"/>
      <c r="AL1553" s="278"/>
      <c r="AM1553" s="278"/>
      <c r="AN1553" s="278"/>
      <c r="AO1553" s="278"/>
      <c r="AP1553" s="278"/>
    </row>
    <row r="1554" spans="1:42">
      <c r="A1554" s="278">
        <v>214475</v>
      </c>
      <c r="B1554" s="278"/>
      <c r="C1554" s="278" t="s">
        <v>413</v>
      </c>
      <c r="D1554" s="278" t="s">
        <v>413</v>
      </c>
      <c r="E1554" s="278" t="s">
        <v>413</v>
      </c>
      <c r="F1554" s="278" t="s">
        <v>413</v>
      </c>
      <c r="G1554" s="278" t="s">
        <v>413</v>
      </c>
      <c r="H1554" s="278" t="s">
        <v>412</v>
      </c>
      <c r="I1554" s="278" t="s">
        <v>412</v>
      </c>
      <c r="J1554" s="278" t="s">
        <v>412</v>
      </c>
      <c r="K1554" s="278" t="s">
        <v>412</v>
      </c>
      <c r="L1554" s="278" t="s">
        <v>412</v>
      </c>
      <c r="M1554" s="278"/>
      <c r="N1554" s="278"/>
      <c r="O1554" s="278"/>
      <c r="P1554" s="278"/>
      <c r="Q1554" s="278"/>
      <c r="R1554" s="278"/>
      <c r="S1554" s="278"/>
      <c r="T1554" s="278"/>
      <c r="U1554" s="278"/>
      <c r="V1554" s="278"/>
      <c r="W1554" s="278"/>
      <c r="X1554" s="278"/>
      <c r="Y1554" s="278"/>
      <c r="Z1554" s="278"/>
      <c r="AA1554" s="278"/>
      <c r="AB1554" s="278"/>
      <c r="AC1554" s="278"/>
      <c r="AD1554" s="278"/>
      <c r="AE1554" s="278"/>
      <c r="AF1554" s="278"/>
      <c r="AG1554" s="278"/>
      <c r="AH1554" s="278"/>
      <c r="AI1554" s="278"/>
      <c r="AJ1554" s="278"/>
      <c r="AK1554" s="278"/>
      <c r="AL1554" s="278"/>
      <c r="AM1554" s="278"/>
      <c r="AN1554" s="278"/>
      <c r="AO1554" s="278"/>
      <c r="AP1554" s="278"/>
    </row>
    <row r="1555" spans="1:42">
      <c r="A1555" s="278">
        <v>214466</v>
      </c>
      <c r="B1555" s="278"/>
      <c r="C1555" s="278" t="s">
        <v>413</v>
      </c>
      <c r="D1555" s="278" t="s">
        <v>412</v>
      </c>
      <c r="E1555" s="278" t="s">
        <v>412</v>
      </c>
      <c r="F1555" s="278" t="s">
        <v>412</v>
      </c>
      <c r="G1555" s="278" t="s">
        <v>413</v>
      </c>
      <c r="H1555" s="278" t="s">
        <v>412</v>
      </c>
      <c r="I1555" s="278" t="s">
        <v>412</v>
      </c>
      <c r="J1555" s="278" t="s">
        <v>412</v>
      </c>
      <c r="K1555" s="278" t="s">
        <v>412</v>
      </c>
      <c r="L1555" s="278" t="s">
        <v>412</v>
      </c>
      <c r="M1555" s="278"/>
      <c r="N1555" s="278"/>
      <c r="O1555" s="278"/>
      <c r="P1555" s="278"/>
      <c r="Q1555" s="278"/>
      <c r="R1555" s="278"/>
      <c r="S1555" s="278"/>
      <c r="T1555" s="278"/>
      <c r="U1555" s="278"/>
      <c r="V1555" s="278"/>
      <c r="W1555" s="278"/>
      <c r="X1555" s="278"/>
      <c r="Y1555" s="278"/>
      <c r="Z1555" s="278"/>
      <c r="AA1555" s="278"/>
      <c r="AB1555" s="278"/>
      <c r="AC1555" s="278"/>
      <c r="AD1555" s="278"/>
      <c r="AE1555" s="278"/>
      <c r="AF1555" s="278"/>
      <c r="AG1555" s="278"/>
      <c r="AH1555" s="278"/>
      <c r="AI1555" s="278"/>
      <c r="AJ1555" s="278"/>
      <c r="AK1555" s="278"/>
      <c r="AL1555" s="278"/>
      <c r="AM1555" s="278"/>
      <c r="AN1555" s="278"/>
      <c r="AO1555" s="278"/>
      <c r="AP1555" s="278"/>
    </row>
    <row r="1556" spans="1:42">
      <c r="A1556" s="278">
        <v>214464</v>
      </c>
      <c r="B1556" s="278"/>
      <c r="C1556" s="278" t="s">
        <v>413</v>
      </c>
      <c r="D1556" s="278" t="s">
        <v>412</v>
      </c>
      <c r="E1556" s="278" t="s">
        <v>413</v>
      </c>
      <c r="F1556" s="278" t="s">
        <v>413</v>
      </c>
      <c r="G1556" s="278" t="s">
        <v>412</v>
      </c>
      <c r="H1556" s="278" t="s">
        <v>412</v>
      </c>
      <c r="I1556" s="278" t="s">
        <v>412</v>
      </c>
      <c r="J1556" s="278" t="s">
        <v>412</v>
      </c>
      <c r="K1556" s="278" t="s">
        <v>412</v>
      </c>
      <c r="L1556" s="278" t="s">
        <v>412</v>
      </c>
      <c r="M1556" s="278"/>
      <c r="N1556" s="278"/>
      <c r="O1556" s="278"/>
      <c r="P1556" s="278"/>
      <c r="Q1556" s="278"/>
      <c r="R1556" s="278"/>
      <c r="S1556" s="278"/>
      <c r="T1556" s="278"/>
      <c r="U1556" s="278"/>
      <c r="V1556" s="278"/>
      <c r="W1556" s="278"/>
      <c r="X1556" s="278"/>
      <c r="Y1556" s="278"/>
      <c r="Z1556" s="278"/>
      <c r="AA1556" s="278"/>
      <c r="AB1556" s="278"/>
      <c r="AC1556" s="278"/>
      <c r="AD1556" s="278"/>
      <c r="AE1556" s="278"/>
      <c r="AF1556" s="278"/>
      <c r="AG1556" s="278"/>
      <c r="AH1556" s="278"/>
      <c r="AI1556" s="278"/>
      <c r="AJ1556" s="278"/>
      <c r="AK1556" s="278"/>
      <c r="AL1556" s="278"/>
      <c r="AM1556" s="278"/>
      <c r="AN1556" s="278"/>
      <c r="AO1556" s="278"/>
      <c r="AP1556" s="278"/>
    </row>
    <row r="1557" spans="1:42">
      <c r="A1557" s="278">
        <v>214450</v>
      </c>
      <c r="B1557" s="278"/>
      <c r="C1557" s="278" t="s">
        <v>413</v>
      </c>
      <c r="D1557" s="278" t="s">
        <v>412</v>
      </c>
      <c r="E1557" s="278" t="s">
        <v>413</v>
      </c>
      <c r="F1557" s="278" t="s">
        <v>413</v>
      </c>
      <c r="G1557" s="278" t="s">
        <v>412</v>
      </c>
      <c r="H1557" s="278" t="s">
        <v>412</v>
      </c>
      <c r="I1557" s="278" t="s">
        <v>412</v>
      </c>
      <c r="J1557" s="278" t="s">
        <v>412</v>
      </c>
      <c r="K1557" s="278" t="s">
        <v>412</v>
      </c>
      <c r="L1557" s="278" t="s">
        <v>412</v>
      </c>
      <c r="M1557" s="278"/>
      <c r="N1557" s="278"/>
      <c r="O1557" s="278"/>
      <c r="P1557" s="278"/>
      <c r="Q1557" s="278"/>
      <c r="R1557" s="278"/>
      <c r="S1557" s="278"/>
      <c r="T1557" s="278"/>
      <c r="U1557" s="278"/>
      <c r="V1557" s="278"/>
      <c r="W1557" s="278"/>
      <c r="X1557" s="278"/>
      <c r="Y1557" s="278"/>
      <c r="Z1557" s="278"/>
      <c r="AA1557" s="278"/>
      <c r="AB1557" s="278"/>
      <c r="AC1557" s="278"/>
      <c r="AD1557" s="278"/>
      <c r="AE1557" s="278"/>
      <c r="AF1557" s="278"/>
      <c r="AG1557" s="278"/>
      <c r="AH1557" s="278"/>
      <c r="AI1557" s="278"/>
      <c r="AJ1557" s="278"/>
      <c r="AK1557" s="278"/>
      <c r="AL1557" s="278"/>
      <c r="AM1557" s="278"/>
      <c r="AN1557" s="278"/>
      <c r="AO1557" s="278"/>
      <c r="AP1557" s="278"/>
    </row>
    <row r="1558" spans="1:42">
      <c r="A1558" s="278">
        <v>214445</v>
      </c>
      <c r="B1558" s="278"/>
      <c r="C1558" s="278" t="s">
        <v>413</v>
      </c>
      <c r="D1558" s="278" t="s">
        <v>413</v>
      </c>
      <c r="E1558" s="278" t="s">
        <v>413</v>
      </c>
      <c r="F1558" s="278" t="s">
        <v>412</v>
      </c>
      <c r="G1558" s="278" t="s">
        <v>412</v>
      </c>
      <c r="H1558" s="278" t="s">
        <v>412</v>
      </c>
      <c r="I1558" s="278" t="s">
        <v>412</v>
      </c>
      <c r="J1558" s="278" t="s">
        <v>412</v>
      </c>
      <c r="K1558" s="278" t="s">
        <v>412</v>
      </c>
      <c r="L1558" s="278" t="s">
        <v>412</v>
      </c>
      <c r="M1558" s="278"/>
      <c r="N1558" s="278"/>
      <c r="O1558" s="278"/>
      <c r="P1558" s="278"/>
      <c r="Q1558" s="278"/>
      <c r="R1558" s="278"/>
      <c r="S1558" s="278"/>
      <c r="T1558" s="278"/>
      <c r="U1558" s="278"/>
      <c r="V1558" s="278"/>
      <c r="W1558" s="278"/>
      <c r="X1558" s="278"/>
      <c r="Y1558" s="278"/>
      <c r="Z1558" s="278"/>
      <c r="AA1558" s="278"/>
      <c r="AB1558" s="278"/>
      <c r="AC1558" s="278"/>
      <c r="AD1558" s="278"/>
      <c r="AE1558" s="278"/>
      <c r="AF1558" s="278"/>
      <c r="AG1558" s="278"/>
      <c r="AH1558" s="278"/>
      <c r="AI1558" s="278"/>
      <c r="AJ1558" s="278"/>
      <c r="AK1558" s="278"/>
      <c r="AL1558" s="278"/>
      <c r="AM1558" s="278"/>
      <c r="AN1558" s="278"/>
      <c r="AO1558" s="278"/>
      <c r="AP1558" s="278"/>
    </row>
    <row r="1559" spans="1:42">
      <c r="A1559" s="278">
        <v>214435</v>
      </c>
      <c r="B1559" s="278"/>
      <c r="C1559" s="278" t="s">
        <v>413</v>
      </c>
      <c r="D1559" s="278" t="s">
        <v>413</v>
      </c>
      <c r="E1559" s="278" t="s">
        <v>413</v>
      </c>
      <c r="F1559" s="278" t="s">
        <v>413</v>
      </c>
      <c r="G1559" s="278" t="s">
        <v>412</v>
      </c>
      <c r="H1559" s="278" t="s">
        <v>412</v>
      </c>
      <c r="I1559" s="278" t="s">
        <v>412</v>
      </c>
      <c r="J1559" s="278" t="s">
        <v>412</v>
      </c>
      <c r="K1559" s="278" t="s">
        <v>412</v>
      </c>
      <c r="L1559" s="278" t="s">
        <v>412</v>
      </c>
      <c r="M1559" s="278"/>
      <c r="N1559" s="278"/>
      <c r="O1559" s="278"/>
      <c r="P1559" s="278"/>
      <c r="Q1559" s="278"/>
      <c r="R1559" s="278"/>
      <c r="S1559" s="278"/>
      <c r="T1559" s="278"/>
      <c r="U1559" s="278"/>
      <c r="V1559" s="278"/>
      <c r="W1559" s="278"/>
      <c r="X1559" s="278"/>
      <c r="Y1559" s="278"/>
      <c r="Z1559" s="278"/>
      <c r="AA1559" s="278"/>
      <c r="AB1559" s="278"/>
      <c r="AC1559" s="278"/>
      <c r="AD1559" s="278"/>
      <c r="AE1559" s="278"/>
      <c r="AF1559" s="278"/>
      <c r="AG1559" s="278"/>
      <c r="AH1559" s="278"/>
      <c r="AI1559" s="278"/>
      <c r="AJ1559" s="278"/>
      <c r="AK1559" s="278"/>
      <c r="AL1559" s="278"/>
      <c r="AM1559" s="278"/>
      <c r="AN1559" s="278"/>
      <c r="AO1559" s="278"/>
      <c r="AP1559" s="278"/>
    </row>
    <row r="1560" spans="1:42">
      <c r="A1560" s="278">
        <v>214432</v>
      </c>
      <c r="B1560" s="278"/>
      <c r="C1560" s="278" t="s">
        <v>412</v>
      </c>
      <c r="D1560" s="278" t="s">
        <v>413</v>
      </c>
      <c r="E1560" s="278" t="s">
        <v>413</v>
      </c>
      <c r="F1560" s="278" t="s">
        <v>413</v>
      </c>
      <c r="G1560" s="278" t="s">
        <v>412</v>
      </c>
      <c r="H1560" s="278" t="s">
        <v>412</v>
      </c>
      <c r="I1560" s="278" t="s">
        <v>412</v>
      </c>
      <c r="J1560" s="278" t="s">
        <v>412</v>
      </c>
      <c r="K1560" s="278" t="s">
        <v>412</v>
      </c>
      <c r="L1560" s="278" t="s">
        <v>412</v>
      </c>
      <c r="M1560" s="278"/>
      <c r="N1560" s="278"/>
      <c r="O1560" s="278"/>
      <c r="P1560" s="278"/>
      <c r="Q1560" s="278"/>
      <c r="R1560" s="278"/>
      <c r="S1560" s="278"/>
      <c r="T1560" s="278"/>
      <c r="U1560" s="278"/>
      <c r="V1560" s="278"/>
      <c r="W1560" s="278"/>
      <c r="X1560" s="278"/>
      <c r="Y1560" s="278"/>
      <c r="Z1560" s="278"/>
      <c r="AA1560" s="278"/>
      <c r="AB1560" s="278"/>
      <c r="AC1560" s="278"/>
      <c r="AD1560" s="278"/>
      <c r="AE1560" s="278"/>
      <c r="AF1560" s="278"/>
      <c r="AG1560" s="278"/>
      <c r="AH1560" s="278"/>
      <c r="AI1560" s="278"/>
      <c r="AJ1560" s="278"/>
      <c r="AK1560" s="278"/>
      <c r="AL1560" s="278"/>
      <c r="AM1560" s="278"/>
      <c r="AN1560" s="278"/>
      <c r="AO1560" s="278"/>
      <c r="AP1560" s="278"/>
    </row>
    <row r="1561" spans="1:42">
      <c r="A1561" s="278">
        <v>214431</v>
      </c>
      <c r="B1561" s="278"/>
      <c r="C1561" s="278" t="s">
        <v>412</v>
      </c>
      <c r="D1561" s="278" t="s">
        <v>413</v>
      </c>
      <c r="E1561" s="278" t="s">
        <v>413</v>
      </c>
      <c r="F1561" s="278" t="s">
        <v>412</v>
      </c>
      <c r="G1561" s="278" t="s">
        <v>412</v>
      </c>
      <c r="H1561" s="278" t="s">
        <v>412</v>
      </c>
      <c r="I1561" s="278" t="s">
        <v>412</v>
      </c>
      <c r="J1561" s="278" t="s">
        <v>412</v>
      </c>
      <c r="K1561" s="278" t="s">
        <v>412</v>
      </c>
      <c r="L1561" s="278" t="s">
        <v>412</v>
      </c>
      <c r="M1561" s="278"/>
      <c r="N1561" s="278"/>
      <c r="O1561" s="278"/>
      <c r="P1561" s="278"/>
      <c r="Q1561" s="278"/>
      <c r="R1561" s="278"/>
      <c r="S1561" s="278"/>
      <c r="T1561" s="278"/>
      <c r="U1561" s="278"/>
      <c r="V1561" s="278"/>
      <c r="W1561" s="278"/>
      <c r="X1561" s="278"/>
      <c r="Y1561" s="278"/>
      <c r="Z1561" s="278"/>
      <c r="AA1561" s="278"/>
      <c r="AB1561" s="278"/>
      <c r="AC1561" s="278"/>
      <c r="AD1561" s="278"/>
      <c r="AE1561" s="278"/>
      <c r="AF1561" s="278"/>
      <c r="AG1561" s="278"/>
      <c r="AH1561" s="278"/>
      <c r="AI1561" s="278"/>
      <c r="AJ1561" s="278"/>
      <c r="AK1561" s="278"/>
      <c r="AL1561" s="278"/>
      <c r="AM1561" s="278"/>
      <c r="AN1561" s="278"/>
      <c r="AO1561" s="278"/>
      <c r="AP1561" s="278"/>
    </row>
    <row r="1562" spans="1:42">
      <c r="A1562" s="278">
        <v>214429</v>
      </c>
      <c r="B1562" s="278"/>
      <c r="C1562" s="278" t="s">
        <v>413</v>
      </c>
      <c r="D1562" s="278" t="s">
        <v>412</v>
      </c>
      <c r="E1562" s="278" t="s">
        <v>412</v>
      </c>
      <c r="F1562" s="278" t="s">
        <v>413</v>
      </c>
      <c r="G1562" s="278" t="s">
        <v>412</v>
      </c>
      <c r="H1562" s="278" t="s">
        <v>412</v>
      </c>
      <c r="I1562" s="278" t="s">
        <v>412</v>
      </c>
      <c r="J1562" s="278" t="s">
        <v>412</v>
      </c>
      <c r="K1562" s="278" t="s">
        <v>412</v>
      </c>
      <c r="L1562" s="278" t="s">
        <v>412</v>
      </c>
      <c r="M1562" s="278"/>
      <c r="N1562" s="278"/>
      <c r="O1562" s="278"/>
      <c r="P1562" s="278"/>
      <c r="Q1562" s="278"/>
      <c r="R1562" s="278"/>
      <c r="S1562" s="278"/>
      <c r="T1562" s="278"/>
      <c r="U1562" s="278"/>
      <c r="V1562" s="278"/>
      <c r="W1562" s="278"/>
      <c r="X1562" s="278"/>
      <c r="Y1562" s="278"/>
      <c r="Z1562" s="278"/>
      <c r="AA1562" s="278"/>
      <c r="AB1562" s="278"/>
      <c r="AC1562" s="278"/>
      <c r="AD1562" s="278"/>
      <c r="AE1562" s="278"/>
      <c r="AF1562" s="278"/>
      <c r="AG1562" s="278"/>
      <c r="AH1562" s="278"/>
      <c r="AI1562" s="278"/>
      <c r="AJ1562" s="278"/>
      <c r="AK1562" s="278"/>
      <c r="AL1562" s="278"/>
      <c r="AM1562" s="278"/>
      <c r="AN1562" s="278"/>
      <c r="AO1562" s="278"/>
      <c r="AP1562" s="278"/>
    </row>
    <row r="1563" spans="1:42">
      <c r="A1563" s="278">
        <v>214426</v>
      </c>
      <c r="B1563" s="278"/>
      <c r="C1563" s="278" t="s">
        <v>413</v>
      </c>
      <c r="D1563" s="278" t="s">
        <v>413</v>
      </c>
      <c r="E1563" s="278" t="s">
        <v>413</v>
      </c>
      <c r="F1563" s="278" t="s">
        <v>413</v>
      </c>
      <c r="G1563" s="278" t="s">
        <v>413</v>
      </c>
      <c r="H1563" s="278" t="s">
        <v>412</v>
      </c>
      <c r="I1563" s="278" t="s">
        <v>412</v>
      </c>
      <c r="J1563" s="278" t="s">
        <v>412</v>
      </c>
      <c r="K1563" s="278" t="s">
        <v>412</v>
      </c>
      <c r="L1563" s="278" t="s">
        <v>412</v>
      </c>
      <c r="M1563" s="278"/>
      <c r="N1563" s="278"/>
      <c r="O1563" s="278"/>
      <c r="P1563" s="278"/>
      <c r="Q1563" s="278"/>
      <c r="R1563" s="278"/>
      <c r="S1563" s="278"/>
      <c r="T1563" s="278"/>
      <c r="U1563" s="278"/>
      <c r="V1563" s="278"/>
      <c r="W1563" s="278"/>
      <c r="X1563" s="278"/>
      <c r="Y1563" s="278"/>
      <c r="Z1563" s="278"/>
      <c r="AA1563" s="278"/>
      <c r="AB1563" s="278"/>
      <c r="AC1563" s="278"/>
      <c r="AD1563" s="278"/>
      <c r="AE1563" s="278"/>
      <c r="AF1563" s="278"/>
      <c r="AG1563" s="278"/>
      <c r="AH1563" s="278"/>
      <c r="AI1563" s="278"/>
      <c r="AJ1563" s="278"/>
      <c r="AK1563" s="278"/>
      <c r="AL1563" s="278"/>
      <c r="AM1563" s="278"/>
      <c r="AN1563" s="278"/>
      <c r="AO1563" s="278"/>
      <c r="AP1563" s="278"/>
    </row>
    <row r="1564" spans="1:42">
      <c r="A1564" s="278">
        <v>214421</v>
      </c>
      <c r="B1564" s="278"/>
      <c r="C1564" s="278" t="s">
        <v>413</v>
      </c>
      <c r="D1564" s="278" t="s">
        <v>413</v>
      </c>
      <c r="E1564" s="278" t="s">
        <v>413</v>
      </c>
      <c r="F1564" s="278" t="s">
        <v>413</v>
      </c>
      <c r="G1564" s="278" t="s">
        <v>413</v>
      </c>
      <c r="H1564" s="278" t="s">
        <v>412</v>
      </c>
      <c r="I1564" s="278" t="s">
        <v>412</v>
      </c>
      <c r="J1564" s="278" t="s">
        <v>412</v>
      </c>
      <c r="K1564" s="278" t="s">
        <v>412</v>
      </c>
      <c r="L1564" s="278" t="s">
        <v>412</v>
      </c>
      <c r="M1564" s="278"/>
      <c r="N1564" s="278"/>
      <c r="O1564" s="278"/>
      <c r="P1564" s="278"/>
      <c r="Q1564" s="278"/>
      <c r="R1564" s="278"/>
      <c r="S1564" s="278"/>
      <c r="T1564" s="278"/>
      <c r="U1564" s="278"/>
      <c r="V1564" s="278"/>
      <c r="W1564" s="278"/>
      <c r="X1564" s="278"/>
      <c r="Y1564" s="278"/>
      <c r="Z1564" s="278"/>
      <c r="AA1564" s="278"/>
      <c r="AB1564" s="278"/>
      <c r="AC1564" s="278"/>
      <c r="AD1564" s="278"/>
      <c r="AE1564" s="278"/>
      <c r="AF1564" s="278"/>
      <c r="AG1564" s="278"/>
      <c r="AH1564" s="278"/>
      <c r="AI1564" s="278"/>
      <c r="AJ1564" s="278"/>
      <c r="AK1564" s="278"/>
      <c r="AL1564" s="278"/>
      <c r="AM1564" s="278"/>
      <c r="AN1564" s="278"/>
      <c r="AO1564" s="278"/>
      <c r="AP1564" s="278"/>
    </row>
    <row r="1565" spans="1:42">
      <c r="A1565" s="278">
        <v>214420</v>
      </c>
      <c r="B1565" s="278"/>
      <c r="C1565" s="278" t="s">
        <v>413</v>
      </c>
      <c r="D1565" s="278" t="s">
        <v>413</v>
      </c>
      <c r="E1565" s="278" t="s">
        <v>412</v>
      </c>
      <c r="F1565" s="278" t="s">
        <v>412</v>
      </c>
      <c r="G1565" s="278" t="s">
        <v>413</v>
      </c>
      <c r="H1565" s="278" t="s">
        <v>412</v>
      </c>
      <c r="I1565" s="278" t="s">
        <v>412</v>
      </c>
      <c r="J1565" s="278" t="s">
        <v>412</v>
      </c>
      <c r="K1565" s="278" t="s">
        <v>412</v>
      </c>
      <c r="L1565" s="278" t="s">
        <v>412</v>
      </c>
      <c r="M1565" s="278"/>
      <c r="N1565" s="278"/>
      <c r="O1565" s="278"/>
      <c r="P1565" s="278"/>
      <c r="Q1565" s="278"/>
      <c r="R1565" s="278"/>
      <c r="S1565" s="278"/>
      <c r="T1565" s="278"/>
      <c r="U1565" s="278"/>
      <c r="V1565" s="278"/>
      <c r="W1565" s="278"/>
      <c r="X1565" s="278"/>
      <c r="Y1565" s="278"/>
      <c r="Z1565" s="278"/>
      <c r="AA1565" s="278"/>
      <c r="AB1565" s="278"/>
      <c r="AC1565" s="278"/>
      <c r="AD1565" s="278"/>
      <c r="AE1565" s="278"/>
      <c r="AF1565" s="278"/>
      <c r="AG1565" s="278"/>
      <c r="AH1565" s="278"/>
      <c r="AI1565" s="278"/>
      <c r="AJ1565" s="278"/>
      <c r="AK1565" s="278"/>
      <c r="AL1565" s="278"/>
      <c r="AM1565" s="278"/>
      <c r="AN1565" s="278"/>
      <c r="AO1565" s="278"/>
      <c r="AP1565" s="278"/>
    </row>
    <row r="1566" spans="1:42">
      <c r="A1566" s="278">
        <v>214417</v>
      </c>
      <c r="B1566" s="278"/>
      <c r="C1566" s="278" t="s">
        <v>413</v>
      </c>
      <c r="D1566" s="278" t="s">
        <v>413</v>
      </c>
      <c r="E1566" s="278" t="s">
        <v>413</v>
      </c>
      <c r="F1566" s="278" t="s">
        <v>413</v>
      </c>
      <c r="G1566" s="278" t="s">
        <v>413</v>
      </c>
      <c r="H1566" s="278" t="s">
        <v>412</v>
      </c>
      <c r="I1566" s="278" t="s">
        <v>412</v>
      </c>
      <c r="J1566" s="278" t="s">
        <v>412</v>
      </c>
      <c r="K1566" s="278" t="s">
        <v>412</v>
      </c>
      <c r="L1566" s="278" t="s">
        <v>412</v>
      </c>
      <c r="M1566" s="278"/>
      <c r="N1566" s="278"/>
      <c r="O1566" s="278"/>
      <c r="P1566" s="278"/>
      <c r="Q1566" s="278"/>
      <c r="R1566" s="278"/>
      <c r="S1566" s="278"/>
      <c r="T1566" s="278"/>
      <c r="U1566" s="278"/>
      <c r="V1566" s="278"/>
      <c r="W1566" s="278"/>
      <c r="X1566" s="278"/>
      <c r="Y1566" s="278"/>
      <c r="Z1566" s="278"/>
      <c r="AA1566" s="278"/>
      <c r="AB1566" s="278"/>
      <c r="AC1566" s="278"/>
      <c r="AD1566" s="278"/>
      <c r="AE1566" s="278"/>
      <c r="AF1566" s="278"/>
      <c r="AG1566" s="278"/>
      <c r="AH1566" s="278"/>
      <c r="AI1566" s="278"/>
      <c r="AJ1566" s="278"/>
      <c r="AK1566" s="278"/>
      <c r="AL1566" s="278"/>
      <c r="AM1566" s="278"/>
      <c r="AN1566" s="278"/>
      <c r="AO1566" s="278"/>
      <c r="AP1566" s="278"/>
    </row>
    <row r="1567" spans="1:42">
      <c r="A1567" s="278">
        <v>214402</v>
      </c>
      <c r="B1567" s="278"/>
      <c r="C1567" s="278" t="s">
        <v>413</v>
      </c>
      <c r="D1567" s="278" t="s">
        <v>413</v>
      </c>
      <c r="E1567" s="278" t="s">
        <v>413</v>
      </c>
      <c r="F1567" s="278" t="s">
        <v>413</v>
      </c>
      <c r="G1567" s="278" t="s">
        <v>413</v>
      </c>
      <c r="H1567" s="278" t="s">
        <v>412</v>
      </c>
      <c r="I1567" s="278" t="s">
        <v>412</v>
      </c>
      <c r="J1567" s="278" t="s">
        <v>412</v>
      </c>
      <c r="K1567" s="278" t="s">
        <v>412</v>
      </c>
      <c r="L1567" s="278" t="s">
        <v>412</v>
      </c>
      <c r="M1567" s="278"/>
      <c r="N1567" s="278"/>
      <c r="O1567" s="278"/>
      <c r="P1567" s="278"/>
      <c r="Q1567" s="278"/>
      <c r="R1567" s="278"/>
      <c r="S1567" s="278"/>
      <c r="T1567" s="278"/>
      <c r="U1567" s="278"/>
      <c r="V1567" s="278"/>
      <c r="W1567" s="278"/>
      <c r="X1567" s="278"/>
      <c r="Y1567" s="278"/>
      <c r="Z1567" s="278"/>
      <c r="AA1567" s="278"/>
      <c r="AB1567" s="278"/>
      <c r="AC1567" s="278"/>
      <c r="AD1567" s="278"/>
      <c r="AE1567" s="278"/>
      <c r="AF1567" s="278"/>
      <c r="AG1567" s="278"/>
      <c r="AH1567" s="278"/>
      <c r="AI1567" s="278"/>
      <c r="AJ1567" s="278"/>
      <c r="AK1567" s="278"/>
      <c r="AL1567" s="278"/>
      <c r="AM1567" s="278"/>
      <c r="AN1567" s="278"/>
      <c r="AO1567" s="278"/>
      <c r="AP1567" s="278"/>
    </row>
    <row r="1568" spans="1:42">
      <c r="A1568" s="278">
        <v>214399</v>
      </c>
      <c r="B1568" s="278"/>
      <c r="C1568" s="278" t="s">
        <v>413</v>
      </c>
      <c r="D1568" s="278" t="s">
        <v>413</v>
      </c>
      <c r="E1568" s="278" t="s">
        <v>413</v>
      </c>
      <c r="F1568" s="278" t="s">
        <v>413</v>
      </c>
      <c r="G1568" s="278" t="s">
        <v>412</v>
      </c>
      <c r="H1568" s="278" t="s">
        <v>412</v>
      </c>
      <c r="I1568" s="278" t="s">
        <v>412</v>
      </c>
      <c r="J1568" s="278" t="s">
        <v>412</v>
      </c>
      <c r="K1568" s="278" t="s">
        <v>412</v>
      </c>
      <c r="L1568" s="278" t="s">
        <v>412</v>
      </c>
      <c r="M1568" s="278"/>
      <c r="N1568" s="278"/>
      <c r="O1568" s="278"/>
      <c r="P1568" s="278"/>
      <c r="Q1568" s="278"/>
      <c r="R1568" s="278"/>
      <c r="S1568" s="278"/>
      <c r="T1568" s="278"/>
      <c r="U1568" s="278"/>
      <c r="V1568" s="278"/>
      <c r="W1568" s="278"/>
      <c r="X1568" s="278"/>
      <c r="Y1568" s="278"/>
      <c r="Z1568" s="278"/>
      <c r="AA1568" s="278"/>
      <c r="AB1568" s="278"/>
      <c r="AC1568" s="278"/>
      <c r="AD1568" s="278"/>
      <c r="AE1568" s="278"/>
      <c r="AF1568" s="278"/>
      <c r="AG1568" s="278"/>
      <c r="AH1568" s="278"/>
      <c r="AI1568" s="278"/>
      <c r="AJ1568" s="278"/>
      <c r="AK1568" s="278"/>
      <c r="AL1568" s="278"/>
      <c r="AM1568" s="278"/>
      <c r="AN1568" s="278"/>
      <c r="AO1568" s="278"/>
      <c r="AP1568" s="278"/>
    </row>
    <row r="1569" spans="1:42">
      <c r="A1569" s="278">
        <v>214395</v>
      </c>
      <c r="B1569" s="278"/>
      <c r="C1569" s="278" t="s">
        <v>413</v>
      </c>
      <c r="D1569" s="278" t="s">
        <v>413</v>
      </c>
      <c r="E1569" s="278" t="s">
        <v>413</v>
      </c>
      <c r="F1569" s="278" t="s">
        <v>413</v>
      </c>
      <c r="G1569" s="278" t="s">
        <v>413</v>
      </c>
      <c r="H1569" s="278" t="s">
        <v>412</v>
      </c>
      <c r="I1569" s="278" t="s">
        <v>412</v>
      </c>
      <c r="J1569" s="278" t="s">
        <v>412</v>
      </c>
      <c r="K1569" s="278" t="s">
        <v>412</v>
      </c>
      <c r="L1569" s="278" t="s">
        <v>412</v>
      </c>
      <c r="M1569" s="278"/>
      <c r="N1569" s="278"/>
      <c r="O1569" s="278"/>
      <c r="P1569" s="278"/>
      <c r="Q1569" s="278"/>
      <c r="R1569" s="278"/>
      <c r="S1569" s="278"/>
      <c r="T1569" s="278"/>
      <c r="U1569" s="278"/>
      <c r="V1569" s="278"/>
      <c r="W1569" s="278"/>
      <c r="X1569" s="278"/>
      <c r="Y1569" s="278"/>
      <c r="Z1569" s="278"/>
      <c r="AA1569" s="278"/>
      <c r="AB1569" s="278"/>
      <c r="AC1569" s="278"/>
      <c r="AD1569" s="278"/>
      <c r="AE1569" s="278"/>
      <c r="AF1569" s="278"/>
      <c r="AG1569" s="278"/>
      <c r="AH1569" s="278"/>
      <c r="AI1569" s="278"/>
      <c r="AJ1569" s="278"/>
      <c r="AK1569" s="278"/>
      <c r="AL1569" s="278"/>
      <c r="AM1569" s="278"/>
      <c r="AN1569" s="278"/>
      <c r="AO1569" s="278"/>
      <c r="AP1569" s="278"/>
    </row>
    <row r="1570" spans="1:42">
      <c r="A1570" s="278">
        <v>214394</v>
      </c>
      <c r="B1570" s="278"/>
      <c r="C1570" s="278" t="s">
        <v>412</v>
      </c>
      <c r="D1570" s="278" t="s">
        <v>413</v>
      </c>
      <c r="E1570" s="278" t="s">
        <v>412</v>
      </c>
      <c r="F1570" s="278" t="s">
        <v>413</v>
      </c>
      <c r="G1570" s="278" t="s">
        <v>413</v>
      </c>
      <c r="H1570" s="278" t="s">
        <v>412</v>
      </c>
      <c r="I1570" s="278" t="s">
        <v>412</v>
      </c>
      <c r="J1570" s="278" t="s">
        <v>412</v>
      </c>
      <c r="K1570" s="278" t="s">
        <v>412</v>
      </c>
      <c r="L1570" s="278" t="s">
        <v>412</v>
      </c>
      <c r="M1570" s="278"/>
      <c r="N1570" s="278"/>
      <c r="O1570" s="278"/>
      <c r="P1570" s="278"/>
      <c r="Q1570" s="278"/>
      <c r="R1570" s="278"/>
      <c r="S1570" s="278"/>
      <c r="T1570" s="278"/>
      <c r="U1570" s="278"/>
      <c r="V1570" s="278"/>
      <c r="W1570" s="278"/>
      <c r="X1570" s="278"/>
      <c r="Y1570" s="278"/>
      <c r="Z1570" s="278"/>
      <c r="AA1570" s="278"/>
      <c r="AB1570" s="278"/>
      <c r="AC1570" s="278"/>
      <c r="AD1570" s="278"/>
      <c r="AE1570" s="278"/>
      <c r="AF1570" s="278"/>
      <c r="AG1570" s="278"/>
      <c r="AH1570" s="278"/>
      <c r="AI1570" s="278"/>
      <c r="AJ1570" s="278"/>
      <c r="AK1570" s="278"/>
      <c r="AL1570" s="278"/>
      <c r="AM1570" s="278"/>
      <c r="AN1570" s="278"/>
      <c r="AO1570" s="278"/>
      <c r="AP1570" s="278"/>
    </row>
    <row r="1571" spans="1:42">
      <c r="A1571" s="278">
        <v>214389</v>
      </c>
      <c r="B1571" s="278"/>
      <c r="C1571" s="278" t="s">
        <v>412</v>
      </c>
      <c r="D1571" s="278" t="s">
        <v>413</v>
      </c>
      <c r="E1571" s="278" t="s">
        <v>413</v>
      </c>
      <c r="F1571" s="278" t="s">
        <v>412</v>
      </c>
      <c r="G1571" s="278" t="s">
        <v>413</v>
      </c>
      <c r="H1571" s="278" t="s">
        <v>412</v>
      </c>
      <c r="I1571" s="278" t="s">
        <v>412</v>
      </c>
      <c r="J1571" s="278" t="s">
        <v>412</v>
      </c>
      <c r="K1571" s="278" t="s">
        <v>412</v>
      </c>
      <c r="L1571" s="278" t="s">
        <v>412</v>
      </c>
      <c r="M1571" s="278"/>
      <c r="N1571" s="278"/>
      <c r="O1571" s="278"/>
      <c r="P1571" s="278"/>
      <c r="Q1571" s="278"/>
      <c r="R1571" s="278"/>
      <c r="S1571" s="278"/>
      <c r="T1571" s="278"/>
      <c r="U1571" s="278"/>
      <c r="V1571" s="278"/>
      <c r="W1571" s="278"/>
      <c r="X1571" s="278"/>
      <c r="Y1571" s="278"/>
      <c r="Z1571" s="278"/>
      <c r="AA1571" s="278"/>
      <c r="AB1571" s="278"/>
      <c r="AC1571" s="278"/>
      <c r="AD1571" s="278"/>
      <c r="AE1571" s="278"/>
      <c r="AF1571" s="278"/>
      <c r="AG1571" s="278"/>
      <c r="AH1571" s="278"/>
      <c r="AI1571" s="278"/>
      <c r="AJ1571" s="278"/>
      <c r="AK1571" s="278"/>
      <c r="AL1571" s="278"/>
      <c r="AM1571" s="278"/>
      <c r="AN1571" s="278"/>
      <c r="AO1571" s="278"/>
      <c r="AP1571" s="278"/>
    </row>
    <row r="1572" spans="1:42">
      <c r="A1572" s="278">
        <v>214382</v>
      </c>
      <c r="B1572" s="278"/>
      <c r="C1572" s="278" t="s">
        <v>413</v>
      </c>
      <c r="D1572" s="278" t="s">
        <v>412</v>
      </c>
      <c r="E1572" s="278" t="s">
        <v>413</v>
      </c>
      <c r="F1572" s="278" t="s">
        <v>412</v>
      </c>
      <c r="G1572" s="278" t="s">
        <v>413</v>
      </c>
      <c r="H1572" s="278" t="s">
        <v>412</v>
      </c>
      <c r="I1572" s="278" t="s">
        <v>412</v>
      </c>
      <c r="J1572" s="278" t="s">
        <v>412</v>
      </c>
      <c r="K1572" s="278" t="s">
        <v>412</v>
      </c>
      <c r="L1572" s="278" t="s">
        <v>412</v>
      </c>
      <c r="M1572" s="278"/>
      <c r="N1572" s="278"/>
      <c r="O1572" s="278"/>
      <c r="P1572" s="278"/>
      <c r="Q1572" s="278"/>
      <c r="R1572" s="278"/>
      <c r="S1572" s="278"/>
      <c r="T1572" s="278"/>
      <c r="U1572" s="278"/>
      <c r="V1572" s="278"/>
      <c r="W1572" s="278"/>
      <c r="X1572" s="278"/>
      <c r="Y1572" s="278"/>
      <c r="Z1572" s="278"/>
      <c r="AA1572" s="278"/>
      <c r="AB1572" s="278"/>
      <c r="AC1572" s="278"/>
      <c r="AD1572" s="278"/>
      <c r="AE1572" s="278"/>
      <c r="AF1572" s="278"/>
      <c r="AG1572" s="278"/>
      <c r="AH1572" s="278"/>
      <c r="AI1572" s="278"/>
      <c r="AJ1572" s="278"/>
      <c r="AK1572" s="278"/>
      <c r="AL1572" s="278"/>
      <c r="AM1572" s="278"/>
      <c r="AN1572" s="278"/>
      <c r="AO1572" s="278"/>
      <c r="AP1572" s="278"/>
    </row>
    <row r="1573" spans="1:42">
      <c r="A1573" s="278">
        <v>214379</v>
      </c>
      <c r="B1573" s="278"/>
      <c r="C1573" s="278" t="s">
        <v>413</v>
      </c>
      <c r="D1573" s="278" t="s">
        <v>413</v>
      </c>
      <c r="E1573" s="278" t="s">
        <v>412</v>
      </c>
      <c r="F1573" s="278" t="s">
        <v>412</v>
      </c>
      <c r="G1573" s="278" t="s">
        <v>412</v>
      </c>
      <c r="H1573" s="278" t="s">
        <v>412</v>
      </c>
      <c r="I1573" s="278" t="s">
        <v>412</v>
      </c>
      <c r="J1573" s="278" t="s">
        <v>412</v>
      </c>
      <c r="K1573" s="278" t="s">
        <v>412</v>
      </c>
      <c r="L1573" s="278" t="s">
        <v>412</v>
      </c>
      <c r="M1573" s="278"/>
      <c r="N1573" s="278"/>
      <c r="O1573" s="278"/>
      <c r="P1573" s="278"/>
      <c r="Q1573" s="278"/>
      <c r="R1573" s="278"/>
      <c r="S1573" s="278"/>
      <c r="T1573" s="278"/>
      <c r="U1573" s="278"/>
      <c r="V1573" s="278"/>
      <c r="W1573" s="278"/>
      <c r="X1573" s="278"/>
      <c r="Y1573" s="278"/>
      <c r="Z1573" s="278"/>
      <c r="AA1573" s="278"/>
      <c r="AB1573" s="278"/>
      <c r="AC1573" s="278"/>
      <c r="AD1573" s="278"/>
      <c r="AE1573" s="278"/>
      <c r="AF1573" s="278"/>
      <c r="AG1573" s="278"/>
      <c r="AH1573" s="278"/>
      <c r="AI1573" s="278"/>
      <c r="AJ1573" s="278"/>
      <c r="AK1573" s="278"/>
      <c r="AL1573" s="278"/>
      <c r="AM1573" s="278"/>
      <c r="AN1573" s="278"/>
      <c r="AO1573" s="278"/>
      <c r="AP1573" s="278"/>
    </row>
    <row r="1574" spans="1:42">
      <c r="A1574" s="278">
        <v>214370</v>
      </c>
      <c r="B1574" s="278"/>
      <c r="C1574" s="278" t="s">
        <v>412</v>
      </c>
      <c r="D1574" s="278" t="s">
        <v>413</v>
      </c>
      <c r="E1574" s="278" t="s">
        <v>413</v>
      </c>
      <c r="F1574" s="278" t="s">
        <v>412</v>
      </c>
      <c r="G1574" s="278" t="s">
        <v>412</v>
      </c>
      <c r="H1574" s="278" t="s">
        <v>412</v>
      </c>
      <c r="I1574" s="278" t="s">
        <v>412</v>
      </c>
      <c r="J1574" s="278" t="s">
        <v>412</v>
      </c>
      <c r="K1574" s="278" t="s">
        <v>412</v>
      </c>
      <c r="L1574" s="278" t="s">
        <v>412</v>
      </c>
      <c r="M1574" s="278"/>
      <c r="N1574" s="278"/>
      <c r="O1574" s="278"/>
      <c r="P1574" s="278"/>
      <c r="Q1574" s="278"/>
      <c r="R1574" s="278"/>
      <c r="S1574" s="278"/>
      <c r="T1574" s="278"/>
      <c r="U1574" s="278"/>
      <c r="V1574" s="278"/>
      <c r="W1574" s="278"/>
      <c r="X1574" s="278"/>
      <c r="Y1574" s="278"/>
      <c r="Z1574" s="278"/>
      <c r="AA1574" s="278"/>
      <c r="AB1574" s="278"/>
      <c r="AC1574" s="278"/>
      <c r="AD1574" s="278"/>
      <c r="AE1574" s="278"/>
      <c r="AF1574" s="278"/>
      <c r="AG1574" s="278"/>
      <c r="AH1574" s="278"/>
      <c r="AI1574" s="278"/>
      <c r="AJ1574" s="278"/>
      <c r="AK1574" s="278"/>
      <c r="AL1574" s="278"/>
      <c r="AM1574" s="278"/>
      <c r="AN1574" s="278"/>
      <c r="AO1574" s="278"/>
      <c r="AP1574" s="278"/>
    </row>
    <row r="1575" spans="1:42">
      <c r="A1575" s="278">
        <v>214368</v>
      </c>
      <c r="B1575" s="278"/>
      <c r="C1575" s="278" t="s">
        <v>412</v>
      </c>
      <c r="D1575" s="278" t="s">
        <v>413</v>
      </c>
      <c r="E1575" s="278" t="s">
        <v>413</v>
      </c>
      <c r="F1575" s="278" t="s">
        <v>412</v>
      </c>
      <c r="G1575" s="278" t="s">
        <v>412</v>
      </c>
      <c r="H1575" s="278" t="s">
        <v>412</v>
      </c>
      <c r="I1575" s="278" t="s">
        <v>412</v>
      </c>
      <c r="J1575" s="278" t="s">
        <v>412</v>
      </c>
      <c r="K1575" s="278" t="s">
        <v>412</v>
      </c>
      <c r="L1575" s="278" t="s">
        <v>412</v>
      </c>
      <c r="M1575" s="278"/>
      <c r="N1575" s="278"/>
      <c r="O1575" s="278"/>
      <c r="P1575" s="278"/>
      <c r="Q1575" s="278"/>
      <c r="R1575" s="278"/>
      <c r="S1575" s="278"/>
      <c r="T1575" s="278"/>
      <c r="U1575" s="278"/>
      <c r="V1575" s="278"/>
      <c r="W1575" s="278"/>
      <c r="X1575" s="278"/>
      <c r="Y1575" s="278"/>
      <c r="Z1575" s="278"/>
      <c r="AA1575" s="278"/>
      <c r="AB1575" s="278"/>
      <c r="AC1575" s="278"/>
      <c r="AD1575" s="278"/>
      <c r="AE1575" s="278"/>
      <c r="AF1575" s="278"/>
      <c r="AG1575" s="278"/>
      <c r="AH1575" s="278"/>
      <c r="AI1575" s="278"/>
      <c r="AJ1575" s="278"/>
      <c r="AK1575" s="278"/>
      <c r="AL1575" s="278"/>
      <c r="AM1575" s="278"/>
      <c r="AN1575" s="278"/>
      <c r="AO1575" s="278"/>
      <c r="AP1575" s="278"/>
    </row>
    <row r="1576" spans="1:42">
      <c r="A1576" s="278">
        <v>214367</v>
      </c>
      <c r="B1576" s="278"/>
      <c r="C1576" s="278" t="s">
        <v>413</v>
      </c>
      <c r="D1576" s="278" t="s">
        <v>413</v>
      </c>
      <c r="E1576" s="278" t="s">
        <v>413</v>
      </c>
      <c r="F1576" s="278" t="s">
        <v>413</v>
      </c>
      <c r="G1576" s="278" t="s">
        <v>412</v>
      </c>
      <c r="H1576" s="278" t="s">
        <v>412</v>
      </c>
      <c r="I1576" s="278" t="s">
        <v>412</v>
      </c>
      <c r="J1576" s="278" t="s">
        <v>412</v>
      </c>
      <c r="K1576" s="278" t="s">
        <v>412</v>
      </c>
      <c r="L1576" s="278" t="s">
        <v>412</v>
      </c>
      <c r="M1576" s="278"/>
      <c r="N1576" s="278"/>
      <c r="O1576" s="278"/>
      <c r="P1576" s="278"/>
      <c r="Q1576" s="278"/>
      <c r="R1576" s="278"/>
      <c r="S1576" s="278"/>
      <c r="T1576" s="278"/>
      <c r="U1576" s="278"/>
      <c r="V1576" s="278"/>
      <c r="W1576" s="278"/>
      <c r="X1576" s="278"/>
      <c r="Y1576" s="278"/>
      <c r="Z1576" s="278"/>
      <c r="AA1576" s="278"/>
      <c r="AB1576" s="278"/>
      <c r="AC1576" s="278"/>
      <c r="AD1576" s="278"/>
      <c r="AE1576" s="278"/>
      <c r="AF1576" s="278"/>
      <c r="AG1576" s="278"/>
      <c r="AH1576" s="278"/>
      <c r="AI1576" s="278"/>
      <c r="AJ1576" s="278"/>
      <c r="AK1576" s="278"/>
      <c r="AL1576" s="278"/>
      <c r="AM1576" s="278"/>
      <c r="AN1576" s="278"/>
      <c r="AO1576" s="278"/>
      <c r="AP1576" s="278"/>
    </row>
    <row r="1577" spans="1:42">
      <c r="A1577" s="278">
        <v>214363</v>
      </c>
      <c r="B1577" s="278"/>
      <c r="C1577" s="278" t="s">
        <v>413</v>
      </c>
      <c r="D1577" s="278" t="s">
        <v>413</v>
      </c>
      <c r="E1577" s="278" t="s">
        <v>413</v>
      </c>
      <c r="F1577" s="278" t="s">
        <v>413</v>
      </c>
      <c r="G1577" s="278" t="s">
        <v>412</v>
      </c>
      <c r="H1577" s="278" t="s">
        <v>412</v>
      </c>
      <c r="I1577" s="278" t="s">
        <v>412</v>
      </c>
      <c r="J1577" s="278" t="s">
        <v>412</v>
      </c>
      <c r="K1577" s="278" t="s">
        <v>412</v>
      </c>
      <c r="L1577" s="278" t="s">
        <v>412</v>
      </c>
      <c r="M1577" s="278"/>
      <c r="N1577" s="278"/>
      <c r="O1577" s="278"/>
      <c r="P1577" s="278"/>
      <c r="Q1577" s="278"/>
      <c r="R1577" s="278"/>
      <c r="S1577" s="278"/>
      <c r="T1577" s="278"/>
      <c r="U1577" s="278"/>
      <c r="V1577" s="278"/>
      <c r="W1577" s="278"/>
      <c r="X1577" s="278"/>
      <c r="Y1577" s="278"/>
      <c r="Z1577" s="278"/>
      <c r="AA1577" s="278"/>
      <c r="AB1577" s="278"/>
      <c r="AC1577" s="278"/>
      <c r="AD1577" s="278"/>
      <c r="AE1577" s="278"/>
      <c r="AF1577" s="278"/>
      <c r="AG1577" s="278"/>
      <c r="AH1577" s="278"/>
      <c r="AI1577" s="278"/>
      <c r="AJ1577" s="278"/>
      <c r="AK1577" s="278"/>
      <c r="AL1577" s="278"/>
      <c r="AM1577" s="278"/>
      <c r="AN1577" s="278"/>
      <c r="AO1577" s="278"/>
      <c r="AP1577" s="278"/>
    </row>
    <row r="1578" spans="1:42">
      <c r="A1578" s="278">
        <v>214354</v>
      </c>
      <c r="B1578" s="278"/>
      <c r="C1578" s="278" t="s">
        <v>413</v>
      </c>
      <c r="D1578" s="278" t="s">
        <v>412</v>
      </c>
      <c r="E1578" s="278" t="s">
        <v>413</v>
      </c>
      <c r="F1578" s="278" t="s">
        <v>412</v>
      </c>
      <c r="G1578" s="278" t="s">
        <v>413</v>
      </c>
      <c r="H1578" s="278" t="s">
        <v>412</v>
      </c>
      <c r="I1578" s="278" t="s">
        <v>412</v>
      </c>
      <c r="J1578" s="278" t="s">
        <v>412</v>
      </c>
      <c r="K1578" s="278" t="s">
        <v>412</v>
      </c>
      <c r="L1578" s="278" t="s">
        <v>412</v>
      </c>
      <c r="M1578" s="278"/>
      <c r="N1578" s="278"/>
      <c r="O1578" s="278"/>
      <c r="P1578" s="278"/>
      <c r="Q1578" s="278"/>
      <c r="R1578" s="278"/>
      <c r="S1578" s="278"/>
      <c r="T1578" s="278"/>
      <c r="U1578" s="278"/>
      <c r="V1578" s="278"/>
      <c r="W1578" s="278"/>
      <c r="X1578" s="278"/>
      <c r="Y1578" s="278"/>
      <c r="Z1578" s="278"/>
      <c r="AA1578" s="278"/>
      <c r="AB1578" s="278"/>
      <c r="AC1578" s="278"/>
      <c r="AD1578" s="278"/>
      <c r="AE1578" s="278"/>
      <c r="AF1578" s="278"/>
      <c r="AG1578" s="278"/>
      <c r="AH1578" s="278"/>
      <c r="AI1578" s="278"/>
      <c r="AJ1578" s="278"/>
      <c r="AK1578" s="278"/>
      <c r="AL1578" s="278"/>
      <c r="AM1578" s="278"/>
      <c r="AN1578" s="278"/>
      <c r="AO1578" s="278"/>
      <c r="AP1578" s="278"/>
    </row>
    <row r="1579" spans="1:42">
      <c r="A1579" s="278">
        <v>214353</v>
      </c>
      <c r="B1579" s="278"/>
      <c r="C1579" s="278" t="s">
        <v>412</v>
      </c>
      <c r="D1579" s="278" t="s">
        <v>413</v>
      </c>
      <c r="E1579" s="278" t="s">
        <v>413</v>
      </c>
      <c r="F1579" s="278" t="s">
        <v>413</v>
      </c>
      <c r="G1579" s="278" t="s">
        <v>413</v>
      </c>
      <c r="H1579" s="278" t="s">
        <v>412</v>
      </c>
      <c r="I1579" s="278" t="s">
        <v>412</v>
      </c>
      <c r="J1579" s="278" t="s">
        <v>412</v>
      </c>
      <c r="K1579" s="278" t="s">
        <v>412</v>
      </c>
      <c r="L1579" s="278" t="s">
        <v>412</v>
      </c>
      <c r="M1579" s="278"/>
      <c r="N1579" s="278"/>
      <c r="O1579" s="278"/>
      <c r="P1579" s="278"/>
      <c r="Q1579" s="278"/>
      <c r="R1579" s="278"/>
      <c r="S1579" s="278"/>
      <c r="T1579" s="278"/>
      <c r="U1579" s="278"/>
      <c r="V1579" s="278"/>
      <c r="W1579" s="278"/>
      <c r="X1579" s="278"/>
      <c r="Y1579" s="278"/>
      <c r="Z1579" s="278"/>
      <c r="AA1579" s="278"/>
      <c r="AB1579" s="278"/>
      <c r="AC1579" s="278"/>
      <c r="AD1579" s="278"/>
      <c r="AE1579" s="278"/>
      <c r="AF1579" s="278"/>
      <c r="AG1579" s="278"/>
      <c r="AH1579" s="278"/>
      <c r="AI1579" s="278"/>
      <c r="AJ1579" s="278"/>
      <c r="AK1579" s="278"/>
      <c r="AL1579" s="278"/>
      <c r="AM1579" s="278"/>
      <c r="AN1579" s="278"/>
      <c r="AO1579" s="278"/>
      <c r="AP1579" s="278"/>
    </row>
    <row r="1580" spans="1:42">
      <c r="A1580" s="278">
        <v>214350</v>
      </c>
      <c r="B1580" s="278"/>
      <c r="C1580" s="278" t="s">
        <v>412</v>
      </c>
      <c r="D1580" s="278" t="s">
        <v>413</v>
      </c>
      <c r="E1580" s="278" t="s">
        <v>413</v>
      </c>
      <c r="F1580" s="278" t="s">
        <v>412</v>
      </c>
      <c r="G1580" s="278" t="s">
        <v>413</v>
      </c>
      <c r="H1580" s="278" t="s">
        <v>412</v>
      </c>
      <c r="I1580" s="278" t="s">
        <v>412</v>
      </c>
      <c r="J1580" s="278" t="s">
        <v>412</v>
      </c>
      <c r="K1580" s="278" t="s">
        <v>412</v>
      </c>
      <c r="L1580" s="278" t="s">
        <v>412</v>
      </c>
      <c r="M1580" s="278"/>
      <c r="N1580" s="278"/>
      <c r="O1580" s="278"/>
      <c r="P1580" s="278"/>
      <c r="Q1580" s="278"/>
      <c r="R1580" s="278"/>
      <c r="S1580" s="278"/>
      <c r="T1580" s="278"/>
      <c r="U1580" s="278"/>
      <c r="V1580" s="278"/>
      <c r="W1580" s="278"/>
      <c r="X1580" s="278"/>
      <c r="Y1580" s="278"/>
      <c r="Z1580" s="278"/>
      <c r="AA1580" s="278"/>
      <c r="AB1580" s="278"/>
      <c r="AC1580" s="278"/>
      <c r="AD1580" s="278"/>
      <c r="AE1580" s="278"/>
      <c r="AF1580" s="278"/>
      <c r="AG1580" s="278"/>
      <c r="AH1580" s="278"/>
      <c r="AI1580" s="278"/>
      <c r="AJ1580" s="278"/>
      <c r="AK1580" s="278"/>
      <c r="AL1580" s="278"/>
      <c r="AM1580" s="278"/>
      <c r="AN1580" s="278"/>
      <c r="AO1580" s="278"/>
      <c r="AP1580" s="278"/>
    </row>
    <row r="1581" spans="1:42">
      <c r="A1581" s="278">
        <v>214349</v>
      </c>
      <c r="B1581" s="278"/>
      <c r="C1581" s="278" t="s">
        <v>412</v>
      </c>
      <c r="D1581" s="278" t="s">
        <v>413</v>
      </c>
      <c r="E1581" s="278" t="s">
        <v>413</v>
      </c>
      <c r="F1581" s="278" t="s">
        <v>413</v>
      </c>
      <c r="G1581" s="278" t="s">
        <v>412</v>
      </c>
      <c r="H1581" s="278" t="s">
        <v>412</v>
      </c>
      <c r="I1581" s="278" t="s">
        <v>412</v>
      </c>
      <c r="J1581" s="278" t="s">
        <v>412</v>
      </c>
      <c r="K1581" s="278" t="s">
        <v>412</v>
      </c>
      <c r="L1581" s="278" t="s">
        <v>412</v>
      </c>
      <c r="M1581" s="278"/>
      <c r="N1581" s="278"/>
      <c r="O1581" s="278"/>
      <c r="P1581" s="278"/>
      <c r="Q1581" s="278"/>
      <c r="R1581" s="278"/>
      <c r="S1581" s="278"/>
      <c r="T1581" s="278"/>
      <c r="U1581" s="278"/>
      <c r="V1581" s="278"/>
      <c r="W1581" s="278"/>
      <c r="X1581" s="278"/>
      <c r="Y1581" s="278"/>
      <c r="Z1581" s="278"/>
      <c r="AA1581" s="278"/>
      <c r="AB1581" s="278"/>
      <c r="AC1581" s="278"/>
      <c r="AD1581" s="278"/>
      <c r="AE1581" s="278"/>
      <c r="AF1581" s="278"/>
      <c r="AG1581" s="278"/>
      <c r="AH1581" s="278"/>
      <c r="AI1581" s="278"/>
      <c r="AJ1581" s="278"/>
      <c r="AK1581" s="278"/>
      <c r="AL1581" s="278"/>
      <c r="AM1581" s="278"/>
      <c r="AN1581" s="278"/>
      <c r="AO1581" s="278"/>
      <c r="AP1581" s="278"/>
    </row>
    <row r="1582" spans="1:42">
      <c r="A1582" s="278">
        <v>214347</v>
      </c>
      <c r="B1582" s="278"/>
      <c r="C1582" s="278" t="s">
        <v>412</v>
      </c>
      <c r="D1582" s="278" t="s">
        <v>413</v>
      </c>
      <c r="E1582" s="278" t="s">
        <v>413</v>
      </c>
      <c r="F1582" s="278" t="s">
        <v>413</v>
      </c>
      <c r="G1582" s="278" t="s">
        <v>412</v>
      </c>
      <c r="H1582" s="278" t="s">
        <v>412</v>
      </c>
      <c r="I1582" s="278" t="s">
        <v>412</v>
      </c>
      <c r="J1582" s="278" t="s">
        <v>412</v>
      </c>
      <c r="K1582" s="278" t="s">
        <v>412</v>
      </c>
      <c r="L1582" s="278" t="s">
        <v>412</v>
      </c>
      <c r="M1582" s="278"/>
      <c r="N1582" s="278"/>
      <c r="O1582" s="278"/>
      <c r="P1582" s="278"/>
      <c r="Q1582" s="278"/>
      <c r="R1582" s="278"/>
      <c r="S1582" s="278"/>
      <c r="T1582" s="278"/>
      <c r="U1582" s="278"/>
      <c r="V1582" s="278"/>
      <c r="W1582" s="278"/>
      <c r="X1582" s="278"/>
      <c r="Y1582" s="278"/>
      <c r="Z1582" s="278"/>
      <c r="AA1582" s="278"/>
      <c r="AB1582" s="278"/>
      <c r="AC1582" s="278"/>
      <c r="AD1582" s="278"/>
      <c r="AE1582" s="278"/>
      <c r="AF1582" s="278"/>
      <c r="AG1582" s="278"/>
      <c r="AH1582" s="278"/>
      <c r="AI1582" s="278"/>
      <c r="AJ1582" s="278"/>
      <c r="AK1582" s="278"/>
      <c r="AL1582" s="278"/>
      <c r="AM1582" s="278"/>
      <c r="AN1582" s="278"/>
      <c r="AO1582" s="278"/>
      <c r="AP1582" s="278"/>
    </row>
    <row r="1583" spans="1:42">
      <c r="A1583" s="278">
        <v>214344</v>
      </c>
      <c r="B1583" s="278"/>
      <c r="C1583" s="278" t="s">
        <v>413</v>
      </c>
      <c r="D1583" s="278" t="s">
        <v>413</v>
      </c>
      <c r="E1583" s="278" t="s">
        <v>413</v>
      </c>
      <c r="F1583" s="278" t="s">
        <v>413</v>
      </c>
      <c r="G1583" s="278" t="s">
        <v>412</v>
      </c>
      <c r="H1583" s="278" t="s">
        <v>412</v>
      </c>
      <c r="I1583" s="278" t="s">
        <v>412</v>
      </c>
      <c r="J1583" s="278" t="s">
        <v>412</v>
      </c>
      <c r="K1583" s="278" t="s">
        <v>412</v>
      </c>
      <c r="L1583" s="278" t="s">
        <v>412</v>
      </c>
      <c r="M1583" s="278"/>
      <c r="N1583" s="278"/>
      <c r="O1583" s="278"/>
      <c r="P1583" s="278"/>
      <c r="Q1583" s="278"/>
      <c r="R1583" s="278"/>
      <c r="S1583" s="278"/>
      <c r="T1583" s="278"/>
      <c r="U1583" s="278"/>
      <c r="V1583" s="278"/>
      <c r="W1583" s="278"/>
      <c r="X1583" s="278"/>
      <c r="Y1583" s="278"/>
      <c r="Z1583" s="278"/>
      <c r="AA1583" s="278"/>
      <c r="AB1583" s="278"/>
      <c r="AC1583" s="278"/>
      <c r="AD1583" s="278"/>
      <c r="AE1583" s="278"/>
      <c r="AF1583" s="278"/>
      <c r="AG1583" s="278"/>
      <c r="AH1583" s="278"/>
      <c r="AI1583" s="278"/>
      <c r="AJ1583" s="278"/>
      <c r="AK1583" s="278"/>
      <c r="AL1583" s="278"/>
      <c r="AM1583" s="278"/>
      <c r="AN1583" s="278"/>
      <c r="AO1583" s="278"/>
      <c r="AP1583" s="278"/>
    </row>
    <row r="1584" spans="1:42">
      <c r="A1584" s="278">
        <v>214342</v>
      </c>
      <c r="B1584" s="278"/>
      <c r="C1584" s="278" t="s">
        <v>412</v>
      </c>
      <c r="D1584" s="278" t="s">
        <v>413</v>
      </c>
      <c r="E1584" s="278" t="s">
        <v>413</v>
      </c>
      <c r="F1584" s="278" t="s">
        <v>412</v>
      </c>
      <c r="G1584" s="278" t="s">
        <v>412</v>
      </c>
      <c r="H1584" s="278" t="s">
        <v>412</v>
      </c>
      <c r="I1584" s="278" t="s">
        <v>412</v>
      </c>
      <c r="J1584" s="278" t="s">
        <v>412</v>
      </c>
      <c r="K1584" s="278" t="s">
        <v>412</v>
      </c>
      <c r="L1584" s="278" t="s">
        <v>412</v>
      </c>
      <c r="M1584" s="278"/>
      <c r="N1584" s="278"/>
      <c r="O1584" s="278"/>
      <c r="P1584" s="278"/>
      <c r="Q1584" s="278"/>
      <c r="R1584" s="278"/>
      <c r="S1584" s="278"/>
      <c r="T1584" s="278"/>
      <c r="U1584" s="278"/>
      <c r="V1584" s="278"/>
      <c r="W1584" s="278"/>
      <c r="X1584" s="278"/>
      <c r="Y1584" s="278"/>
      <c r="Z1584" s="278"/>
      <c r="AA1584" s="278"/>
      <c r="AB1584" s="278"/>
      <c r="AC1584" s="278"/>
      <c r="AD1584" s="278"/>
      <c r="AE1584" s="278"/>
      <c r="AF1584" s="278"/>
      <c r="AG1584" s="278"/>
      <c r="AH1584" s="278"/>
      <c r="AI1584" s="278"/>
      <c r="AJ1584" s="278"/>
      <c r="AK1584" s="278"/>
      <c r="AL1584" s="278"/>
      <c r="AM1584" s="278"/>
      <c r="AN1584" s="278"/>
      <c r="AO1584" s="278"/>
      <c r="AP1584" s="278"/>
    </row>
    <row r="1585" spans="1:42">
      <c r="A1585" s="278">
        <v>214341</v>
      </c>
      <c r="B1585" s="278"/>
      <c r="C1585" s="278" t="s">
        <v>412</v>
      </c>
      <c r="D1585" s="278" t="s">
        <v>413</v>
      </c>
      <c r="E1585" s="278" t="s">
        <v>413</v>
      </c>
      <c r="F1585" s="278" t="s">
        <v>413</v>
      </c>
      <c r="G1585" s="278" t="s">
        <v>412</v>
      </c>
      <c r="H1585" s="278" t="s">
        <v>412</v>
      </c>
      <c r="I1585" s="278" t="s">
        <v>412</v>
      </c>
      <c r="J1585" s="278" t="s">
        <v>412</v>
      </c>
      <c r="K1585" s="278" t="s">
        <v>412</v>
      </c>
      <c r="L1585" s="278" t="s">
        <v>412</v>
      </c>
      <c r="M1585" s="278"/>
      <c r="N1585" s="278"/>
      <c r="O1585" s="278"/>
      <c r="P1585" s="278"/>
      <c r="Q1585" s="278"/>
      <c r="R1585" s="278"/>
      <c r="S1585" s="278"/>
      <c r="T1585" s="278"/>
      <c r="U1585" s="278"/>
      <c r="V1585" s="278"/>
      <c r="W1585" s="278"/>
      <c r="X1585" s="278"/>
      <c r="Y1585" s="278"/>
      <c r="Z1585" s="278"/>
      <c r="AA1585" s="278"/>
      <c r="AB1585" s="278"/>
      <c r="AC1585" s="278"/>
      <c r="AD1585" s="278"/>
      <c r="AE1585" s="278"/>
      <c r="AF1585" s="278"/>
      <c r="AG1585" s="278"/>
      <c r="AH1585" s="278"/>
      <c r="AI1585" s="278"/>
      <c r="AJ1585" s="278"/>
      <c r="AK1585" s="278"/>
      <c r="AL1585" s="278"/>
      <c r="AM1585" s="278"/>
      <c r="AN1585" s="278"/>
      <c r="AO1585" s="278"/>
      <c r="AP1585" s="278"/>
    </row>
    <row r="1586" spans="1:42">
      <c r="A1586" s="278">
        <v>214340</v>
      </c>
      <c r="B1586" s="278"/>
      <c r="C1586" s="278" t="s">
        <v>412</v>
      </c>
      <c r="D1586" s="278" t="s">
        <v>413</v>
      </c>
      <c r="E1586" s="278" t="s">
        <v>413</v>
      </c>
      <c r="F1586" s="278" t="s">
        <v>412</v>
      </c>
      <c r="G1586" s="278" t="s">
        <v>412</v>
      </c>
      <c r="H1586" s="278" t="s">
        <v>412</v>
      </c>
      <c r="I1586" s="278" t="s">
        <v>412</v>
      </c>
      <c r="J1586" s="278" t="s">
        <v>412</v>
      </c>
      <c r="K1586" s="278" t="s">
        <v>412</v>
      </c>
      <c r="L1586" s="278" t="s">
        <v>412</v>
      </c>
      <c r="M1586" s="278"/>
      <c r="N1586" s="278"/>
      <c r="O1586" s="278"/>
      <c r="P1586" s="278"/>
      <c r="Q1586" s="278"/>
      <c r="R1586" s="278"/>
      <c r="S1586" s="278"/>
      <c r="T1586" s="278"/>
      <c r="U1586" s="278"/>
      <c r="V1586" s="278"/>
      <c r="W1586" s="278"/>
      <c r="X1586" s="278"/>
      <c r="Y1586" s="278"/>
      <c r="Z1586" s="278"/>
      <c r="AA1586" s="278"/>
      <c r="AB1586" s="278"/>
      <c r="AC1586" s="278"/>
      <c r="AD1586" s="278"/>
      <c r="AE1586" s="278"/>
      <c r="AF1586" s="278"/>
      <c r="AG1586" s="278"/>
      <c r="AH1586" s="278"/>
      <c r="AI1586" s="278"/>
      <c r="AJ1586" s="278"/>
      <c r="AK1586" s="278"/>
      <c r="AL1586" s="278"/>
      <c r="AM1586" s="278"/>
      <c r="AN1586" s="278"/>
      <c r="AO1586" s="278"/>
      <c r="AP1586" s="278"/>
    </row>
    <row r="1587" spans="1:42">
      <c r="A1587" s="278">
        <v>214339</v>
      </c>
      <c r="B1587" s="278"/>
      <c r="C1587" s="278" t="s">
        <v>412</v>
      </c>
      <c r="D1587" s="278" t="s">
        <v>413</v>
      </c>
      <c r="E1587" s="278" t="s">
        <v>413</v>
      </c>
      <c r="F1587" s="278" t="s">
        <v>412</v>
      </c>
      <c r="G1587" s="278" t="s">
        <v>413</v>
      </c>
      <c r="H1587" s="278" t="s">
        <v>412</v>
      </c>
      <c r="I1587" s="278" t="s">
        <v>412</v>
      </c>
      <c r="J1587" s="278" t="s">
        <v>412</v>
      </c>
      <c r="K1587" s="278" t="s">
        <v>412</v>
      </c>
      <c r="L1587" s="278" t="s">
        <v>412</v>
      </c>
      <c r="M1587" s="278"/>
      <c r="N1587" s="278"/>
      <c r="O1587" s="278"/>
      <c r="P1587" s="278"/>
      <c r="Q1587" s="278"/>
      <c r="R1587" s="278"/>
      <c r="S1587" s="278"/>
      <c r="T1587" s="278"/>
      <c r="U1587" s="278"/>
      <c r="V1587" s="278"/>
      <c r="W1587" s="278"/>
      <c r="X1587" s="278"/>
      <c r="Y1587" s="278"/>
      <c r="Z1587" s="278"/>
      <c r="AA1587" s="278"/>
      <c r="AB1587" s="278"/>
      <c r="AC1587" s="278"/>
      <c r="AD1587" s="278"/>
      <c r="AE1587" s="278"/>
      <c r="AF1587" s="278"/>
      <c r="AG1587" s="278"/>
      <c r="AH1587" s="278"/>
      <c r="AI1587" s="278"/>
      <c r="AJ1587" s="278"/>
      <c r="AK1587" s="278"/>
      <c r="AL1587" s="278"/>
      <c r="AM1587" s="278"/>
      <c r="AN1587" s="278"/>
      <c r="AO1587" s="278"/>
      <c r="AP1587" s="278"/>
    </row>
    <row r="1588" spans="1:42">
      <c r="A1588" s="278">
        <v>214323</v>
      </c>
      <c r="B1588" s="278"/>
      <c r="C1588" s="278" t="s">
        <v>413</v>
      </c>
      <c r="D1588" s="278" t="s">
        <v>413</v>
      </c>
      <c r="E1588" s="278" t="s">
        <v>413</v>
      </c>
      <c r="F1588" s="278" t="s">
        <v>413</v>
      </c>
      <c r="G1588" s="278" t="s">
        <v>413</v>
      </c>
      <c r="H1588" s="278" t="s">
        <v>412</v>
      </c>
      <c r="I1588" s="278" t="s">
        <v>412</v>
      </c>
      <c r="J1588" s="278" t="s">
        <v>412</v>
      </c>
      <c r="K1588" s="278" t="s">
        <v>412</v>
      </c>
      <c r="L1588" s="278" t="s">
        <v>412</v>
      </c>
      <c r="M1588" s="278"/>
      <c r="N1588" s="278"/>
      <c r="O1588" s="278"/>
      <c r="P1588" s="278"/>
      <c r="Q1588" s="278"/>
      <c r="R1588" s="278"/>
      <c r="S1588" s="278"/>
      <c r="T1588" s="278"/>
      <c r="U1588" s="278"/>
      <c r="V1588" s="278"/>
      <c r="W1588" s="278"/>
      <c r="X1588" s="278"/>
      <c r="Y1588" s="278"/>
      <c r="Z1588" s="278"/>
      <c r="AA1588" s="278"/>
      <c r="AB1588" s="278"/>
      <c r="AC1588" s="278"/>
      <c r="AD1588" s="278"/>
      <c r="AE1588" s="278"/>
      <c r="AF1588" s="278"/>
      <c r="AG1588" s="278"/>
      <c r="AH1588" s="278"/>
      <c r="AI1588" s="278"/>
      <c r="AJ1588" s="278"/>
      <c r="AK1588" s="278"/>
      <c r="AL1588" s="278"/>
      <c r="AM1588" s="278"/>
      <c r="AN1588" s="278"/>
      <c r="AO1588" s="278"/>
      <c r="AP1588" s="278"/>
    </row>
    <row r="1589" spans="1:42">
      <c r="A1589" s="278">
        <v>214321</v>
      </c>
      <c r="B1589" s="278"/>
      <c r="C1589" s="278" t="s">
        <v>413</v>
      </c>
      <c r="D1589" s="278" t="s">
        <v>413</v>
      </c>
      <c r="E1589" s="278" t="s">
        <v>412</v>
      </c>
      <c r="F1589" s="278" t="s">
        <v>412</v>
      </c>
      <c r="G1589" s="278" t="s">
        <v>412</v>
      </c>
      <c r="H1589" s="278" t="s">
        <v>412</v>
      </c>
      <c r="I1589" s="278" t="s">
        <v>412</v>
      </c>
      <c r="J1589" s="278" t="s">
        <v>412</v>
      </c>
      <c r="K1589" s="278" t="s">
        <v>412</v>
      </c>
      <c r="L1589" s="278" t="s">
        <v>412</v>
      </c>
      <c r="M1589" s="278"/>
      <c r="N1589" s="278"/>
      <c r="O1589" s="278"/>
      <c r="P1589" s="278"/>
      <c r="Q1589" s="278"/>
      <c r="R1589" s="278"/>
      <c r="S1589" s="278"/>
      <c r="T1589" s="278"/>
      <c r="U1589" s="278"/>
      <c r="V1589" s="278"/>
      <c r="W1589" s="278"/>
      <c r="X1589" s="278"/>
      <c r="Y1589" s="278"/>
      <c r="Z1589" s="278"/>
      <c r="AA1589" s="278"/>
      <c r="AB1589" s="278"/>
      <c r="AC1589" s="278"/>
      <c r="AD1589" s="278"/>
      <c r="AE1589" s="278"/>
      <c r="AF1589" s="278"/>
      <c r="AG1589" s="278"/>
      <c r="AH1589" s="278"/>
      <c r="AI1589" s="278"/>
      <c r="AJ1589" s="278"/>
      <c r="AK1589" s="278"/>
      <c r="AL1589" s="278"/>
      <c r="AM1589" s="278"/>
      <c r="AN1589" s="278"/>
      <c r="AO1589" s="278"/>
      <c r="AP1589" s="278"/>
    </row>
    <row r="1590" spans="1:42">
      <c r="A1590" s="278">
        <v>214316</v>
      </c>
      <c r="B1590" s="278"/>
      <c r="C1590" s="278" t="s">
        <v>413</v>
      </c>
      <c r="D1590" s="278" t="s">
        <v>413</v>
      </c>
      <c r="E1590" s="278" t="s">
        <v>413</v>
      </c>
      <c r="F1590" s="278" t="s">
        <v>413</v>
      </c>
      <c r="G1590" s="278" t="s">
        <v>412</v>
      </c>
      <c r="H1590" s="278" t="s">
        <v>412</v>
      </c>
      <c r="I1590" s="278" t="s">
        <v>412</v>
      </c>
      <c r="J1590" s="278" t="s">
        <v>412</v>
      </c>
      <c r="K1590" s="278" t="s">
        <v>412</v>
      </c>
      <c r="L1590" s="278" t="s">
        <v>412</v>
      </c>
      <c r="M1590" s="278"/>
      <c r="N1590" s="278"/>
      <c r="O1590" s="278"/>
      <c r="P1590" s="278"/>
      <c r="Q1590" s="278"/>
      <c r="R1590" s="278"/>
      <c r="S1590" s="278"/>
      <c r="T1590" s="278"/>
      <c r="U1590" s="278"/>
      <c r="V1590" s="278"/>
      <c r="W1590" s="278"/>
      <c r="X1590" s="278"/>
      <c r="Y1590" s="278"/>
      <c r="Z1590" s="278"/>
      <c r="AA1590" s="278"/>
      <c r="AB1590" s="278"/>
      <c r="AC1590" s="278"/>
      <c r="AD1590" s="278"/>
      <c r="AE1590" s="278"/>
      <c r="AF1590" s="278"/>
      <c r="AG1590" s="278"/>
      <c r="AH1590" s="278"/>
      <c r="AI1590" s="278"/>
      <c r="AJ1590" s="278"/>
      <c r="AK1590" s="278"/>
      <c r="AL1590" s="278"/>
      <c r="AM1590" s="278"/>
      <c r="AN1590" s="278"/>
      <c r="AO1590" s="278"/>
      <c r="AP1590" s="278"/>
    </row>
    <row r="1591" spans="1:42">
      <c r="A1591" s="278">
        <v>214314</v>
      </c>
      <c r="B1591" s="278"/>
      <c r="C1591" s="278" t="s">
        <v>413</v>
      </c>
      <c r="D1591" s="278" t="s">
        <v>413</v>
      </c>
      <c r="E1591" s="278" t="s">
        <v>413</v>
      </c>
      <c r="F1591" s="278" t="s">
        <v>413</v>
      </c>
      <c r="G1591" s="278" t="s">
        <v>412</v>
      </c>
      <c r="H1591" s="278" t="s">
        <v>412</v>
      </c>
      <c r="I1591" s="278" t="s">
        <v>412</v>
      </c>
      <c r="J1591" s="278" t="s">
        <v>412</v>
      </c>
      <c r="K1591" s="278" t="s">
        <v>412</v>
      </c>
      <c r="L1591" s="278" t="s">
        <v>412</v>
      </c>
      <c r="M1591" s="278"/>
      <c r="N1591" s="278"/>
      <c r="O1591" s="278"/>
      <c r="P1591" s="278"/>
      <c r="Q1591" s="278"/>
      <c r="R1591" s="278"/>
      <c r="S1591" s="278"/>
      <c r="T1591" s="278"/>
      <c r="U1591" s="278"/>
      <c r="V1591" s="278"/>
      <c r="W1591" s="278"/>
      <c r="X1591" s="278"/>
      <c r="Y1591" s="278"/>
      <c r="Z1591" s="278"/>
      <c r="AA1591" s="278"/>
      <c r="AB1591" s="278"/>
      <c r="AC1591" s="278"/>
      <c r="AD1591" s="278"/>
      <c r="AE1591" s="278"/>
      <c r="AF1591" s="278"/>
      <c r="AG1591" s="278"/>
      <c r="AH1591" s="278"/>
      <c r="AI1591" s="278"/>
      <c r="AJ1591" s="278"/>
      <c r="AK1591" s="278"/>
      <c r="AL1591" s="278"/>
      <c r="AM1591" s="278"/>
      <c r="AN1591" s="278"/>
      <c r="AO1591" s="278"/>
      <c r="AP1591" s="278"/>
    </row>
    <row r="1592" spans="1:42">
      <c r="A1592" s="278">
        <v>214309</v>
      </c>
      <c r="B1592" s="278"/>
      <c r="C1592" s="278" t="s">
        <v>412</v>
      </c>
      <c r="D1592" s="278" t="s">
        <v>413</v>
      </c>
      <c r="E1592" s="278" t="s">
        <v>413</v>
      </c>
      <c r="F1592" s="278" t="s">
        <v>412</v>
      </c>
      <c r="G1592" s="278" t="s">
        <v>412</v>
      </c>
      <c r="H1592" s="278" t="s">
        <v>412</v>
      </c>
      <c r="I1592" s="278" t="s">
        <v>412</v>
      </c>
      <c r="J1592" s="278" t="s">
        <v>412</v>
      </c>
      <c r="K1592" s="278" t="s">
        <v>412</v>
      </c>
      <c r="L1592" s="278" t="s">
        <v>412</v>
      </c>
      <c r="M1592" s="278"/>
      <c r="N1592" s="278"/>
      <c r="O1592" s="278"/>
      <c r="P1592" s="278"/>
      <c r="Q1592" s="278"/>
      <c r="R1592" s="278"/>
      <c r="S1592" s="278"/>
      <c r="T1592" s="278"/>
      <c r="U1592" s="278"/>
      <c r="V1592" s="278"/>
      <c r="W1592" s="278"/>
      <c r="X1592" s="278"/>
      <c r="Y1592" s="278"/>
      <c r="Z1592" s="278"/>
      <c r="AA1592" s="278"/>
      <c r="AB1592" s="278"/>
      <c r="AC1592" s="278"/>
      <c r="AD1592" s="278"/>
      <c r="AE1592" s="278"/>
      <c r="AF1592" s="278"/>
      <c r="AG1592" s="278"/>
      <c r="AH1592" s="278"/>
      <c r="AI1592" s="278"/>
      <c r="AJ1592" s="278"/>
      <c r="AK1592" s="278"/>
      <c r="AL1592" s="278"/>
      <c r="AM1592" s="278"/>
      <c r="AN1592" s="278"/>
      <c r="AO1592" s="278"/>
      <c r="AP1592" s="278"/>
    </row>
    <row r="1593" spans="1:42">
      <c r="A1593" s="278">
        <v>214296</v>
      </c>
      <c r="B1593" s="278"/>
      <c r="C1593" s="278" t="s">
        <v>412</v>
      </c>
      <c r="D1593" s="278" t="s">
        <v>413</v>
      </c>
      <c r="E1593" s="278" t="s">
        <v>413</v>
      </c>
      <c r="F1593" s="278" t="s">
        <v>413</v>
      </c>
      <c r="G1593" s="278" t="s">
        <v>412</v>
      </c>
      <c r="H1593" s="278" t="s">
        <v>412</v>
      </c>
      <c r="I1593" s="278" t="s">
        <v>412</v>
      </c>
      <c r="J1593" s="278" t="s">
        <v>412</v>
      </c>
      <c r="K1593" s="278" t="s">
        <v>412</v>
      </c>
      <c r="L1593" s="278" t="s">
        <v>412</v>
      </c>
      <c r="M1593" s="278"/>
      <c r="N1593" s="278"/>
      <c r="O1593" s="278"/>
      <c r="P1593" s="278"/>
      <c r="Q1593" s="278"/>
      <c r="R1593" s="278"/>
      <c r="S1593" s="278"/>
      <c r="T1593" s="278"/>
      <c r="U1593" s="278"/>
      <c r="V1593" s="278"/>
      <c r="W1593" s="278"/>
      <c r="X1593" s="278"/>
      <c r="Y1593" s="278"/>
      <c r="Z1593" s="278"/>
      <c r="AA1593" s="278"/>
      <c r="AB1593" s="278"/>
      <c r="AC1593" s="278"/>
      <c r="AD1593" s="278"/>
      <c r="AE1593" s="278"/>
      <c r="AF1593" s="278"/>
      <c r="AG1593" s="278"/>
      <c r="AH1593" s="278"/>
      <c r="AI1593" s="278"/>
      <c r="AJ1593" s="278"/>
      <c r="AK1593" s="278"/>
      <c r="AL1593" s="278"/>
      <c r="AM1593" s="278"/>
      <c r="AN1593" s="278"/>
      <c r="AO1593" s="278"/>
      <c r="AP1593" s="278"/>
    </row>
    <row r="1594" spans="1:42">
      <c r="A1594" s="278">
        <v>214288</v>
      </c>
      <c r="B1594" s="278"/>
      <c r="C1594" s="278" t="s">
        <v>412</v>
      </c>
      <c r="D1594" s="278" t="s">
        <v>413</v>
      </c>
      <c r="E1594" s="278" t="s">
        <v>413</v>
      </c>
      <c r="F1594" s="278" t="s">
        <v>413</v>
      </c>
      <c r="G1594" s="278" t="s">
        <v>412</v>
      </c>
      <c r="H1594" s="278" t="s">
        <v>412</v>
      </c>
      <c r="I1594" s="278" t="s">
        <v>412</v>
      </c>
      <c r="J1594" s="278" t="s">
        <v>412</v>
      </c>
      <c r="K1594" s="278" t="s">
        <v>412</v>
      </c>
      <c r="L1594" s="278" t="s">
        <v>412</v>
      </c>
      <c r="M1594" s="278"/>
      <c r="N1594" s="278"/>
      <c r="O1594" s="278"/>
      <c r="P1594" s="278"/>
      <c r="Q1594" s="278"/>
      <c r="R1594" s="278"/>
      <c r="S1594" s="278"/>
      <c r="T1594" s="278"/>
      <c r="U1594" s="278"/>
      <c r="V1594" s="278"/>
      <c r="W1594" s="278"/>
      <c r="X1594" s="278"/>
      <c r="Y1594" s="278"/>
      <c r="Z1594" s="278"/>
      <c r="AA1594" s="278"/>
      <c r="AB1594" s="278"/>
      <c r="AC1594" s="278"/>
      <c r="AD1594" s="278"/>
      <c r="AE1594" s="278"/>
      <c r="AF1594" s="278"/>
      <c r="AG1594" s="278"/>
      <c r="AH1594" s="278"/>
      <c r="AI1594" s="278"/>
      <c r="AJ1594" s="278"/>
      <c r="AK1594" s="278"/>
      <c r="AL1594" s="278"/>
      <c r="AM1594" s="278"/>
      <c r="AN1594" s="278"/>
      <c r="AO1594" s="278"/>
      <c r="AP1594" s="278"/>
    </row>
    <row r="1595" spans="1:42">
      <c r="A1595" s="278">
        <v>214282</v>
      </c>
      <c r="B1595" s="278"/>
      <c r="C1595" s="278" t="s">
        <v>412</v>
      </c>
      <c r="D1595" s="278" t="s">
        <v>413</v>
      </c>
      <c r="E1595" s="278" t="s">
        <v>413</v>
      </c>
      <c r="F1595" s="278" t="s">
        <v>412</v>
      </c>
      <c r="G1595" s="278" t="s">
        <v>412</v>
      </c>
      <c r="H1595" s="278" t="s">
        <v>412</v>
      </c>
      <c r="I1595" s="278" t="s">
        <v>412</v>
      </c>
      <c r="J1595" s="278" t="s">
        <v>412</v>
      </c>
      <c r="K1595" s="278" t="s">
        <v>412</v>
      </c>
      <c r="L1595" s="278" t="s">
        <v>412</v>
      </c>
      <c r="M1595" s="278"/>
      <c r="N1595" s="278"/>
      <c r="O1595" s="278"/>
      <c r="P1595" s="278"/>
      <c r="Q1595" s="278"/>
      <c r="R1595" s="278"/>
      <c r="S1595" s="278"/>
      <c r="T1595" s="278"/>
      <c r="U1595" s="278"/>
      <c r="V1595" s="278"/>
      <c r="W1595" s="278"/>
      <c r="X1595" s="278"/>
      <c r="Y1595" s="278"/>
      <c r="Z1595" s="278"/>
      <c r="AA1595" s="278"/>
      <c r="AB1595" s="278"/>
      <c r="AC1595" s="278"/>
      <c r="AD1595" s="278"/>
      <c r="AE1595" s="278"/>
      <c r="AF1595" s="278"/>
      <c r="AG1595" s="278"/>
      <c r="AH1595" s="278"/>
      <c r="AI1595" s="278"/>
      <c r="AJ1595" s="278"/>
      <c r="AK1595" s="278"/>
      <c r="AL1595" s="278"/>
      <c r="AM1595" s="278"/>
      <c r="AN1595" s="278"/>
      <c r="AO1595" s="278"/>
      <c r="AP1595" s="278"/>
    </row>
    <row r="1596" spans="1:42">
      <c r="A1596" s="278">
        <v>214274</v>
      </c>
      <c r="B1596" s="278"/>
      <c r="C1596" s="278" t="s">
        <v>413</v>
      </c>
      <c r="D1596" s="278" t="s">
        <v>413</v>
      </c>
      <c r="E1596" s="278" t="s">
        <v>413</v>
      </c>
      <c r="F1596" s="278" t="s">
        <v>413</v>
      </c>
      <c r="G1596" s="278" t="s">
        <v>413</v>
      </c>
      <c r="H1596" s="278" t="s">
        <v>412</v>
      </c>
      <c r="I1596" s="278" t="s">
        <v>412</v>
      </c>
      <c r="J1596" s="278" t="s">
        <v>412</v>
      </c>
      <c r="K1596" s="278" t="s">
        <v>412</v>
      </c>
      <c r="L1596" s="278" t="s">
        <v>412</v>
      </c>
      <c r="M1596" s="278"/>
      <c r="N1596" s="278"/>
      <c r="O1596" s="278"/>
      <c r="P1596" s="278"/>
      <c r="Q1596" s="278"/>
      <c r="R1596" s="278"/>
      <c r="S1596" s="278"/>
      <c r="T1596" s="278"/>
      <c r="U1596" s="278"/>
      <c r="V1596" s="278"/>
      <c r="W1596" s="278"/>
      <c r="X1596" s="278"/>
      <c r="Y1596" s="278"/>
      <c r="Z1596" s="278"/>
      <c r="AA1596" s="278"/>
      <c r="AB1596" s="278"/>
      <c r="AC1596" s="278"/>
      <c r="AD1596" s="278"/>
      <c r="AE1596" s="278"/>
      <c r="AF1596" s="278"/>
      <c r="AG1596" s="278"/>
      <c r="AH1596" s="278"/>
      <c r="AI1596" s="278"/>
      <c r="AJ1596" s="278"/>
      <c r="AK1596" s="278"/>
      <c r="AL1596" s="278"/>
      <c r="AM1596" s="278"/>
      <c r="AN1596" s="278"/>
      <c r="AO1596" s="278"/>
      <c r="AP1596" s="278"/>
    </row>
    <row r="1597" spans="1:42">
      <c r="A1597" s="278">
        <v>214273</v>
      </c>
      <c r="B1597" s="278"/>
      <c r="C1597" s="278" t="s">
        <v>413</v>
      </c>
      <c r="D1597" s="278" t="s">
        <v>412</v>
      </c>
      <c r="E1597" s="278" t="s">
        <v>413</v>
      </c>
      <c r="F1597" s="278" t="s">
        <v>412</v>
      </c>
      <c r="G1597" s="278" t="s">
        <v>412</v>
      </c>
      <c r="H1597" s="278" t="s">
        <v>412</v>
      </c>
      <c r="I1597" s="278" t="s">
        <v>412</v>
      </c>
      <c r="J1597" s="278" t="s">
        <v>412</v>
      </c>
      <c r="K1597" s="278" t="s">
        <v>412</v>
      </c>
      <c r="L1597" s="278" t="s">
        <v>412</v>
      </c>
      <c r="M1597" s="278"/>
      <c r="N1597" s="278"/>
      <c r="O1597" s="278"/>
      <c r="P1597" s="278"/>
      <c r="Q1597" s="278"/>
      <c r="R1597" s="278"/>
      <c r="S1597" s="278"/>
      <c r="T1597" s="278"/>
      <c r="U1597" s="278"/>
      <c r="V1597" s="278"/>
      <c r="W1597" s="278"/>
      <c r="X1597" s="278"/>
      <c r="Y1597" s="278"/>
      <c r="Z1597" s="278"/>
      <c r="AA1597" s="278"/>
      <c r="AB1597" s="278"/>
      <c r="AC1597" s="278"/>
      <c r="AD1597" s="278"/>
      <c r="AE1597" s="278"/>
      <c r="AF1597" s="278"/>
      <c r="AG1597" s="278"/>
      <c r="AH1597" s="278"/>
      <c r="AI1597" s="278"/>
      <c r="AJ1597" s="278"/>
      <c r="AK1597" s="278"/>
      <c r="AL1597" s="278"/>
      <c r="AM1597" s="278"/>
      <c r="AN1597" s="278"/>
      <c r="AO1597" s="278"/>
      <c r="AP1597" s="278"/>
    </row>
    <row r="1598" spans="1:42">
      <c r="A1598" s="278">
        <v>214269</v>
      </c>
      <c r="B1598" s="278"/>
      <c r="C1598" s="278" t="s">
        <v>413</v>
      </c>
      <c r="D1598" s="278" t="s">
        <v>412</v>
      </c>
      <c r="E1598" s="278" t="s">
        <v>412</v>
      </c>
      <c r="F1598" s="278" t="s">
        <v>413</v>
      </c>
      <c r="G1598" s="278" t="s">
        <v>412</v>
      </c>
      <c r="H1598" s="278" t="s">
        <v>412</v>
      </c>
      <c r="I1598" s="278" t="s">
        <v>412</v>
      </c>
      <c r="J1598" s="278" t="s">
        <v>412</v>
      </c>
      <c r="K1598" s="278" t="s">
        <v>412</v>
      </c>
      <c r="L1598" s="278" t="s">
        <v>412</v>
      </c>
      <c r="M1598" s="278"/>
      <c r="N1598" s="278"/>
      <c r="O1598" s="278"/>
      <c r="P1598" s="278"/>
      <c r="Q1598" s="278"/>
      <c r="R1598" s="278"/>
      <c r="S1598" s="278"/>
      <c r="T1598" s="278"/>
      <c r="U1598" s="278"/>
      <c r="V1598" s="278"/>
      <c r="W1598" s="278"/>
      <c r="X1598" s="278"/>
      <c r="Y1598" s="278"/>
      <c r="Z1598" s="278"/>
      <c r="AA1598" s="278"/>
      <c r="AB1598" s="278"/>
      <c r="AC1598" s="278"/>
      <c r="AD1598" s="278"/>
      <c r="AE1598" s="278"/>
      <c r="AF1598" s="278"/>
      <c r="AG1598" s="278"/>
      <c r="AH1598" s="278"/>
      <c r="AI1598" s="278"/>
      <c r="AJ1598" s="278"/>
      <c r="AK1598" s="278"/>
      <c r="AL1598" s="278"/>
      <c r="AM1598" s="278"/>
      <c r="AN1598" s="278"/>
      <c r="AO1598" s="278"/>
      <c r="AP1598" s="278"/>
    </row>
    <row r="1599" spans="1:42">
      <c r="A1599" s="278">
        <v>214268</v>
      </c>
      <c r="B1599" s="278"/>
      <c r="C1599" s="278" t="s">
        <v>413</v>
      </c>
      <c r="D1599" s="278" t="s">
        <v>413</v>
      </c>
      <c r="E1599" s="278" t="s">
        <v>412</v>
      </c>
      <c r="F1599" s="278" t="s">
        <v>412</v>
      </c>
      <c r="G1599" s="278" t="s">
        <v>412</v>
      </c>
      <c r="H1599" s="278" t="s">
        <v>412</v>
      </c>
      <c r="I1599" s="278" t="s">
        <v>412</v>
      </c>
      <c r="J1599" s="278" t="s">
        <v>412</v>
      </c>
      <c r="K1599" s="278" t="s">
        <v>412</v>
      </c>
      <c r="L1599" s="278" t="s">
        <v>412</v>
      </c>
      <c r="M1599" s="278"/>
      <c r="N1599" s="278"/>
      <c r="O1599" s="278"/>
      <c r="P1599" s="278"/>
      <c r="Q1599" s="278"/>
      <c r="R1599" s="278"/>
      <c r="S1599" s="278"/>
      <c r="T1599" s="278"/>
      <c r="U1599" s="278"/>
      <c r="V1599" s="278"/>
      <c r="W1599" s="278"/>
      <c r="X1599" s="278"/>
      <c r="Y1599" s="278"/>
      <c r="Z1599" s="278"/>
      <c r="AA1599" s="278"/>
      <c r="AB1599" s="278"/>
      <c r="AC1599" s="278"/>
      <c r="AD1599" s="278"/>
      <c r="AE1599" s="278"/>
      <c r="AF1599" s="278"/>
      <c r="AG1599" s="278"/>
      <c r="AH1599" s="278"/>
      <c r="AI1599" s="278"/>
      <c r="AJ1599" s="278"/>
      <c r="AK1599" s="278"/>
      <c r="AL1599" s="278"/>
      <c r="AM1599" s="278"/>
      <c r="AN1599" s="278"/>
      <c r="AO1599" s="278"/>
      <c r="AP1599" s="278"/>
    </row>
    <row r="1600" spans="1:42">
      <c r="A1600" s="278">
        <v>214266</v>
      </c>
      <c r="B1600" s="278"/>
      <c r="C1600" s="278" t="s">
        <v>412</v>
      </c>
      <c r="D1600" s="278" t="s">
        <v>413</v>
      </c>
      <c r="E1600" s="278" t="s">
        <v>413</v>
      </c>
      <c r="F1600" s="278" t="s">
        <v>413</v>
      </c>
      <c r="G1600" s="278" t="s">
        <v>412</v>
      </c>
      <c r="H1600" s="278" t="s">
        <v>412</v>
      </c>
      <c r="I1600" s="278" t="s">
        <v>412</v>
      </c>
      <c r="J1600" s="278" t="s">
        <v>412</v>
      </c>
      <c r="K1600" s="278" t="s">
        <v>412</v>
      </c>
      <c r="L1600" s="278" t="s">
        <v>412</v>
      </c>
      <c r="M1600" s="278"/>
      <c r="N1600" s="278"/>
      <c r="O1600" s="278"/>
      <c r="P1600" s="278"/>
      <c r="Q1600" s="278"/>
      <c r="R1600" s="278"/>
      <c r="S1600" s="278"/>
      <c r="T1600" s="278"/>
      <c r="U1600" s="278"/>
      <c r="V1600" s="278"/>
      <c r="W1600" s="278"/>
      <c r="X1600" s="278"/>
      <c r="Y1600" s="278"/>
      <c r="Z1600" s="278"/>
      <c r="AA1600" s="278"/>
      <c r="AB1600" s="278"/>
      <c r="AC1600" s="278"/>
      <c r="AD1600" s="278"/>
      <c r="AE1600" s="278"/>
      <c r="AF1600" s="278"/>
      <c r="AG1600" s="278"/>
      <c r="AH1600" s="278"/>
      <c r="AI1600" s="278"/>
      <c r="AJ1600" s="278"/>
      <c r="AK1600" s="278"/>
      <c r="AL1600" s="278"/>
      <c r="AM1600" s="278"/>
      <c r="AN1600" s="278"/>
      <c r="AO1600" s="278"/>
      <c r="AP1600" s="278"/>
    </row>
    <row r="1601" spans="1:42">
      <c r="A1601" s="278">
        <v>214259</v>
      </c>
      <c r="B1601" s="278"/>
      <c r="C1601" s="278" t="s">
        <v>413</v>
      </c>
      <c r="D1601" s="278" t="s">
        <v>413</v>
      </c>
      <c r="E1601" s="278" t="s">
        <v>413</v>
      </c>
      <c r="F1601" s="278" t="s">
        <v>412</v>
      </c>
      <c r="G1601" s="278" t="s">
        <v>412</v>
      </c>
      <c r="H1601" s="278" t="s">
        <v>412</v>
      </c>
      <c r="I1601" s="278" t="s">
        <v>412</v>
      </c>
      <c r="J1601" s="278" t="s">
        <v>412</v>
      </c>
      <c r="K1601" s="278" t="s">
        <v>412</v>
      </c>
      <c r="L1601" s="278" t="s">
        <v>412</v>
      </c>
      <c r="M1601" s="278"/>
      <c r="N1601" s="278"/>
      <c r="O1601" s="278"/>
      <c r="P1601" s="278"/>
      <c r="Q1601" s="278"/>
      <c r="R1601" s="278"/>
      <c r="S1601" s="278"/>
      <c r="T1601" s="278"/>
      <c r="U1601" s="278"/>
      <c r="V1601" s="278"/>
      <c r="W1601" s="278"/>
      <c r="X1601" s="278"/>
      <c r="Y1601" s="278"/>
      <c r="Z1601" s="278"/>
      <c r="AA1601" s="278"/>
      <c r="AB1601" s="278"/>
      <c r="AC1601" s="278"/>
      <c r="AD1601" s="278"/>
      <c r="AE1601" s="278"/>
      <c r="AF1601" s="278"/>
      <c r="AG1601" s="278"/>
      <c r="AH1601" s="278"/>
      <c r="AI1601" s="278"/>
      <c r="AJ1601" s="278"/>
      <c r="AK1601" s="278"/>
      <c r="AL1601" s="278"/>
      <c r="AM1601" s="278"/>
      <c r="AN1601" s="278"/>
      <c r="AO1601" s="278"/>
      <c r="AP1601" s="278"/>
    </row>
    <row r="1602" spans="1:42">
      <c r="A1602" s="278">
        <v>214258</v>
      </c>
      <c r="B1602" s="278"/>
      <c r="C1602" s="278" t="s">
        <v>412</v>
      </c>
      <c r="D1602" s="278" t="s">
        <v>413</v>
      </c>
      <c r="E1602" s="278" t="s">
        <v>413</v>
      </c>
      <c r="F1602" s="278" t="s">
        <v>413</v>
      </c>
      <c r="G1602" s="278" t="s">
        <v>412</v>
      </c>
      <c r="H1602" s="278" t="s">
        <v>412</v>
      </c>
      <c r="I1602" s="278" t="s">
        <v>412</v>
      </c>
      <c r="J1602" s="278" t="s">
        <v>412</v>
      </c>
      <c r="K1602" s="278" t="s">
        <v>412</v>
      </c>
      <c r="L1602" s="278" t="s">
        <v>412</v>
      </c>
      <c r="M1602" s="278"/>
      <c r="N1602" s="278"/>
      <c r="O1602" s="278"/>
      <c r="P1602" s="278"/>
      <c r="Q1602" s="278"/>
      <c r="R1602" s="278"/>
      <c r="S1602" s="278"/>
      <c r="T1602" s="278"/>
      <c r="U1602" s="278"/>
      <c r="V1602" s="278"/>
      <c r="W1602" s="278"/>
      <c r="X1602" s="278"/>
      <c r="Y1602" s="278"/>
      <c r="Z1602" s="278"/>
      <c r="AA1602" s="278"/>
      <c r="AB1602" s="278"/>
      <c r="AC1602" s="278"/>
      <c r="AD1602" s="278"/>
      <c r="AE1602" s="278"/>
      <c r="AF1602" s="278"/>
      <c r="AG1602" s="278"/>
      <c r="AH1602" s="278"/>
      <c r="AI1602" s="278"/>
      <c r="AJ1602" s="278"/>
      <c r="AK1602" s="278"/>
      <c r="AL1602" s="278"/>
      <c r="AM1602" s="278"/>
      <c r="AN1602" s="278"/>
      <c r="AO1602" s="278"/>
      <c r="AP1602" s="278"/>
    </row>
    <row r="1603" spans="1:42">
      <c r="A1603" s="278">
        <v>214254</v>
      </c>
      <c r="B1603" s="278"/>
      <c r="C1603" s="278" t="s">
        <v>412</v>
      </c>
      <c r="D1603" s="278" t="s">
        <v>413</v>
      </c>
      <c r="E1603" s="278" t="s">
        <v>413</v>
      </c>
      <c r="F1603" s="278" t="s">
        <v>413</v>
      </c>
      <c r="G1603" s="278" t="s">
        <v>412</v>
      </c>
      <c r="H1603" s="278" t="s">
        <v>412</v>
      </c>
      <c r="I1603" s="278" t="s">
        <v>412</v>
      </c>
      <c r="J1603" s="278" t="s">
        <v>412</v>
      </c>
      <c r="K1603" s="278" t="s">
        <v>412</v>
      </c>
      <c r="L1603" s="278" t="s">
        <v>412</v>
      </c>
      <c r="M1603" s="278"/>
      <c r="N1603" s="278"/>
      <c r="O1603" s="278"/>
      <c r="P1603" s="278"/>
      <c r="Q1603" s="278"/>
      <c r="R1603" s="278"/>
      <c r="S1603" s="278"/>
      <c r="T1603" s="278"/>
      <c r="U1603" s="278"/>
      <c r="V1603" s="278"/>
      <c r="W1603" s="278"/>
      <c r="X1603" s="278"/>
      <c r="Y1603" s="278"/>
      <c r="Z1603" s="278"/>
      <c r="AA1603" s="278"/>
      <c r="AB1603" s="278"/>
      <c r="AC1603" s="278"/>
      <c r="AD1603" s="278"/>
      <c r="AE1603" s="278"/>
      <c r="AF1603" s="278"/>
      <c r="AG1603" s="278"/>
      <c r="AH1603" s="278"/>
      <c r="AI1603" s="278"/>
      <c r="AJ1603" s="278"/>
      <c r="AK1603" s="278"/>
      <c r="AL1603" s="278"/>
      <c r="AM1603" s="278"/>
      <c r="AN1603" s="278"/>
      <c r="AO1603" s="278"/>
      <c r="AP1603" s="278"/>
    </row>
    <row r="1604" spans="1:42">
      <c r="A1604" s="278">
        <v>214253</v>
      </c>
      <c r="B1604" s="278"/>
      <c r="C1604" s="278" t="s">
        <v>412</v>
      </c>
      <c r="D1604" s="278" t="s">
        <v>413</v>
      </c>
      <c r="E1604" s="278" t="s">
        <v>413</v>
      </c>
      <c r="F1604" s="278" t="s">
        <v>413</v>
      </c>
      <c r="G1604" s="278" t="s">
        <v>412</v>
      </c>
      <c r="H1604" s="278" t="s">
        <v>412</v>
      </c>
      <c r="I1604" s="278" t="s">
        <v>412</v>
      </c>
      <c r="J1604" s="278" t="s">
        <v>412</v>
      </c>
      <c r="K1604" s="278" t="s">
        <v>412</v>
      </c>
      <c r="L1604" s="278" t="s">
        <v>412</v>
      </c>
      <c r="M1604" s="278"/>
      <c r="N1604" s="278"/>
      <c r="O1604" s="278"/>
      <c r="P1604" s="278"/>
      <c r="Q1604" s="278"/>
      <c r="R1604" s="278"/>
      <c r="S1604" s="278"/>
      <c r="T1604" s="278"/>
      <c r="U1604" s="278"/>
      <c r="V1604" s="278"/>
      <c r="W1604" s="278"/>
      <c r="X1604" s="278"/>
      <c r="Y1604" s="278"/>
      <c r="Z1604" s="278"/>
      <c r="AA1604" s="278"/>
      <c r="AB1604" s="278"/>
      <c r="AC1604" s="278"/>
      <c r="AD1604" s="278"/>
      <c r="AE1604" s="278"/>
      <c r="AF1604" s="278"/>
      <c r="AG1604" s="278"/>
      <c r="AH1604" s="278"/>
      <c r="AI1604" s="278"/>
      <c r="AJ1604" s="278"/>
      <c r="AK1604" s="278"/>
      <c r="AL1604" s="278"/>
      <c r="AM1604" s="278"/>
      <c r="AN1604" s="278"/>
      <c r="AO1604" s="278"/>
      <c r="AP1604" s="278"/>
    </row>
    <row r="1605" spans="1:42">
      <c r="A1605" s="278">
        <v>214233</v>
      </c>
      <c r="B1605" s="278"/>
      <c r="C1605" s="278" t="s">
        <v>413</v>
      </c>
      <c r="D1605" s="278" t="s">
        <v>412</v>
      </c>
      <c r="E1605" s="278" t="s">
        <v>413</v>
      </c>
      <c r="F1605" s="278" t="s">
        <v>412</v>
      </c>
      <c r="G1605" s="278" t="s">
        <v>412</v>
      </c>
      <c r="H1605" s="278" t="s">
        <v>412</v>
      </c>
      <c r="I1605" s="278" t="s">
        <v>412</v>
      </c>
      <c r="J1605" s="278" t="s">
        <v>412</v>
      </c>
      <c r="K1605" s="278" t="s">
        <v>412</v>
      </c>
      <c r="L1605" s="278" t="s">
        <v>412</v>
      </c>
      <c r="M1605" s="278"/>
      <c r="N1605" s="278"/>
      <c r="O1605" s="278"/>
      <c r="P1605" s="278"/>
      <c r="Q1605" s="278"/>
      <c r="R1605" s="278"/>
      <c r="S1605" s="278"/>
      <c r="T1605" s="278"/>
      <c r="U1605" s="278"/>
      <c r="V1605" s="278"/>
      <c r="W1605" s="278"/>
      <c r="X1605" s="278"/>
      <c r="Y1605" s="278"/>
      <c r="Z1605" s="278"/>
      <c r="AA1605" s="278"/>
      <c r="AB1605" s="278"/>
      <c r="AC1605" s="278"/>
      <c r="AD1605" s="278"/>
      <c r="AE1605" s="278"/>
      <c r="AF1605" s="278"/>
      <c r="AG1605" s="278"/>
      <c r="AH1605" s="278"/>
      <c r="AI1605" s="278"/>
      <c r="AJ1605" s="278"/>
      <c r="AK1605" s="278"/>
      <c r="AL1605" s="278"/>
      <c r="AM1605" s="278"/>
      <c r="AN1605" s="278"/>
      <c r="AO1605" s="278"/>
      <c r="AP1605" s="278"/>
    </row>
    <row r="1606" spans="1:42">
      <c r="A1606" s="278">
        <v>214231</v>
      </c>
      <c r="B1606" s="278"/>
      <c r="C1606" s="278" t="s">
        <v>412</v>
      </c>
      <c r="D1606" s="278" t="s">
        <v>413</v>
      </c>
      <c r="E1606" s="278" t="s">
        <v>412</v>
      </c>
      <c r="F1606" s="278" t="s">
        <v>412</v>
      </c>
      <c r="G1606" s="278" t="s">
        <v>413</v>
      </c>
      <c r="H1606" s="278" t="s">
        <v>412</v>
      </c>
      <c r="I1606" s="278" t="s">
        <v>412</v>
      </c>
      <c r="J1606" s="278" t="s">
        <v>412</v>
      </c>
      <c r="K1606" s="278" t="s">
        <v>412</v>
      </c>
      <c r="L1606" s="278" t="s">
        <v>412</v>
      </c>
      <c r="M1606" s="278"/>
      <c r="N1606" s="278"/>
      <c r="O1606" s="278"/>
      <c r="P1606" s="278"/>
      <c r="Q1606" s="278"/>
      <c r="R1606" s="278"/>
      <c r="S1606" s="278"/>
      <c r="T1606" s="278"/>
      <c r="U1606" s="278"/>
      <c r="V1606" s="278"/>
      <c r="W1606" s="278"/>
      <c r="X1606" s="278"/>
      <c r="Y1606" s="278"/>
      <c r="Z1606" s="278"/>
      <c r="AA1606" s="278"/>
      <c r="AB1606" s="278"/>
      <c r="AC1606" s="278"/>
      <c r="AD1606" s="278"/>
      <c r="AE1606" s="278"/>
      <c r="AF1606" s="278"/>
      <c r="AG1606" s="278"/>
      <c r="AH1606" s="278"/>
      <c r="AI1606" s="278"/>
      <c r="AJ1606" s="278"/>
      <c r="AK1606" s="278"/>
      <c r="AL1606" s="278"/>
      <c r="AM1606" s="278"/>
      <c r="AN1606" s="278"/>
      <c r="AO1606" s="278"/>
      <c r="AP1606" s="278"/>
    </row>
    <row r="1607" spans="1:42">
      <c r="A1607" s="278">
        <v>214230</v>
      </c>
      <c r="B1607" s="278"/>
      <c r="C1607" s="278" t="s">
        <v>413</v>
      </c>
      <c r="D1607" s="278" t="s">
        <v>413</v>
      </c>
      <c r="E1607" s="278" t="s">
        <v>412</v>
      </c>
      <c r="F1607" s="278" t="s">
        <v>412</v>
      </c>
      <c r="G1607" s="278" t="s">
        <v>413</v>
      </c>
      <c r="H1607" s="278" t="s">
        <v>412</v>
      </c>
      <c r="I1607" s="278" t="s">
        <v>412</v>
      </c>
      <c r="J1607" s="278" t="s">
        <v>412</v>
      </c>
      <c r="K1607" s="278" t="s">
        <v>412</v>
      </c>
      <c r="L1607" s="278" t="s">
        <v>412</v>
      </c>
      <c r="M1607" s="278"/>
      <c r="N1607" s="278"/>
      <c r="O1607" s="278"/>
      <c r="P1607" s="278"/>
      <c r="Q1607" s="278"/>
      <c r="R1607" s="278"/>
      <c r="S1607" s="278"/>
      <c r="T1607" s="278"/>
      <c r="U1607" s="278"/>
      <c r="V1607" s="278"/>
      <c r="W1607" s="278"/>
      <c r="X1607" s="278"/>
      <c r="Y1607" s="278"/>
      <c r="Z1607" s="278"/>
      <c r="AA1607" s="278"/>
      <c r="AB1607" s="278"/>
      <c r="AC1607" s="278"/>
      <c r="AD1607" s="278"/>
      <c r="AE1607" s="278"/>
      <c r="AF1607" s="278"/>
      <c r="AG1607" s="278"/>
      <c r="AH1607" s="278"/>
      <c r="AI1607" s="278"/>
      <c r="AJ1607" s="278"/>
      <c r="AK1607" s="278"/>
      <c r="AL1607" s="278"/>
      <c r="AM1607" s="278"/>
      <c r="AN1607" s="278"/>
      <c r="AO1607" s="278"/>
      <c r="AP1607" s="278"/>
    </row>
    <row r="1608" spans="1:42">
      <c r="A1608" s="278">
        <v>214221</v>
      </c>
      <c r="B1608" s="278"/>
      <c r="C1608" s="278" t="s">
        <v>413</v>
      </c>
      <c r="D1608" s="278" t="s">
        <v>413</v>
      </c>
      <c r="E1608" s="278" t="s">
        <v>413</v>
      </c>
      <c r="F1608" s="278" t="s">
        <v>413</v>
      </c>
      <c r="G1608" s="278" t="s">
        <v>413</v>
      </c>
      <c r="H1608" s="278" t="s">
        <v>412</v>
      </c>
      <c r="I1608" s="278" t="s">
        <v>412</v>
      </c>
      <c r="J1608" s="278" t="s">
        <v>412</v>
      </c>
      <c r="K1608" s="278" t="s">
        <v>412</v>
      </c>
      <c r="L1608" s="278" t="s">
        <v>412</v>
      </c>
      <c r="M1608" s="278"/>
      <c r="N1608" s="278"/>
      <c r="O1608" s="278"/>
      <c r="P1608" s="278"/>
      <c r="Q1608" s="278"/>
      <c r="R1608" s="278"/>
      <c r="S1608" s="278"/>
      <c r="T1608" s="278"/>
      <c r="U1608" s="278"/>
      <c r="V1608" s="278"/>
      <c r="W1608" s="278"/>
      <c r="X1608" s="278"/>
      <c r="Y1608" s="278"/>
      <c r="Z1608" s="278"/>
      <c r="AA1608" s="278"/>
      <c r="AB1608" s="278"/>
      <c r="AC1608" s="278"/>
      <c r="AD1608" s="278"/>
      <c r="AE1608" s="278"/>
      <c r="AF1608" s="278"/>
      <c r="AG1608" s="278"/>
      <c r="AH1608" s="278"/>
      <c r="AI1608" s="278"/>
      <c r="AJ1608" s="278"/>
      <c r="AK1608" s="278"/>
      <c r="AL1608" s="278"/>
      <c r="AM1608" s="278"/>
      <c r="AN1608" s="278"/>
      <c r="AO1608" s="278"/>
      <c r="AP1608" s="278"/>
    </row>
    <row r="1609" spans="1:42">
      <c r="A1609" s="278">
        <v>214220</v>
      </c>
      <c r="B1609" s="278"/>
      <c r="C1609" s="278" t="s">
        <v>413</v>
      </c>
      <c r="D1609" s="278" t="s">
        <v>413</v>
      </c>
      <c r="E1609" s="278" t="s">
        <v>413</v>
      </c>
      <c r="F1609" s="278" t="s">
        <v>413</v>
      </c>
      <c r="G1609" s="278" t="s">
        <v>412</v>
      </c>
      <c r="H1609" s="278" t="s">
        <v>412</v>
      </c>
      <c r="I1609" s="278" t="s">
        <v>412</v>
      </c>
      <c r="J1609" s="278" t="s">
        <v>412</v>
      </c>
      <c r="K1609" s="278" t="s">
        <v>412</v>
      </c>
      <c r="L1609" s="278" t="s">
        <v>412</v>
      </c>
      <c r="M1609" s="278"/>
      <c r="N1609" s="278"/>
      <c r="O1609" s="278"/>
      <c r="P1609" s="278"/>
      <c r="Q1609" s="278"/>
      <c r="R1609" s="278"/>
      <c r="S1609" s="278"/>
      <c r="T1609" s="278"/>
      <c r="U1609" s="278"/>
      <c r="V1609" s="278"/>
      <c r="W1609" s="278"/>
      <c r="X1609" s="278"/>
      <c r="Y1609" s="278"/>
      <c r="Z1609" s="278"/>
      <c r="AA1609" s="278"/>
      <c r="AB1609" s="278"/>
      <c r="AC1609" s="278"/>
      <c r="AD1609" s="278"/>
      <c r="AE1609" s="278"/>
      <c r="AF1609" s="278"/>
      <c r="AG1609" s="278"/>
      <c r="AH1609" s="278"/>
      <c r="AI1609" s="278"/>
      <c r="AJ1609" s="278"/>
      <c r="AK1609" s="278"/>
      <c r="AL1609" s="278"/>
      <c r="AM1609" s="278"/>
      <c r="AN1609" s="278"/>
      <c r="AO1609" s="278"/>
      <c r="AP1609" s="278"/>
    </row>
    <row r="1610" spans="1:42">
      <c r="A1610" s="278">
        <v>214215</v>
      </c>
      <c r="B1610" s="278"/>
      <c r="C1610" s="278" t="s">
        <v>412</v>
      </c>
      <c r="D1610" s="278" t="s">
        <v>413</v>
      </c>
      <c r="E1610" s="278" t="s">
        <v>413</v>
      </c>
      <c r="F1610" s="278" t="s">
        <v>413</v>
      </c>
      <c r="G1610" s="278" t="s">
        <v>412</v>
      </c>
      <c r="H1610" s="278" t="s">
        <v>412</v>
      </c>
      <c r="I1610" s="278" t="s">
        <v>412</v>
      </c>
      <c r="J1610" s="278" t="s">
        <v>412</v>
      </c>
      <c r="K1610" s="278" t="s">
        <v>412</v>
      </c>
      <c r="L1610" s="278" t="s">
        <v>412</v>
      </c>
      <c r="M1610" s="278"/>
      <c r="N1610" s="278"/>
      <c r="O1610" s="278"/>
      <c r="P1610" s="278"/>
      <c r="Q1610" s="278"/>
      <c r="R1610" s="278"/>
      <c r="S1610" s="278"/>
      <c r="T1610" s="278"/>
      <c r="U1610" s="278"/>
      <c r="V1610" s="278"/>
      <c r="W1610" s="278"/>
      <c r="X1610" s="278"/>
      <c r="Y1610" s="278"/>
      <c r="Z1610" s="278"/>
      <c r="AA1610" s="278"/>
      <c r="AB1610" s="278"/>
      <c r="AC1610" s="278"/>
      <c r="AD1610" s="278"/>
      <c r="AE1610" s="278"/>
      <c r="AF1610" s="278"/>
      <c r="AG1610" s="278"/>
      <c r="AH1610" s="278"/>
      <c r="AI1610" s="278"/>
      <c r="AJ1610" s="278"/>
      <c r="AK1610" s="278"/>
      <c r="AL1610" s="278"/>
      <c r="AM1610" s="278"/>
      <c r="AN1610" s="278"/>
      <c r="AO1610" s="278"/>
      <c r="AP1610" s="278"/>
    </row>
    <row r="1611" spans="1:42">
      <c r="A1611" s="278">
        <v>214211</v>
      </c>
      <c r="B1611" s="278"/>
      <c r="C1611" s="278" t="s">
        <v>413</v>
      </c>
      <c r="D1611" s="278" t="s">
        <v>413</v>
      </c>
      <c r="E1611" s="278" t="s">
        <v>413</v>
      </c>
      <c r="F1611" s="278" t="s">
        <v>413</v>
      </c>
      <c r="G1611" s="278" t="s">
        <v>412</v>
      </c>
      <c r="H1611" s="278" t="s">
        <v>412</v>
      </c>
      <c r="I1611" s="278" t="s">
        <v>412</v>
      </c>
      <c r="J1611" s="278" t="s">
        <v>412</v>
      </c>
      <c r="K1611" s="278" t="s">
        <v>412</v>
      </c>
      <c r="L1611" s="278" t="s">
        <v>412</v>
      </c>
      <c r="M1611" s="278"/>
      <c r="N1611" s="278"/>
      <c r="O1611" s="278"/>
      <c r="P1611" s="278"/>
      <c r="Q1611" s="278"/>
      <c r="R1611" s="278"/>
      <c r="S1611" s="278"/>
      <c r="T1611" s="278"/>
      <c r="U1611" s="278"/>
      <c r="V1611" s="278"/>
      <c r="W1611" s="278"/>
      <c r="X1611" s="278"/>
      <c r="Y1611" s="278"/>
      <c r="Z1611" s="278"/>
      <c r="AA1611" s="278"/>
      <c r="AB1611" s="278"/>
      <c r="AC1611" s="278"/>
      <c r="AD1611" s="278"/>
      <c r="AE1611" s="278"/>
      <c r="AF1611" s="278"/>
      <c r="AG1611" s="278"/>
      <c r="AH1611" s="278"/>
      <c r="AI1611" s="278"/>
      <c r="AJ1611" s="278"/>
      <c r="AK1611" s="278"/>
      <c r="AL1611" s="278"/>
      <c r="AM1611" s="278"/>
      <c r="AN1611" s="278"/>
      <c r="AO1611" s="278"/>
      <c r="AP1611" s="278"/>
    </row>
    <row r="1612" spans="1:42">
      <c r="A1612" s="278">
        <v>214209</v>
      </c>
      <c r="B1612" s="278"/>
      <c r="C1612" s="278" t="s">
        <v>412</v>
      </c>
      <c r="D1612" s="278" t="s">
        <v>412</v>
      </c>
      <c r="E1612" s="278" t="s">
        <v>413</v>
      </c>
      <c r="F1612" s="278" t="s">
        <v>413</v>
      </c>
      <c r="G1612" s="278" t="s">
        <v>412</v>
      </c>
      <c r="H1612" s="278" t="s">
        <v>412</v>
      </c>
      <c r="I1612" s="278" t="s">
        <v>412</v>
      </c>
      <c r="J1612" s="278" t="s">
        <v>412</v>
      </c>
      <c r="K1612" s="278" t="s">
        <v>412</v>
      </c>
      <c r="L1612" s="278" t="s">
        <v>412</v>
      </c>
      <c r="M1612" s="278"/>
      <c r="N1612" s="278"/>
      <c r="O1612" s="278"/>
      <c r="P1612" s="278"/>
      <c r="Q1612" s="278"/>
      <c r="R1612" s="278"/>
      <c r="S1612" s="278"/>
      <c r="T1612" s="278"/>
      <c r="U1612" s="278"/>
      <c r="V1612" s="278"/>
      <c r="W1612" s="278"/>
      <c r="X1612" s="278"/>
      <c r="Y1612" s="278"/>
      <c r="Z1612" s="278"/>
      <c r="AA1612" s="278"/>
      <c r="AB1612" s="278"/>
      <c r="AC1612" s="278"/>
      <c r="AD1612" s="278"/>
      <c r="AE1612" s="278"/>
      <c r="AF1612" s="278"/>
      <c r="AG1612" s="278"/>
      <c r="AH1612" s="278"/>
      <c r="AI1612" s="278"/>
      <c r="AJ1612" s="278"/>
      <c r="AK1612" s="278"/>
      <c r="AL1612" s="278"/>
      <c r="AM1612" s="278"/>
      <c r="AN1612" s="278"/>
      <c r="AO1612" s="278"/>
      <c r="AP1612" s="278"/>
    </row>
    <row r="1613" spans="1:42">
      <c r="A1613" s="278">
        <v>214208</v>
      </c>
      <c r="B1613" s="278"/>
      <c r="C1613" s="278" t="s">
        <v>412</v>
      </c>
      <c r="D1613" s="278" t="s">
        <v>413</v>
      </c>
      <c r="E1613" s="278" t="s">
        <v>413</v>
      </c>
      <c r="F1613" s="278" t="s">
        <v>412</v>
      </c>
      <c r="G1613" s="278" t="s">
        <v>412</v>
      </c>
      <c r="H1613" s="278" t="s">
        <v>412</v>
      </c>
      <c r="I1613" s="278" t="s">
        <v>412</v>
      </c>
      <c r="J1613" s="278" t="s">
        <v>412</v>
      </c>
      <c r="K1613" s="278" t="s">
        <v>412</v>
      </c>
      <c r="L1613" s="278" t="s">
        <v>412</v>
      </c>
      <c r="M1613" s="278"/>
      <c r="N1613" s="278"/>
      <c r="O1613" s="278"/>
      <c r="P1613" s="278"/>
      <c r="Q1613" s="278"/>
      <c r="R1613" s="278"/>
      <c r="S1613" s="278"/>
      <c r="T1613" s="278"/>
      <c r="U1613" s="278"/>
      <c r="V1613" s="278"/>
      <c r="W1613" s="278"/>
      <c r="X1613" s="278"/>
      <c r="Y1613" s="278"/>
      <c r="Z1613" s="278"/>
      <c r="AA1613" s="278"/>
      <c r="AB1613" s="278"/>
      <c r="AC1613" s="278"/>
      <c r="AD1613" s="278"/>
      <c r="AE1613" s="278"/>
      <c r="AF1613" s="278"/>
      <c r="AG1613" s="278"/>
      <c r="AH1613" s="278"/>
      <c r="AI1613" s="278"/>
      <c r="AJ1613" s="278"/>
      <c r="AK1613" s="278"/>
      <c r="AL1613" s="278"/>
      <c r="AM1613" s="278"/>
      <c r="AN1613" s="278"/>
      <c r="AO1613" s="278"/>
      <c r="AP1613" s="278"/>
    </row>
    <row r="1614" spans="1:42">
      <c r="A1614" s="278">
        <v>214205</v>
      </c>
      <c r="B1614" s="278"/>
      <c r="C1614" s="278" t="s">
        <v>413</v>
      </c>
      <c r="D1614" s="278" t="s">
        <v>413</v>
      </c>
      <c r="E1614" s="278" t="s">
        <v>413</v>
      </c>
      <c r="F1614" s="278" t="s">
        <v>413</v>
      </c>
      <c r="G1614" s="278" t="s">
        <v>413</v>
      </c>
      <c r="H1614" s="278" t="s">
        <v>412</v>
      </c>
      <c r="I1614" s="278" t="s">
        <v>412</v>
      </c>
      <c r="J1614" s="278" t="s">
        <v>412</v>
      </c>
      <c r="K1614" s="278" t="s">
        <v>412</v>
      </c>
      <c r="L1614" s="278" t="s">
        <v>412</v>
      </c>
      <c r="M1614" s="278"/>
      <c r="N1614" s="278"/>
      <c r="O1614" s="278"/>
      <c r="P1614" s="278"/>
      <c r="Q1614" s="278"/>
      <c r="R1614" s="278"/>
      <c r="S1614" s="278"/>
      <c r="T1614" s="278"/>
      <c r="U1614" s="278"/>
      <c r="V1614" s="278"/>
      <c r="W1614" s="278"/>
      <c r="X1614" s="278"/>
      <c r="Y1614" s="278"/>
      <c r="Z1614" s="278"/>
      <c r="AA1614" s="278"/>
      <c r="AB1614" s="278"/>
      <c r="AC1614" s="278"/>
      <c r="AD1614" s="278"/>
      <c r="AE1614" s="278"/>
      <c r="AF1614" s="278"/>
      <c r="AG1614" s="278"/>
      <c r="AH1614" s="278"/>
      <c r="AI1614" s="278"/>
      <c r="AJ1614" s="278"/>
      <c r="AK1614" s="278"/>
      <c r="AL1614" s="278"/>
      <c r="AM1614" s="278"/>
      <c r="AN1614" s="278"/>
      <c r="AO1614" s="278"/>
      <c r="AP1614" s="278"/>
    </row>
    <row r="1615" spans="1:42">
      <c r="A1615" s="278">
        <v>214200</v>
      </c>
      <c r="B1615" s="278"/>
      <c r="C1615" s="278" t="s">
        <v>413</v>
      </c>
      <c r="D1615" s="278" t="s">
        <v>413</v>
      </c>
      <c r="E1615" s="278" t="s">
        <v>413</v>
      </c>
      <c r="F1615" s="278" t="s">
        <v>413</v>
      </c>
      <c r="G1615" s="278" t="s">
        <v>412</v>
      </c>
      <c r="H1615" s="278" t="s">
        <v>412</v>
      </c>
      <c r="I1615" s="278" t="s">
        <v>412</v>
      </c>
      <c r="J1615" s="278" t="s">
        <v>412</v>
      </c>
      <c r="K1615" s="278" t="s">
        <v>412</v>
      </c>
      <c r="L1615" s="278" t="s">
        <v>412</v>
      </c>
      <c r="M1615" s="278"/>
      <c r="N1615" s="278"/>
      <c r="O1615" s="278"/>
      <c r="P1615" s="278"/>
      <c r="Q1615" s="278"/>
      <c r="R1615" s="278"/>
      <c r="S1615" s="278"/>
      <c r="T1615" s="278"/>
      <c r="U1615" s="278"/>
      <c r="V1615" s="278"/>
      <c r="W1615" s="278"/>
      <c r="X1615" s="278"/>
      <c r="Y1615" s="278"/>
      <c r="Z1615" s="278"/>
      <c r="AA1615" s="278"/>
      <c r="AB1615" s="278"/>
      <c r="AC1615" s="278"/>
      <c r="AD1615" s="278"/>
      <c r="AE1615" s="278"/>
      <c r="AF1615" s="278"/>
      <c r="AG1615" s="278"/>
      <c r="AH1615" s="278"/>
      <c r="AI1615" s="278"/>
      <c r="AJ1615" s="278"/>
      <c r="AK1615" s="278"/>
      <c r="AL1615" s="278"/>
      <c r="AM1615" s="278"/>
      <c r="AN1615" s="278"/>
      <c r="AO1615" s="278"/>
      <c r="AP1615" s="278"/>
    </row>
    <row r="1616" spans="1:42">
      <c r="A1616" s="278">
        <v>214194</v>
      </c>
      <c r="B1616" s="278"/>
      <c r="C1616" s="278" t="s">
        <v>412</v>
      </c>
      <c r="D1616" s="278" t="s">
        <v>413</v>
      </c>
      <c r="E1616" s="278" t="s">
        <v>413</v>
      </c>
      <c r="F1616" s="278" t="s">
        <v>412</v>
      </c>
      <c r="G1616" s="278" t="s">
        <v>412</v>
      </c>
      <c r="H1616" s="278" t="s">
        <v>412</v>
      </c>
      <c r="I1616" s="278" t="s">
        <v>412</v>
      </c>
      <c r="J1616" s="278" t="s">
        <v>412</v>
      </c>
      <c r="K1616" s="278" t="s">
        <v>412</v>
      </c>
      <c r="L1616" s="278" t="s">
        <v>412</v>
      </c>
      <c r="M1616" s="278"/>
      <c r="N1616" s="278"/>
      <c r="O1616" s="278"/>
      <c r="P1616" s="278"/>
      <c r="Q1616" s="278"/>
      <c r="R1616" s="278"/>
      <c r="S1616" s="278"/>
      <c r="T1616" s="278"/>
      <c r="U1616" s="278"/>
      <c r="V1616" s="278"/>
      <c r="W1616" s="278"/>
      <c r="X1616" s="278"/>
      <c r="Y1616" s="278"/>
      <c r="Z1616" s="278"/>
      <c r="AA1616" s="278"/>
      <c r="AB1616" s="278"/>
      <c r="AC1616" s="278"/>
      <c r="AD1616" s="278"/>
      <c r="AE1616" s="278"/>
      <c r="AF1616" s="278"/>
      <c r="AG1616" s="278"/>
      <c r="AH1616" s="278"/>
      <c r="AI1616" s="278"/>
      <c r="AJ1616" s="278"/>
      <c r="AK1616" s="278"/>
      <c r="AL1616" s="278"/>
      <c r="AM1616" s="278"/>
      <c r="AN1616" s="278"/>
      <c r="AO1616" s="278"/>
      <c r="AP1616" s="278"/>
    </row>
    <row r="1617" spans="1:42">
      <c r="A1617" s="278">
        <v>214188</v>
      </c>
      <c r="B1617" s="278"/>
      <c r="C1617" s="278" t="s">
        <v>412</v>
      </c>
      <c r="D1617" s="278" t="s">
        <v>413</v>
      </c>
      <c r="E1617" s="278" t="s">
        <v>413</v>
      </c>
      <c r="F1617" s="278" t="s">
        <v>413</v>
      </c>
      <c r="G1617" s="278" t="s">
        <v>412</v>
      </c>
      <c r="H1617" s="278" t="s">
        <v>412</v>
      </c>
      <c r="I1617" s="278" t="s">
        <v>412</v>
      </c>
      <c r="J1617" s="278" t="s">
        <v>412</v>
      </c>
      <c r="K1617" s="278" t="s">
        <v>412</v>
      </c>
      <c r="L1617" s="278" t="s">
        <v>412</v>
      </c>
      <c r="M1617" s="278"/>
      <c r="N1617" s="278"/>
      <c r="O1617" s="278"/>
      <c r="P1617" s="278"/>
      <c r="Q1617" s="278"/>
      <c r="R1617" s="278"/>
      <c r="S1617" s="278"/>
      <c r="T1617" s="278"/>
      <c r="U1617" s="278"/>
      <c r="V1617" s="278"/>
      <c r="W1617" s="278"/>
      <c r="X1617" s="278"/>
      <c r="Y1617" s="278"/>
      <c r="Z1617" s="278"/>
      <c r="AA1617" s="278"/>
      <c r="AB1617" s="278"/>
      <c r="AC1617" s="278"/>
      <c r="AD1617" s="278"/>
      <c r="AE1617" s="278"/>
      <c r="AF1617" s="278"/>
      <c r="AG1617" s="278"/>
      <c r="AH1617" s="278"/>
      <c r="AI1617" s="278"/>
      <c r="AJ1617" s="278"/>
      <c r="AK1617" s="278"/>
      <c r="AL1617" s="278"/>
      <c r="AM1617" s="278"/>
      <c r="AN1617" s="278"/>
      <c r="AO1617" s="278"/>
      <c r="AP1617" s="278"/>
    </row>
    <row r="1618" spans="1:42">
      <c r="A1618" s="278">
        <v>214187</v>
      </c>
      <c r="B1618" s="278"/>
      <c r="C1618" s="278" t="s">
        <v>413</v>
      </c>
      <c r="D1618" s="278" t="s">
        <v>413</v>
      </c>
      <c r="E1618" s="278" t="s">
        <v>413</v>
      </c>
      <c r="F1618" s="278" t="s">
        <v>413</v>
      </c>
      <c r="G1618" s="278" t="s">
        <v>413</v>
      </c>
      <c r="H1618" s="278" t="s">
        <v>412</v>
      </c>
      <c r="I1618" s="278" t="s">
        <v>412</v>
      </c>
      <c r="J1618" s="278" t="s">
        <v>412</v>
      </c>
      <c r="K1618" s="278" t="s">
        <v>412</v>
      </c>
      <c r="L1618" s="278" t="s">
        <v>412</v>
      </c>
      <c r="M1618" s="278"/>
      <c r="N1618" s="278"/>
      <c r="O1618" s="278"/>
      <c r="P1618" s="278"/>
      <c r="Q1618" s="278"/>
      <c r="R1618" s="278"/>
      <c r="S1618" s="278"/>
      <c r="T1618" s="278"/>
      <c r="U1618" s="278"/>
      <c r="V1618" s="278"/>
      <c r="W1618" s="278"/>
      <c r="X1618" s="278"/>
      <c r="Y1618" s="278"/>
      <c r="Z1618" s="278"/>
      <c r="AA1618" s="278"/>
      <c r="AB1618" s="278"/>
      <c r="AC1618" s="278"/>
      <c r="AD1618" s="278"/>
      <c r="AE1618" s="278"/>
      <c r="AF1618" s="278"/>
      <c r="AG1618" s="278"/>
      <c r="AH1618" s="278"/>
      <c r="AI1618" s="278"/>
      <c r="AJ1618" s="278"/>
      <c r="AK1618" s="278"/>
      <c r="AL1618" s="278"/>
      <c r="AM1618" s="278"/>
      <c r="AN1618" s="278"/>
      <c r="AO1618" s="278"/>
      <c r="AP1618" s="278"/>
    </row>
    <row r="1619" spans="1:42">
      <c r="A1619" s="278">
        <v>214185</v>
      </c>
      <c r="B1619" s="278"/>
      <c r="C1619" s="278" t="s">
        <v>412</v>
      </c>
      <c r="D1619" s="278" t="s">
        <v>413</v>
      </c>
      <c r="E1619" s="278" t="s">
        <v>413</v>
      </c>
      <c r="F1619" s="278" t="s">
        <v>413</v>
      </c>
      <c r="G1619" s="278" t="s">
        <v>413</v>
      </c>
      <c r="H1619" s="278" t="s">
        <v>412</v>
      </c>
      <c r="I1619" s="278" t="s">
        <v>412</v>
      </c>
      <c r="J1619" s="278" t="s">
        <v>412</v>
      </c>
      <c r="K1619" s="278" t="s">
        <v>412</v>
      </c>
      <c r="L1619" s="278" t="s">
        <v>412</v>
      </c>
      <c r="M1619" s="278"/>
      <c r="N1619" s="278"/>
      <c r="O1619" s="278"/>
      <c r="P1619" s="278"/>
      <c r="Q1619" s="278"/>
      <c r="R1619" s="278"/>
      <c r="S1619" s="278"/>
      <c r="T1619" s="278"/>
      <c r="U1619" s="278"/>
      <c r="V1619" s="278"/>
      <c r="W1619" s="278"/>
      <c r="X1619" s="278"/>
      <c r="Y1619" s="278"/>
      <c r="Z1619" s="278"/>
      <c r="AA1619" s="278"/>
      <c r="AB1619" s="278"/>
      <c r="AC1619" s="278"/>
      <c r="AD1619" s="278"/>
      <c r="AE1619" s="278"/>
      <c r="AF1619" s="278"/>
      <c r="AG1619" s="278"/>
      <c r="AH1619" s="278"/>
      <c r="AI1619" s="278"/>
      <c r="AJ1619" s="278"/>
      <c r="AK1619" s="278"/>
      <c r="AL1619" s="278"/>
      <c r="AM1619" s="278"/>
      <c r="AN1619" s="278"/>
      <c r="AO1619" s="278"/>
      <c r="AP1619" s="278"/>
    </row>
    <row r="1620" spans="1:42">
      <c r="A1620" s="278">
        <v>214179</v>
      </c>
      <c r="B1620" s="278"/>
      <c r="C1620" s="278" t="s">
        <v>413</v>
      </c>
      <c r="D1620" s="278" t="s">
        <v>413</v>
      </c>
      <c r="E1620" s="278" t="s">
        <v>413</v>
      </c>
      <c r="F1620" s="278" t="s">
        <v>412</v>
      </c>
      <c r="G1620" s="278" t="s">
        <v>412</v>
      </c>
      <c r="H1620" s="278" t="s">
        <v>412</v>
      </c>
      <c r="I1620" s="278" t="s">
        <v>412</v>
      </c>
      <c r="J1620" s="278" t="s">
        <v>412</v>
      </c>
      <c r="K1620" s="278" t="s">
        <v>412</v>
      </c>
      <c r="L1620" s="278" t="s">
        <v>412</v>
      </c>
      <c r="M1620" s="278"/>
      <c r="N1620" s="278"/>
      <c r="O1620" s="278"/>
      <c r="P1620" s="278"/>
      <c r="Q1620" s="278"/>
      <c r="R1620" s="278"/>
      <c r="S1620" s="278"/>
      <c r="T1620" s="278"/>
      <c r="U1620" s="278"/>
      <c r="V1620" s="278"/>
      <c r="W1620" s="278"/>
      <c r="X1620" s="278"/>
      <c r="Y1620" s="278"/>
      <c r="Z1620" s="278"/>
      <c r="AA1620" s="278"/>
      <c r="AB1620" s="278"/>
      <c r="AC1620" s="278"/>
      <c r="AD1620" s="278"/>
      <c r="AE1620" s="278"/>
      <c r="AF1620" s="278"/>
      <c r="AG1620" s="278"/>
      <c r="AH1620" s="278"/>
      <c r="AI1620" s="278"/>
      <c r="AJ1620" s="278"/>
      <c r="AK1620" s="278"/>
      <c r="AL1620" s="278"/>
      <c r="AM1620" s="278"/>
      <c r="AN1620" s="278"/>
      <c r="AO1620" s="278"/>
      <c r="AP1620" s="278"/>
    </row>
    <row r="1621" spans="1:42">
      <c r="A1621" s="278">
        <v>214175</v>
      </c>
      <c r="B1621" s="278"/>
      <c r="C1621" s="278" t="s">
        <v>412</v>
      </c>
      <c r="D1621" s="278" t="s">
        <v>413</v>
      </c>
      <c r="E1621" s="278" t="s">
        <v>413</v>
      </c>
      <c r="F1621" s="278" t="s">
        <v>412</v>
      </c>
      <c r="G1621" s="278" t="s">
        <v>413</v>
      </c>
      <c r="H1621" s="278" t="s">
        <v>412</v>
      </c>
      <c r="I1621" s="278" t="s">
        <v>412</v>
      </c>
      <c r="J1621" s="278" t="s">
        <v>412</v>
      </c>
      <c r="K1621" s="278" t="s">
        <v>412</v>
      </c>
      <c r="L1621" s="278" t="s">
        <v>412</v>
      </c>
      <c r="M1621" s="278"/>
      <c r="N1621" s="278"/>
      <c r="O1621" s="278"/>
      <c r="P1621" s="278"/>
      <c r="Q1621" s="278"/>
      <c r="R1621" s="278"/>
      <c r="S1621" s="278"/>
      <c r="T1621" s="278"/>
      <c r="U1621" s="278"/>
      <c r="V1621" s="278"/>
      <c r="W1621" s="278"/>
      <c r="X1621" s="278"/>
      <c r="Y1621" s="278"/>
      <c r="Z1621" s="278"/>
      <c r="AA1621" s="278"/>
      <c r="AB1621" s="278"/>
      <c r="AC1621" s="278"/>
      <c r="AD1621" s="278"/>
      <c r="AE1621" s="278"/>
      <c r="AF1621" s="278"/>
      <c r="AG1621" s="278"/>
      <c r="AH1621" s="278"/>
      <c r="AI1621" s="278"/>
      <c r="AJ1621" s="278"/>
      <c r="AK1621" s="278"/>
      <c r="AL1621" s="278"/>
      <c r="AM1621" s="278"/>
      <c r="AN1621" s="278"/>
      <c r="AO1621" s="278"/>
      <c r="AP1621" s="278"/>
    </row>
    <row r="1622" spans="1:42">
      <c r="A1622" s="278">
        <v>214170</v>
      </c>
      <c r="B1622" s="278"/>
      <c r="C1622" s="278" t="s">
        <v>413</v>
      </c>
      <c r="D1622" s="278" t="s">
        <v>413</v>
      </c>
      <c r="E1622" s="278" t="s">
        <v>412</v>
      </c>
      <c r="F1622" s="278" t="s">
        <v>412</v>
      </c>
      <c r="G1622" s="278" t="s">
        <v>412</v>
      </c>
      <c r="H1622" s="278" t="s">
        <v>412</v>
      </c>
      <c r="I1622" s="278" t="s">
        <v>412</v>
      </c>
      <c r="J1622" s="278" t="s">
        <v>412</v>
      </c>
      <c r="K1622" s="278" t="s">
        <v>412</v>
      </c>
      <c r="L1622" s="278" t="s">
        <v>412</v>
      </c>
      <c r="M1622" s="278"/>
      <c r="N1622" s="278"/>
      <c r="O1622" s="278"/>
      <c r="P1622" s="278"/>
      <c r="Q1622" s="278"/>
      <c r="R1622" s="278"/>
      <c r="S1622" s="278"/>
      <c r="T1622" s="278"/>
      <c r="U1622" s="278"/>
      <c r="V1622" s="278"/>
      <c r="W1622" s="278"/>
      <c r="X1622" s="278"/>
      <c r="Y1622" s="278"/>
      <c r="Z1622" s="278"/>
      <c r="AA1622" s="278"/>
      <c r="AB1622" s="278"/>
      <c r="AC1622" s="278"/>
      <c r="AD1622" s="278"/>
      <c r="AE1622" s="278"/>
      <c r="AF1622" s="278"/>
      <c r="AG1622" s="278"/>
      <c r="AH1622" s="278"/>
      <c r="AI1622" s="278"/>
      <c r="AJ1622" s="278"/>
      <c r="AK1622" s="278"/>
      <c r="AL1622" s="278"/>
      <c r="AM1622" s="278"/>
      <c r="AN1622" s="278"/>
      <c r="AO1622" s="278"/>
      <c r="AP1622" s="278"/>
    </row>
    <row r="1623" spans="1:42">
      <c r="A1623" s="278">
        <v>214168</v>
      </c>
      <c r="B1623" s="278"/>
      <c r="C1623" s="278" t="s">
        <v>413</v>
      </c>
      <c r="D1623" s="278" t="s">
        <v>413</v>
      </c>
      <c r="E1623" s="278" t="s">
        <v>413</v>
      </c>
      <c r="F1623" s="278" t="s">
        <v>413</v>
      </c>
      <c r="G1623" s="278" t="s">
        <v>413</v>
      </c>
      <c r="H1623" s="278" t="s">
        <v>412</v>
      </c>
      <c r="I1623" s="278" t="s">
        <v>412</v>
      </c>
      <c r="J1623" s="278" t="s">
        <v>412</v>
      </c>
      <c r="K1623" s="278" t="s">
        <v>412</v>
      </c>
      <c r="L1623" s="278" t="s">
        <v>412</v>
      </c>
      <c r="M1623" s="278"/>
      <c r="N1623" s="278"/>
      <c r="O1623" s="278"/>
      <c r="P1623" s="278"/>
      <c r="Q1623" s="278"/>
      <c r="R1623" s="278"/>
      <c r="S1623" s="278"/>
      <c r="T1623" s="278"/>
      <c r="U1623" s="278"/>
      <c r="V1623" s="278"/>
      <c r="W1623" s="278"/>
      <c r="X1623" s="278"/>
      <c r="Y1623" s="278"/>
      <c r="Z1623" s="278"/>
      <c r="AA1623" s="278"/>
      <c r="AB1623" s="278"/>
      <c r="AC1623" s="278"/>
      <c r="AD1623" s="278"/>
      <c r="AE1623" s="278"/>
      <c r="AF1623" s="278"/>
      <c r="AG1623" s="278"/>
      <c r="AH1623" s="278"/>
      <c r="AI1623" s="278"/>
      <c r="AJ1623" s="278"/>
      <c r="AK1623" s="278"/>
      <c r="AL1623" s="278"/>
      <c r="AM1623" s="278"/>
      <c r="AN1623" s="278"/>
      <c r="AO1623" s="278"/>
      <c r="AP1623" s="278"/>
    </row>
    <row r="1624" spans="1:42">
      <c r="A1624" s="278">
        <v>214163</v>
      </c>
      <c r="B1624" s="278"/>
      <c r="C1624" s="278" t="s">
        <v>413</v>
      </c>
      <c r="D1624" s="278" t="s">
        <v>413</v>
      </c>
      <c r="E1624" s="278" t="s">
        <v>413</v>
      </c>
      <c r="F1624" s="278" t="s">
        <v>413</v>
      </c>
      <c r="G1624" s="278" t="s">
        <v>412</v>
      </c>
      <c r="H1624" s="278" t="s">
        <v>412</v>
      </c>
      <c r="I1624" s="278" t="s">
        <v>412</v>
      </c>
      <c r="J1624" s="278" t="s">
        <v>412</v>
      </c>
      <c r="K1624" s="278" t="s">
        <v>412</v>
      </c>
      <c r="L1624" s="278" t="s">
        <v>412</v>
      </c>
      <c r="M1624" s="278"/>
      <c r="N1624" s="278"/>
      <c r="O1624" s="278"/>
      <c r="P1624" s="278"/>
      <c r="Q1624" s="278"/>
      <c r="R1624" s="278"/>
      <c r="S1624" s="278"/>
      <c r="T1624" s="278"/>
      <c r="U1624" s="278"/>
      <c r="V1624" s="278"/>
      <c r="W1624" s="278"/>
      <c r="X1624" s="278"/>
      <c r="Y1624" s="278"/>
      <c r="Z1624" s="278"/>
      <c r="AA1624" s="278"/>
      <c r="AB1624" s="278"/>
      <c r="AC1624" s="278"/>
      <c r="AD1624" s="278"/>
      <c r="AE1624" s="278"/>
      <c r="AF1624" s="278"/>
      <c r="AG1624" s="278"/>
      <c r="AH1624" s="278"/>
      <c r="AI1624" s="278"/>
      <c r="AJ1624" s="278"/>
      <c r="AK1624" s="278"/>
      <c r="AL1624" s="278"/>
      <c r="AM1624" s="278"/>
      <c r="AN1624" s="278"/>
      <c r="AO1624" s="278"/>
      <c r="AP1624" s="278"/>
    </row>
    <row r="1625" spans="1:42">
      <c r="A1625" s="278">
        <v>214162</v>
      </c>
      <c r="B1625" s="278"/>
      <c r="C1625" s="278" t="s">
        <v>412</v>
      </c>
      <c r="D1625" s="278" t="s">
        <v>413</v>
      </c>
      <c r="E1625" s="278" t="s">
        <v>413</v>
      </c>
      <c r="F1625" s="278" t="s">
        <v>413</v>
      </c>
      <c r="G1625" s="278" t="s">
        <v>412</v>
      </c>
      <c r="H1625" s="278" t="s">
        <v>412</v>
      </c>
      <c r="I1625" s="278" t="s">
        <v>412</v>
      </c>
      <c r="J1625" s="278" t="s">
        <v>412</v>
      </c>
      <c r="K1625" s="278" t="s">
        <v>412</v>
      </c>
      <c r="L1625" s="278" t="s">
        <v>412</v>
      </c>
      <c r="M1625" s="278"/>
      <c r="N1625" s="278"/>
      <c r="O1625" s="278"/>
      <c r="P1625" s="278"/>
      <c r="Q1625" s="278"/>
      <c r="R1625" s="278"/>
      <c r="S1625" s="278"/>
      <c r="T1625" s="278"/>
      <c r="U1625" s="278"/>
      <c r="V1625" s="278"/>
      <c r="W1625" s="278"/>
      <c r="X1625" s="278"/>
      <c r="Y1625" s="278"/>
      <c r="Z1625" s="278"/>
      <c r="AA1625" s="278"/>
      <c r="AB1625" s="278"/>
      <c r="AC1625" s="278"/>
      <c r="AD1625" s="278"/>
      <c r="AE1625" s="278"/>
      <c r="AF1625" s="278"/>
      <c r="AG1625" s="278"/>
      <c r="AH1625" s="278"/>
      <c r="AI1625" s="278"/>
      <c r="AJ1625" s="278"/>
      <c r="AK1625" s="278"/>
      <c r="AL1625" s="278"/>
      <c r="AM1625" s="278"/>
      <c r="AN1625" s="278"/>
      <c r="AO1625" s="278"/>
      <c r="AP1625" s="278"/>
    </row>
    <row r="1626" spans="1:42">
      <c r="A1626" s="278">
        <v>214157</v>
      </c>
      <c r="B1626" s="278"/>
      <c r="C1626" s="278" t="s">
        <v>412</v>
      </c>
      <c r="D1626" s="278" t="s">
        <v>413</v>
      </c>
      <c r="E1626" s="278" t="s">
        <v>412</v>
      </c>
      <c r="F1626" s="278" t="s">
        <v>412</v>
      </c>
      <c r="G1626" s="278" t="s">
        <v>413</v>
      </c>
      <c r="H1626" s="278" t="s">
        <v>412</v>
      </c>
      <c r="I1626" s="278" t="s">
        <v>412</v>
      </c>
      <c r="J1626" s="278" t="s">
        <v>412</v>
      </c>
      <c r="K1626" s="278" t="s">
        <v>412</v>
      </c>
      <c r="L1626" s="278" t="s">
        <v>412</v>
      </c>
      <c r="M1626" s="278"/>
      <c r="N1626" s="278"/>
      <c r="O1626" s="278"/>
      <c r="P1626" s="278"/>
      <c r="Q1626" s="278"/>
      <c r="R1626" s="278"/>
      <c r="S1626" s="278"/>
      <c r="T1626" s="278"/>
      <c r="U1626" s="278"/>
      <c r="V1626" s="278"/>
      <c r="W1626" s="278"/>
      <c r="X1626" s="278"/>
      <c r="Y1626" s="278"/>
      <c r="Z1626" s="278"/>
      <c r="AA1626" s="278"/>
      <c r="AB1626" s="278"/>
      <c r="AC1626" s="278"/>
      <c r="AD1626" s="278"/>
      <c r="AE1626" s="278"/>
      <c r="AF1626" s="278"/>
      <c r="AG1626" s="278"/>
      <c r="AH1626" s="278"/>
      <c r="AI1626" s="278"/>
      <c r="AJ1626" s="278"/>
      <c r="AK1626" s="278"/>
      <c r="AL1626" s="278"/>
      <c r="AM1626" s="278"/>
      <c r="AN1626" s="278"/>
      <c r="AO1626" s="278"/>
      <c r="AP1626" s="278"/>
    </row>
    <row r="1627" spans="1:42">
      <c r="A1627" s="278">
        <v>214156</v>
      </c>
      <c r="B1627" s="278"/>
      <c r="C1627" s="278" t="s">
        <v>413</v>
      </c>
      <c r="D1627" s="278" t="s">
        <v>413</v>
      </c>
      <c r="E1627" s="278" t="s">
        <v>413</v>
      </c>
      <c r="F1627" s="278" t="s">
        <v>412</v>
      </c>
      <c r="G1627" s="278" t="s">
        <v>412</v>
      </c>
      <c r="H1627" s="278" t="s">
        <v>412</v>
      </c>
      <c r="I1627" s="278" t="s">
        <v>412</v>
      </c>
      <c r="J1627" s="278" t="s">
        <v>412</v>
      </c>
      <c r="K1627" s="278" t="s">
        <v>412</v>
      </c>
      <c r="L1627" s="278" t="s">
        <v>412</v>
      </c>
      <c r="M1627" s="278"/>
      <c r="N1627" s="278"/>
      <c r="O1627" s="278"/>
      <c r="P1627" s="278"/>
      <c r="Q1627" s="278"/>
      <c r="R1627" s="278"/>
      <c r="S1627" s="278"/>
      <c r="T1627" s="278"/>
      <c r="U1627" s="278"/>
      <c r="V1627" s="278"/>
      <c r="W1627" s="278"/>
      <c r="X1627" s="278"/>
      <c r="Y1627" s="278"/>
      <c r="Z1627" s="278"/>
      <c r="AA1627" s="278"/>
      <c r="AB1627" s="278"/>
      <c r="AC1627" s="278"/>
      <c r="AD1627" s="278"/>
      <c r="AE1627" s="278"/>
      <c r="AF1627" s="278"/>
      <c r="AG1627" s="278"/>
      <c r="AH1627" s="278"/>
      <c r="AI1627" s="278"/>
      <c r="AJ1627" s="278"/>
      <c r="AK1627" s="278"/>
      <c r="AL1627" s="278"/>
      <c r="AM1627" s="278"/>
      <c r="AN1627" s="278"/>
      <c r="AO1627" s="278"/>
      <c r="AP1627" s="278"/>
    </row>
    <row r="1628" spans="1:42">
      <c r="A1628" s="278">
        <v>214151</v>
      </c>
      <c r="B1628" s="278"/>
      <c r="C1628" s="278" t="s">
        <v>412</v>
      </c>
      <c r="D1628" s="278" t="s">
        <v>413</v>
      </c>
      <c r="E1628" s="278" t="s">
        <v>413</v>
      </c>
      <c r="F1628" s="278" t="s">
        <v>412</v>
      </c>
      <c r="G1628" s="278" t="s">
        <v>412</v>
      </c>
      <c r="H1628" s="278" t="s">
        <v>412</v>
      </c>
      <c r="I1628" s="278" t="s">
        <v>412</v>
      </c>
      <c r="J1628" s="278" t="s">
        <v>412</v>
      </c>
      <c r="K1628" s="278" t="s">
        <v>412</v>
      </c>
      <c r="L1628" s="278" t="s">
        <v>412</v>
      </c>
      <c r="M1628" s="278"/>
      <c r="N1628" s="278"/>
      <c r="O1628" s="278"/>
      <c r="P1628" s="278"/>
      <c r="Q1628" s="278"/>
      <c r="R1628" s="278"/>
      <c r="S1628" s="278"/>
      <c r="T1628" s="278"/>
      <c r="U1628" s="278"/>
      <c r="V1628" s="278"/>
      <c r="W1628" s="278"/>
      <c r="X1628" s="278"/>
      <c r="Y1628" s="278"/>
      <c r="Z1628" s="278"/>
      <c r="AA1628" s="278"/>
      <c r="AB1628" s="278"/>
      <c r="AC1628" s="278"/>
      <c r="AD1628" s="278"/>
      <c r="AE1628" s="278"/>
      <c r="AF1628" s="278"/>
      <c r="AG1628" s="278"/>
      <c r="AH1628" s="278"/>
      <c r="AI1628" s="278"/>
      <c r="AJ1628" s="278"/>
      <c r="AK1628" s="278"/>
      <c r="AL1628" s="278"/>
      <c r="AM1628" s="278"/>
      <c r="AN1628" s="278"/>
      <c r="AO1628" s="278"/>
      <c r="AP1628" s="278"/>
    </row>
    <row r="1629" spans="1:42">
      <c r="A1629" s="278">
        <v>214139</v>
      </c>
      <c r="B1629" s="278"/>
      <c r="C1629" s="278" t="s">
        <v>413</v>
      </c>
      <c r="D1629" s="278" t="s">
        <v>413</v>
      </c>
      <c r="E1629" s="278" t="s">
        <v>413</v>
      </c>
      <c r="F1629" s="278" t="s">
        <v>413</v>
      </c>
      <c r="G1629" s="278" t="s">
        <v>412</v>
      </c>
      <c r="H1629" s="278" t="s">
        <v>412</v>
      </c>
      <c r="I1629" s="278" t="s">
        <v>412</v>
      </c>
      <c r="J1629" s="278" t="s">
        <v>412</v>
      </c>
      <c r="K1629" s="278" t="s">
        <v>412</v>
      </c>
      <c r="L1629" s="278" t="s">
        <v>412</v>
      </c>
      <c r="M1629" s="278"/>
      <c r="N1629" s="278"/>
      <c r="O1629" s="278"/>
      <c r="P1629" s="278"/>
      <c r="Q1629" s="278"/>
      <c r="R1629" s="278"/>
      <c r="S1629" s="278"/>
      <c r="T1629" s="278"/>
      <c r="U1629" s="278"/>
      <c r="V1629" s="278"/>
      <c r="W1629" s="278"/>
      <c r="X1629" s="278"/>
      <c r="Y1629" s="278"/>
      <c r="Z1629" s="278"/>
      <c r="AA1629" s="278"/>
      <c r="AB1629" s="278"/>
      <c r="AC1629" s="278"/>
      <c r="AD1629" s="278"/>
      <c r="AE1629" s="278"/>
      <c r="AF1629" s="278"/>
      <c r="AG1629" s="278"/>
      <c r="AH1629" s="278"/>
      <c r="AI1629" s="278"/>
      <c r="AJ1629" s="278"/>
      <c r="AK1629" s="278"/>
      <c r="AL1629" s="278"/>
      <c r="AM1629" s="278"/>
      <c r="AN1629" s="278"/>
      <c r="AO1629" s="278"/>
      <c r="AP1629" s="278"/>
    </row>
    <row r="1630" spans="1:42">
      <c r="A1630" s="278">
        <v>214138</v>
      </c>
      <c r="B1630" s="278"/>
      <c r="C1630" s="278" t="s">
        <v>413</v>
      </c>
      <c r="D1630" s="278" t="s">
        <v>413</v>
      </c>
      <c r="E1630" s="278" t="s">
        <v>413</v>
      </c>
      <c r="F1630" s="278" t="s">
        <v>413</v>
      </c>
      <c r="G1630" s="278" t="s">
        <v>412</v>
      </c>
      <c r="H1630" s="278" t="s">
        <v>412</v>
      </c>
      <c r="I1630" s="278" t="s">
        <v>412</v>
      </c>
      <c r="J1630" s="278" t="s">
        <v>412</v>
      </c>
      <c r="K1630" s="278" t="s">
        <v>412</v>
      </c>
      <c r="L1630" s="278" t="s">
        <v>412</v>
      </c>
      <c r="M1630" s="278"/>
      <c r="N1630" s="278"/>
      <c r="O1630" s="278"/>
      <c r="P1630" s="278"/>
      <c r="Q1630" s="278"/>
      <c r="R1630" s="278"/>
      <c r="S1630" s="278"/>
      <c r="T1630" s="278"/>
      <c r="U1630" s="278"/>
      <c r="V1630" s="278"/>
      <c r="W1630" s="278"/>
      <c r="X1630" s="278"/>
      <c r="Y1630" s="278"/>
      <c r="Z1630" s="278"/>
      <c r="AA1630" s="278"/>
      <c r="AB1630" s="278"/>
      <c r="AC1630" s="278"/>
      <c r="AD1630" s="278"/>
      <c r="AE1630" s="278"/>
      <c r="AF1630" s="278"/>
      <c r="AG1630" s="278"/>
      <c r="AH1630" s="278"/>
      <c r="AI1630" s="278"/>
      <c r="AJ1630" s="278"/>
      <c r="AK1630" s="278"/>
      <c r="AL1630" s="278"/>
      <c r="AM1630" s="278"/>
      <c r="AN1630" s="278"/>
      <c r="AO1630" s="278"/>
      <c r="AP1630" s="278"/>
    </row>
    <row r="1631" spans="1:42">
      <c r="A1631" s="278">
        <v>214134</v>
      </c>
      <c r="B1631" s="278"/>
      <c r="C1631" s="278" t="s">
        <v>413</v>
      </c>
      <c r="D1631" s="278" t="s">
        <v>413</v>
      </c>
      <c r="E1631" s="278" t="s">
        <v>413</v>
      </c>
      <c r="F1631" s="278" t="s">
        <v>413</v>
      </c>
      <c r="G1631" s="278" t="s">
        <v>412</v>
      </c>
      <c r="H1631" s="278" t="s">
        <v>412</v>
      </c>
      <c r="I1631" s="278" t="s">
        <v>412</v>
      </c>
      <c r="J1631" s="278" t="s">
        <v>412</v>
      </c>
      <c r="K1631" s="278" t="s">
        <v>412</v>
      </c>
      <c r="L1631" s="278" t="s">
        <v>412</v>
      </c>
      <c r="M1631" s="278"/>
      <c r="N1631" s="278"/>
      <c r="O1631" s="278"/>
      <c r="P1631" s="278"/>
      <c r="Q1631" s="278"/>
      <c r="R1631" s="278"/>
      <c r="S1631" s="278"/>
      <c r="T1631" s="278"/>
      <c r="U1631" s="278"/>
      <c r="V1631" s="278"/>
      <c r="W1631" s="278"/>
      <c r="X1631" s="278"/>
      <c r="Y1631" s="278"/>
      <c r="Z1631" s="278"/>
      <c r="AA1631" s="278"/>
      <c r="AB1631" s="278"/>
      <c r="AC1631" s="278"/>
      <c r="AD1631" s="278"/>
      <c r="AE1631" s="278"/>
      <c r="AF1631" s="278"/>
      <c r="AG1631" s="278"/>
      <c r="AH1631" s="278"/>
      <c r="AI1631" s="278"/>
      <c r="AJ1631" s="278"/>
      <c r="AK1631" s="278"/>
      <c r="AL1631" s="278"/>
      <c r="AM1631" s="278"/>
      <c r="AN1631" s="278"/>
      <c r="AO1631" s="278"/>
      <c r="AP1631" s="278"/>
    </row>
    <row r="1632" spans="1:42">
      <c r="A1632" s="278">
        <v>214132</v>
      </c>
      <c r="B1632" s="278"/>
      <c r="C1632" s="278" t="s">
        <v>412</v>
      </c>
      <c r="D1632" s="278" t="s">
        <v>413</v>
      </c>
      <c r="E1632" s="278" t="s">
        <v>413</v>
      </c>
      <c r="F1632" s="278" t="s">
        <v>412</v>
      </c>
      <c r="G1632" s="278" t="s">
        <v>412</v>
      </c>
      <c r="H1632" s="278" t="s">
        <v>412</v>
      </c>
      <c r="I1632" s="278" t="s">
        <v>412</v>
      </c>
      <c r="J1632" s="278" t="s">
        <v>412</v>
      </c>
      <c r="K1632" s="278" t="s">
        <v>412</v>
      </c>
      <c r="L1632" s="278" t="s">
        <v>412</v>
      </c>
      <c r="M1632" s="278"/>
      <c r="N1632" s="278"/>
      <c r="O1632" s="278"/>
      <c r="P1632" s="278"/>
      <c r="Q1632" s="278"/>
      <c r="R1632" s="278"/>
      <c r="S1632" s="278"/>
      <c r="T1632" s="278"/>
      <c r="U1632" s="278"/>
      <c r="V1632" s="278"/>
      <c r="W1632" s="278"/>
      <c r="X1632" s="278"/>
      <c r="Y1632" s="278"/>
      <c r="Z1632" s="278"/>
      <c r="AA1632" s="278"/>
      <c r="AB1632" s="278"/>
      <c r="AC1632" s="278"/>
      <c r="AD1632" s="278"/>
      <c r="AE1632" s="278"/>
      <c r="AF1632" s="278"/>
      <c r="AG1632" s="278"/>
      <c r="AH1632" s="278"/>
      <c r="AI1632" s="278"/>
      <c r="AJ1632" s="278"/>
      <c r="AK1632" s="278"/>
      <c r="AL1632" s="278"/>
      <c r="AM1632" s="278"/>
      <c r="AN1632" s="278"/>
      <c r="AO1632" s="278"/>
      <c r="AP1632" s="278"/>
    </row>
    <row r="1633" spans="1:42">
      <c r="A1633" s="278">
        <v>214127</v>
      </c>
      <c r="B1633" s="278"/>
      <c r="C1633" s="278" t="s">
        <v>413</v>
      </c>
      <c r="D1633" s="278" t="s">
        <v>413</v>
      </c>
      <c r="E1633" s="278" t="s">
        <v>413</v>
      </c>
      <c r="F1633" s="278" t="s">
        <v>413</v>
      </c>
      <c r="G1633" s="278" t="s">
        <v>413</v>
      </c>
      <c r="H1633" s="278" t="s">
        <v>412</v>
      </c>
      <c r="I1633" s="278" t="s">
        <v>412</v>
      </c>
      <c r="J1633" s="278" t="s">
        <v>412</v>
      </c>
      <c r="K1633" s="278" t="s">
        <v>412</v>
      </c>
      <c r="L1633" s="278" t="s">
        <v>412</v>
      </c>
      <c r="M1633" s="278"/>
      <c r="N1633" s="278"/>
      <c r="O1633" s="278"/>
      <c r="P1633" s="278"/>
      <c r="Q1633" s="278"/>
      <c r="R1633" s="278"/>
      <c r="S1633" s="278"/>
      <c r="T1633" s="278"/>
      <c r="U1633" s="278"/>
      <c r="V1633" s="278"/>
      <c r="W1633" s="278"/>
      <c r="X1633" s="278"/>
      <c r="Y1633" s="278"/>
      <c r="Z1633" s="278"/>
      <c r="AA1633" s="278"/>
      <c r="AB1633" s="278"/>
      <c r="AC1633" s="278"/>
      <c r="AD1633" s="278"/>
      <c r="AE1633" s="278"/>
      <c r="AF1633" s="278"/>
      <c r="AG1633" s="278"/>
      <c r="AH1633" s="278"/>
      <c r="AI1633" s="278"/>
      <c r="AJ1633" s="278"/>
      <c r="AK1633" s="278"/>
      <c r="AL1633" s="278"/>
      <c r="AM1633" s="278"/>
      <c r="AN1633" s="278"/>
      <c r="AO1633" s="278"/>
      <c r="AP1633" s="278"/>
    </row>
    <row r="1634" spans="1:42">
      <c r="A1634" s="278">
        <v>214121</v>
      </c>
      <c r="B1634" s="278"/>
      <c r="C1634" s="278" t="s">
        <v>413</v>
      </c>
      <c r="D1634" s="278" t="s">
        <v>413</v>
      </c>
      <c r="E1634" s="278" t="s">
        <v>412</v>
      </c>
      <c r="F1634" s="278" t="s">
        <v>412</v>
      </c>
      <c r="G1634" s="278" t="s">
        <v>413</v>
      </c>
      <c r="H1634" s="278" t="s">
        <v>412</v>
      </c>
      <c r="I1634" s="278" t="s">
        <v>412</v>
      </c>
      <c r="J1634" s="278" t="s">
        <v>412</v>
      </c>
      <c r="K1634" s="278" t="s">
        <v>412</v>
      </c>
      <c r="L1634" s="278" t="s">
        <v>412</v>
      </c>
      <c r="M1634" s="278"/>
      <c r="N1634" s="278"/>
      <c r="O1634" s="278"/>
      <c r="P1634" s="278"/>
      <c r="Q1634" s="278"/>
      <c r="R1634" s="278"/>
      <c r="S1634" s="278"/>
      <c r="T1634" s="278"/>
      <c r="U1634" s="278"/>
      <c r="V1634" s="278"/>
      <c r="W1634" s="278"/>
      <c r="X1634" s="278"/>
      <c r="Y1634" s="278"/>
      <c r="Z1634" s="278"/>
      <c r="AA1634" s="278"/>
      <c r="AB1634" s="278"/>
      <c r="AC1634" s="278"/>
      <c r="AD1634" s="278"/>
      <c r="AE1634" s="278"/>
      <c r="AF1634" s="278"/>
      <c r="AG1634" s="278"/>
      <c r="AH1634" s="278"/>
      <c r="AI1634" s="278"/>
      <c r="AJ1634" s="278"/>
      <c r="AK1634" s="278"/>
      <c r="AL1634" s="278"/>
      <c r="AM1634" s="278"/>
      <c r="AN1634" s="278"/>
      <c r="AO1634" s="278"/>
      <c r="AP1634" s="278"/>
    </row>
    <row r="1635" spans="1:42">
      <c r="A1635" s="278">
        <v>214116</v>
      </c>
      <c r="B1635" s="278"/>
      <c r="C1635" s="278" t="s">
        <v>413</v>
      </c>
      <c r="D1635" s="278" t="s">
        <v>413</v>
      </c>
      <c r="E1635" s="278" t="s">
        <v>413</v>
      </c>
      <c r="F1635" s="278" t="s">
        <v>413</v>
      </c>
      <c r="G1635" s="278" t="s">
        <v>412</v>
      </c>
      <c r="H1635" s="278" t="s">
        <v>412</v>
      </c>
      <c r="I1635" s="278" t="s">
        <v>412</v>
      </c>
      <c r="J1635" s="278" t="s">
        <v>412</v>
      </c>
      <c r="K1635" s="278" t="s">
        <v>412</v>
      </c>
      <c r="L1635" s="278" t="s">
        <v>412</v>
      </c>
      <c r="M1635" s="278"/>
      <c r="N1635" s="278"/>
      <c r="O1635" s="278"/>
      <c r="P1635" s="278"/>
      <c r="Q1635" s="278"/>
      <c r="R1635" s="278"/>
      <c r="S1635" s="278"/>
      <c r="T1635" s="278"/>
      <c r="U1635" s="278"/>
      <c r="V1635" s="278"/>
      <c r="W1635" s="278"/>
      <c r="X1635" s="278"/>
      <c r="Y1635" s="278"/>
      <c r="Z1635" s="278"/>
      <c r="AA1635" s="278"/>
      <c r="AB1635" s="278"/>
      <c r="AC1635" s="278"/>
      <c r="AD1635" s="278"/>
      <c r="AE1635" s="278"/>
      <c r="AF1635" s="278"/>
      <c r="AG1635" s="278"/>
      <c r="AH1635" s="278"/>
      <c r="AI1635" s="278"/>
      <c r="AJ1635" s="278"/>
      <c r="AK1635" s="278"/>
      <c r="AL1635" s="278"/>
      <c r="AM1635" s="278"/>
      <c r="AN1635" s="278"/>
      <c r="AO1635" s="278"/>
      <c r="AP1635" s="278"/>
    </row>
    <row r="1636" spans="1:42">
      <c r="A1636" s="278">
        <v>214111</v>
      </c>
      <c r="B1636" s="278"/>
      <c r="C1636" s="278" t="s">
        <v>412</v>
      </c>
      <c r="D1636" s="278" t="s">
        <v>413</v>
      </c>
      <c r="E1636" s="278" t="s">
        <v>413</v>
      </c>
      <c r="F1636" s="278" t="s">
        <v>413</v>
      </c>
      <c r="G1636" s="278" t="s">
        <v>412</v>
      </c>
      <c r="H1636" s="278" t="s">
        <v>412</v>
      </c>
      <c r="I1636" s="278" t="s">
        <v>412</v>
      </c>
      <c r="J1636" s="278" t="s">
        <v>412</v>
      </c>
      <c r="K1636" s="278" t="s">
        <v>412</v>
      </c>
      <c r="L1636" s="278" t="s">
        <v>412</v>
      </c>
      <c r="M1636" s="278"/>
      <c r="N1636" s="278"/>
      <c r="O1636" s="278"/>
      <c r="P1636" s="278"/>
      <c r="Q1636" s="278"/>
      <c r="R1636" s="278"/>
      <c r="S1636" s="278"/>
      <c r="T1636" s="278"/>
      <c r="U1636" s="278"/>
      <c r="V1636" s="278"/>
      <c r="W1636" s="278"/>
      <c r="X1636" s="278"/>
      <c r="Y1636" s="278"/>
      <c r="Z1636" s="278"/>
      <c r="AA1636" s="278"/>
      <c r="AB1636" s="278"/>
      <c r="AC1636" s="278"/>
      <c r="AD1636" s="278"/>
      <c r="AE1636" s="278"/>
      <c r="AF1636" s="278"/>
      <c r="AG1636" s="278"/>
      <c r="AH1636" s="278"/>
      <c r="AI1636" s="278"/>
      <c r="AJ1636" s="278"/>
      <c r="AK1636" s="278"/>
      <c r="AL1636" s="278"/>
      <c r="AM1636" s="278"/>
      <c r="AN1636" s="278"/>
      <c r="AO1636" s="278"/>
      <c r="AP1636" s="278"/>
    </row>
    <row r="1637" spans="1:42">
      <c r="A1637" s="278">
        <v>214106</v>
      </c>
      <c r="B1637" s="278"/>
      <c r="C1637" s="278" t="s">
        <v>412</v>
      </c>
      <c r="D1637" s="278" t="s">
        <v>413</v>
      </c>
      <c r="E1637" s="278" t="s">
        <v>413</v>
      </c>
      <c r="F1637" s="278" t="s">
        <v>413</v>
      </c>
      <c r="G1637" s="278" t="s">
        <v>413</v>
      </c>
      <c r="H1637" s="278" t="s">
        <v>412</v>
      </c>
      <c r="I1637" s="278" t="s">
        <v>412</v>
      </c>
      <c r="J1637" s="278" t="s">
        <v>412</v>
      </c>
      <c r="K1637" s="278" t="s">
        <v>412</v>
      </c>
      <c r="L1637" s="278" t="s">
        <v>412</v>
      </c>
      <c r="M1637" s="278"/>
      <c r="N1637" s="278"/>
      <c r="O1637" s="278"/>
      <c r="P1637" s="278"/>
      <c r="Q1637" s="278"/>
      <c r="R1637" s="278"/>
      <c r="S1637" s="278"/>
      <c r="T1637" s="278"/>
      <c r="U1637" s="278"/>
      <c r="V1637" s="278"/>
      <c r="W1637" s="278"/>
      <c r="X1637" s="278"/>
      <c r="Y1637" s="278"/>
      <c r="Z1637" s="278"/>
      <c r="AA1637" s="278"/>
      <c r="AB1637" s="278"/>
      <c r="AC1637" s="278"/>
      <c r="AD1637" s="278"/>
      <c r="AE1637" s="278"/>
      <c r="AF1637" s="278"/>
      <c r="AG1637" s="278"/>
      <c r="AH1637" s="278"/>
      <c r="AI1637" s="278"/>
      <c r="AJ1637" s="278"/>
      <c r="AK1637" s="278"/>
      <c r="AL1637" s="278"/>
      <c r="AM1637" s="278"/>
      <c r="AN1637" s="278"/>
      <c r="AO1637" s="278"/>
      <c r="AP1637" s="278"/>
    </row>
    <row r="1638" spans="1:42">
      <c r="A1638" s="278">
        <v>214105</v>
      </c>
      <c r="B1638" s="278"/>
      <c r="C1638" s="278" t="s">
        <v>413</v>
      </c>
      <c r="D1638" s="278" t="s">
        <v>412</v>
      </c>
      <c r="E1638" s="278" t="s">
        <v>413</v>
      </c>
      <c r="F1638" s="278" t="s">
        <v>412</v>
      </c>
      <c r="G1638" s="278" t="s">
        <v>412</v>
      </c>
      <c r="H1638" s="278" t="s">
        <v>412</v>
      </c>
      <c r="I1638" s="278" t="s">
        <v>412</v>
      </c>
      <c r="J1638" s="278" t="s">
        <v>412</v>
      </c>
      <c r="K1638" s="278" t="s">
        <v>412</v>
      </c>
      <c r="L1638" s="278" t="s">
        <v>412</v>
      </c>
      <c r="M1638" s="278"/>
      <c r="N1638" s="278"/>
      <c r="O1638" s="278"/>
      <c r="P1638" s="278"/>
      <c r="Q1638" s="278"/>
      <c r="R1638" s="278"/>
      <c r="S1638" s="278"/>
      <c r="T1638" s="278"/>
      <c r="U1638" s="278"/>
      <c r="V1638" s="278"/>
      <c r="W1638" s="278"/>
      <c r="X1638" s="278"/>
      <c r="Y1638" s="278"/>
      <c r="Z1638" s="278"/>
      <c r="AA1638" s="278"/>
      <c r="AB1638" s="278"/>
      <c r="AC1638" s="278"/>
      <c r="AD1638" s="278"/>
      <c r="AE1638" s="278"/>
      <c r="AF1638" s="278"/>
      <c r="AG1638" s="278"/>
      <c r="AH1638" s="278"/>
      <c r="AI1638" s="278"/>
      <c r="AJ1638" s="278"/>
      <c r="AK1638" s="278"/>
      <c r="AL1638" s="278"/>
      <c r="AM1638" s="278"/>
      <c r="AN1638" s="278"/>
      <c r="AO1638" s="278"/>
      <c r="AP1638" s="278"/>
    </row>
    <row r="1639" spans="1:42">
      <c r="A1639" s="278">
        <v>214097</v>
      </c>
      <c r="B1639" s="278"/>
      <c r="C1639" s="278" t="s">
        <v>413</v>
      </c>
      <c r="D1639" s="278" t="s">
        <v>412</v>
      </c>
      <c r="E1639" s="278" t="s">
        <v>413</v>
      </c>
      <c r="F1639" s="278" t="s">
        <v>413</v>
      </c>
      <c r="G1639" s="278" t="s">
        <v>412</v>
      </c>
      <c r="H1639" s="278" t="s">
        <v>412</v>
      </c>
      <c r="I1639" s="278" t="s">
        <v>412</v>
      </c>
      <c r="J1639" s="278" t="s">
        <v>412</v>
      </c>
      <c r="K1639" s="278" t="s">
        <v>412</v>
      </c>
      <c r="L1639" s="278" t="s">
        <v>412</v>
      </c>
      <c r="M1639" s="278"/>
      <c r="N1639" s="278"/>
      <c r="O1639" s="278"/>
      <c r="P1639" s="278"/>
      <c r="Q1639" s="278"/>
      <c r="R1639" s="278"/>
      <c r="S1639" s="278"/>
      <c r="T1639" s="278"/>
      <c r="U1639" s="278"/>
      <c r="V1639" s="278"/>
      <c r="W1639" s="278"/>
      <c r="X1639" s="278"/>
      <c r="Y1639" s="278"/>
      <c r="Z1639" s="278"/>
      <c r="AA1639" s="278"/>
      <c r="AB1639" s="278"/>
      <c r="AC1639" s="278"/>
      <c r="AD1639" s="278"/>
      <c r="AE1639" s="278"/>
      <c r="AF1639" s="278"/>
      <c r="AG1639" s="278"/>
      <c r="AH1639" s="278"/>
      <c r="AI1639" s="278"/>
      <c r="AJ1639" s="278"/>
      <c r="AK1639" s="278"/>
      <c r="AL1639" s="278"/>
      <c r="AM1639" s="278"/>
      <c r="AN1639" s="278"/>
      <c r="AO1639" s="278"/>
      <c r="AP1639" s="278"/>
    </row>
    <row r="1640" spans="1:42">
      <c r="A1640" s="278">
        <v>214094</v>
      </c>
      <c r="B1640" s="278"/>
      <c r="C1640" s="278" t="s">
        <v>413</v>
      </c>
      <c r="D1640" s="278" t="s">
        <v>413</v>
      </c>
      <c r="E1640" s="278" t="s">
        <v>412</v>
      </c>
      <c r="F1640" s="278" t="s">
        <v>413</v>
      </c>
      <c r="G1640" s="278" t="s">
        <v>413</v>
      </c>
      <c r="H1640" s="278" t="s">
        <v>412</v>
      </c>
      <c r="I1640" s="278" t="s">
        <v>412</v>
      </c>
      <c r="J1640" s="278" t="s">
        <v>412</v>
      </c>
      <c r="K1640" s="278" t="s">
        <v>412</v>
      </c>
      <c r="L1640" s="278" t="s">
        <v>412</v>
      </c>
      <c r="M1640" s="278"/>
      <c r="N1640" s="278"/>
      <c r="O1640" s="278"/>
      <c r="P1640" s="278"/>
      <c r="Q1640" s="278"/>
      <c r="R1640" s="278"/>
      <c r="S1640" s="278"/>
      <c r="T1640" s="278"/>
      <c r="U1640" s="278"/>
      <c r="V1640" s="278"/>
      <c r="W1640" s="278"/>
      <c r="X1640" s="278"/>
      <c r="Y1640" s="278"/>
      <c r="Z1640" s="278"/>
      <c r="AA1640" s="278"/>
      <c r="AB1640" s="278"/>
      <c r="AC1640" s="278"/>
      <c r="AD1640" s="278"/>
      <c r="AE1640" s="278"/>
      <c r="AF1640" s="278"/>
      <c r="AG1640" s="278"/>
      <c r="AH1640" s="278"/>
      <c r="AI1640" s="278"/>
      <c r="AJ1640" s="278"/>
      <c r="AK1640" s="278"/>
      <c r="AL1640" s="278"/>
      <c r="AM1640" s="278"/>
      <c r="AN1640" s="278"/>
      <c r="AO1640" s="278"/>
      <c r="AP1640" s="278"/>
    </row>
    <row r="1641" spans="1:42">
      <c r="A1641" s="278">
        <v>214089</v>
      </c>
      <c r="B1641" s="278"/>
      <c r="C1641" s="278" t="s">
        <v>413</v>
      </c>
      <c r="D1641" s="278" t="s">
        <v>413</v>
      </c>
      <c r="E1641" s="278" t="s">
        <v>413</v>
      </c>
      <c r="F1641" s="278" t="s">
        <v>413</v>
      </c>
      <c r="G1641" s="278" t="s">
        <v>413</v>
      </c>
      <c r="H1641" s="278" t="s">
        <v>412</v>
      </c>
      <c r="I1641" s="278" t="s">
        <v>412</v>
      </c>
      <c r="J1641" s="278" t="s">
        <v>412</v>
      </c>
      <c r="K1641" s="278" t="s">
        <v>412</v>
      </c>
      <c r="L1641" s="278" t="s">
        <v>412</v>
      </c>
      <c r="M1641" s="278"/>
      <c r="N1641" s="278"/>
      <c r="O1641" s="278"/>
      <c r="P1641" s="278"/>
      <c r="Q1641" s="278"/>
      <c r="R1641" s="278"/>
      <c r="S1641" s="278"/>
      <c r="T1641" s="278"/>
      <c r="U1641" s="278"/>
      <c r="V1641" s="278"/>
      <c r="W1641" s="278"/>
      <c r="X1641" s="278"/>
      <c r="Y1641" s="278"/>
      <c r="Z1641" s="278"/>
      <c r="AA1641" s="278"/>
      <c r="AB1641" s="278"/>
      <c r="AC1641" s="278"/>
      <c r="AD1641" s="278"/>
      <c r="AE1641" s="278"/>
      <c r="AF1641" s="278"/>
      <c r="AG1641" s="278"/>
      <c r="AH1641" s="278"/>
      <c r="AI1641" s="278"/>
      <c r="AJ1641" s="278"/>
      <c r="AK1641" s="278"/>
      <c r="AL1641" s="278"/>
      <c r="AM1641" s="278"/>
      <c r="AN1641" s="278"/>
      <c r="AO1641" s="278"/>
      <c r="AP1641" s="278"/>
    </row>
    <row r="1642" spans="1:42">
      <c r="A1642" s="278">
        <v>214086</v>
      </c>
      <c r="B1642" s="278"/>
      <c r="C1642" s="278" t="s">
        <v>412</v>
      </c>
      <c r="D1642" s="278" t="s">
        <v>413</v>
      </c>
      <c r="E1642" s="278" t="s">
        <v>413</v>
      </c>
      <c r="F1642" s="278" t="s">
        <v>412</v>
      </c>
      <c r="G1642" s="278" t="s">
        <v>412</v>
      </c>
      <c r="H1642" s="278" t="s">
        <v>412</v>
      </c>
      <c r="I1642" s="278" t="s">
        <v>412</v>
      </c>
      <c r="J1642" s="278" t="s">
        <v>412</v>
      </c>
      <c r="K1642" s="278" t="s">
        <v>412</v>
      </c>
      <c r="L1642" s="278" t="s">
        <v>412</v>
      </c>
      <c r="M1642" s="278"/>
      <c r="N1642" s="278"/>
      <c r="O1642" s="278"/>
      <c r="P1642" s="278"/>
      <c r="Q1642" s="278"/>
      <c r="R1642" s="278"/>
      <c r="S1642" s="278"/>
      <c r="T1642" s="278"/>
      <c r="U1642" s="278"/>
      <c r="V1642" s="278"/>
      <c r="W1642" s="278"/>
      <c r="X1642" s="278"/>
      <c r="Y1642" s="278"/>
      <c r="Z1642" s="278"/>
      <c r="AA1642" s="278"/>
      <c r="AB1642" s="278"/>
      <c r="AC1642" s="278"/>
      <c r="AD1642" s="278"/>
      <c r="AE1642" s="278"/>
      <c r="AF1642" s="278"/>
      <c r="AG1642" s="278"/>
      <c r="AH1642" s="278"/>
      <c r="AI1642" s="278"/>
      <c r="AJ1642" s="278"/>
      <c r="AK1642" s="278"/>
      <c r="AL1642" s="278"/>
      <c r="AM1642" s="278"/>
      <c r="AN1642" s="278"/>
      <c r="AO1642" s="278"/>
      <c r="AP1642" s="278"/>
    </row>
    <row r="1643" spans="1:42">
      <c r="A1643" s="278">
        <v>214085</v>
      </c>
      <c r="B1643" s="278"/>
      <c r="C1643" s="278" t="s">
        <v>412</v>
      </c>
      <c r="D1643" s="278" t="s">
        <v>413</v>
      </c>
      <c r="E1643" s="278" t="s">
        <v>412</v>
      </c>
      <c r="F1643" s="278" t="s">
        <v>412</v>
      </c>
      <c r="G1643" s="278" t="s">
        <v>413</v>
      </c>
      <c r="H1643" s="278" t="s">
        <v>412</v>
      </c>
      <c r="I1643" s="278" t="s">
        <v>412</v>
      </c>
      <c r="J1643" s="278" t="s">
        <v>412</v>
      </c>
      <c r="K1643" s="278" t="s">
        <v>412</v>
      </c>
      <c r="L1643" s="278" t="s">
        <v>412</v>
      </c>
      <c r="M1643" s="278"/>
      <c r="N1643" s="278"/>
      <c r="O1643" s="278"/>
      <c r="P1643" s="278"/>
      <c r="Q1643" s="278"/>
      <c r="R1643" s="278"/>
      <c r="S1643" s="278"/>
      <c r="T1643" s="278"/>
      <c r="U1643" s="278"/>
      <c r="V1643" s="278"/>
      <c r="W1643" s="278"/>
      <c r="X1643" s="278"/>
      <c r="Y1643" s="278"/>
      <c r="Z1643" s="278"/>
      <c r="AA1643" s="278"/>
      <c r="AB1643" s="278"/>
      <c r="AC1643" s="278"/>
      <c r="AD1643" s="278"/>
      <c r="AE1643" s="278"/>
      <c r="AF1643" s="278"/>
      <c r="AG1643" s="278"/>
      <c r="AH1643" s="278"/>
      <c r="AI1643" s="278"/>
      <c r="AJ1643" s="278"/>
      <c r="AK1643" s="278"/>
      <c r="AL1643" s="278"/>
      <c r="AM1643" s="278"/>
      <c r="AN1643" s="278"/>
      <c r="AO1643" s="278"/>
      <c r="AP1643" s="278"/>
    </row>
    <row r="1644" spans="1:42">
      <c r="A1644" s="278">
        <v>214083</v>
      </c>
      <c r="B1644" s="278"/>
      <c r="C1644" s="278" t="s">
        <v>413</v>
      </c>
      <c r="D1644" s="278" t="s">
        <v>413</v>
      </c>
      <c r="E1644" s="278" t="s">
        <v>413</v>
      </c>
      <c r="F1644" s="278" t="s">
        <v>412</v>
      </c>
      <c r="G1644" s="278" t="s">
        <v>412</v>
      </c>
      <c r="H1644" s="278" t="s">
        <v>412</v>
      </c>
      <c r="I1644" s="278" t="s">
        <v>412</v>
      </c>
      <c r="J1644" s="278" t="s">
        <v>412</v>
      </c>
      <c r="K1644" s="278" t="s">
        <v>412</v>
      </c>
      <c r="L1644" s="278" t="s">
        <v>412</v>
      </c>
      <c r="M1644" s="278"/>
      <c r="N1644" s="278"/>
      <c r="O1644" s="278"/>
      <c r="P1644" s="278"/>
      <c r="Q1644" s="278"/>
      <c r="R1644" s="278"/>
      <c r="S1644" s="278"/>
      <c r="T1644" s="278"/>
      <c r="U1644" s="278"/>
      <c r="V1644" s="278"/>
      <c r="W1644" s="278"/>
      <c r="X1644" s="278"/>
      <c r="Y1644" s="278"/>
      <c r="Z1644" s="278"/>
      <c r="AA1644" s="278"/>
      <c r="AB1644" s="278"/>
      <c r="AC1644" s="278"/>
      <c r="AD1644" s="278"/>
      <c r="AE1644" s="278"/>
      <c r="AF1644" s="278"/>
      <c r="AG1644" s="278"/>
      <c r="AH1644" s="278"/>
      <c r="AI1644" s="278"/>
      <c r="AJ1644" s="278"/>
      <c r="AK1644" s="278"/>
      <c r="AL1644" s="278"/>
      <c r="AM1644" s="278"/>
      <c r="AN1644" s="278"/>
      <c r="AO1644" s="278"/>
      <c r="AP1644" s="278"/>
    </row>
    <row r="1645" spans="1:42">
      <c r="A1645" s="278">
        <v>214080</v>
      </c>
      <c r="B1645" s="278"/>
      <c r="C1645" s="278" t="s">
        <v>412</v>
      </c>
      <c r="D1645" s="278" t="s">
        <v>413</v>
      </c>
      <c r="E1645" s="278" t="s">
        <v>413</v>
      </c>
      <c r="F1645" s="278" t="s">
        <v>413</v>
      </c>
      <c r="G1645" s="278" t="s">
        <v>412</v>
      </c>
      <c r="H1645" s="278" t="s">
        <v>412</v>
      </c>
      <c r="I1645" s="278" t="s">
        <v>412</v>
      </c>
      <c r="J1645" s="278" t="s">
        <v>412</v>
      </c>
      <c r="K1645" s="278" t="s">
        <v>412</v>
      </c>
      <c r="L1645" s="278" t="s">
        <v>412</v>
      </c>
      <c r="M1645" s="278"/>
      <c r="N1645" s="278"/>
      <c r="O1645" s="278"/>
      <c r="P1645" s="278"/>
      <c r="Q1645" s="278"/>
      <c r="R1645" s="278"/>
      <c r="S1645" s="278"/>
      <c r="T1645" s="278"/>
      <c r="U1645" s="278"/>
      <c r="V1645" s="278"/>
      <c r="W1645" s="278"/>
      <c r="X1645" s="278"/>
      <c r="Y1645" s="278"/>
      <c r="Z1645" s="278"/>
      <c r="AA1645" s="278"/>
      <c r="AB1645" s="278"/>
      <c r="AC1645" s="278"/>
      <c r="AD1645" s="278"/>
      <c r="AE1645" s="278"/>
      <c r="AF1645" s="278"/>
      <c r="AG1645" s="278"/>
      <c r="AH1645" s="278"/>
      <c r="AI1645" s="278"/>
      <c r="AJ1645" s="278"/>
      <c r="AK1645" s="278"/>
      <c r="AL1645" s="278"/>
      <c r="AM1645" s="278"/>
      <c r="AN1645" s="278"/>
      <c r="AO1645" s="278"/>
      <c r="AP1645" s="278"/>
    </row>
    <row r="1646" spans="1:42">
      <c r="A1646" s="278">
        <v>214070</v>
      </c>
      <c r="B1646" s="278"/>
      <c r="C1646" s="278" t="s">
        <v>413</v>
      </c>
      <c r="D1646" s="278" t="s">
        <v>412</v>
      </c>
      <c r="E1646" s="278" t="s">
        <v>413</v>
      </c>
      <c r="F1646" s="278" t="s">
        <v>412</v>
      </c>
      <c r="G1646" s="278" t="s">
        <v>412</v>
      </c>
      <c r="H1646" s="278" t="s">
        <v>412</v>
      </c>
      <c r="I1646" s="278" t="s">
        <v>412</v>
      </c>
      <c r="J1646" s="278" t="s">
        <v>412</v>
      </c>
      <c r="K1646" s="278" t="s">
        <v>412</v>
      </c>
      <c r="L1646" s="278" t="s">
        <v>412</v>
      </c>
      <c r="M1646" s="278"/>
      <c r="N1646" s="278"/>
      <c r="O1646" s="278"/>
      <c r="P1646" s="278"/>
      <c r="Q1646" s="278"/>
      <c r="R1646" s="278"/>
      <c r="S1646" s="278"/>
      <c r="T1646" s="278"/>
      <c r="U1646" s="278"/>
      <c r="V1646" s="278"/>
      <c r="W1646" s="278"/>
      <c r="X1646" s="278"/>
      <c r="Y1646" s="278"/>
      <c r="Z1646" s="278"/>
      <c r="AA1646" s="278"/>
      <c r="AB1646" s="278"/>
      <c r="AC1646" s="278"/>
      <c r="AD1646" s="278"/>
      <c r="AE1646" s="278"/>
      <c r="AF1646" s="278"/>
      <c r="AG1646" s="278"/>
      <c r="AH1646" s="278"/>
      <c r="AI1646" s="278"/>
      <c r="AJ1646" s="278"/>
      <c r="AK1646" s="278"/>
      <c r="AL1646" s="278"/>
      <c r="AM1646" s="278"/>
      <c r="AN1646" s="278"/>
      <c r="AO1646" s="278"/>
      <c r="AP1646" s="278"/>
    </row>
    <row r="1647" spans="1:42">
      <c r="A1647" s="278">
        <v>214068</v>
      </c>
      <c r="B1647" s="278"/>
      <c r="C1647" s="278" t="s">
        <v>413</v>
      </c>
      <c r="D1647" s="278" t="s">
        <v>413</v>
      </c>
      <c r="E1647" s="278" t="s">
        <v>413</v>
      </c>
      <c r="F1647" s="278" t="s">
        <v>412</v>
      </c>
      <c r="G1647" s="278" t="s">
        <v>412</v>
      </c>
      <c r="H1647" s="278" t="s">
        <v>412</v>
      </c>
      <c r="I1647" s="278" t="s">
        <v>412</v>
      </c>
      <c r="J1647" s="278" t="s">
        <v>412</v>
      </c>
      <c r="K1647" s="278" t="s">
        <v>412</v>
      </c>
      <c r="L1647" s="278" t="s">
        <v>412</v>
      </c>
      <c r="M1647" s="278"/>
      <c r="N1647" s="278"/>
      <c r="O1647" s="278"/>
      <c r="P1647" s="278"/>
      <c r="Q1647" s="278"/>
      <c r="R1647" s="278"/>
      <c r="S1647" s="278"/>
      <c r="T1647" s="278"/>
      <c r="U1647" s="278"/>
      <c r="V1647" s="278"/>
      <c r="W1647" s="278"/>
      <c r="X1647" s="278"/>
      <c r="Y1647" s="278"/>
      <c r="Z1647" s="278"/>
      <c r="AA1647" s="278"/>
      <c r="AB1647" s="278"/>
      <c r="AC1647" s="278"/>
      <c r="AD1647" s="278"/>
      <c r="AE1647" s="278"/>
      <c r="AF1647" s="278"/>
      <c r="AG1647" s="278"/>
      <c r="AH1647" s="278"/>
      <c r="AI1647" s="278"/>
      <c r="AJ1647" s="278"/>
      <c r="AK1647" s="278"/>
      <c r="AL1647" s="278"/>
      <c r="AM1647" s="278"/>
      <c r="AN1647" s="278"/>
      <c r="AO1647" s="278"/>
      <c r="AP1647" s="278"/>
    </row>
    <row r="1648" spans="1:42">
      <c r="A1648" s="278">
        <v>214067</v>
      </c>
      <c r="B1648" s="278"/>
      <c r="C1648" s="278" t="s">
        <v>412</v>
      </c>
      <c r="D1648" s="278" t="s">
        <v>413</v>
      </c>
      <c r="E1648" s="278" t="s">
        <v>413</v>
      </c>
      <c r="F1648" s="278" t="s">
        <v>413</v>
      </c>
      <c r="G1648" s="278" t="s">
        <v>412</v>
      </c>
      <c r="H1648" s="278" t="s">
        <v>412</v>
      </c>
      <c r="I1648" s="278" t="s">
        <v>412</v>
      </c>
      <c r="J1648" s="278" t="s">
        <v>412</v>
      </c>
      <c r="K1648" s="278" t="s">
        <v>412</v>
      </c>
      <c r="L1648" s="278" t="s">
        <v>412</v>
      </c>
      <c r="M1648" s="278"/>
      <c r="N1648" s="278"/>
      <c r="O1648" s="278"/>
      <c r="P1648" s="278"/>
      <c r="Q1648" s="278"/>
      <c r="R1648" s="278"/>
      <c r="S1648" s="278"/>
      <c r="T1648" s="278"/>
      <c r="U1648" s="278"/>
      <c r="V1648" s="278"/>
      <c r="W1648" s="278"/>
      <c r="X1648" s="278"/>
      <c r="Y1648" s="278"/>
      <c r="Z1648" s="278"/>
      <c r="AA1648" s="278"/>
      <c r="AB1648" s="278"/>
      <c r="AC1648" s="278"/>
      <c r="AD1648" s="278"/>
      <c r="AE1648" s="278"/>
      <c r="AF1648" s="278"/>
      <c r="AG1648" s="278"/>
      <c r="AH1648" s="278"/>
      <c r="AI1648" s="278"/>
      <c r="AJ1648" s="278"/>
      <c r="AK1648" s="278"/>
      <c r="AL1648" s="278"/>
      <c r="AM1648" s="278"/>
      <c r="AN1648" s="278"/>
      <c r="AO1648" s="278"/>
      <c r="AP1648" s="278"/>
    </row>
    <row r="1649" spans="1:42">
      <c r="A1649" s="278">
        <v>214066</v>
      </c>
      <c r="B1649" s="278"/>
      <c r="C1649" s="278" t="s">
        <v>412</v>
      </c>
      <c r="D1649" s="278" t="s">
        <v>413</v>
      </c>
      <c r="E1649" s="278" t="s">
        <v>413</v>
      </c>
      <c r="F1649" s="278" t="s">
        <v>412</v>
      </c>
      <c r="G1649" s="278" t="s">
        <v>412</v>
      </c>
      <c r="H1649" s="278" t="s">
        <v>412</v>
      </c>
      <c r="I1649" s="278" t="s">
        <v>412</v>
      </c>
      <c r="J1649" s="278" t="s">
        <v>412</v>
      </c>
      <c r="K1649" s="278" t="s">
        <v>412</v>
      </c>
      <c r="L1649" s="278" t="s">
        <v>412</v>
      </c>
      <c r="M1649" s="278"/>
      <c r="N1649" s="278"/>
      <c r="O1649" s="278"/>
      <c r="P1649" s="278"/>
      <c r="Q1649" s="278"/>
      <c r="R1649" s="278"/>
      <c r="S1649" s="278"/>
      <c r="T1649" s="278"/>
      <c r="U1649" s="278"/>
      <c r="V1649" s="278"/>
      <c r="W1649" s="278"/>
      <c r="X1649" s="278"/>
      <c r="Y1649" s="278"/>
      <c r="Z1649" s="278"/>
      <c r="AA1649" s="278"/>
      <c r="AB1649" s="278"/>
      <c r="AC1649" s="278"/>
      <c r="AD1649" s="278"/>
      <c r="AE1649" s="278"/>
      <c r="AF1649" s="278"/>
      <c r="AG1649" s="278"/>
      <c r="AH1649" s="278"/>
      <c r="AI1649" s="278"/>
      <c r="AJ1649" s="278"/>
      <c r="AK1649" s="278"/>
      <c r="AL1649" s="278"/>
      <c r="AM1649" s="278"/>
      <c r="AN1649" s="278"/>
      <c r="AO1649" s="278"/>
      <c r="AP1649" s="278"/>
    </row>
    <row r="1650" spans="1:42">
      <c r="A1650" s="278">
        <v>214064</v>
      </c>
      <c r="B1650" s="278"/>
      <c r="C1650" s="278" t="s">
        <v>412</v>
      </c>
      <c r="D1650" s="278" t="s">
        <v>413</v>
      </c>
      <c r="E1650" s="278" t="s">
        <v>413</v>
      </c>
      <c r="F1650" s="278" t="s">
        <v>412</v>
      </c>
      <c r="G1650" s="278" t="s">
        <v>412</v>
      </c>
      <c r="H1650" s="278" t="s">
        <v>412</v>
      </c>
      <c r="I1650" s="278" t="s">
        <v>412</v>
      </c>
      <c r="J1650" s="278" t="s">
        <v>412</v>
      </c>
      <c r="K1650" s="278" t="s">
        <v>412</v>
      </c>
      <c r="L1650" s="278" t="s">
        <v>412</v>
      </c>
      <c r="M1650" s="278"/>
      <c r="N1650" s="278"/>
      <c r="O1650" s="278"/>
      <c r="P1650" s="278"/>
      <c r="Q1650" s="278"/>
      <c r="R1650" s="278"/>
      <c r="S1650" s="278"/>
      <c r="T1650" s="278"/>
      <c r="U1650" s="278"/>
      <c r="V1650" s="278"/>
      <c r="W1650" s="278"/>
      <c r="X1650" s="278"/>
      <c r="Y1650" s="278"/>
      <c r="Z1650" s="278"/>
      <c r="AA1650" s="278"/>
      <c r="AB1650" s="278"/>
      <c r="AC1650" s="278"/>
      <c r="AD1650" s="278"/>
      <c r="AE1650" s="278"/>
      <c r="AF1650" s="278"/>
      <c r="AG1650" s="278"/>
      <c r="AH1650" s="278"/>
      <c r="AI1650" s="278"/>
      <c r="AJ1650" s="278"/>
      <c r="AK1650" s="278"/>
      <c r="AL1650" s="278"/>
      <c r="AM1650" s="278"/>
      <c r="AN1650" s="278"/>
      <c r="AO1650" s="278"/>
      <c r="AP1650" s="278"/>
    </row>
    <row r="1651" spans="1:42">
      <c r="A1651" s="278">
        <v>214058</v>
      </c>
      <c r="B1651" s="278"/>
      <c r="C1651" s="278" t="s">
        <v>413</v>
      </c>
      <c r="D1651" s="278" t="s">
        <v>413</v>
      </c>
      <c r="E1651" s="278" t="s">
        <v>413</v>
      </c>
      <c r="F1651" s="278" t="s">
        <v>413</v>
      </c>
      <c r="G1651" s="278" t="s">
        <v>412</v>
      </c>
      <c r="H1651" s="278" t="s">
        <v>412</v>
      </c>
      <c r="I1651" s="278" t="s">
        <v>412</v>
      </c>
      <c r="J1651" s="278" t="s">
        <v>412</v>
      </c>
      <c r="K1651" s="278" t="s">
        <v>412</v>
      </c>
      <c r="L1651" s="278" t="s">
        <v>412</v>
      </c>
      <c r="M1651" s="278"/>
      <c r="N1651" s="278"/>
      <c r="O1651" s="278"/>
      <c r="P1651" s="278"/>
      <c r="Q1651" s="278"/>
      <c r="R1651" s="278"/>
      <c r="S1651" s="278"/>
      <c r="T1651" s="278"/>
      <c r="U1651" s="278"/>
      <c r="V1651" s="278"/>
      <c r="W1651" s="278"/>
      <c r="X1651" s="278"/>
      <c r="Y1651" s="278"/>
      <c r="Z1651" s="278"/>
      <c r="AA1651" s="278"/>
      <c r="AB1651" s="278"/>
      <c r="AC1651" s="278"/>
      <c r="AD1651" s="278"/>
      <c r="AE1651" s="278"/>
      <c r="AF1651" s="278"/>
      <c r="AG1651" s="278"/>
      <c r="AH1651" s="278"/>
      <c r="AI1651" s="278"/>
      <c r="AJ1651" s="278"/>
      <c r="AK1651" s="278"/>
      <c r="AL1651" s="278"/>
      <c r="AM1651" s="278"/>
      <c r="AN1651" s="278"/>
      <c r="AO1651" s="278"/>
      <c r="AP1651" s="278"/>
    </row>
    <row r="1652" spans="1:42">
      <c r="A1652" s="278">
        <v>214054</v>
      </c>
      <c r="B1652" s="278"/>
      <c r="C1652" s="278" t="s">
        <v>413</v>
      </c>
      <c r="D1652" s="278" t="s">
        <v>413</v>
      </c>
      <c r="E1652" s="278" t="s">
        <v>413</v>
      </c>
      <c r="F1652" s="278" t="s">
        <v>412</v>
      </c>
      <c r="G1652" s="278" t="s">
        <v>413</v>
      </c>
      <c r="H1652" s="278" t="s">
        <v>412</v>
      </c>
      <c r="I1652" s="278" t="s">
        <v>412</v>
      </c>
      <c r="J1652" s="278" t="s">
        <v>412</v>
      </c>
      <c r="K1652" s="278" t="s">
        <v>412</v>
      </c>
      <c r="L1652" s="278" t="s">
        <v>412</v>
      </c>
      <c r="M1652" s="278"/>
      <c r="N1652" s="278"/>
      <c r="O1652" s="278"/>
      <c r="P1652" s="278"/>
      <c r="Q1652" s="278"/>
      <c r="R1652" s="278"/>
      <c r="S1652" s="278"/>
      <c r="T1652" s="278"/>
      <c r="U1652" s="278"/>
      <c r="V1652" s="278"/>
      <c r="W1652" s="278"/>
      <c r="X1652" s="278"/>
      <c r="Y1652" s="278"/>
      <c r="Z1652" s="278"/>
      <c r="AA1652" s="278"/>
      <c r="AB1652" s="278"/>
      <c r="AC1652" s="278"/>
      <c r="AD1652" s="278"/>
      <c r="AE1652" s="278"/>
      <c r="AF1652" s="278"/>
      <c r="AG1652" s="278"/>
      <c r="AH1652" s="278"/>
      <c r="AI1652" s="278"/>
      <c r="AJ1652" s="278"/>
      <c r="AK1652" s="278"/>
      <c r="AL1652" s="278"/>
      <c r="AM1652" s="278"/>
      <c r="AN1652" s="278"/>
      <c r="AO1652" s="278"/>
      <c r="AP1652" s="278"/>
    </row>
    <row r="1653" spans="1:42">
      <c r="A1653" s="278">
        <v>214051</v>
      </c>
      <c r="B1653" s="278"/>
      <c r="C1653" s="278" t="s">
        <v>413</v>
      </c>
      <c r="D1653" s="278" t="s">
        <v>413</v>
      </c>
      <c r="E1653" s="278" t="s">
        <v>413</v>
      </c>
      <c r="F1653" s="278" t="s">
        <v>413</v>
      </c>
      <c r="G1653" s="278" t="s">
        <v>412</v>
      </c>
      <c r="H1653" s="278" t="s">
        <v>412</v>
      </c>
      <c r="I1653" s="278" t="s">
        <v>412</v>
      </c>
      <c r="J1653" s="278" t="s">
        <v>412</v>
      </c>
      <c r="K1653" s="278" t="s">
        <v>412</v>
      </c>
      <c r="L1653" s="278" t="s">
        <v>412</v>
      </c>
      <c r="M1653" s="278"/>
      <c r="N1653" s="278"/>
      <c r="O1653" s="278"/>
      <c r="P1653" s="278"/>
      <c r="Q1653" s="278"/>
      <c r="R1653" s="278"/>
      <c r="S1653" s="278"/>
      <c r="T1653" s="278"/>
      <c r="U1653" s="278"/>
      <c r="V1653" s="278"/>
      <c r="W1653" s="278"/>
      <c r="X1653" s="278"/>
      <c r="Y1653" s="278"/>
      <c r="Z1653" s="278"/>
      <c r="AA1653" s="278"/>
      <c r="AB1653" s="278"/>
      <c r="AC1653" s="278"/>
      <c r="AD1653" s="278"/>
      <c r="AE1653" s="278"/>
      <c r="AF1653" s="278"/>
      <c r="AG1653" s="278"/>
      <c r="AH1653" s="278"/>
      <c r="AI1653" s="278"/>
      <c r="AJ1653" s="278"/>
      <c r="AK1653" s="278"/>
      <c r="AL1653" s="278"/>
      <c r="AM1653" s="278"/>
      <c r="AN1653" s="278"/>
      <c r="AO1653" s="278"/>
      <c r="AP1653" s="278"/>
    </row>
    <row r="1654" spans="1:42">
      <c r="A1654" s="278">
        <v>214041</v>
      </c>
      <c r="B1654" s="278"/>
      <c r="C1654" s="278" t="s">
        <v>412</v>
      </c>
      <c r="D1654" s="278" t="s">
        <v>413</v>
      </c>
      <c r="E1654" s="278" t="s">
        <v>413</v>
      </c>
      <c r="F1654" s="278" t="s">
        <v>413</v>
      </c>
      <c r="G1654" s="278" t="s">
        <v>412</v>
      </c>
      <c r="H1654" s="278" t="s">
        <v>412</v>
      </c>
      <c r="I1654" s="278" t="s">
        <v>412</v>
      </c>
      <c r="J1654" s="278" t="s">
        <v>412</v>
      </c>
      <c r="K1654" s="278" t="s">
        <v>412</v>
      </c>
      <c r="L1654" s="278" t="s">
        <v>412</v>
      </c>
      <c r="M1654" s="278"/>
      <c r="N1654" s="278"/>
      <c r="O1654" s="278"/>
      <c r="P1654" s="278"/>
      <c r="Q1654" s="278"/>
      <c r="R1654" s="278"/>
      <c r="S1654" s="278"/>
      <c r="T1654" s="278"/>
      <c r="U1654" s="278"/>
      <c r="V1654" s="278"/>
      <c r="W1654" s="278"/>
      <c r="X1654" s="278"/>
      <c r="Y1654" s="278"/>
      <c r="Z1654" s="278"/>
      <c r="AA1654" s="278"/>
      <c r="AB1654" s="278"/>
      <c r="AC1654" s="278"/>
      <c r="AD1654" s="278"/>
      <c r="AE1654" s="278"/>
      <c r="AF1654" s="278"/>
      <c r="AG1654" s="278"/>
      <c r="AH1654" s="278"/>
      <c r="AI1654" s="278"/>
      <c r="AJ1654" s="278"/>
      <c r="AK1654" s="278"/>
      <c r="AL1654" s="278"/>
      <c r="AM1654" s="278"/>
      <c r="AN1654" s="278"/>
      <c r="AO1654" s="278"/>
      <c r="AP1654" s="278"/>
    </row>
    <row r="1655" spans="1:42">
      <c r="A1655" s="278">
        <v>214040</v>
      </c>
      <c r="B1655" s="278"/>
      <c r="C1655" s="278" t="s">
        <v>412</v>
      </c>
      <c r="D1655" s="278" t="s">
        <v>413</v>
      </c>
      <c r="E1655" s="278" t="s">
        <v>413</v>
      </c>
      <c r="F1655" s="278" t="s">
        <v>413</v>
      </c>
      <c r="G1655" s="278" t="s">
        <v>412</v>
      </c>
      <c r="H1655" s="278" t="s">
        <v>412</v>
      </c>
      <c r="I1655" s="278" t="s">
        <v>412</v>
      </c>
      <c r="J1655" s="278" t="s">
        <v>412</v>
      </c>
      <c r="K1655" s="278" t="s">
        <v>412</v>
      </c>
      <c r="L1655" s="278" t="s">
        <v>412</v>
      </c>
      <c r="M1655" s="278"/>
      <c r="N1655" s="278"/>
      <c r="O1655" s="278"/>
      <c r="P1655" s="278"/>
      <c r="Q1655" s="278"/>
      <c r="R1655" s="278"/>
      <c r="S1655" s="278"/>
      <c r="T1655" s="278"/>
      <c r="U1655" s="278"/>
      <c r="V1655" s="278"/>
      <c r="W1655" s="278"/>
      <c r="X1655" s="278"/>
      <c r="Y1655" s="278"/>
      <c r="Z1655" s="278"/>
      <c r="AA1655" s="278"/>
      <c r="AB1655" s="278"/>
      <c r="AC1655" s="278"/>
      <c r="AD1655" s="278"/>
      <c r="AE1655" s="278"/>
      <c r="AF1655" s="278"/>
      <c r="AG1655" s="278"/>
      <c r="AH1655" s="278"/>
      <c r="AI1655" s="278"/>
      <c r="AJ1655" s="278"/>
      <c r="AK1655" s="278"/>
      <c r="AL1655" s="278"/>
      <c r="AM1655" s="278"/>
      <c r="AN1655" s="278"/>
      <c r="AO1655" s="278"/>
      <c r="AP1655" s="278"/>
    </row>
    <row r="1656" spans="1:42">
      <c r="A1656" s="278">
        <v>214037</v>
      </c>
      <c r="B1656" s="278"/>
      <c r="C1656" s="278" t="s">
        <v>412</v>
      </c>
      <c r="D1656" s="278" t="s">
        <v>413</v>
      </c>
      <c r="E1656" s="278" t="s">
        <v>413</v>
      </c>
      <c r="F1656" s="278" t="s">
        <v>413</v>
      </c>
      <c r="G1656" s="278" t="s">
        <v>412</v>
      </c>
      <c r="H1656" s="278" t="s">
        <v>412</v>
      </c>
      <c r="I1656" s="278" t="s">
        <v>412</v>
      </c>
      <c r="J1656" s="278" t="s">
        <v>412</v>
      </c>
      <c r="K1656" s="278" t="s">
        <v>412</v>
      </c>
      <c r="L1656" s="278" t="s">
        <v>412</v>
      </c>
      <c r="M1656" s="278"/>
      <c r="N1656" s="278"/>
      <c r="O1656" s="278"/>
      <c r="P1656" s="278"/>
      <c r="Q1656" s="278"/>
      <c r="R1656" s="278"/>
      <c r="S1656" s="278"/>
      <c r="T1656" s="278"/>
      <c r="U1656" s="278"/>
      <c r="V1656" s="278"/>
      <c r="W1656" s="278"/>
      <c r="X1656" s="278"/>
      <c r="Y1656" s="278"/>
      <c r="Z1656" s="278"/>
      <c r="AA1656" s="278"/>
      <c r="AB1656" s="278"/>
      <c r="AC1656" s="278"/>
      <c r="AD1656" s="278"/>
      <c r="AE1656" s="278"/>
      <c r="AF1656" s="278"/>
      <c r="AG1656" s="278"/>
      <c r="AH1656" s="278"/>
      <c r="AI1656" s="278"/>
      <c r="AJ1656" s="278"/>
      <c r="AK1656" s="278"/>
      <c r="AL1656" s="278"/>
      <c r="AM1656" s="278"/>
      <c r="AN1656" s="278"/>
      <c r="AO1656" s="278"/>
      <c r="AP1656" s="278"/>
    </row>
    <row r="1657" spans="1:42">
      <c r="A1657" s="278">
        <v>214030</v>
      </c>
      <c r="B1657" s="278"/>
      <c r="C1657" s="278" t="s">
        <v>412</v>
      </c>
      <c r="D1657" s="278" t="s">
        <v>413</v>
      </c>
      <c r="E1657" s="278" t="s">
        <v>413</v>
      </c>
      <c r="F1657" s="278" t="s">
        <v>412</v>
      </c>
      <c r="G1657" s="278" t="s">
        <v>412</v>
      </c>
      <c r="H1657" s="278" t="s">
        <v>412</v>
      </c>
      <c r="I1657" s="278" t="s">
        <v>412</v>
      </c>
      <c r="J1657" s="278" t="s">
        <v>412</v>
      </c>
      <c r="K1657" s="278" t="s">
        <v>412</v>
      </c>
      <c r="L1657" s="278" t="s">
        <v>412</v>
      </c>
      <c r="M1657" s="278"/>
      <c r="N1657" s="278"/>
      <c r="O1657" s="278"/>
      <c r="P1657" s="278"/>
      <c r="Q1657" s="278"/>
      <c r="R1657" s="278"/>
      <c r="S1657" s="278"/>
      <c r="T1657" s="278"/>
      <c r="U1657" s="278"/>
      <c r="V1657" s="278"/>
      <c r="W1657" s="278"/>
      <c r="X1657" s="278"/>
      <c r="Y1657" s="278"/>
      <c r="Z1657" s="278"/>
      <c r="AA1657" s="278"/>
      <c r="AB1657" s="278"/>
      <c r="AC1657" s="278"/>
      <c r="AD1657" s="278"/>
      <c r="AE1657" s="278"/>
      <c r="AF1657" s="278"/>
      <c r="AG1657" s="278"/>
      <c r="AH1657" s="278"/>
      <c r="AI1657" s="278"/>
      <c r="AJ1657" s="278"/>
      <c r="AK1657" s="278"/>
      <c r="AL1657" s="278"/>
      <c r="AM1657" s="278"/>
      <c r="AN1657" s="278"/>
      <c r="AO1657" s="278"/>
      <c r="AP1657" s="278"/>
    </row>
    <row r="1658" spans="1:42">
      <c r="A1658" s="278">
        <v>214029</v>
      </c>
      <c r="B1658" s="278"/>
      <c r="C1658" s="278" t="s">
        <v>413</v>
      </c>
      <c r="D1658" s="278" t="s">
        <v>413</v>
      </c>
      <c r="E1658" s="278" t="s">
        <v>413</v>
      </c>
      <c r="F1658" s="278" t="s">
        <v>413</v>
      </c>
      <c r="G1658" s="278" t="s">
        <v>413</v>
      </c>
      <c r="H1658" s="278" t="s">
        <v>412</v>
      </c>
      <c r="I1658" s="278" t="s">
        <v>412</v>
      </c>
      <c r="J1658" s="278" t="s">
        <v>412</v>
      </c>
      <c r="K1658" s="278" t="s">
        <v>412</v>
      </c>
      <c r="L1658" s="278" t="s">
        <v>412</v>
      </c>
      <c r="M1658" s="278"/>
      <c r="N1658" s="278"/>
      <c r="O1658" s="278"/>
      <c r="P1658" s="278"/>
      <c r="Q1658" s="278"/>
      <c r="R1658" s="278"/>
      <c r="S1658" s="278"/>
      <c r="T1658" s="278"/>
      <c r="U1658" s="278"/>
      <c r="V1658" s="278"/>
      <c r="W1658" s="278"/>
      <c r="X1658" s="278"/>
      <c r="Y1658" s="278"/>
      <c r="Z1658" s="278"/>
      <c r="AA1658" s="278"/>
      <c r="AB1658" s="278"/>
      <c r="AC1658" s="278"/>
      <c r="AD1658" s="278"/>
      <c r="AE1658" s="278"/>
      <c r="AF1658" s="278"/>
      <c r="AG1658" s="278"/>
      <c r="AH1658" s="278"/>
      <c r="AI1658" s="278"/>
      <c r="AJ1658" s="278"/>
      <c r="AK1658" s="278"/>
      <c r="AL1658" s="278"/>
      <c r="AM1658" s="278"/>
      <c r="AN1658" s="278"/>
      <c r="AO1658" s="278"/>
      <c r="AP1658" s="278"/>
    </row>
    <row r="1659" spans="1:42">
      <c r="A1659" s="278">
        <v>214023</v>
      </c>
      <c r="B1659" s="278"/>
      <c r="C1659" s="278" t="s">
        <v>413</v>
      </c>
      <c r="D1659" s="278" t="s">
        <v>412</v>
      </c>
      <c r="E1659" s="278" t="s">
        <v>413</v>
      </c>
      <c r="F1659" s="278" t="s">
        <v>412</v>
      </c>
      <c r="G1659" s="278" t="s">
        <v>412</v>
      </c>
      <c r="H1659" s="278" t="s">
        <v>412</v>
      </c>
      <c r="I1659" s="278" t="s">
        <v>412</v>
      </c>
      <c r="J1659" s="278" t="s">
        <v>412</v>
      </c>
      <c r="K1659" s="278" t="s">
        <v>412</v>
      </c>
      <c r="L1659" s="278" t="s">
        <v>412</v>
      </c>
      <c r="M1659" s="278"/>
      <c r="N1659" s="278"/>
      <c r="O1659" s="278"/>
      <c r="P1659" s="278"/>
      <c r="Q1659" s="278"/>
      <c r="R1659" s="278"/>
      <c r="S1659" s="278"/>
      <c r="T1659" s="278"/>
      <c r="U1659" s="278"/>
      <c r="V1659" s="278"/>
      <c r="W1659" s="278"/>
      <c r="X1659" s="278"/>
      <c r="Y1659" s="278"/>
      <c r="Z1659" s="278"/>
      <c r="AA1659" s="278"/>
      <c r="AB1659" s="278"/>
      <c r="AC1659" s="278"/>
      <c r="AD1659" s="278"/>
      <c r="AE1659" s="278"/>
      <c r="AF1659" s="278"/>
      <c r="AG1659" s="278"/>
      <c r="AH1659" s="278"/>
      <c r="AI1659" s="278"/>
      <c r="AJ1659" s="278"/>
      <c r="AK1659" s="278"/>
      <c r="AL1659" s="278"/>
      <c r="AM1659" s="278"/>
      <c r="AN1659" s="278"/>
      <c r="AO1659" s="278"/>
      <c r="AP1659" s="278"/>
    </row>
    <row r="1660" spans="1:42">
      <c r="A1660" s="278">
        <v>214022</v>
      </c>
      <c r="B1660" s="278"/>
      <c r="C1660" s="278" t="s">
        <v>412</v>
      </c>
      <c r="D1660" s="278" t="s">
        <v>413</v>
      </c>
      <c r="E1660" s="278" t="s">
        <v>413</v>
      </c>
      <c r="F1660" s="278" t="s">
        <v>413</v>
      </c>
      <c r="G1660" s="278" t="s">
        <v>412</v>
      </c>
      <c r="H1660" s="278" t="s">
        <v>412</v>
      </c>
      <c r="I1660" s="278" t="s">
        <v>412</v>
      </c>
      <c r="J1660" s="278" t="s">
        <v>412</v>
      </c>
      <c r="K1660" s="278" t="s">
        <v>412</v>
      </c>
      <c r="L1660" s="278" t="s">
        <v>412</v>
      </c>
      <c r="M1660" s="278"/>
      <c r="N1660" s="278"/>
      <c r="O1660" s="278"/>
      <c r="P1660" s="278"/>
      <c r="Q1660" s="278"/>
      <c r="R1660" s="278"/>
      <c r="S1660" s="278"/>
      <c r="T1660" s="278"/>
      <c r="U1660" s="278"/>
      <c r="V1660" s="278"/>
      <c r="W1660" s="278"/>
      <c r="X1660" s="278"/>
      <c r="Y1660" s="278"/>
      <c r="Z1660" s="278"/>
      <c r="AA1660" s="278"/>
      <c r="AB1660" s="278"/>
      <c r="AC1660" s="278"/>
      <c r="AD1660" s="278"/>
      <c r="AE1660" s="278"/>
      <c r="AF1660" s="278"/>
      <c r="AG1660" s="278"/>
      <c r="AH1660" s="278"/>
      <c r="AI1660" s="278"/>
      <c r="AJ1660" s="278"/>
      <c r="AK1660" s="278"/>
      <c r="AL1660" s="278"/>
      <c r="AM1660" s="278"/>
      <c r="AN1660" s="278"/>
      <c r="AO1660" s="278"/>
      <c r="AP1660" s="278"/>
    </row>
    <row r="1661" spans="1:42">
      <c r="A1661" s="278">
        <v>214021</v>
      </c>
      <c r="B1661" s="278"/>
      <c r="C1661" s="278" t="s">
        <v>412</v>
      </c>
      <c r="D1661" s="278" t="s">
        <v>413</v>
      </c>
      <c r="E1661" s="278" t="s">
        <v>413</v>
      </c>
      <c r="F1661" s="278" t="s">
        <v>413</v>
      </c>
      <c r="G1661" s="278" t="s">
        <v>412</v>
      </c>
      <c r="H1661" s="278" t="s">
        <v>412</v>
      </c>
      <c r="I1661" s="278" t="s">
        <v>412</v>
      </c>
      <c r="J1661" s="278" t="s">
        <v>412</v>
      </c>
      <c r="K1661" s="278" t="s">
        <v>412</v>
      </c>
      <c r="L1661" s="278" t="s">
        <v>412</v>
      </c>
      <c r="M1661" s="278"/>
      <c r="N1661" s="278"/>
      <c r="O1661" s="278"/>
      <c r="P1661" s="278"/>
      <c r="Q1661" s="278"/>
      <c r="R1661" s="278"/>
      <c r="S1661" s="278"/>
      <c r="T1661" s="278"/>
      <c r="U1661" s="278"/>
      <c r="V1661" s="278"/>
      <c r="W1661" s="278"/>
      <c r="X1661" s="278"/>
      <c r="Y1661" s="278"/>
      <c r="Z1661" s="278"/>
      <c r="AA1661" s="278"/>
      <c r="AB1661" s="278"/>
      <c r="AC1661" s="278"/>
      <c r="AD1661" s="278"/>
      <c r="AE1661" s="278"/>
      <c r="AF1661" s="278"/>
      <c r="AG1661" s="278"/>
      <c r="AH1661" s="278"/>
      <c r="AI1661" s="278"/>
      <c r="AJ1661" s="278"/>
      <c r="AK1661" s="278"/>
      <c r="AL1661" s="278"/>
      <c r="AM1661" s="278"/>
      <c r="AN1661" s="278"/>
      <c r="AO1661" s="278"/>
      <c r="AP1661" s="278"/>
    </row>
    <row r="1662" spans="1:42">
      <c r="A1662" s="278">
        <v>214020</v>
      </c>
      <c r="B1662" s="278"/>
      <c r="C1662" s="278" t="s">
        <v>412</v>
      </c>
      <c r="D1662" s="278" t="s">
        <v>413</v>
      </c>
      <c r="E1662" s="278" t="s">
        <v>413</v>
      </c>
      <c r="F1662" s="278" t="s">
        <v>413</v>
      </c>
      <c r="G1662" s="278" t="s">
        <v>412</v>
      </c>
      <c r="H1662" s="278" t="s">
        <v>412</v>
      </c>
      <c r="I1662" s="278" t="s">
        <v>412</v>
      </c>
      <c r="J1662" s="278" t="s">
        <v>412</v>
      </c>
      <c r="K1662" s="278" t="s">
        <v>412</v>
      </c>
      <c r="L1662" s="278" t="s">
        <v>412</v>
      </c>
      <c r="M1662" s="278"/>
      <c r="N1662" s="278"/>
      <c r="O1662" s="278"/>
      <c r="P1662" s="278"/>
      <c r="Q1662" s="278"/>
      <c r="R1662" s="278"/>
      <c r="S1662" s="278"/>
      <c r="T1662" s="278"/>
      <c r="U1662" s="278"/>
      <c r="V1662" s="278"/>
      <c r="W1662" s="278"/>
      <c r="X1662" s="278"/>
      <c r="Y1662" s="278"/>
      <c r="Z1662" s="278"/>
      <c r="AA1662" s="278"/>
      <c r="AB1662" s="278"/>
      <c r="AC1662" s="278"/>
      <c r="AD1662" s="278"/>
      <c r="AE1662" s="278"/>
      <c r="AF1662" s="278"/>
      <c r="AG1662" s="278"/>
      <c r="AH1662" s="278"/>
      <c r="AI1662" s="278"/>
      <c r="AJ1662" s="278"/>
      <c r="AK1662" s="278"/>
      <c r="AL1662" s="278"/>
      <c r="AM1662" s="278"/>
      <c r="AN1662" s="278"/>
      <c r="AO1662" s="278"/>
      <c r="AP1662" s="278"/>
    </row>
    <row r="1663" spans="1:42">
      <c r="A1663" s="278">
        <v>214015</v>
      </c>
      <c r="B1663" s="278"/>
      <c r="C1663" s="278" t="s">
        <v>412</v>
      </c>
      <c r="D1663" s="278" t="s">
        <v>413</v>
      </c>
      <c r="E1663" s="278" t="s">
        <v>413</v>
      </c>
      <c r="F1663" s="278" t="s">
        <v>412</v>
      </c>
      <c r="G1663" s="278" t="s">
        <v>412</v>
      </c>
      <c r="H1663" s="278" t="s">
        <v>412</v>
      </c>
      <c r="I1663" s="278" t="s">
        <v>412</v>
      </c>
      <c r="J1663" s="278" t="s">
        <v>412</v>
      </c>
      <c r="K1663" s="278" t="s">
        <v>412</v>
      </c>
      <c r="L1663" s="278" t="s">
        <v>412</v>
      </c>
      <c r="M1663" s="278"/>
      <c r="N1663" s="278"/>
      <c r="O1663" s="278"/>
      <c r="P1663" s="278"/>
      <c r="Q1663" s="278"/>
      <c r="R1663" s="278"/>
      <c r="S1663" s="278"/>
      <c r="T1663" s="278"/>
      <c r="U1663" s="278"/>
      <c r="V1663" s="278"/>
      <c r="W1663" s="278"/>
      <c r="X1663" s="278"/>
      <c r="Y1663" s="278"/>
      <c r="Z1663" s="278"/>
      <c r="AA1663" s="278"/>
      <c r="AB1663" s="278"/>
      <c r="AC1663" s="278"/>
      <c r="AD1663" s="278"/>
      <c r="AE1663" s="278"/>
      <c r="AF1663" s="278"/>
      <c r="AG1663" s="278"/>
      <c r="AH1663" s="278"/>
      <c r="AI1663" s="278"/>
      <c r="AJ1663" s="278"/>
      <c r="AK1663" s="278"/>
      <c r="AL1663" s="278"/>
      <c r="AM1663" s="278"/>
      <c r="AN1663" s="278"/>
      <c r="AO1663" s="278"/>
      <c r="AP1663" s="278"/>
    </row>
    <row r="1664" spans="1:42">
      <c r="A1664" s="278">
        <v>214014</v>
      </c>
      <c r="B1664" s="278"/>
      <c r="C1664" s="278" t="s">
        <v>412</v>
      </c>
      <c r="D1664" s="278" t="s">
        <v>413</v>
      </c>
      <c r="E1664" s="278" t="s">
        <v>413</v>
      </c>
      <c r="F1664" s="278" t="s">
        <v>413</v>
      </c>
      <c r="G1664" s="278" t="s">
        <v>412</v>
      </c>
      <c r="H1664" s="278" t="s">
        <v>412</v>
      </c>
      <c r="I1664" s="278" t="s">
        <v>412</v>
      </c>
      <c r="J1664" s="278" t="s">
        <v>412</v>
      </c>
      <c r="K1664" s="278" t="s">
        <v>412</v>
      </c>
      <c r="L1664" s="278" t="s">
        <v>412</v>
      </c>
      <c r="M1664" s="278"/>
      <c r="N1664" s="278"/>
      <c r="O1664" s="278"/>
      <c r="P1664" s="278"/>
      <c r="Q1664" s="278"/>
      <c r="R1664" s="278"/>
      <c r="S1664" s="278"/>
      <c r="T1664" s="278"/>
      <c r="U1664" s="278"/>
      <c r="V1664" s="278"/>
      <c r="W1664" s="278"/>
      <c r="X1664" s="278"/>
      <c r="Y1664" s="278"/>
      <c r="Z1664" s="278"/>
      <c r="AA1664" s="278"/>
      <c r="AB1664" s="278"/>
      <c r="AC1664" s="278"/>
      <c r="AD1664" s="278"/>
      <c r="AE1664" s="278"/>
      <c r="AF1664" s="278"/>
      <c r="AG1664" s="278"/>
      <c r="AH1664" s="278"/>
      <c r="AI1664" s="278"/>
      <c r="AJ1664" s="278"/>
      <c r="AK1664" s="278"/>
      <c r="AL1664" s="278"/>
      <c r="AM1664" s="278"/>
      <c r="AN1664" s="278"/>
      <c r="AO1664" s="278"/>
      <c r="AP1664" s="278"/>
    </row>
    <row r="1665" spans="1:42">
      <c r="A1665" s="278">
        <v>214012</v>
      </c>
      <c r="B1665" s="278"/>
      <c r="C1665" s="278" t="s">
        <v>412</v>
      </c>
      <c r="D1665" s="278" t="s">
        <v>413</v>
      </c>
      <c r="E1665" s="278" t="s">
        <v>413</v>
      </c>
      <c r="F1665" s="278" t="s">
        <v>412</v>
      </c>
      <c r="G1665" s="278" t="s">
        <v>412</v>
      </c>
      <c r="H1665" s="278" t="s">
        <v>412</v>
      </c>
      <c r="I1665" s="278" t="s">
        <v>412</v>
      </c>
      <c r="J1665" s="278" t="s">
        <v>412</v>
      </c>
      <c r="K1665" s="278" t="s">
        <v>412</v>
      </c>
      <c r="L1665" s="278" t="s">
        <v>412</v>
      </c>
      <c r="M1665" s="278"/>
      <c r="N1665" s="278"/>
      <c r="O1665" s="278"/>
      <c r="P1665" s="278"/>
      <c r="Q1665" s="278"/>
      <c r="R1665" s="278"/>
      <c r="S1665" s="278"/>
      <c r="T1665" s="278"/>
      <c r="U1665" s="278"/>
      <c r="V1665" s="278"/>
      <c r="W1665" s="278"/>
      <c r="X1665" s="278"/>
      <c r="Y1665" s="278"/>
      <c r="Z1665" s="278"/>
      <c r="AA1665" s="278"/>
      <c r="AB1665" s="278"/>
      <c r="AC1665" s="278"/>
      <c r="AD1665" s="278"/>
      <c r="AE1665" s="278"/>
      <c r="AF1665" s="278"/>
      <c r="AG1665" s="278"/>
      <c r="AH1665" s="278"/>
      <c r="AI1665" s="278"/>
      <c r="AJ1665" s="278"/>
      <c r="AK1665" s="278"/>
      <c r="AL1665" s="278"/>
      <c r="AM1665" s="278"/>
      <c r="AN1665" s="278"/>
      <c r="AO1665" s="278"/>
      <c r="AP1665" s="278"/>
    </row>
    <row r="1666" spans="1:42">
      <c r="A1666" s="278">
        <v>214011</v>
      </c>
      <c r="B1666" s="278"/>
      <c r="C1666" s="278" t="s">
        <v>412</v>
      </c>
      <c r="D1666" s="278" t="s">
        <v>413</v>
      </c>
      <c r="E1666" s="278" t="s">
        <v>413</v>
      </c>
      <c r="F1666" s="278" t="s">
        <v>412</v>
      </c>
      <c r="G1666" s="278" t="s">
        <v>412</v>
      </c>
      <c r="H1666" s="278" t="s">
        <v>412</v>
      </c>
      <c r="I1666" s="278" t="s">
        <v>412</v>
      </c>
      <c r="J1666" s="278" t="s">
        <v>412</v>
      </c>
      <c r="K1666" s="278" t="s">
        <v>412</v>
      </c>
      <c r="L1666" s="278" t="s">
        <v>412</v>
      </c>
      <c r="M1666" s="278"/>
      <c r="N1666" s="278"/>
      <c r="O1666" s="278"/>
      <c r="P1666" s="278"/>
      <c r="Q1666" s="278"/>
      <c r="R1666" s="278"/>
      <c r="S1666" s="278"/>
      <c r="T1666" s="278"/>
      <c r="U1666" s="278"/>
      <c r="V1666" s="278"/>
      <c r="W1666" s="278"/>
      <c r="X1666" s="278"/>
      <c r="Y1666" s="278"/>
      <c r="Z1666" s="278"/>
      <c r="AA1666" s="278"/>
      <c r="AB1666" s="278"/>
      <c r="AC1666" s="278"/>
      <c r="AD1666" s="278"/>
      <c r="AE1666" s="278"/>
      <c r="AF1666" s="278"/>
      <c r="AG1666" s="278"/>
      <c r="AH1666" s="278"/>
      <c r="AI1666" s="278"/>
      <c r="AJ1666" s="278"/>
      <c r="AK1666" s="278"/>
      <c r="AL1666" s="278"/>
      <c r="AM1666" s="278"/>
      <c r="AN1666" s="278"/>
      <c r="AO1666" s="278"/>
      <c r="AP1666" s="278"/>
    </row>
    <row r="1667" spans="1:42">
      <c r="A1667" s="278">
        <v>214008</v>
      </c>
      <c r="B1667" s="278"/>
      <c r="C1667" s="278" t="s">
        <v>413</v>
      </c>
      <c r="D1667" s="278" t="s">
        <v>413</v>
      </c>
      <c r="E1667" s="278" t="s">
        <v>413</v>
      </c>
      <c r="F1667" s="278" t="s">
        <v>412</v>
      </c>
      <c r="G1667" s="278" t="s">
        <v>413</v>
      </c>
      <c r="H1667" s="278" t="s">
        <v>412</v>
      </c>
      <c r="I1667" s="278" t="s">
        <v>412</v>
      </c>
      <c r="J1667" s="278" t="s">
        <v>412</v>
      </c>
      <c r="K1667" s="278" t="s">
        <v>412</v>
      </c>
      <c r="L1667" s="278" t="s">
        <v>412</v>
      </c>
      <c r="M1667" s="278"/>
      <c r="N1667" s="278"/>
      <c r="O1667" s="278"/>
      <c r="P1667" s="278"/>
      <c r="Q1667" s="278"/>
      <c r="R1667" s="278"/>
      <c r="S1667" s="278"/>
      <c r="T1667" s="278"/>
      <c r="U1667" s="278"/>
      <c r="V1667" s="278"/>
      <c r="W1667" s="278"/>
      <c r="X1667" s="278"/>
      <c r="Y1667" s="278"/>
      <c r="Z1667" s="278"/>
      <c r="AA1667" s="278"/>
      <c r="AB1667" s="278"/>
      <c r="AC1667" s="278"/>
      <c r="AD1667" s="278"/>
      <c r="AE1667" s="278"/>
      <c r="AF1667" s="278"/>
      <c r="AG1667" s="278"/>
      <c r="AH1667" s="278"/>
      <c r="AI1667" s="278"/>
      <c r="AJ1667" s="278"/>
      <c r="AK1667" s="278"/>
      <c r="AL1667" s="278"/>
      <c r="AM1667" s="278"/>
      <c r="AN1667" s="278"/>
      <c r="AO1667" s="278"/>
      <c r="AP1667" s="278"/>
    </row>
    <row r="1668" spans="1:42">
      <c r="A1668" s="278">
        <v>214000</v>
      </c>
      <c r="B1668" s="278"/>
      <c r="C1668" s="278" t="s">
        <v>413</v>
      </c>
      <c r="D1668" s="278" t="s">
        <v>413</v>
      </c>
      <c r="E1668" s="278" t="s">
        <v>413</v>
      </c>
      <c r="F1668" s="278" t="s">
        <v>413</v>
      </c>
      <c r="G1668" s="278" t="s">
        <v>412</v>
      </c>
      <c r="H1668" s="278" t="s">
        <v>412</v>
      </c>
      <c r="I1668" s="278" t="s">
        <v>412</v>
      </c>
      <c r="J1668" s="278" t="s">
        <v>412</v>
      </c>
      <c r="K1668" s="278" t="s">
        <v>412</v>
      </c>
      <c r="L1668" s="278" t="s">
        <v>412</v>
      </c>
      <c r="M1668" s="278"/>
      <c r="N1668" s="278"/>
      <c r="O1668" s="278"/>
      <c r="P1668" s="278"/>
      <c r="Q1668" s="278"/>
      <c r="R1668" s="278"/>
      <c r="S1668" s="278"/>
      <c r="T1668" s="278"/>
      <c r="U1668" s="278"/>
      <c r="V1668" s="278"/>
      <c r="W1668" s="278"/>
      <c r="X1668" s="278"/>
      <c r="Y1668" s="278"/>
      <c r="Z1668" s="278"/>
      <c r="AA1668" s="278"/>
      <c r="AB1668" s="278"/>
      <c r="AC1668" s="278"/>
      <c r="AD1668" s="278"/>
      <c r="AE1668" s="278"/>
      <c r="AF1668" s="278"/>
      <c r="AG1668" s="278"/>
      <c r="AH1668" s="278"/>
      <c r="AI1668" s="278"/>
      <c r="AJ1668" s="278"/>
      <c r="AK1668" s="278"/>
      <c r="AL1668" s="278"/>
      <c r="AM1668" s="278"/>
      <c r="AN1668" s="278"/>
      <c r="AO1668" s="278"/>
      <c r="AP1668" s="278"/>
    </row>
    <row r="1669" spans="1:42">
      <c r="A1669" s="278">
        <v>213999</v>
      </c>
      <c r="B1669" s="278"/>
      <c r="C1669" s="278" t="s">
        <v>412</v>
      </c>
      <c r="D1669" s="278" t="s">
        <v>413</v>
      </c>
      <c r="E1669" s="278" t="s">
        <v>413</v>
      </c>
      <c r="F1669" s="278" t="s">
        <v>412</v>
      </c>
      <c r="G1669" s="278" t="s">
        <v>412</v>
      </c>
      <c r="H1669" s="278" t="s">
        <v>412</v>
      </c>
      <c r="I1669" s="278" t="s">
        <v>412</v>
      </c>
      <c r="J1669" s="278" t="s">
        <v>412</v>
      </c>
      <c r="K1669" s="278" t="s">
        <v>412</v>
      </c>
      <c r="L1669" s="278" t="s">
        <v>412</v>
      </c>
      <c r="M1669" s="278"/>
      <c r="N1669" s="278"/>
      <c r="O1669" s="278"/>
      <c r="P1669" s="278"/>
      <c r="Q1669" s="278"/>
      <c r="R1669" s="278"/>
      <c r="S1669" s="278"/>
      <c r="T1669" s="278"/>
      <c r="U1669" s="278"/>
      <c r="V1669" s="278"/>
      <c r="W1669" s="278"/>
      <c r="X1669" s="278"/>
      <c r="Y1669" s="278"/>
      <c r="Z1669" s="278"/>
      <c r="AA1669" s="278"/>
      <c r="AB1669" s="278"/>
      <c r="AC1669" s="278"/>
      <c r="AD1669" s="278"/>
      <c r="AE1669" s="278"/>
      <c r="AF1669" s="278"/>
      <c r="AG1669" s="278"/>
      <c r="AH1669" s="278"/>
      <c r="AI1669" s="278"/>
      <c r="AJ1669" s="278"/>
      <c r="AK1669" s="278"/>
      <c r="AL1669" s="278"/>
      <c r="AM1669" s="278"/>
      <c r="AN1669" s="278"/>
      <c r="AO1669" s="278"/>
      <c r="AP1669" s="278"/>
    </row>
    <row r="1670" spans="1:42">
      <c r="A1670" s="278">
        <v>213986</v>
      </c>
      <c r="B1670" s="278"/>
      <c r="C1670" s="278" t="s">
        <v>413</v>
      </c>
      <c r="D1670" s="278" t="s">
        <v>412</v>
      </c>
      <c r="E1670" s="278" t="s">
        <v>413</v>
      </c>
      <c r="F1670" s="278" t="s">
        <v>413</v>
      </c>
      <c r="G1670" s="278" t="s">
        <v>412</v>
      </c>
      <c r="H1670" s="278" t="s">
        <v>412</v>
      </c>
      <c r="I1670" s="278" t="s">
        <v>412</v>
      </c>
      <c r="J1670" s="278" t="s">
        <v>412</v>
      </c>
      <c r="K1670" s="278" t="s">
        <v>412</v>
      </c>
      <c r="L1670" s="278" t="s">
        <v>412</v>
      </c>
      <c r="M1670" s="278"/>
      <c r="N1670" s="278"/>
      <c r="O1670" s="278"/>
      <c r="P1670" s="278"/>
      <c r="Q1670" s="278"/>
      <c r="R1670" s="278"/>
      <c r="S1670" s="278"/>
      <c r="T1670" s="278"/>
      <c r="U1670" s="278"/>
      <c r="V1670" s="278"/>
      <c r="W1670" s="278"/>
      <c r="X1670" s="278"/>
      <c r="Y1670" s="278"/>
      <c r="Z1670" s="278"/>
      <c r="AA1670" s="278"/>
      <c r="AB1670" s="278"/>
      <c r="AC1670" s="278"/>
      <c r="AD1670" s="278"/>
      <c r="AE1670" s="278"/>
      <c r="AF1670" s="278"/>
      <c r="AG1670" s="278"/>
      <c r="AH1670" s="278"/>
      <c r="AI1670" s="278"/>
      <c r="AJ1670" s="278"/>
      <c r="AK1670" s="278"/>
      <c r="AL1670" s="278"/>
      <c r="AM1670" s="278"/>
      <c r="AN1670" s="278"/>
      <c r="AO1670" s="278"/>
      <c r="AP1670" s="278"/>
    </row>
    <row r="1671" spans="1:42">
      <c r="A1671" s="278">
        <v>213982</v>
      </c>
      <c r="B1671" s="278"/>
      <c r="C1671" s="278" t="s">
        <v>413</v>
      </c>
      <c r="D1671" s="278" t="s">
        <v>413</v>
      </c>
      <c r="E1671" s="278" t="s">
        <v>412</v>
      </c>
      <c r="F1671" s="278" t="s">
        <v>412</v>
      </c>
      <c r="G1671" s="278" t="s">
        <v>412</v>
      </c>
      <c r="H1671" s="278" t="s">
        <v>412</v>
      </c>
      <c r="I1671" s="278" t="s">
        <v>412</v>
      </c>
      <c r="J1671" s="278" t="s">
        <v>412</v>
      </c>
      <c r="K1671" s="278" t="s">
        <v>412</v>
      </c>
      <c r="L1671" s="278" t="s">
        <v>412</v>
      </c>
      <c r="M1671" s="278"/>
      <c r="N1671" s="278"/>
      <c r="O1671" s="278"/>
      <c r="P1671" s="278"/>
      <c r="Q1671" s="278"/>
      <c r="R1671" s="278"/>
      <c r="S1671" s="278"/>
      <c r="T1671" s="278"/>
      <c r="U1671" s="278"/>
      <c r="V1671" s="278"/>
      <c r="W1671" s="278"/>
      <c r="X1671" s="278"/>
      <c r="Y1671" s="278"/>
      <c r="Z1671" s="278"/>
      <c r="AA1671" s="278"/>
      <c r="AB1671" s="278"/>
      <c r="AC1671" s="278"/>
      <c r="AD1671" s="278"/>
      <c r="AE1671" s="278"/>
      <c r="AF1671" s="278"/>
      <c r="AG1671" s="278"/>
      <c r="AH1671" s="278"/>
      <c r="AI1671" s="278"/>
      <c r="AJ1671" s="278"/>
      <c r="AK1671" s="278"/>
      <c r="AL1671" s="278"/>
      <c r="AM1671" s="278"/>
      <c r="AN1671" s="278"/>
      <c r="AO1671" s="278"/>
      <c r="AP1671" s="278"/>
    </row>
    <row r="1672" spans="1:42">
      <c r="A1672" s="278">
        <v>213977</v>
      </c>
      <c r="B1672" s="278"/>
      <c r="C1672" s="278" t="s">
        <v>412</v>
      </c>
      <c r="D1672" s="278" t="s">
        <v>413</v>
      </c>
      <c r="E1672" s="278" t="s">
        <v>413</v>
      </c>
      <c r="F1672" s="278" t="s">
        <v>413</v>
      </c>
      <c r="G1672" s="278" t="s">
        <v>412</v>
      </c>
      <c r="H1672" s="278" t="s">
        <v>412</v>
      </c>
      <c r="I1672" s="278" t="s">
        <v>412</v>
      </c>
      <c r="J1672" s="278" t="s">
        <v>412</v>
      </c>
      <c r="K1672" s="278" t="s">
        <v>412</v>
      </c>
      <c r="L1672" s="278" t="s">
        <v>412</v>
      </c>
      <c r="M1672" s="278"/>
      <c r="N1672" s="278"/>
      <c r="O1672" s="278"/>
      <c r="P1672" s="278"/>
      <c r="Q1672" s="278"/>
      <c r="R1672" s="278"/>
      <c r="S1672" s="278"/>
      <c r="T1672" s="278"/>
      <c r="U1672" s="278"/>
      <c r="V1672" s="278"/>
      <c r="W1672" s="278"/>
      <c r="X1672" s="278"/>
      <c r="Y1672" s="278"/>
      <c r="Z1672" s="278"/>
      <c r="AA1672" s="278"/>
      <c r="AB1672" s="278"/>
      <c r="AC1672" s="278"/>
      <c r="AD1672" s="278"/>
      <c r="AE1672" s="278"/>
      <c r="AF1672" s="278"/>
      <c r="AG1672" s="278"/>
      <c r="AH1672" s="278"/>
      <c r="AI1672" s="278"/>
      <c r="AJ1672" s="278"/>
      <c r="AK1672" s="278"/>
      <c r="AL1672" s="278"/>
      <c r="AM1672" s="278"/>
      <c r="AN1672" s="278"/>
      <c r="AO1672" s="278"/>
      <c r="AP1672" s="278"/>
    </row>
    <row r="1673" spans="1:42">
      <c r="A1673" s="278">
        <v>213974</v>
      </c>
      <c r="B1673" s="278"/>
      <c r="C1673" s="278" t="s">
        <v>413</v>
      </c>
      <c r="D1673" s="278" t="s">
        <v>413</v>
      </c>
      <c r="E1673" s="278" t="s">
        <v>413</v>
      </c>
      <c r="F1673" s="278" t="s">
        <v>413</v>
      </c>
      <c r="G1673" s="278" t="s">
        <v>413</v>
      </c>
      <c r="H1673" s="278" t="s">
        <v>412</v>
      </c>
      <c r="I1673" s="278" t="s">
        <v>412</v>
      </c>
      <c r="J1673" s="278" t="s">
        <v>412</v>
      </c>
      <c r="K1673" s="278" t="s">
        <v>412</v>
      </c>
      <c r="L1673" s="278" t="s">
        <v>412</v>
      </c>
      <c r="M1673" s="278"/>
      <c r="N1673" s="278"/>
      <c r="O1673" s="278"/>
      <c r="P1673" s="278"/>
      <c r="Q1673" s="278"/>
      <c r="R1673" s="278"/>
      <c r="S1673" s="278"/>
      <c r="T1673" s="278"/>
      <c r="U1673" s="278"/>
      <c r="V1673" s="278"/>
      <c r="W1673" s="278"/>
      <c r="X1673" s="278"/>
      <c r="Y1673" s="278"/>
      <c r="Z1673" s="278"/>
      <c r="AA1673" s="278"/>
      <c r="AB1673" s="278"/>
      <c r="AC1673" s="278"/>
      <c r="AD1673" s="278"/>
      <c r="AE1673" s="278"/>
      <c r="AF1673" s="278"/>
      <c r="AG1673" s="278"/>
      <c r="AH1673" s="278"/>
      <c r="AI1673" s="278"/>
      <c r="AJ1673" s="278"/>
      <c r="AK1673" s="278"/>
      <c r="AL1673" s="278"/>
      <c r="AM1673" s="278"/>
      <c r="AN1673" s="278"/>
      <c r="AO1673" s="278"/>
      <c r="AP1673" s="278"/>
    </row>
    <row r="1674" spans="1:42">
      <c r="A1674" s="278">
        <v>213968</v>
      </c>
      <c r="B1674" s="278"/>
      <c r="C1674" s="278" t="s">
        <v>412</v>
      </c>
      <c r="D1674" s="278" t="s">
        <v>413</v>
      </c>
      <c r="E1674" s="278" t="s">
        <v>413</v>
      </c>
      <c r="F1674" s="278" t="s">
        <v>413</v>
      </c>
      <c r="G1674" s="278" t="s">
        <v>412</v>
      </c>
      <c r="H1674" s="278" t="s">
        <v>412</v>
      </c>
      <c r="I1674" s="278" t="s">
        <v>412</v>
      </c>
      <c r="J1674" s="278" t="s">
        <v>412</v>
      </c>
      <c r="K1674" s="278" t="s">
        <v>412</v>
      </c>
      <c r="L1674" s="278" t="s">
        <v>412</v>
      </c>
      <c r="M1674" s="278"/>
      <c r="N1674" s="278"/>
      <c r="O1674" s="278"/>
      <c r="P1674" s="278"/>
      <c r="Q1674" s="278"/>
      <c r="R1674" s="278"/>
      <c r="S1674" s="278"/>
      <c r="T1674" s="278"/>
      <c r="U1674" s="278"/>
      <c r="V1674" s="278"/>
      <c r="W1674" s="278"/>
      <c r="X1674" s="278"/>
      <c r="Y1674" s="278"/>
      <c r="Z1674" s="278"/>
      <c r="AA1674" s="278"/>
      <c r="AB1674" s="278"/>
      <c r="AC1674" s="278"/>
      <c r="AD1674" s="278"/>
      <c r="AE1674" s="278"/>
      <c r="AF1674" s="278"/>
      <c r="AG1674" s="278"/>
      <c r="AH1674" s="278"/>
      <c r="AI1674" s="278"/>
      <c r="AJ1674" s="278"/>
      <c r="AK1674" s="278"/>
      <c r="AL1674" s="278"/>
      <c r="AM1674" s="278"/>
      <c r="AN1674" s="278"/>
      <c r="AO1674" s="278"/>
      <c r="AP1674" s="278"/>
    </row>
    <row r="1675" spans="1:42">
      <c r="A1675" s="278">
        <v>213967</v>
      </c>
      <c r="B1675" s="278"/>
      <c r="C1675" s="278" t="s">
        <v>413</v>
      </c>
      <c r="D1675" s="278" t="s">
        <v>412</v>
      </c>
      <c r="E1675" s="278" t="s">
        <v>412</v>
      </c>
      <c r="F1675" s="278" t="s">
        <v>413</v>
      </c>
      <c r="G1675" s="278" t="s">
        <v>412</v>
      </c>
      <c r="H1675" s="278" t="s">
        <v>412</v>
      </c>
      <c r="I1675" s="278" t="s">
        <v>412</v>
      </c>
      <c r="J1675" s="278" t="s">
        <v>412</v>
      </c>
      <c r="K1675" s="278" t="s">
        <v>412</v>
      </c>
      <c r="L1675" s="278" t="s">
        <v>412</v>
      </c>
      <c r="M1675" s="278"/>
      <c r="N1675" s="278"/>
      <c r="O1675" s="278"/>
      <c r="P1675" s="278"/>
      <c r="Q1675" s="278"/>
      <c r="R1675" s="278"/>
      <c r="S1675" s="278"/>
      <c r="T1675" s="278"/>
      <c r="U1675" s="278"/>
      <c r="V1675" s="278"/>
      <c r="W1675" s="278"/>
      <c r="X1675" s="278"/>
      <c r="Y1675" s="278"/>
      <c r="Z1675" s="278"/>
      <c r="AA1675" s="278"/>
      <c r="AB1675" s="278"/>
      <c r="AC1675" s="278"/>
      <c r="AD1675" s="278"/>
      <c r="AE1675" s="278"/>
      <c r="AF1675" s="278"/>
      <c r="AG1675" s="278"/>
      <c r="AH1675" s="278"/>
      <c r="AI1675" s="278"/>
      <c r="AJ1675" s="278"/>
      <c r="AK1675" s="278"/>
      <c r="AL1675" s="278"/>
      <c r="AM1675" s="278"/>
      <c r="AN1675" s="278"/>
      <c r="AO1675" s="278"/>
      <c r="AP1675" s="278"/>
    </row>
    <row r="1676" spans="1:42">
      <c r="A1676" s="278">
        <v>213964</v>
      </c>
      <c r="B1676" s="278"/>
      <c r="C1676" s="278" t="s">
        <v>412</v>
      </c>
      <c r="D1676" s="278" t="s">
        <v>413</v>
      </c>
      <c r="E1676" s="278" t="s">
        <v>413</v>
      </c>
      <c r="F1676" s="278" t="s">
        <v>413</v>
      </c>
      <c r="G1676" s="278" t="s">
        <v>412</v>
      </c>
      <c r="H1676" s="278" t="s">
        <v>412</v>
      </c>
      <c r="I1676" s="278" t="s">
        <v>412</v>
      </c>
      <c r="J1676" s="278" t="s">
        <v>412</v>
      </c>
      <c r="K1676" s="278" t="s">
        <v>412</v>
      </c>
      <c r="L1676" s="278" t="s">
        <v>412</v>
      </c>
      <c r="M1676" s="278"/>
      <c r="N1676" s="278"/>
      <c r="O1676" s="278"/>
      <c r="P1676" s="278"/>
      <c r="Q1676" s="278"/>
      <c r="R1676" s="278"/>
      <c r="S1676" s="278"/>
      <c r="T1676" s="278"/>
      <c r="U1676" s="278"/>
      <c r="V1676" s="278"/>
      <c r="W1676" s="278"/>
      <c r="X1676" s="278"/>
      <c r="Y1676" s="278"/>
      <c r="Z1676" s="278"/>
      <c r="AA1676" s="278"/>
      <c r="AB1676" s="278"/>
      <c r="AC1676" s="278"/>
      <c r="AD1676" s="278"/>
      <c r="AE1676" s="278"/>
      <c r="AF1676" s="278"/>
      <c r="AG1676" s="278"/>
      <c r="AH1676" s="278"/>
      <c r="AI1676" s="278"/>
      <c r="AJ1676" s="278"/>
      <c r="AK1676" s="278"/>
      <c r="AL1676" s="278"/>
      <c r="AM1676" s="278"/>
      <c r="AN1676" s="278"/>
      <c r="AO1676" s="278"/>
      <c r="AP1676" s="278"/>
    </row>
    <row r="1677" spans="1:42">
      <c r="A1677" s="278">
        <v>213960</v>
      </c>
      <c r="B1677" s="278"/>
      <c r="C1677" s="278" t="s">
        <v>413</v>
      </c>
      <c r="D1677" s="278" t="s">
        <v>413</v>
      </c>
      <c r="E1677" s="278" t="s">
        <v>412</v>
      </c>
      <c r="F1677" s="278" t="s">
        <v>413</v>
      </c>
      <c r="G1677" s="278" t="s">
        <v>412</v>
      </c>
      <c r="H1677" s="278" t="s">
        <v>412</v>
      </c>
      <c r="I1677" s="278" t="s">
        <v>412</v>
      </c>
      <c r="J1677" s="278" t="s">
        <v>412</v>
      </c>
      <c r="K1677" s="278" t="s">
        <v>412</v>
      </c>
      <c r="L1677" s="278" t="s">
        <v>412</v>
      </c>
      <c r="M1677" s="278"/>
      <c r="N1677" s="278"/>
      <c r="O1677" s="278"/>
      <c r="P1677" s="278"/>
      <c r="Q1677" s="278"/>
      <c r="R1677" s="278"/>
      <c r="S1677" s="278"/>
      <c r="T1677" s="278"/>
      <c r="U1677" s="278"/>
      <c r="V1677" s="278"/>
      <c r="W1677" s="278"/>
      <c r="X1677" s="278"/>
      <c r="Y1677" s="278"/>
      <c r="Z1677" s="278"/>
      <c r="AA1677" s="278"/>
      <c r="AB1677" s="278"/>
      <c r="AC1677" s="278"/>
      <c r="AD1677" s="278"/>
      <c r="AE1677" s="278"/>
      <c r="AF1677" s="278"/>
      <c r="AG1677" s="278"/>
      <c r="AH1677" s="278"/>
      <c r="AI1677" s="278"/>
      <c r="AJ1677" s="278"/>
      <c r="AK1677" s="278"/>
      <c r="AL1677" s="278"/>
      <c r="AM1677" s="278"/>
      <c r="AN1677" s="278"/>
      <c r="AO1677" s="278"/>
      <c r="AP1677" s="278"/>
    </row>
    <row r="1678" spans="1:42">
      <c r="A1678" s="278">
        <v>213957</v>
      </c>
      <c r="B1678" s="278"/>
      <c r="C1678" s="278" t="s">
        <v>412</v>
      </c>
      <c r="D1678" s="278" t="s">
        <v>412</v>
      </c>
      <c r="E1678" s="278" t="s">
        <v>413</v>
      </c>
      <c r="F1678" s="278" t="s">
        <v>413</v>
      </c>
      <c r="G1678" s="278" t="s">
        <v>412</v>
      </c>
      <c r="H1678" s="278" t="s">
        <v>412</v>
      </c>
      <c r="I1678" s="278" t="s">
        <v>412</v>
      </c>
      <c r="J1678" s="278" t="s">
        <v>412</v>
      </c>
      <c r="K1678" s="278" t="s">
        <v>412</v>
      </c>
      <c r="L1678" s="278" t="s">
        <v>412</v>
      </c>
      <c r="M1678" s="278"/>
      <c r="N1678" s="278"/>
      <c r="O1678" s="278"/>
      <c r="P1678" s="278"/>
      <c r="Q1678" s="278"/>
      <c r="R1678" s="278"/>
      <c r="S1678" s="278"/>
      <c r="T1678" s="278"/>
      <c r="U1678" s="278"/>
      <c r="V1678" s="278"/>
      <c r="W1678" s="278"/>
      <c r="X1678" s="278"/>
      <c r="Y1678" s="278"/>
      <c r="Z1678" s="278"/>
      <c r="AA1678" s="278"/>
      <c r="AB1678" s="278"/>
      <c r="AC1678" s="278"/>
      <c r="AD1678" s="278"/>
      <c r="AE1678" s="278"/>
      <c r="AF1678" s="278"/>
      <c r="AG1678" s="278"/>
      <c r="AH1678" s="278"/>
      <c r="AI1678" s="278"/>
      <c r="AJ1678" s="278"/>
      <c r="AK1678" s="278"/>
      <c r="AL1678" s="278"/>
      <c r="AM1678" s="278"/>
      <c r="AN1678" s="278"/>
      <c r="AO1678" s="278"/>
      <c r="AP1678" s="278"/>
    </row>
    <row r="1679" spans="1:42">
      <c r="A1679" s="278">
        <v>213951</v>
      </c>
      <c r="B1679" s="278"/>
      <c r="C1679" s="278" t="s">
        <v>413</v>
      </c>
      <c r="D1679" s="278" t="s">
        <v>413</v>
      </c>
      <c r="E1679" s="278" t="s">
        <v>413</v>
      </c>
      <c r="F1679" s="278" t="s">
        <v>413</v>
      </c>
      <c r="G1679" s="278" t="s">
        <v>413</v>
      </c>
      <c r="H1679" s="278" t="s">
        <v>412</v>
      </c>
      <c r="I1679" s="278" t="s">
        <v>412</v>
      </c>
      <c r="J1679" s="278" t="s">
        <v>412</v>
      </c>
      <c r="K1679" s="278" t="s">
        <v>412</v>
      </c>
      <c r="L1679" s="278" t="s">
        <v>412</v>
      </c>
      <c r="M1679" s="278"/>
      <c r="N1679" s="278"/>
      <c r="O1679" s="278"/>
      <c r="P1679" s="278"/>
      <c r="Q1679" s="278"/>
      <c r="R1679" s="278"/>
      <c r="S1679" s="278"/>
      <c r="T1679" s="278"/>
      <c r="U1679" s="278"/>
      <c r="V1679" s="278"/>
      <c r="W1679" s="278"/>
      <c r="X1679" s="278"/>
      <c r="Y1679" s="278"/>
      <c r="Z1679" s="278"/>
      <c r="AA1679" s="278"/>
      <c r="AB1679" s="278"/>
      <c r="AC1679" s="278"/>
      <c r="AD1679" s="278"/>
      <c r="AE1679" s="278"/>
      <c r="AF1679" s="278"/>
      <c r="AG1679" s="278"/>
      <c r="AH1679" s="278"/>
      <c r="AI1679" s="278"/>
      <c r="AJ1679" s="278"/>
      <c r="AK1679" s="278"/>
      <c r="AL1679" s="278"/>
      <c r="AM1679" s="278"/>
      <c r="AN1679" s="278"/>
      <c r="AO1679" s="278"/>
      <c r="AP1679" s="278"/>
    </row>
    <row r="1680" spans="1:42">
      <c r="A1680" s="278">
        <v>213950</v>
      </c>
      <c r="B1680" s="278"/>
      <c r="C1680" s="278" t="s">
        <v>412</v>
      </c>
      <c r="D1680" s="278" t="s">
        <v>413</v>
      </c>
      <c r="E1680" s="278" t="s">
        <v>413</v>
      </c>
      <c r="F1680" s="278" t="s">
        <v>413</v>
      </c>
      <c r="G1680" s="278" t="s">
        <v>412</v>
      </c>
      <c r="H1680" s="278" t="s">
        <v>412</v>
      </c>
      <c r="I1680" s="278" t="s">
        <v>412</v>
      </c>
      <c r="J1680" s="278" t="s">
        <v>412</v>
      </c>
      <c r="K1680" s="278" t="s">
        <v>412</v>
      </c>
      <c r="L1680" s="278" t="s">
        <v>412</v>
      </c>
      <c r="M1680" s="278"/>
      <c r="N1680" s="278"/>
      <c r="O1680" s="278"/>
      <c r="P1680" s="278"/>
      <c r="Q1680" s="278"/>
      <c r="R1680" s="278"/>
      <c r="S1680" s="278"/>
      <c r="T1680" s="278"/>
      <c r="U1680" s="278"/>
      <c r="V1680" s="278"/>
      <c r="W1680" s="278"/>
      <c r="X1680" s="278"/>
      <c r="Y1680" s="278"/>
      <c r="Z1680" s="278"/>
      <c r="AA1680" s="278"/>
      <c r="AB1680" s="278"/>
      <c r="AC1680" s="278"/>
      <c r="AD1680" s="278"/>
      <c r="AE1680" s="278"/>
      <c r="AF1680" s="278"/>
      <c r="AG1680" s="278"/>
      <c r="AH1680" s="278"/>
      <c r="AI1680" s="278"/>
      <c r="AJ1680" s="278"/>
      <c r="AK1680" s="278"/>
      <c r="AL1680" s="278"/>
      <c r="AM1680" s="278"/>
      <c r="AN1680" s="278"/>
      <c r="AO1680" s="278"/>
      <c r="AP1680" s="278"/>
    </row>
    <row r="1681" spans="1:42">
      <c r="A1681" s="278">
        <v>213948</v>
      </c>
      <c r="B1681" s="278"/>
      <c r="C1681" s="278" t="s">
        <v>413</v>
      </c>
      <c r="D1681" s="278" t="s">
        <v>413</v>
      </c>
      <c r="E1681" s="278" t="s">
        <v>413</v>
      </c>
      <c r="F1681" s="278" t="s">
        <v>413</v>
      </c>
      <c r="G1681" s="278" t="s">
        <v>412</v>
      </c>
      <c r="H1681" s="278" t="s">
        <v>412</v>
      </c>
      <c r="I1681" s="278" t="s">
        <v>412</v>
      </c>
      <c r="J1681" s="278" t="s">
        <v>412</v>
      </c>
      <c r="K1681" s="278" t="s">
        <v>412</v>
      </c>
      <c r="L1681" s="278" t="s">
        <v>412</v>
      </c>
      <c r="M1681" s="278"/>
      <c r="N1681" s="278"/>
      <c r="O1681" s="278"/>
      <c r="P1681" s="278"/>
      <c r="Q1681" s="278"/>
      <c r="R1681" s="278"/>
      <c r="S1681" s="278"/>
      <c r="T1681" s="278"/>
      <c r="U1681" s="278"/>
      <c r="V1681" s="278"/>
      <c r="W1681" s="278"/>
      <c r="X1681" s="278"/>
      <c r="Y1681" s="278"/>
      <c r="Z1681" s="278"/>
      <c r="AA1681" s="278"/>
      <c r="AB1681" s="278"/>
      <c r="AC1681" s="278"/>
      <c r="AD1681" s="278"/>
      <c r="AE1681" s="278"/>
      <c r="AF1681" s="278"/>
      <c r="AG1681" s="278"/>
      <c r="AH1681" s="278"/>
      <c r="AI1681" s="278"/>
      <c r="AJ1681" s="278"/>
      <c r="AK1681" s="278"/>
      <c r="AL1681" s="278"/>
      <c r="AM1681" s="278"/>
      <c r="AN1681" s="278"/>
      <c r="AO1681" s="278"/>
      <c r="AP1681" s="278"/>
    </row>
    <row r="1682" spans="1:42">
      <c r="A1682" s="278">
        <v>213947</v>
      </c>
      <c r="B1682" s="278"/>
      <c r="C1682" s="278" t="s">
        <v>413</v>
      </c>
      <c r="D1682" s="278" t="s">
        <v>413</v>
      </c>
      <c r="E1682" s="278" t="s">
        <v>413</v>
      </c>
      <c r="F1682" s="278" t="s">
        <v>413</v>
      </c>
      <c r="G1682" s="278" t="s">
        <v>412</v>
      </c>
      <c r="H1682" s="278" t="s">
        <v>412</v>
      </c>
      <c r="I1682" s="278" t="s">
        <v>412</v>
      </c>
      <c r="J1682" s="278" t="s">
        <v>412</v>
      </c>
      <c r="K1682" s="278" t="s">
        <v>412</v>
      </c>
      <c r="L1682" s="278" t="s">
        <v>412</v>
      </c>
      <c r="M1682" s="278"/>
      <c r="N1682" s="278"/>
      <c r="O1682" s="278"/>
      <c r="P1682" s="278"/>
      <c r="Q1682" s="278"/>
      <c r="R1682" s="278"/>
      <c r="S1682" s="278"/>
      <c r="T1682" s="278"/>
      <c r="U1682" s="278"/>
      <c r="V1682" s="278"/>
      <c r="W1682" s="278"/>
      <c r="X1682" s="278"/>
      <c r="Y1682" s="278"/>
      <c r="Z1682" s="278"/>
      <c r="AA1682" s="278"/>
      <c r="AB1682" s="278"/>
      <c r="AC1682" s="278"/>
      <c r="AD1682" s="278"/>
      <c r="AE1682" s="278"/>
      <c r="AF1682" s="278"/>
      <c r="AG1682" s="278"/>
      <c r="AH1682" s="278"/>
      <c r="AI1682" s="278"/>
      <c r="AJ1682" s="278"/>
      <c r="AK1682" s="278"/>
      <c r="AL1682" s="278"/>
      <c r="AM1682" s="278"/>
      <c r="AN1682" s="278"/>
      <c r="AO1682" s="278"/>
      <c r="AP1682" s="278"/>
    </row>
    <row r="1683" spans="1:42">
      <c r="A1683" s="278">
        <v>213939</v>
      </c>
      <c r="B1683" s="278"/>
      <c r="C1683" s="278" t="s">
        <v>412</v>
      </c>
      <c r="D1683" s="278" t="s">
        <v>413</v>
      </c>
      <c r="E1683" s="278" t="s">
        <v>413</v>
      </c>
      <c r="F1683" s="278" t="s">
        <v>412</v>
      </c>
      <c r="G1683" s="278" t="s">
        <v>412</v>
      </c>
      <c r="H1683" s="278" t="s">
        <v>412</v>
      </c>
      <c r="I1683" s="278" t="s">
        <v>412</v>
      </c>
      <c r="J1683" s="278" t="s">
        <v>412</v>
      </c>
      <c r="K1683" s="278" t="s">
        <v>412</v>
      </c>
      <c r="L1683" s="278" t="s">
        <v>412</v>
      </c>
      <c r="M1683" s="278"/>
      <c r="N1683" s="278"/>
      <c r="O1683" s="278"/>
      <c r="P1683" s="278"/>
      <c r="Q1683" s="278"/>
      <c r="R1683" s="278"/>
      <c r="S1683" s="278"/>
      <c r="T1683" s="278"/>
      <c r="U1683" s="278"/>
      <c r="V1683" s="278"/>
      <c r="W1683" s="278"/>
      <c r="X1683" s="278"/>
      <c r="Y1683" s="278"/>
      <c r="Z1683" s="278"/>
      <c r="AA1683" s="278"/>
      <c r="AB1683" s="278"/>
      <c r="AC1683" s="278"/>
      <c r="AD1683" s="278"/>
      <c r="AE1683" s="278"/>
      <c r="AF1683" s="278"/>
      <c r="AG1683" s="278"/>
      <c r="AH1683" s="278"/>
      <c r="AI1683" s="278"/>
      <c r="AJ1683" s="278"/>
      <c r="AK1683" s="278"/>
      <c r="AL1683" s="278"/>
      <c r="AM1683" s="278"/>
      <c r="AN1683" s="278"/>
      <c r="AO1683" s="278"/>
      <c r="AP1683" s="278"/>
    </row>
    <row r="1684" spans="1:42">
      <c r="A1684" s="278">
        <v>213936</v>
      </c>
      <c r="B1684" s="278"/>
      <c r="C1684" s="278" t="s">
        <v>413</v>
      </c>
      <c r="D1684" s="278" t="s">
        <v>413</v>
      </c>
      <c r="E1684" s="278" t="s">
        <v>412</v>
      </c>
      <c r="F1684" s="278" t="s">
        <v>412</v>
      </c>
      <c r="G1684" s="278" t="s">
        <v>413</v>
      </c>
      <c r="H1684" s="278" t="s">
        <v>412</v>
      </c>
      <c r="I1684" s="278" t="s">
        <v>412</v>
      </c>
      <c r="J1684" s="278" t="s">
        <v>412</v>
      </c>
      <c r="K1684" s="278" t="s">
        <v>412</v>
      </c>
      <c r="L1684" s="278" t="s">
        <v>412</v>
      </c>
      <c r="M1684" s="278"/>
      <c r="N1684" s="278"/>
      <c r="O1684" s="278"/>
      <c r="P1684" s="278"/>
      <c r="Q1684" s="278"/>
      <c r="R1684" s="278"/>
      <c r="S1684" s="278"/>
      <c r="T1684" s="278"/>
      <c r="U1684" s="278"/>
      <c r="V1684" s="278"/>
      <c r="W1684" s="278"/>
      <c r="X1684" s="278"/>
      <c r="Y1684" s="278"/>
      <c r="Z1684" s="278"/>
      <c r="AA1684" s="278"/>
      <c r="AB1684" s="278"/>
      <c r="AC1684" s="278"/>
      <c r="AD1684" s="278"/>
      <c r="AE1684" s="278"/>
      <c r="AF1684" s="278"/>
      <c r="AG1684" s="278"/>
      <c r="AH1684" s="278"/>
      <c r="AI1684" s="278"/>
      <c r="AJ1684" s="278"/>
      <c r="AK1684" s="278"/>
      <c r="AL1684" s="278"/>
      <c r="AM1684" s="278"/>
      <c r="AN1684" s="278"/>
      <c r="AO1684" s="278"/>
      <c r="AP1684" s="278"/>
    </row>
    <row r="1685" spans="1:42">
      <c r="A1685" s="278">
        <v>213920</v>
      </c>
      <c r="B1685" s="278"/>
      <c r="C1685" s="278" t="s">
        <v>412</v>
      </c>
      <c r="D1685" s="278" t="s">
        <v>413</v>
      </c>
      <c r="E1685" s="278" t="s">
        <v>413</v>
      </c>
      <c r="F1685" s="278" t="s">
        <v>412</v>
      </c>
      <c r="G1685" s="278" t="s">
        <v>413</v>
      </c>
      <c r="H1685" s="278" t="s">
        <v>412</v>
      </c>
      <c r="I1685" s="278" t="s">
        <v>412</v>
      </c>
      <c r="J1685" s="278" t="s">
        <v>412</v>
      </c>
      <c r="K1685" s="278" t="s">
        <v>412</v>
      </c>
      <c r="L1685" s="278" t="s">
        <v>412</v>
      </c>
      <c r="M1685" s="278"/>
      <c r="N1685" s="278"/>
      <c r="O1685" s="278"/>
      <c r="P1685" s="278"/>
      <c r="Q1685" s="278"/>
      <c r="R1685" s="278"/>
      <c r="S1685" s="278"/>
      <c r="T1685" s="278"/>
      <c r="U1685" s="278"/>
      <c r="V1685" s="278"/>
      <c r="W1685" s="278"/>
      <c r="X1685" s="278"/>
      <c r="Y1685" s="278"/>
      <c r="Z1685" s="278"/>
      <c r="AA1685" s="278"/>
      <c r="AB1685" s="278"/>
      <c r="AC1685" s="278"/>
      <c r="AD1685" s="278"/>
      <c r="AE1685" s="278"/>
      <c r="AF1685" s="278"/>
      <c r="AG1685" s="278"/>
      <c r="AH1685" s="278"/>
      <c r="AI1685" s="278"/>
      <c r="AJ1685" s="278"/>
      <c r="AK1685" s="278"/>
      <c r="AL1685" s="278"/>
      <c r="AM1685" s="278"/>
      <c r="AN1685" s="278"/>
      <c r="AO1685" s="278"/>
      <c r="AP1685" s="278"/>
    </row>
    <row r="1686" spans="1:42">
      <c r="A1686" s="278">
        <v>213918</v>
      </c>
      <c r="B1686" s="278"/>
      <c r="C1686" s="278" t="s">
        <v>412</v>
      </c>
      <c r="D1686" s="278" t="s">
        <v>413</v>
      </c>
      <c r="E1686" s="278" t="s">
        <v>413</v>
      </c>
      <c r="F1686" s="278" t="s">
        <v>413</v>
      </c>
      <c r="G1686" s="278" t="s">
        <v>412</v>
      </c>
      <c r="H1686" s="278" t="s">
        <v>412</v>
      </c>
      <c r="I1686" s="278" t="s">
        <v>412</v>
      </c>
      <c r="J1686" s="278" t="s">
        <v>412</v>
      </c>
      <c r="K1686" s="278" t="s">
        <v>412</v>
      </c>
      <c r="L1686" s="278" t="s">
        <v>412</v>
      </c>
      <c r="M1686" s="278"/>
      <c r="N1686" s="278"/>
      <c r="O1686" s="278"/>
      <c r="P1686" s="278"/>
      <c r="Q1686" s="278"/>
      <c r="R1686" s="278"/>
      <c r="S1686" s="278"/>
      <c r="T1686" s="278"/>
      <c r="U1686" s="278"/>
      <c r="V1686" s="278"/>
      <c r="W1686" s="278"/>
      <c r="X1686" s="278"/>
      <c r="Y1686" s="278"/>
      <c r="Z1686" s="278"/>
      <c r="AA1686" s="278"/>
      <c r="AB1686" s="278"/>
      <c r="AC1686" s="278"/>
      <c r="AD1686" s="278"/>
      <c r="AE1686" s="278"/>
      <c r="AF1686" s="278"/>
      <c r="AG1686" s="278"/>
      <c r="AH1686" s="278"/>
      <c r="AI1686" s="278"/>
      <c r="AJ1686" s="278"/>
      <c r="AK1686" s="278"/>
      <c r="AL1686" s="278"/>
      <c r="AM1686" s="278"/>
      <c r="AN1686" s="278"/>
      <c r="AO1686" s="278"/>
      <c r="AP1686" s="278"/>
    </row>
    <row r="1687" spans="1:42">
      <c r="A1687" s="278">
        <v>213910</v>
      </c>
      <c r="B1687" s="278"/>
      <c r="C1687" s="278" t="s">
        <v>412</v>
      </c>
      <c r="D1687" s="278" t="s">
        <v>413</v>
      </c>
      <c r="E1687" s="278" t="s">
        <v>413</v>
      </c>
      <c r="F1687" s="278" t="s">
        <v>412</v>
      </c>
      <c r="G1687" s="278" t="s">
        <v>412</v>
      </c>
      <c r="H1687" s="278" t="s">
        <v>412</v>
      </c>
      <c r="I1687" s="278" t="s">
        <v>412</v>
      </c>
      <c r="J1687" s="278" t="s">
        <v>412</v>
      </c>
      <c r="K1687" s="278" t="s">
        <v>412</v>
      </c>
      <c r="L1687" s="278" t="s">
        <v>412</v>
      </c>
      <c r="M1687" s="278"/>
      <c r="N1687" s="278"/>
      <c r="O1687" s="278"/>
      <c r="P1687" s="278"/>
      <c r="Q1687" s="278"/>
      <c r="R1687" s="278"/>
      <c r="S1687" s="278"/>
      <c r="T1687" s="278"/>
      <c r="U1687" s="278"/>
      <c r="V1687" s="278"/>
      <c r="W1687" s="278"/>
      <c r="X1687" s="278"/>
      <c r="Y1687" s="278"/>
      <c r="Z1687" s="278"/>
      <c r="AA1687" s="278"/>
      <c r="AB1687" s="278"/>
      <c r="AC1687" s="278"/>
      <c r="AD1687" s="278"/>
      <c r="AE1687" s="278"/>
      <c r="AF1687" s="278"/>
      <c r="AG1687" s="278"/>
      <c r="AH1687" s="278"/>
      <c r="AI1687" s="278"/>
      <c r="AJ1687" s="278"/>
      <c r="AK1687" s="278"/>
      <c r="AL1687" s="278"/>
      <c r="AM1687" s="278"/>
      <c r="AN1687" s="278"/>
      <c r="AO1687" s="278"/>
      <c r="AP1687" s="278"/>
    </row>
    <row r="1688" spans="1:42">
      <c r="A1688" s="278">
        <v>213903</v>
      </c>
      <c r="B1688" s="278"/>
      <c r="C1688" s="278" t="s">
        <v>412</v>
      </c>
      <c r="D1688" s="278" t="s">
        <v>413</v>
      </c>
      <c r="E1688" s="278" t="s">
        <v>413</v>
      </c>
      <c r="F1688" s="278" t="s">
        <v>412</v>
      </c>
      <c r="G1688" s="278" t="s">
        <v>412</v>
      </c>
      <c r="H1688" s="278" t="s">
        <v>412</v>
      </c>
      <c r="I1688" s="278" t="s">
        <v>412</v>
      </c>
      <c r="J1688" s="278" t="s">
        <v>412</v>
      </c>
      <c r="K1688" s="278" t="s">
        <v>412</v>
      </c>
      <c r="L1688" s="278" t="s">
        <v>412</v>
      </c>
      <c r="M1688" s="278"/>
      <c r="N1688" s="278"/>
      <c r="O1688" s="278"/>
      <c r="P1688" s="278"/>
      <c r="Q1688" s="278"/>
      <c r="R1688" s="278"/>
      <c r="S1688" s="278"/>
      <c r="T1688" s="278"/>
      <c r="U1688" s="278"/>
      <c r="V1688" s="278"/>
      <c r="W1688" s="278"/>
      <c r="X1688" s="278"/>
      <c r="Y1688" s="278"/>
      <c r="Z1688" s="278"/>
      <c r="AA1688" s="278"/>
      <c r="AB1688" s="278"/>
      <c r="AC1688" s="278"/>
      <c r="AD1688" s="278"/>
      <c r="AE1688" s="278"/>
      <c r="AF1688" s="278"/>
      <c r="AG1688" s="278"/>
      <c r="AH1688" s="278"/>
      <c r="AI1688" s="278"/>
      <c r="AJ1688" s="278"/>
      <c r="AK1688" s="278"/>
      <c r="AL1688" s="278"/>
      <c r="AM1688" s="278"/>
      <c r="AN1688" s="278"/>
      <c r="AO1688" s="278"/>
      <c r="AP1688" s="278"/>
    </row>
    <row r="1689" spans="1:42">
      <c r="A1689" s="278">
        <v>213901</v>
      </c>
      <c r="B1689" s="278"/>
      <c r="C1689" s="278" t="s">
        <v>412</v>
      </c>
      <c r="D1689" s="278" t="s">
        <v>413</v>
      </c>
      <c r="E1689" s="278" t="s">
        <v>413</v>
      </c>
      <c r="F1689" s="278" t="s">
        <v>413</v>
      </c>
      <c r="G1689" s="278" t="s">
        <v>413</v>
      </c>
      <c r="H1689" s="278" t="s">
        <v>412</v>
      </c>
      <c r="I1689" s="278" t="s">
        <v>412</v>
      </c>
      <c r="J1689" s="278" t="s">
        <v>412</v>
      </c>
      <c r="K1689" s="278" t="s">
        <v>412</v>
      </c>
      <c r="L1689" s="278" t="s">
        <v>412</v>
      </c>
      <c r="M1689" s="278"/>
      <c r="N1689" s="278"/>
      <c r="O1689" s="278"/>
      <c r="P1689" s="278"/>
      <c r="Q1689" s="278"/>
      <c r="R1689" s="278"/>
      <c r="S1689" s="278"/>
      <c r="T1689" s="278"/>
      <c r="U1689" s="278"/>
      <c r="V1689" s="278"/>
      <c r="W1689" s="278"/>
      <c r="X1689" s="278"/>
      <c r="Y1689" s="278"/>
      <c r="Z1689" s="278"/>
      <c r="AA1689" s="278"/>
      <c r="AB1689" s="278"/>
      <c r="AC1689" s="278"/>
      <c r="AD1689" s="278"/>
      <c r="AE1689" s="278"/>
      <c r="AF1689" s="278"/>
      <c r="AG1689" s="278"/>
      <c r="AH1689" s="278"/>
      <c r="AI1689" s="278"/>
      <c r="AJ1689" s="278"/>
      <c r="AK1689" s="278"/>
      <c r="AL1689" s="278"/>
      <c r="AM1689" s="278"/>
      <c r="AN1689" s="278"/>
      <c r="AO1689" s="278"/>
      <c r="AP1689" s="278"/>
    </row>
    <row r="1690" spans="1:42">
      <c r="A1690" s="278">
        <v>213898</v>
      </c>
      <c r="B1690" s="278"/>
      <c r="C1690" s="278" t="s">
        <v>412</v>
      </c>
      <c r="D1690" s="278" t="s">
        <v>413</v>
      </c>
      <c r="E1690" s="278" t="s">
        <v>413</v>
      </c>
      <c r="F1690" s="278" t="s">
        <v>412</v>
      </c>
      <c r="G1690" s="278" t="s">
        <v>413</v>
      </c>
      <c r="H1690" s="278" t="s">
        <v>412</v>
      </c>
      <c r="I1690" s="278" t="s">
        <v>412</v>
      </c>
      <c r="J1690" s="278" t="s">
        <v>412</v>
      </c>
      <c r="K1690" s="278" t="s">
        <v>412</v>
      </c>
      <c r="L1690" s="278" t="s">
        <v>412</v>
      </c>
      <c r="M1690" s="278"/>
      <c r="N1690" s="278"/>
      <c r="O1690" s="278"/>
      <c r="P1690" s="278"/>
      <c r="Q1690" s="278"/>
      <c r="R1690" s="278"/>
      <c r="S1690" s="278"/>
      <c r="T1690" s="278"/>
      <c r="U1690" s="278"/>
      <c r="V1690" s="278"/>
      <c r="W1690" s="278"/>
      <c r="X1690" s="278"/>
      <c r="Y1690" s="278"/>
      <c r="Z1690" s="278"/>
      <c r="AA1690" s="278"/>
      <c r="AB1690" s="278"/>
      <c r="AC1690" s="278"/>
      <c r="AD1690" s="278"/>
      <c r="AE1690" s="278"/>
      <c r="AF1690" s="278"/>
      <c r="AG1690" s="278"/>
      <c r="AH1690" s="278"/>
      <c r="AI1690" s="278"/>
      <c r="AJ1690" s="278"/>
      <c r="AK1690" s="278"/>
      <c r="AL1690" s="278"/>
      <c r="AM1690" s="278"/>
      <c r="AN1690" s="278"/>
      <c r="AO1690" s="278"/>
      <c r="AP1690" s="278"/>
    </row>
    <row r="1691" spans="1:42">
      <c r="A1691" s="278">
        <v>213894</v>
      </c>
      <c r="B1691" s="278"/>
      <c r="C1691" s="278" t="s">
        <v>412</v>
      </c>
      <c r="D1691" s="278" t="s">
        <v>413</v>
      </c>
      <c r="E1691" s="278" t="s">
        <v>413</v>
      </c>
      <c r="F1691" s="278" t="s">
        <v>412</v>
      </c>
      <c r="G1691" s="278" t="s">
        <v>412</v>
      </c>
      <c r="H1691" s="278" t="s">
        <v>412</v>
      </c>
      <c r="I1691" s="278" t="s">
        <v>412</v>
      </c>
      <c r="J1691" s="278" t="s">
        <v>412</v>
      </c>
      <c r="K1691" s="278" t="s">
        <v>412</v>
      </c>
      <c r="L1691" s="278" t="s">
        <v>412</v>
      </c>
      <c r="M1691" s="278"/>
      <c r="N1691" s="278"/>
      <c r="O1691" s="278"/>
      <c r="P1691" s="278"/>
      <c r="Q1691" s="278"/>
      <c r="R1691" s="278"/>
      <c r="S1691" s="278"/>
      <c r="T1691" s="278"/>
      <c r="U1691" s="278"/>
      <c r="V1691" s="278"/>
      <c r="W1691" s="278"/>
      <c r="X1691" s="278"/>
      <c r="Y1691" s="278"/>
      <c r="Z1691" s="278"/>
      <c r="AA1691" s="278"/>
      <c r="AB1691" s="278"/>
      <c r="AC1691" s="278"/>
      <c r="AD1691" s="278"/>
      <c r="AE1691" s="278"/>
      <c r="AF1691" s="278"/>
      <c r="AG1691" s="278"/>
      <c r="AH1691" s="278"/>
      <c r="AI1691" s="278"/>
      <c r="AJ1691" s="278"/>
      <c r="AK1691" s="278"/>
      <c r="AL1691" s="278"/>
      <c r="AM1691" s="278"/>
      <c r="AN1691" s="278"/>
      <c r="AO1691" s="278"/>
      <c r="AP1691" s="278"/>
    </row>
    <row r="1692" spans="1:42">
      <c r="A1692" s="278">
        <v>213893</v>
      </c>
      <c r="B1692" s="278"/>
      <c r="C1692" s="278" t="s">
        <v>412</v>
      </c>
      <c r="D1692" s="278" t="s">
        <v>413</v>
      </c>
      <c r="E1692" s="278" t="s">
        <v>413</v>
      </c>
      <c r="F1692" s="278" t="s">
        <v>413</v>
      </c>
      <c r="G1692" s="278" t="s">
        <v>412</v>
      </c>
      <c r="H1692" s="278" t="s">
        <v>412</v>
      </c>
      <c r="I1692" s="278" t="s">
        <v>412</v>
      </c>
      <c r="J1692" s="278" t="s">
        <v>412</v>
      </c>
      <c r="K1692" s="278" t="s">
        <v>412</v>
      </c>
      <c r="L1692" s="278" t="s">
        <v>412</v>
      </c>
      <c r="M1692" s="278"/>
      <c r="N1692" s="278"/>
      <c r="O1692" s="278"/>
      <c r="P1692" s="278"/>
      <c r="Q1692" s="278"/>
      <c r="R1692" s="278"/>
      <c r="S1692" s="278"/>
      <c r="T1692" s="278"/>
      <c r="U1692" s="278"/>
      <c r="V1692" s="278"/>
      <c r="W1692" s="278"/>
      <c r="X1692" s="278"/>
      <c r="Y1692" s="278"/>
      <c r="Z1692" s="278"/>
      <c r="AA1692" s="278"/>
      <c r="AB1692" s="278"/>
      <c r="AC1692" s="278"/>
      <c r="AD1692" s="278"/>
      <c r="AE1692" s="278"/>
      <c r="AF1692" s="278"/>
      <c r="AG1692" s="278"/>
      <c r="AH1692" s="278"/>
      <c r="AI1692" s="278"/>
      <c r="AJ1692" s="278"/>
      <c r="AK1692" s="278"/>
      <c r="AL1692" s="278"/>
      <c r="AM1692" s="278"/>
      <c r="AN1692" s="278"/>
      <c r="AO1692" s="278"/>
      <c r="AP1692" s="278"/>
    </row>
    <row r="1693" spans="1:42">
      <c r="A1693" s="278">
        <v>213884</v>
      </c>
      <c r="B1693" s="278"/>
      <c r="C1693" s="278" t="s">
        <v>412</v>
      </c>
      <c r="D1693" s="278" t="s">
        <v>413</v>
      </c>
      <c r="E1693" s="278" t="s">
        <v>413</v>
      </c>
      <c r="F1693" s="278" t="s">
        <v>413</v>
      </c>
      <c r="G1693" s="278" t="s">
        <v>412</v>
      </c>
      <c r="H1693" s="278" t="s">
        <v>412</v>
      </c>
      <c r="I1693" s="278" t="s">
        <v>412</v>
      </c>
      <c r="J1693" s="278" t="s">
        <v>412</v>
      </c>
      <c r="K1693" s="278" t="s">
        <v>412</v>
      </c>
      <c r="L1693" s="278" t="s">
        <v>412</v>
      </c>
      <c r="M1693" s="278"/>
      <c r="N1693" s="278"/>
      <c r="O1693" s="278"/>
      <c r="P1693" s="278"/>
      <c r="Q1693" s="278"/>
      <c r="R1693" s="278"/>
      <c r="S1693" s="278"/>
      <c r="T1693" s="278"/>
      <c r="U1693" s="278"/>
      <c r="V1693" s="278"/>
      <c r="W1693" s="278"/>
      <c r="X1693" s="278"/>
      <c r="Y1693" s="278"/>
      <c r="Z1693" s="278"/>
      <c r="AA1693" s="278"/>
      <c r="AB1693" s="278"/>
      <c r="AC1693" s="278"/>
      <c r="AD1693" s="278"/>
      <c r="AE1693" s="278"/>
      <c r="AF1693" s="278"/>
      <c r="AG1693" s="278"/>
      <c r="AH1693" s="278"/>
      <c r="AI1693" s="278"/>
      <c r="AJ1693" s="278"/>
      <c r="AK1693" s="278"/>
      <c r="AL1693" s="278"/>
      <c r="AM1693" s="278"/>
      <c r="AN1693" s="278"/>
      <c r="AO1693" s="278"/>
      <c r="AP1693" s="278"/>
    </row>
    <row r="1694" spans="1:42">
      <c r="A1694" s="278">
        <v>213875</v>
      </c>
      <c r="B1694" s="278"/>
      <c r="C1694" s="278" t="s">
        <v>412</v>
      </c>
      <c r="D1694" s="278" t="s">
        <v>413</v>
      </c>
      <c r="E1694" s="278" t="s">
        <v>413</v>
      </c>
      <c r="F1694" s="278" t="s">
        <v>412</v>
      </c>
      <c r="G1694" s="278" t="s">
        <v>412</v>
      </c>
      <c r="H1694" s="278" t="s">
        <v>412</v>
      </c>
      <c r="I1694" s="278" t="s">
        <v>412</v>
      </c>
      <c r="J1694" s="278" t="s">
        <v>412</v>
      </c>
      <c r="K1694" s="278" t="s">
        <v>412</v>
      </c>
      <c r="L1694" s="278" t="s">
        <v>412</v>
      </c>
      <c r="M1694" s="278"/>
      <c r="N1694" s="278"/>
      <c r="O1694" s="278"/>
      <c r="P1694" s="278"/>
      <c r="Q1694" s="278"/>
      <c r="R1694" s="278"/>
      <c r="S1694" s="278"/>
      <c r="T1694" s="278"/>
      <c r="U1694" s="278"/>
      <c r="V1694" s="278"/>
      <c r="W1694" s="278"/>
      <c r="X1694" s="278"/>
      <c r="Y1694" s="278"/>
      <c r="Z1694" s="278"/>
      <c r="AA1694" s="278"/>
      <c r="AB1694" s="278"/>
      <c r="AC1694" s="278"/>
      <c r="AD1694" s="278"/>
      <c r="AE1694" s="278"/>
      <c r="AF1694" s="278"/>
      <c r="AG1694" s="278"/>
      <c r="AH1694" s="278"/>
      <c r="AI1694" s="278"/>
      <c r="AJ1694" s="278"/>
      <c r="AK1694" s="278"/>
      <c r="AL1694" s="278"/>
      <c r="AM1694" s="278"/>
      <c r="AN1694" s="278"/>
      <c r="AO1694" s="278"/>
      <c r="AP1694" s="278"/>
    </row>
    <row r="1695" spans="1:42">
      <c r="A1695" s="278">
        <v>213870</v>
      </c>
      <c r="B1695" s="278"/>
      <c r="C1695" s="278" t="s">
        <v>412</v>
      </c>
      <c r="D1695" s="278" t="s">
        <v>413</v>
      </c>
      <c r="E1695" s="278" t="s">
        <v>413</v>
      </c>
      <c r="F1695" s="278" t="s">
        <v>413</v>
      </c>
      <c r="G1695" s="278" t="s">
        <v>412</v>
      </c>
      <c r="H1695" s="278" t="s">
        <v>412</v>
      </c>
      <c r="I1695" s="278" t="s">
        <v>412</v>
      </c>
      <c r="J1695" s="278" t="s">
        <v>412</v>
      </c>
      <c r="K1695" s="278" t="s">
        <v>412</v>
      </c>
      <c r="L1695" s="278" t="s">
        <v>412</v>
      </c>
      <c r="M1695" s="278"/>
      <c r="N1695" s="278"/>
      <c r="O1695" s="278"/>
      <c r="P1695" s="278"/>
      <c r="Q1695" s="278"/>
      <c r="R1695" s="278"/>
      <c r="S1695" s="278"/>
      <c r="T1695" s="278"/>
      <c r="U1695" s="278"/>
      <c r="V1695" s="278"/>
      <c r="W1695" s="278"/>
      <c r="X1695" s="278"/>
      <c r="Y1695" s="278"/>
      <c r="Z1695" s="278"/>
      <c r="AA1695" s="278"/>
      <c r="AB1695" s="278"/>
      <c r="AC1695" s="278"/>
      <c r="AD1695" s="278"/>
      <c r="AE1695" s="278"/>
      <c r="AF1695" s="278"/>
      <c r="AG1695" s="278"/>
      <c r="AH1695" s="278"/>
      <c r="AI1695" s="278"/>
      <c r="AJ1695" s="278"/>
      <c r="AK1695" s="278"/>
      <c r="AL1695" s="278"/>
      <c r="AM1695" s="278"/>
      <c r="AN1695" s="278"/>
      <c r="AO1695" s="278"/>
      <c r="AP1695" s="278"/>
    </row>
    <row r="1696" spans="1:42">
      <c r="A1696" s="278">
        <v>213866</v>
      </c>
      <c r="B1696" s="278"/>
      <c r="C1696" s="278" t="s">
        <v>412</v>
      </c>
      <c r="D1696" s="278" t="s">
        <v>413</v>
      </c>
      <c r="E1696" s="278" t="s">
        <v>413</v>
      </c>
      <c r="F1696" s="278" t="s">
        <v>413</v>
      </c>
      <c r="G1696" s="278" t="s">
        <v>412</v>
      </c>
      <c r="H1696" s="278" t="s">
        <v>412</v>
      </c>
      <c r="I1696" s="278" t="s">
        <v>412</v>
      </c>
      <c r="J1696" s="278" t="s">
        <v>412</v>
      </c>
      <c r="K1696" s="278" t="s">
        <v>412</v>
      </c>
      <c r="L1696" s="278" t="s">
        <v>412</v>
      </c>
      <c r="M1696" s="278"/>
      <c r="N1696" s="278"/>
      <c r="O1696" s="278"/>
      <c r="P1696" s="278"/>
      <c r="Q1696" s="278"/>
      <c r="R1696" s="278"/>
      <c r="S1696" s="278"/>
      <c r="T1696" s="278"/>
      <c r="U1696" s="278"/>
      <c r="V1696" s="278"/>
      <c r="W1696" s="278"/>
      <c r="X1696" s="278"/>
      <c r="Y1696" s="278"/>
      <c r="Z1696" s="278"/>
      <c r="AA1696" s="278"/>
      <c r="AB1696" s="278"/>
      <c r="AC1696" s="278"/>
      <c r="AD1696" s="278"/>
      <c r="AE1696" s="278"/>
      <c r="AF1696" s="278"/>
      <c r="AG1696" s="278"/>
      <c r="AH1696" s="278"/>
      <c r="AI1696" s="278"/>
      <c r="AJ1696" s="278"/>
      <c r="AK1696" s="278"/>
      <c r="AL1696" s="278"/>
      <c r="AM1696" s="278"/>
      <c r="AN1696" s="278"/>
      <c r="AO1696" s="278"/>
      <c r="AP1696" s="278"/>
    </row>
    <row r="1697" spans="1:42">
      <c r="A1697" s="278">
        <v>213865</v>
      </c>
      <c r="B1697" s="278"/>
      <c r="C1697" s="278" t="s">
        <v>413</v>
      </c>
      <c r="D1697" s="278" t="s">
        <v>413</v>
      </c>
      <c r="E1697" s="278" t="s">
        <v>413</v>
      </c>
      <c r="F1697" s="278" t="s">
        <v>413</v>
      </c>
      <c r="G1697" s="278" t="s">
        <v>413</v>
      </c>
      <c r="H1697" s="278" t="s">
        <v>412</v>
      </c>
      <c r="I1697" s="278" t="s">
        <v>412</v>
      </c>
      <c r="J1697" s="278" t="s">
        <v>412</v>
      </c>
      <c r="K1697" s="278" t="s">
        <v>412</v>
      </c>
      <c r="L1697" s="278" t="s">
        <v>412</v>
      </c>
      <c r="M1697" s="278"/>
      <c r="N1697" s="278"/>
      <c r="O1697" s="278"/>
      <c r="P1697" s="278"/>
      <c r="Q1697" s="278"/>
      <c r="R1697" s="278"/>
      <c r="S1697" s="278"/>
      <c r="T1697" s="278"/>
      <c r="U1697" s="278"/>
      <c r="V1697" s="278"/>
      <c r="W1697" s="278"/>
      <c r="X1697" s="278"/>
      <c r="Y1697" s="278"/>
      <c r="Z1697" s="278"/>
      <c r="AA1697" s="278"/>
      <c r="AB1697" s="278"/>
      <c r="AC1697" s="278"/>
      <c r="AD1697" s="278"/>
      <c r="AE1697" s="278"/>
      <c r="AF1697" s="278"/>
      <c r="AG1697" s="278"/>
      <c r="AH1697" s="278"/>
      <c r="AI1697" s="278"/>
      <c r="AJ1697" s="278"/>
      <c r="AK1697" s="278"/>
      <c r="AL1697" s="278"/>
      <c r="AM1697" s="278"/>
      <c r="AN1697" s="278"/>
      <c r="AO1697" s="278"/>
      <c r="AP1697" s="278"/>
    </row>
    <row r="1698" spans="1:42">
      <c r="A1698" s="278">
        <v>213864</v>
      </c>
      <c r="B1698" s="278"/>
      <c r="C1698" s="278" t="s">
        <v>413</v>
      </c>
      <c r="D1698" s="278" t="s">
        <v>413</v>
      </c>
      <c r="E1698" s="278" t="s">
        <v>413</v>
      </c>
      <c r="F1698" s="278" t="s">
        <v>413</v>
      </c>
      <c r="G1698" s="278" t="s">
        <v>412</v>
      </c>
      <c r="H1698" s="278" t="s">
        <v>412</v>
      </c>
      <c r="I1698" s="278" t="s">
        <v>412</v>
      </c>
      <c r="J1698" s="278" t="s">
        <v>412</v>
      </c>
      <c r="K1698" s="278" t="s">
        <v>412</v>
      </c>
      <c r="L1698" s="278" t="s">
        <v>412</v>
      </c>
      <c r="M1698" s="278"/>
      <c r="N1698" s="278"/>
      <c r="O1698" s="278"/>
      <c r="P1698" s="278"/>
      <c r="Q1698" s="278"/>
      <c r="R1698" s="278"/>
      <c r="S1698" s="278"/>
      <c r="T1698" s="278"/>
      <c r="U1698" s="278"/>
      <c r="V1698" s="278"/>
      <c r="W1698" s="278"/>
      <c r="X1698" s="278"/>
      <c r="Y1698" s="278"/>
      <c r="Z1698" s="278"/>
      <c r="AA1698" s="278"/>
      <c r="AB1698" s="278"/>
      <c r="AC1698" s="278"/>
      <c r="AD1698" s="278"/>
      <c r="AE1698" s="278"/>
      <c r="AF1698" s="278"/>
      <c r="AG1698" s="278"/>
      <c r="AH1698" s="278"/>
      <c r="AI1698" s="278"/>
      <c r="AJ1698" s="278"/>
      <c r="AK1698" s="278"/>
      <c r="AL1698" s="278"/>
      <c r="AM1698" s="278"/>
      <c r="AN1698" s="278"/>
      <c r="AO1698" s="278"/>
      <c r="AP1698" s="278"/>
    </row>
    <row r="1699" spans="1:42">
      <c r="A1699" s="278">
        <v>213855</v>
      </c>
      <c r="B1699" s="278"/>
      <c r="C1699" s="278" t="s">
        <v>413</v>
      </c>
      <c r="D1699" s="278" t="s">
        <v>413</v>
      </c>
      <c r="E1699" s="278" t="s">
        <v>412</v>
      </c>
      <c r="F1699" s="278" t="s">
        <v>412</v>
      </c>
      <c r="G1699" s="278" t="s">
        <v>412</v>
      </c>
      <c r="H1699" s="278" t="s">
        <v>412</v>
      </c>
      <c r="I1699" s="278" t="s">
        <v>412</v>
      </c>
      <c r="J1699" s="278" t="s">
        <v>412</v>
      </c>
      <c r="K1699" s="278" t="s">
        <v>412</v>
      </c>
      <c r="L1699" s="278" t="s">
        <v>412</v>
      </c>
      <c r="M1699" s="278"/>
      <c r="N1699" s="278"/>
      <c r="O1699" s="278"/>
      <c r="P1699" s="278"/>
      <c r="Q1699" s="278"/>
      <c r="R1699" s="278"/>
      <c r="S1699" s="278"/>
      <c r="T1699" s="278"/>
      <c r="U1699" s="278"/>
      <c r="V1699" s="278"/>
      <c r="W1699" s="278"/>
      <c r="X1699" s="278"/>
      <c r="Y1699" s="278"/>
      <c r="Z1699" s="278"/>
      <c r="AA1699" s="278"/>
      <c r="AB1699" s="278"/>
      <c r="AC1699" s="278"/>
      <c r="AD1699" s="278"/>
      <c r="AE1699" s="278"/>
      <c r="AF1699" s="278"/>
      <c r="AG1699" s="278"/>
      <c r="AH1699" s="278"/>
      <c r="AI1699" s="278"/>
      <c r="AJ1699" s="278"/>
      <c r="AK1699" s="278"/>
      <c r="AL1699" s="278"/>
      <c r="AM1699" s="278"/>
      <c r="AN1699" s="278"/>
      <c r="AO1699" s="278"/>
      <c r="AP1699" s="278"/>
    </row>
    <row r="1700" spans="1:42">
      <c r="A1700" s="278">
        <v>213853</v>
      </c>
      <c r="B1700" s="278"/>
      <c r="C1700" s="278" t="s">
        <v>412</v>
      </c>
      <c r="D1700" s="278" t="s">
        <v>412</v>
      </c>
      <c r="E1700" s="278" t="s">
        <v>413</v>
      </c>
      <c r="F1700" s="278" t="s">
        <v>413</v>
      </c>
      <c r="G1700" s="278" t="s">
        <v>412</v>
      </c>
      <c r="H1700" s="278" t="s">
        <v>412</v>
      </c>
      <c r="I1700" s="278" t="s">
        <v>412</v>
      </c>
      <c r="J1700" s="278" t="s">
        <v>412</v>
      </c>
      <c r="K1700" s="278" t="s">
        <v>412</v>
      </c>
      <c r="L1700" s="278" t="s">
        <v>412</v>
      </c>
      <c r="M1700" s="278"/>
      <c r="N1700" s="278"/>
      <c r="O1700" s="278"/>
      <c r="P1700" s="278"/>
      <c r="Q1700" s="278"/>
      <c r="R1700" s="278"/>
      <c r="S1700" s="278"/>
      <c r="T1700" s="278"/>
      <c r="U1700" s="278"/>
      <c r="V1700" s="278"/>
      <c r="W1700" s="278"/>
      <c r="X1700" s="278"/>
      <c r="Y1700" s="278"/>
      <c r="Z1700" s="278"/>
      <c r="AA1700" s="278"/>
      <c r="AB1700" s="278"/>
      <c r="AC1700" s="278"/>
      <c r="AD1700" s="278"/>
      <c r="AE1700" s="278"/>
      <c r="AF1700" s="278"/>
      <c r="AG1700" s="278"/>
      <c r="AH1700" s="278"/>
      <c r="AI1700" s="278"/>
      <c r="AJ1700" s="278"/>
      <c r="AK1700" s="278"/>
      <c r="AL1700" s="278"/>
      <c r="AM1700" s="278"/>
      <c r="AN1700" s="278"/>
      <c r="AO1700" s="278"/>
      <c r="AP1700" s="278"/>
    </row>
    <row r="1701" spans="1:42">
      <c r="A1701" s="278">
        <v>213847</v>
      </c>
      <c r="B1701" s="278"/>
      <c r="C1701" s="278" t="s">
        <v>412</v>
      </c>
      <c r="D1701" s="278" t="s">
        <v>413</v>
      </c>
      <c r="E1701" s="278" t="s">
        <v>413</v>
      </c>
      <c r="F1701" s="278" t="s">
        <v>412</v>
      </c>
      <c r="G1701" s="278" t="s">
        <v>412</v>
      </c>
      <c r="H1701" s="278" t="s">
        <v>412</v>
      </c>
      <c r="I1701" s="278" t="s">
        <v>412</v>
      </c>
      <c r="J1701" s="278" t="s">
        <v>412</v>
      </c>
      <c r="K1701" s="278" t="s">
        <v>412</v>
      </c>
      <c r="L1701" s="278" t="s">
        <v>412</v>
      </c>
      <c r="M1701" s="278"/>
      <c r="N1701" s="278"/>
      <c r="O1701" s="278"/>
      <c r="P1701" s="278"/>
      <c r="Q1701" s="278"/>
      <c r="R1701" s="278"/>
      <c r="S1701" s="278"/>
      <c r="T1701" s="278"/>
      <c r="U1701" s="278"/>
      <c r="V1701" s="278"/>
      <c r="W1701" s="278"/>
      <c r="X1701" s="278"/>
      <c r="Y1701" s="278"/>
      <c r="Z1701" s="278"/>
      <c r="AA1701" s="278"/>
      <c r="AB1701" s="278"/>
      <c r="AC1701" s="278"/>
      <c r="AD1701" s="278"/>
      <c r="AE1701" s="278"/>
      <c r="AF1701" s="278"/>
      <c r="AG1701" s="278"/>
      <c r="AH1701" s="278"/>
      <c r="AI1701" s="278"/>
      <c r="AJ1701" s="278"/>
      <c r="AK1701" s="278"/>
      <c r="AL1701" s="278"/>
      <c r="AM1701" s="278"/>
      <c r="AN1701" s="278"/>
      <c r="AO1701" s="278"/>
      <c r="AP1701" s="278"/>
    </row>
    <row r="1702" spans="1:42">
      <c r="A1702" s="278">
        <v>213845</v>
      </c>
      <c r="B1702" s="278"/>
      <c r="C1702" s="278" t="s">
        <v>413</v>
      </c>
      <c r="D1702" s="278" t="s">
        <v>413</v>
      </c>
      <c r="E1702" s="278" t="s">
        <v>413</v>
      </c>
      <c r="F1702" s="278" t="s">
        <v>413</v>
      </c>
      <c r="G1702" s="278" t="s">
        <v>412</v>
      </c>
      <c r="H1702" s="278" t="s">
        <v>412</v>
      </c>
      <c r="I1702" s="278" t="s">
        <v>412</v>
      </c>
      <c r="J1702" s="278" t="s">
        <v>412</v>
      </c>
      <c r="K1702" s="278" t="s">
        <v>412</v>
      </c>
      <c r="L1702" s="278" t="s">
        <v>412</v>
      </c>
      <c r="M1702" s="278"/>
      <c r="N1702" s="278"/>
      <c r="O1702" s="278"/>
      <c r="P1702" s="278"/>
      <c r="Q1702" s="278"/>
      <c r="R1702" s="278"/>
      <c r="S1702" s="278"/>
      <c r="T1702" s="278"/>
      <c r="U1702" s="278"/>
      <c r="V1702" s="278"/>
      <c r="W1702" s="278"/>
      <c r="X1702" s="278"/>
      <c r="Y1702" s="278"/>
      <c r="Z1702" s="278"/>
      <c r="AA1702" s="278"/>
      <c r="AB1702" s="278"/>
      <c r="AC1702" s="278"/>
      <c r="AD1702" s="278"/>
      <c r="AE1702" s="278"/>
      <c r="AF1702" s="278"/>
      <c r="AG1702" s="278"/>
      <c r="AH1702" s="278"/>
      <c r="AI1702" s="278"/>
      <c r="AJ1702" s="278"/>
      <c r="AK1702" s="278"/>
      <c r="AL1702" s="278"/>
      <c r="AM1702" s="278"/>
      <c r="AN1702" s="278"/>
      <c r="AO1702" s="278"/>
      <c r="AP1702" s="278"/>
    </row>
    <row r="1703" spans="1:42">
      <c r="A1703" s="278">
        <v>213842</v>
      </c>
      <c r="B1703" s="278"/>
      <c r="C1703" s="278" t="s">
        <v>413</v>
      </c>
      <c r="D1703" s="278" t="s">
        <v>413</v>
      </c>
      <c r="E1703" s="278" t="s">
        <v>413</v>
      </c>
      <c r="F1703" s="278" t="s">
        <v>413</v>
      </c>
      <c r="G1703" s="278" t="s">
        <v>412</v>
      </c>
      <c r="H1703" s="278" t="s">
        <v>412</v>
      </c>
      <c r="I1703" s="278" t="s">
        <v>412</v>
      </c>
      <c r="J1703" s="278" t="s">
        <v>412</v>
      </c>
      <c r="K1703" s="278" t="s">
        <v>412</v>
      </c>
      <c r="L1703" s="278" t="s">
        <v>412</v>
      </c>
      <c r="M1703" s="278"/>
      <c r="N1703" s="278"/>
      <c r="O1703" s="278"/>
      <c r="P1703" s="278"/>
      <c r="Q1703" s="278"/>
      <c r="R1703" s="278"/>
      <c r="S1703" s="278"/>
      <c r="T1703" s="278"/>
      <c r="U1703" s="278"/>
      <c r="V1703" s="278"/>
      <c r="W1703" s="278"/>
      <c r="X1703" s="278"/>
      <c r="Y1703" s="278"/>
      <c r="Z1703" s="278"/>
      <c r="AA1703" s="278"/>
      <c r="AB1703" s="278"/>
      <c r="AC1703" s="278"/>
      <c r="AD1703" s="278"/>
      <c r="AE1703" s="278"/>
      <c r="AF1703" s="278"/>
      <c r="AG1703" s="278"/>
      <c r="AH1703" s="278"/>
      <c r="AI1703" s="278"/>
      <c r="AJ1703" s="278"/>
      <c r="AK1703" s="278"/>
      <c r="AL1703" s="278"/>
      <c r="AM1703" s="278"/>
      <c r="AN1703" s="278"/>
      <c r="AO1703" s="278"/>
      <c r="AP1703" s="278"/>
    </row>
    <row r="1704" spans="1:42">
      <c r="A1704" s="278">
        <v>213841</v>
      </c>
      <c r="B1704" s="278"/>
      <c r="C1704" s="278" t="s">
        <v>412</v>
      </c>
      <c r="D1704" s="278" t="s">
        <v>413</v>
      </c>
      <c r="E1704" s="278" t="s">
        <v>413</v>
      </c>
      <c r="F1704" s="278" t="s">
        <v>412</v>
      </c>
      <c r="G1704" s="278" t="s">
        <v>412</v>
      </c>
      <c r="H1704" s="278" t="s">
        <v>412</v>
      </c>
      <c r="I1704" s="278" t="s">
        <v>412</v>
      </c>
      <c r="J1704" s="278" t="s">
        <v>412</v>
      </c>
      <c r="K1704" s="278" t="s">
        <v>412</v>
      </c>
      <c r="L1704" s="278" t="s">
        <v>412</v>
      </c>
      <c r="M1704" s="278"/>
      <c r="N1704" s="278"/>
      <c r="O1704" s="278"/>
      <c r="P1704" s="278"/>
      <c r="Q1704" s="278"/>
      <c r="R1704" s="278"/>
      <c r="S1704" s="278"/>
      <c r="T1704" s="278"/>
      <c r="U1704" s="278"/>
      <c r="V1704" s="278"/>
      <c r="W1704" s="278"/>
      <c r="X1704" s="278"/>
      <c r="Y1704" s="278"/>
      <c r="Z1704" s="278"/>
      <c r="AA1704" s="278"/>
      <c r="AB1704" s="278"/>
      <c r="AC1704" s="278"/>
      <c r="AD1704" s="278"/>
      <c r="AE1704" s="278"/>
      <c r="AF1704" s="278"/>
      <c r="AG1704" s="278"/>
      <c r="AH1704" s="278"/>
      <c r="AI1704" s="278"/>
      <c r="AJ1704" s="278"/>
      <c r="AK1704" s="278"/>
      <c r="AL1704" s="278"/>
      <c r="AM1704" s="278"/>
      <c r="AN1704" s="278"/>
      <c r="AO1704" s="278"/>
      <c r="AP1704" s="278"/>
    </row>
    <row r="1705" spans="1:42">
      <c r="A1705" s="278">
        <v>213838</v>
      </c>
      <c r="B1705" s="278"/>
      <c r="C1705" s="278" t="s">
        <v>412</v>
      </c>
      <c r="D1705" s="278" t="s">
        <v>412</v>
      </c>
      <c r="E1705" s="278" t="s">
        <v>413</v>
      </c>
      <c r="F1705" s="278" t="s">
        <v>413</v>
      </c>
      <c r="G1705" s="278" t="s">
        <v>412</v>
      </c>
      <c r="H1705" s="278" t="s">
        <v>412</v>
      </c>
      <c r="I1705" s="278" t="s">
        <v>412</v>
      </c>
      <c r="J1705" s="278" t="s">
        <v>412</v>
      </c>
      <c r="K1705" s="278" t="s">
        <v>412</v>
      </c>
      <c r="L1705" s="278" t="s">
        <v>412</v>
      </c>
      <c r="M1705" s="278"/>
      <c r="N1705" s="278"/>
      <c r="O1705" s="278"/>
      <c r="P1705" s="278"/>
      <c r="Q1705" s="278"/>
      <c r="R1705" s="278"/>
      <c r="S1705" s="278"/>
      <c r="T1705" s="278"/>
      <c r="U1705" s="278"/>
      <c r="V1705" s="278"/>
      <c r="W1705" s="278"/>
      <c r="X1705" s="278"/>
      <c r="Y1705" s="278"/>
      <c r="Z1705" s="278"/>
      <c r="AA1705" s="278"/>
      <c r="AB1705" s="278"/>
      <c r="AC1705" s="278"/>
      <c r="AD1705" s="278"/>
      <c r="AE1705" s="278"/>
      <c r="AF1705" s="278"/>
      <c r="AG1705" s="278"/>
      <c r="AH1705" s="278"/>
      <c r="AI1705" s="278"/>
      <c r="AJ1705" s="278"/>
      <c r="AK1705" s="278"/>
      <c r="AL1705" s="278"/>
      <c r="AM1705" s="278"/>
      <c r="AN1705" s="278"/>
      <c r="AO1705" s="278"/>
      <c r="AP1705" s="278"/>
    </row>
    <row r="1706" spans="1:42">
      <c r="A1706" s="278">
        <v>213830</v>
      </c>
      <c r="B1706" s="278"/>
      <c r="C1706" s="278" t="s">
        <v>412</v>
      </c>
      <c r="D1706" s="278" t="s">
        <v>413</v>
      </c>
      <c r="E1706" s="278" t="s">
        <v>413</v>
      </c>
      <c r="F1706" s="278" t="s">
        <v>412</v>
      </c>
      <c r="G1706" s="278" t="s">
        <v>413</v>
      </c>
      <c r="H1706" s="278" t="s">
        <v>412</v>
      </c>
      <c r="I1706" s="278" t="s">
        <v>412</v>
      </c>
      <c r="J1706" s="278" t="s">
        <v>412</v>
      </c>
      <c r="K1706" s="278" t="s">
        <v>412</v>
      </c>
      <c r="L1706" s="278" t="s">
        <v>412</v>
      </c>
      <c r="M1706" s="278"/>
      <c r="N1706" s="278"/>
      <c r="O1706" s="278"/>
      <c r="P1706" s="278"/>
      <c r="Q1706" s="278"/>
      <c r="R1706" s="278"/>
      <c r="S1706" s="278"/>
      <c r="T1706" s="278"/>
      <c r="U1706" s="278"/>
      <c r="V1706" s="278"/>
      <c r="W1706" s="278"/>
      <c r="X1706" s="278"/>
      <c r="Y1706" s="278"/>
      <c r="Z1706" s="278"/>
      <c r="AA1706" s="278"/>
      <c r="AB1706" s="278"/>
      <c r="AC1706" s="278"/>
      <c r="AD1706" s="278"/>
      <c r="AE1706" s="278"/>
      <c r="AF1706" s="278"/>
      <c r="AG1706" s="278"/>
      <c r="AH1706" s="278"/>
      <c r="AI1706" s="278"/>
      <c r="AJ1706" s="278"/>
      <c r="AK1706" s="278"/>
      <c r="AL1706" s="278"/>
      <c r="AM1706" s="278"/>
      <c r="AN1706" s="278"/>
      <c r="AO1706" s="278"/>
      <c r="AP1706" s="278"/>
    </row>
    <row r="1707" spans="1:42">
      <c r="A1707" s="278">
        <v>213822</v>
      </c>
      <c r="B1707" s="278"/>
      <c r="C1707" s="278" t="s">
        <v>412</v>
      </c>
      <c r="D1707" s="278" t="s">
        <v>412</v>
      </c>
      <c r="E1707" s="278" t="s">
        <v>413</v>
      </c>
      <c r="F1707" s="278" t="s">
        <v>413</v>
      </c>
      <c r="G1707" s="278" t="s">
        <v>412</v>
      </c>
      <c r="H1707" s="278" t="s">
        <v>412</v>
      </c>
      <c r="I1707" s="278" t="s">
        <v>412</v>
      </c>
      <c r="J1707" s="278" t="s">
        <v>412</v>
      </c>
      <c r="K1707" s="278" t="s">
        <v>412</v>
      </c>
      <c r="L1707" s="278" t="s">
        <v>412</v>
      </c>
      <c r="M1707" s="278"/>
      <c r="N1707" s="278"/>
      <c r="O1707" s="278"/>
      <c r="P1707" s="278"/>
      <c r="Q1707" s="278"/>
      <c r="R1707" s="278"/>
      <c r="S1707" s="278"/>
      <c r="T1707" s="278"/>
      <c r="U1707" s="278"/>
      <c r="V1707" s="278"/>
      <c r="W1707" s="278"/>
      <c r="X1707" s="278"/>
      <c r="Y1707" s="278"/>
      <c r="Z1707" s="278"/>
      <c r="AA1707" s="278"/>
      <c r="AB1707" s="278"/>
      <c r="AC1707" s="278"/>
      <c r="AD1707" s="278"/>
      <c r="AE1707" s="278"/>
      <c r="AF1707" s="278"/>
      <c r="AG1707" s="278"/>
      <c r="AH1707" s="278"/>
      <c r="AI1707" s="278"/>
      <c r="AJ1707" s="278"/>
      <c r="AK1707" s="278"/>
      <c r="AL1707" s="278"/>
      <c r="AM1707" s="278"/>
      <c r="AN1707" s="278"/>
      <c r="AO1707" s="278"/>
      <c r="AP1707" s="278"/>
    </row>
    <row r="1708" spans="1:42">
      <c r="A1708" s="278">
        <v>213814</v>
      </c>
      <c r="B1708" s="278"/>
      <c r="C1708" s="278" t="s">
        <v>412</v>
      </c>
      <c r="D1708" s="278" t="s">
        <v>413</v>
      </c>
      <c r="E1708" s="278" t="s">
        <v>413</v>
      </c>
      <c r="F1708" s="278" t="s">
        <v>413</v>
      </c>
      <c r="G1708" s="278" t="s">
        <v>413</v>
      </c>
      <c r="H1708" s="278" t="s">
        <v>412</v>
      </c>
      <c r="I1708" s="278" t="s">
        <v>412</v>
      </c>
      <c r="J1708" s="278" t="s">
        <v>412</v>
      </c>
      <c r="K1708" s="278" t="s">
        <v>412</v>
      </c>
      <c r="L1708" s="278" t="s">
        <v>412</v>
      </c>
      <c r="M1708" s="278"/>
      <c r="N1708" s="278"/>
      <c r="O1708" s="278"/>
      <c r="P1708" s="278"/>
      <c r="Q1708" s="278"/>
      <c r="R1708" s="278"/>
      <c r="S1708" s="278"/>
      <c r="T1708" s="278"/>
      <c r="U1708" s="278"/>
      <c r="V1708" s="278"/>
      <c r="W1708" s="278"/>
      <c r="X1708" s="278"/>
      <c r="Y1708" s="278"/>
      <c r="Z1708" s="278"/>
      <c r="AA1708" s="278"/>
      <c r="AB1708" s="278"/>
      <c r="AC1708" s="278"/>
      <c r="AD1708" s="278"/>
      <c r="AE1708" s="278"/>
      <c r="AF1708" s="278"/>
      <c r="AG1708" s="278"/>
      <c r="AH1708" s="278"/>
      <c r="AI1708" s="278"/>
      <c r="AJ1708" s="278"/>
      <c r="AK1708" s="278"/>
      <c r="AL1708" s="278"/>
      <c r="AM1708" s="278"/>
      <c r="AN1708" s="278"/>
      <c r="AO1708" s="278"/>
      <c r="AP1708" s="278"/>
    </row>
    <row r="1709" spans="1:42">
      <c r="A1709" s="278">
        <v>213811</v>
      </c>
      <c r="B1709" s="278"/>
      <c r="C1709" s="278" t="s">
        <v>412</v>
      </c>
      <c r="D1709" s="278" t="s">
        <v>413</v>
      </c>
      <c r="E1709" s="278" t="s">
        <v>412</v>
      </c>
      <c r="F1709" s="278" t="s">
        <v>413</v>
      </c>
      <c r="G1709" s="278" t="s">
        <v>413</v>
      </c>
      <c r="H1709" s="278" t="s">
        <v>412</v>
      </c>
      <c r="I1709" s="278" t="s">
        <v>412</v>
      </c>
      <c r="J1709" s="278" t="s">
        <v>412</v>
      </c>
      <c r="K1709" s="278" t="s">
        <v>412</v>
      </c>
      <c r="L1709" s="278" t="s">
        <v>412</v>
      </c>
      <c r="M1709" s="278"/>
      <c r="N1709" s="278"/>
      <c r="O1709" s="278"/>
      <c r="P1709" s="278"/>
      <c r="Q1709" s="278"/>
      <c r="R1709" s="278"/>
      <c r="S1709" s="278"/>
      <c r="T1709" s="278"/>
      <c r="U1709" s="278"/>
      <c r="V1709" s="278"/>
      <c r="W1709" s="278"/>
      <c r="X1709" s="278"/>
      <c r="Y1709" s="278"/>
      <c r="Z1709" s="278"/>
      <c r="AA1709" s="278"/>
      <c r="AB1709" s="278"/>
      <c r="AC1709" s="278"/>
      <c r="AD1709" s="278"/>
      <c r="AE1709" s="278"/>
      <c r="AF1709" s="278"/>
      <c r="AG1709" s="278"/>
      <c r="AH1709" s="278"/>
      <c r="AI1709" s="278"/>
      <c r="AJ1709" s="278"/>
      <c r="AK1709" s="278"/>
      <c r="AL1709" s="278"/>
      <c r="AM1709" s="278"/>
      <c r="AN1709" s="278"/>
      <c r="AO1709" s="278"/>
      <c r="AP1709" s="278"/>
    </row>
    <row r="1710" spans="1:42">
      <c r="A1710" s="278">
        <v>213806</v>
      </c>
      <c r="B1710" s="278"/>
      <c r="C1710" s="278" t="s">
        <v>413</v>
      </c>
      <c r="D1710" s="278" t="s">
        <v>413</v>
      </c>
      <c r="E1710" s="278" t="s">
        <v>413</v>
      </c>
      <c r="F1710" s="278" t="s">
        <v>413</v>
      </c>
      <c r="G1710" s="278" t="s">
        <v>412</v>
      </c>
      <c r="H1710" s="278" t="s">
        <v>412</v>
      </c>
      <c r="I1710" s="278" t="s">
        <v>412</v>
      </c>
      <c r="J1710" s="278" t="s">
        <v>412</v>
      </c>
      <c r="K1710" s="278" t="s">
        <v>412</v>
      </c>
      <c r="L1710" s="278" t="s">
        <v>412</v>
      </c>
      <c r="M1710" s="278"/>
      <c r="N1710" s="278"/>
      <c r="O1710" s="278"/>
      <c r="P1710" s="278"/>
      <c r="Q1710" s="278"/>
      <c r="R1710" s="278"/>
      <c r="S1710" s="278"/>
      <c r="T1710" s="278"/>
      <c r="U1710" s="278"/>
      <c r="V1710" s="278"/>
      <c r="W1710" s="278"/>
      <c r="X1710" s="278"/>
      <c r="Y1710" s="278"/>
      <c r="Z1710" s="278"/>
      <c r="AA1710" s="278"/>
      <c r="AB1710" s="278"/>
      <c r="AC1710" s="278"/>
      <c r="AD1710" s="278"/>
      <c r="AE1710" s="278"/>
      <c r="AF1710" s="278"/>
      <c r="AG1710" s="278"/>
      <c r="AH1710" s="278"/>
      <c r="AI1710" s="278"/>
      <c r="AJ1710" s="278"/>
      <c r="AK1710" s="278"/>
      <c r="AL1710" s="278"/>
      <c r="AM1710" s="278"/>
      <c r="AN1710" s="278"/>
      <c r="AO1710" s="278"/>
      <c r="AP1710" s="278"/>
    </row>
    <row r="1711" spans="1:42">
      <c r="A1711" s="278">
        <v>213803</v>
      </c>
      <c r="B1711" s="278"/>
      <c r="C1711" s="278" t="s">
        <v>412</v>
      </c>
      <c r="D1711" s="278" t="s">
        <v>413</v>
      </c>
      <c r="E1711" s="278" t="s">
        <v>413</v>
      </c>
      <c r="F1711" s="278" t="s">
        <v>412</v>
      </c>
      <c r="G1711" s="278" t="s">
        <v>412</v>
      </c>
      <c r="H1711" s="278" t="s">
        <v>412</v>
      </c>
      <c r="I1711" s="278" t="s">
        <v>412</v>
      </c>
      <c r="J1711" s="278" t="s">
        <v>412</v>
      </c>
      <c r="K1711" s="278" t="s">
        <v>412</v>
      </c>
      <c r="L1711" s="278" t="s">
        <v>412</v>
      </c>
      <c r="M1711" s="278"/>
      <c r="N1711" s="278"/>
      <c r="O1711" s="278"/>
      <c r="P1711" s="278"/>
      <c r="Q1711" s="278"/>
      <c r="R1711" s="278"/>
      <c r="S1711" s="278"/>
      <c r="T1711" s="278"/>
      <c r="U1711" s="278"/>
      <c r="V1711" s="278"/>
      <c r="W1711" s="278"/>
      <c r="X1711" s="278"/>
      <c r="Y1711" s="278"/>
      <c r="Z1711" s="278"/>
      <c r="AA1711" s="278"/>
      <c r="AB1711" s="278"/>
      <c r="AC1711" s="278"/>
      <c r="AD1711" s="278"/>
      <c r="AE1711" s="278"/>
      <c r="AF1711" s="278"/>
      <c r="AG1711" s="278"/>
      <c r="AH1711" s="278"/>
      <c r="AI1711" s="278"/>
      <c r="AJ1711" s="278"/>
      <c r="AK1711" s="278"/>
      <c r="AL1711" s="278"/>
      <c r="AM1711" s="278"/>
      <c r="AN1711" s="278"/>
      <c r="AO1711" s="278"/>
      <c r="AP1711" s="278"/>
    </row>
    <row r="1712" spans="1:42">
      <c r="A1712" s="278">
        <v>213796</v>
      </c>
      <c r="B1712" s="278"/>
      <c r="C1712" s="278" t="s">
        <v>412</v>
      </c>
      <c r="D1712" s="278" t="s">
        <v>413</v>
      </c>
      <c r="E1712" s="278" t="s">
        <v>413</v>
      </c>
      <c r="F1712" s="278" t="s">
        <v>413</v>
      </c>
      <c r="G1712" s="278" t="s">
        <v>412</v>
      </c>
      <c r="H1712" s="278" t="s">
        <v>412</v>
      </c>
      <c r="I1712" s="278" t="s">
        <v>412</v>
      </c>
      <c r="J1712" s="278" t="s">
        <v>412</v>
      </c>
      <c r="K1712" s="278" t="s">
        <v>412</v>
      </c>
      <c r="L1712" s="278" t="s">
        <v>412</v>
      </c>
      <c r="M1712" s="278"/>
      <c r="N1712" s="278"/>
      <c r="O1712" s="278"/>
      <c r="P1712" s="278"/>
      <c r="Q1712" s="278"/>
      <c r="R1712" s="278"/>
      <c r="S1712" s="278"/>
      <c r="T1712" s="278"/>
      <c r="U1712" s="278"/>
      <c r="V1712" s="278"/>
      <c r="W1712" s="278"/>
      <c r="X1712" s="278"/>
      <c r="Y1712" s="278"/>
      <c r="Z1712" s="278"/>
      <c r="AA1712" s="278"/>
      <c r="AB1712" s="278"/>
      <c r="AC1712" s="278"/>
      <c r="AD1712" s="278"/>
      <c r="AE1712" s="278"/>
      <c r="AF1712" s="278"/>
      <c r="AG1712" s="278"/>
      <c r="AH1712" s="278"/>
      <c r="AI1712" s="278"/>
      <c r="AJ1712" s="278"/>
      <c r="AK1712" s="278"/>
      <c r="AL1712" s="278"/>
      <c r="AM1712" s="278"/>
      <c r="AN1712" s="278"/>
      <c r="AO1712" s="278"/>
      <c r="AP1712" s="278"/>
    </row>
    <row r="1713" spans="1:42">
      <c r="A1713" s="278">
        <v>213789</v>
      </c>
      <c r="B1713" s="278"/>
      <c r="C1713" s="278" t="s">
        <v>413</v>
      </c>
      <c r="D1713" s="278" t="s">
        <v>413</v>
      </c>
      <c r="E1713" s="278" t="s">
        <v>412</v>
      </c>
      <c r="F1713" s="278" t="s">
        <v>413</v>
      </c>
      <c r="G1713" s="278" t="s">
        <v>412</v>
      </c>
      <c r="H1713" s="278" t="s">
        <v>412</v>
      </c>
      <c r="I1713" s="278" t="s">
        <v>412</v>
      </c>
      <c r="J1713" s="278" t="s">
        <v>412</v>
      </c>
      <c r="K1713" s="278" t="s">
        <v>412</v>
      </c>
      <c r="L1713" s="278" t="s">
        <v>412</v>
      </c>
      <c r="M1713" s="278"/>
      <c r="N1713" s="278"/>
      <c r="O1713" s="278"/>
      <c r="P1713" s="278"/>
      <c r="Q1713" s="278"/>
      <c r="R1713" s="278"/>
      <c r="S1713" s="278"/>
      <c r="T1713" s="278"/>
      <c r="U1713" s="278"/>
      <c r="V1713" s="278"/>
      <c r="W1713" s="278"/>
      <c r="X1713" s="278"/>
      <c r="Y1713" s="278"/>
      <c r="Z1713" s="278"/>
      <c r="AA1713" s="278"/>
      <c r="AB1713" s="278"/>
      <c r="AC1713" s="278"/>
      <c r="AD1713" s="278"/>
      <c r="AE1713" s="278"/>
      <c r="AF1713" s="278"/>
      <c r="AG1713" s="278"/>
      <c r="AH1713" s="278"/>
      <c r="AI1713" s="278"/>
      <c r="AJ1713" s="278"/>
      <c r="AK1713" s="278"/>
      <c r="AL1713" s="278"/>
      <c r="AM1713" s="278"/>
      <c r="AN1713" s="278"/>
      <c r="AO1713" s="278"/>
      <c r="AP1713" s="278"/>
    </row>
    <row r="1714" spans="1:42">
      <c r="A1714" s="278">
        <v>213785</v>
      </c>
      <c r="B1714" s="278"/>
      <c r="C1714" s="278" t="s">
        <v>413</v>
      </c>
      <c r="D1714" s="278" t="s">
        <v>413</v>
      </c>
      <c r="E1714" s="278" t="s">
        <v>413</v>
      </c>
      <c r="F1714" s="278" t="s">
        <v>413</v>
      </c>
      <c r="G1714" s="278" t="s">
        <v>412</v>
      </c>
      <c r="H1714" s="278" t="s">
        <v>412</v>
      </c>
      <c r="I1714" s="278" t="s">
        <v>412</v>
      </c>
      <c r="J1714" s="278" t="s">
        <v>412</v>
      </c>
      <c r="K1714" s="278" t="s">
        <v>412</v>
      </c>
      <c r="L1714" s="278" t="s">
        <v>412</v>
      </c>
      <c r="M1714" s="278"/>
      <c r="N1714" s="278"/>
      <c r="O1714" s="278"/>
      <c r="P1714" s="278"/>
      <c r="Q1714" s="278"/>
      <c r="R1714" s="278"/>
      <c r="S1714" s="278"/>
      <c r="T1714" s="278"/>
      <c r="U1714" s="278"/>
      <c r="V1714" s="278"/>
      <c r="W1714" s="278"/>
      <c r="X1714" s="278"/>
      <c r="Y1714" s="278"/>
      <c r="Z1714" s="278"/>
      <c r="AA1714" s="278"/>
      <c r="AB1714" s="278"/>
      <c r="AC1714" s="278"/>
      <c r="AD1714" s="278"/>
      <c r="AE1714" s="278"/>
      <c r="AF1714" s="278"/>
      <c r="AG1714" s="278"/>
      <c r="AH1714" s="278"/>
      <c r="AI1714" s="278"/>
      <c r="AJ1714" s="278"/>
      <c r="AK1714" s="278"/>
      <c r="AL1714" s="278"/>
      <c r="AM1714" s="278"/>
      <c r="AN1714" s="278"/>
      <c r="AO1714" s="278"/>
      <c r="AP1714" s="278"/>
    </row>
    <row r="1715" spans="1:42">
      <c r="A1715" s="278">
        <v>213781</v>
      </c>
      <c r="B1715" s="278"/>
      <c r="C1715" s="278" t="s">
        <v>413</v>
      </c>
      <c r="D1715" s="278" t="s">
        <v>413</v>
      </c>
      <c r="E1715" s="278" t="s">
        <v>413</v>
      </c>
      <c r="F1715" s="278" t="s">
        <v>413</v>
      </c>
      <c r="G1715" s="278" t="s">
        <v>412</v>
      </c>
      <c r="H1715" s="278" t="s">
        <v>412</v>
      </c>
      <c r="I1715" s="278" t="s">
        <v>412</v>
      </c>
      <c r="J1715" s="278" t="s">
        <v>412</v>
      </c>
      <c r="K1715" s="278" t="s">
        <v>412</v>
      </c>
      <c r="L1715" s="278" t="s">
        <v>412</v>
      </c>
      <c r="M1715" s="278"/>
      <c r="N1715" s="278"/>
      <c r="O1715" s="278"/>
      <c r="P1715" s="278"/>
      <c r="Q1715" s="278"/>
      <c r="R1715" s="278"/>
      <c r="S1715" s="278"/>
      <c r="T1715" s="278"/>
      <c r="U1715" s="278"/>
      <c r="V1715" s="278"/>
      <c r="W1715" s="278"/>
      <c r="X1715" s="278"/>
      <c r="Y1715" s="278"/>
      <c r="Z1715" s="278"/>
      <c r="AA1715" s="278"/>
      <c r="AB1715" s="278"/>
      <c r="AC1715" s="278"/>
      <c r="AD1715" s="278"/>
      <c r="AE1715" s="278"/>
      <c r="AF1715" s="278"/>
      <c r="AG1715" s="278"/>
      <c r="AH1715" s="278"/>
      <c r="AI1715" s="278"/>
      <c r="AJ1715" s="278"/>
      <c r="AK1715" s="278"/>
      <c r="AL1715" s="278"/>
      <c r="AM1715" s="278"/>
      <c r="AN1715" s="278"/>
      <c r="AO1715" s="278"/>
      <c r="AP1715" s="278"/>
    </row>
    <row r="1716" spans="1:42">
      <c r="A1716" s="278">
        <v>213778</v>
      </c>
      <c r="B1716" s="278"/>
      <c r="C1716" s="278" t="s">
        <v>412</v>
      </c>
      <c r="D1716" s="278" t="s">
        <v>413</v>
      </c>
      <c r="E1716" s="278" t="s">
        <v>413</v>
      </c>
      <c r="F1716" s="278" t="s">
        <v>412</v>
      </c>
      <c r="G1716" s="278" t="s">
        <v>412</v>
      </c>
      <c r="H1716" s="278" t="s">
        <v>412</v>
      </c>
      <c r="I1716" s="278" t="s">
        <v>412</v>
      </c>
      <c r="J1716" s="278" t="s">
        <v>412</v>
      </c>
      <c r="K1716" s="278" t="s">
        <v>412</v>
      </c>
      <c r="L1716" s="278" t="s">
        <v>412</v>
      </c>
      <c r="M1716" s="278"/>
      <c r="N1716" s="278"/>
      <c r="O1716" s="278"/>
      <c r="P1716" s="278"/>
      <c r="Q1716" s="278"/>
      <c r="R1716" s="278"/>
      <c r="S1716" s="278"/>
      <c r="T1716" s="278"/>
      <c r="U1716" s="278"/>
      <c r="V1716" s="278"/>
      <c r="W1716" s="278"/>
      <c r="X1716" s="278"/>
      <c r="Y1716" s="278"/>
      <c r="Z1716" s="278"/>
      <c r="AA1716" s="278"/>
      <c r="AB1716" s="278"/>
      <c r="AC1716" s="278"/>
      <c r="AD1716" s="278"/>
      <c r="AE1716" s="278"/>
      <c r="AF1716" s="278"/>
      <c r="AG1716" s="278"/>
      <c r="AH1716" s="278"/>
      <c r="AI1716" s="278"/>
      <c r="AJ1716" s="278"/>
      <c r="AK1716" s="278"/>
      <c r="AL1716" s="278"/>
      <c r="AM1716" s="278"/>
      <c r="AN1716" s="278"/>
      <c r="AO1716" s="278"/>
      <c r="AP1716" s="278"/>
    </row>
    <row r="1717" spans="1:42">
      <c r="A1717" s="278">
        <v>213776</v>
      </c>
      <c r="B1717" s="278"/>
      <c r="C1717" s="278" t="s">
        <v>412</v>
      </c>
      <c r="D1717" s="278" t="s">
        <v>413</v>
      </c>
      <c r="E1717" s="278" t="s">
        <v>413</v>
      </c>
      <c r="F1717" s="278" t="s">
        <v>413</v>
      </c>
      <c r="G1717" s="278" t="s">
        <v>413</v>
      </c>
      <c r="H1717" s="278" t="s">
        <v>412</v>
      </c>
      <c r="I1717" s="278" t="s">
        <v>412</v>
      </c>
      <c r="J1717" s="278" t="s">
        <v>412</v>
      </c>
      <c r="K1717" s="278" t="s">
        <v>412</v>
      </c>
      <c r="L1717" s="278" t="s">
        <v>412</v>
      </c>
      <c r="M1717" s="278"/>
      <c r="N1717" s="278"/>
      <c r="O1717" s="278"/>
      <c r="P1717" s="278"/>
      <c r="Q1717" s="278"/>
      <c r="R1717" s="278"/>
      <c r="S1717" s="278"/>
      <c r="T1717" s="278"/>
      <c r="U1717" s="278"/>
      <c r="V1717" s="278"/>
      <c r="W1717" s="278"/>
      <c r="X1717" s="278"/>
      <c r="Y1717" s="278"/>
      <c r="Z1717" s="278"/>
      <c r="AA1717" s="278"/>
      <c r="AB1717" s="278"/>
      <c r="AC1717" s="278"/>
      <c r="AD1717" s="278"/>
      <c r="AE1717" s="278"/>
      <c r="AF1717" s="278"/>
      <c r="AG1717" s="278"/>
      <c r="AH1717" s="278"/>
      <c r="AI1717" s="278"/>
      <c r="AJ1717" s="278"/>
      <c r="AK1717" s="278"/>
      <c r="AL1717" s="278"/>
      <c r="AM1717" s="278"/>
      <c r="AN1717" s="278"/>
      <c r="AO1717" s="278"/>
      <c r="AP1717" s="278"/>
    </row>
    <row r="1718" spans="1:42">
      <c r="A1718" s="278">
        <v>213766</v>
      </c>
      <c r="B1718" s="278"/>
      <c r="C1718" s="278" t="s">
        <v>413</v>
      </c>
      <c r="D1718" s="278" t="s">
        <v>413</v>
      </c>
      <c r="E1718" s="278" t="s">
        <v>413</v>
      </c>
      <c r="F1718" s="278" t="s">
        <v>413</v>
      </c>
      <c r="G1718" s="278" t="s">
        <v>413</v>
      </c>
      <c r="H1718" s="278" t="s">
        <v>412</v>
      </c>
      <c r="I1718" s="278" t="s">
        <v>412</v>
      </c>
      <c r="J1718" s="278" t="s">
        <v>412</v>
      </c>
      <c r="K1718" s="278" t="s">
        <v>412</v>
      </c>
      <c r="L1718" s="278" t="s">
        <v>412</v>
      </c>
      <c r="M1718" s="278"/>
      <c r="N1718" s="278"/>
      <c r="O1718" s="278"/>
      <c r="P1718" s="278"/>
      <c r="Q1718" s="278"/>
      <c r="R1718" s="278"/>
      <c r="S1718" s="278"/>
      <c r="T1718" s="278"/>
      <c r="U1718" s="278"/>
      <c r="V1718" s="278"/>
      <c r="W1718" s="278"/>
      <c r="X1718" s="278"/>
      <c r="Y1718" s="278"/>
      <c r="Z1718" s="278"/>
      <c r="AA1718" s="278"/>
      <c r="AB1718" s="278"/>
      <c r="AC1718" s="278"/>
      <c r="AD1718" s="278"/>
      <c r="AE1718" s="278"/>
      <c r="AF1718" s="278"/>
      <c r="AG1718" s="278"/>
      <c r="AH1718" s="278"/>
      <c r="AI1718" s="278"/>
      <c r="AJ1718" s="278"/>
      <c r="AK1718" s="278"/>
      <c r="AL1718" s="278"/>
      <c r="AM1718" s="278"/>
      <c r="AN1718" s="278"/>
      <c r="AO1718" s="278"/>
      <c r="AP1718" s="278"/>
    </row>
    <row r="1719" spans="1:42">
      <c r="A1719" s="278">
        <v>213765</v>
      </c>
      <c r="B1719" s="278"/>
      <c r="C1719" s="278" t="s">
        <v>413</v>
      </c>
      <c r="D1719" s="278" t="s">
        <v>413</v>
      </c>
      <c r="E1719" s="278" t="s">
        <v>412</v>
      </c>
      <c r="F1719" s="278" t="s">
        <v>412</v>
      </c>
      <c r="G1719" s="278" t="s">
        <v>412</v>
      </c>
      <c r="H1719" s="278" t="s">
        <v>412</v>
      </c>
      <c r="I1719" s="278" t="s">
        <v>412</v>
      </c>
      <c r="J1719" s="278" t="s">
        <v>412</v>
      </c>
      <c r="K1719" s="278" t="s">
        <v>412</v>
      </c>
      <c r="L1719" s="278" t="s">
        <v>412</v>
      </c>
      <c r="M1719" s="278"/>
      <c r="N1719" s="278"/>
      <c r="O1719" s="278"/>
      <c r="P1719" s="278"/>
      <c r="Q1719" s="278"/>
      <c r="R1719" s="278"/>
      <c r="S1719" s="278"/>
      <c r="T1719" s="278"/>
      <c r="U1719" s="278"/>
      <c r="V1719" s="278"/>
      <c r="W1719" s="278"/>
      <c r="X1719" s="278"/>
      <c r="Y1719" s="278"/>
      <c r="Z1719" s="278"/>
      <c r="AA1719" s="278"/>
      <c r="AB1719" s="278"/>
      <c r="AC1719" s="278"/>
      <c r="AD1719" s="278"/>
      <c r="AE1719" s="278"/>
      <c r="AF1719" s="278"/>
      <c r="AG1719" s="278"/>
      <c r="AH1719" s="278"/>
      <c r="AI1719" s="278"/>
      <c r="AJ1719" s="278"/>
      <c r="AK1719" s="278"/>
      <c r="AL1719" s="278"/>
      <c r="AM1719" s="278"/>
      <c r="AN1719" s="278"/>
      <c r="AO1719" s="278"/>
      <c r="AP1719" s="278"/>
    </row>
    <row r="1720" spans="1:42">
      <c r="A1720" s="278">
        <v>213763</v>
      </c>
      <c r="B1720" s="278"/>
      <c r="C1720" s="278" t="s">
        <v>413</v>
      </c>
      <c r="D1720" s="278" t="s">
        <v>413</v>
      </c>
      <c r="E1720" s="278" t="s">
        <v>413</v>
      </c>
      <c r="F1720" s="278" t="s">
        <v>413</v>
      </c>
      <c r="G1720" s="278" t="s">
        <v>413</v>
      </c>
      <c r="H1720" s="278" t="s">
        <v>412</v>
      </c>
      <c r="I1720" s="278" t="s">
        <v>412</v>
      </c>
      <c r="J1720" s="278" t="s">
        <v>412</v>
      </c>
      <c r="K1720" s="278" t="s">
        <v>412</v>
      </c>
      <c r="L1720" s="278" t="s">
        <v>412</v>
      </c>
      <c r="M1720" s="278"/>
      <c r="N1720" s="278"/>
      <c r="O1720" s="278"/>
      <c r="P1720" s="278"/>
      <c r="Q1720" s="278"/>
      <c r="R1720" s="278"/>
      <c r="S1720" s="278"/>
      <c r="T1720" s="278"/>
      <c r="U1720" s="278"/>
      <c r="V1720" s="278"/>
      <c r="W1720" s="278"/>
      <c r="X1720" s="278"/>
      <c r="Y1720" s="278"/>
      <c r="Z1720" s="278"/>
      <c r="AA1720" s="278"/>
      <c r="AB1720" s="278"/>
      <c r="AC1720" s="278"/>
      <c r="AD1720" s="278"/>
      <c r="AE1720" s="278"/>
      <c r="AF1720" s="278"/>
      <c r="AG1720" s="278"/>
      <c r="AH1720" s="278"/>
      <c r="AI1720" s="278"/>
      <c r="AJ1720" s="278"/>
      <c r="AK1720" s="278"/>
      <c r="AL1720" s="278"/>
      <c r="AM1720" s="278"/>
      <c r="AN1720" s="278"/>
      <c r="AO1720" s="278"/>
      <c r="AP1720" s="278"/>
    </row>
    <row r="1721" spans="1:42">
      <c r="A1721" s="278">
        <v>213760</v>
      </c>
      <c r="B1721" s="278"/>
      <c r="C1721" s="278" t="s">
        <v>412</v>
      </c>
      <c r="D1721" s="278" t="s">
        <v>413</v>
      </c>
      <c r="E1721" s="278" t="s">
        <v>413</v>
      </c>
      <c r="F1721" s="278" t="s">
        <v>412</v>
      </c>
      <c r="G1721" s="278" t="s">
        <v>412</v>
      </c>
      <c r="H1721" s="278" t="s">
        <v>412</v>
      </c>
      <c r="I1721" s="278" t="s">
        <v>412</v>
      </c>
      <c r="J1721" s="278" t="s">
        <v>412</v>
      </c>
      <c r="K1721" s="278" t="s">
        <v>412</v>
      </c>
      <c r="L1721" s="278" t="s">
        <v>412</v>
      </c>
      <c r="M1721" s="278"/>
      <c r="N1721" s="278"/>
      <c r="O1721" s="278"/>
      <c r="P1721" s="278"/>
      <c r="Q1721" s="278"/>
      <c r="R1721" s="278"/>
      <c r="S1721" s="278"/>
      <c r="T1721" s="278"/>
      <c r="U1721" s="278"/>
      <c r="V1721" s="278"/>
      <c r="W1721" s="278"/>
      <c r="X1721" s="278"/>
      <c r="Y1721" s="278"/>
      <c r="Z1721" s="278"/>
      <c r="AA1721" s="278"/>
      <c r="AB1721" s="278"/>
      <c r="AC1721" s="278"/>
      <c r="AD1721" s="278"/>
      <c r="AE1721" s="278"/>
      <c r="AF1721" s="278"/>
      <c r="AG1721" s="278"/>
      <c r="AH1721" s="278"/>
      <c r="AI1721" s="278"/>
      <c r="AJ1721" s="278"/>
      <c r="AK1721" s="278"/>
      <c r="AL1721" s="278"/>
      <c r="AM1721" s="278"/>
      <c r="AN1721" s="278"/>
      <c r="AO1721" s="278"/>
      <c r="AP1721" s="278"/>
    </row>
    <row r="1722" spans="1:42">
      <c r="A1722" s="278">
        <v>213757</v>
      </c>
      <c r="B1722" s="278"/>
      <c r="C1722" s="278" t="s">
        <v>413</v>
      </c>
      <c r="D1722" s="278" t="s">
        <v>413</v>
      </c>
      <c r="E1722" s="278" t="s">
        <v>413</v>
      </c>
      <c r="F1722" s="278" t="s">
        <v>413</v>
      </c>
      <c r="G1722" s="278" t="s">
        <v>413</v>
      </c>
      <c r="H1722" s="278" t="s">
        <v>412</v>
      </c>
      <c r="I1722" s="278" t="s">
        <v>412</v>
      </c>
      <c r="J1722" s="278" t="s">
        <v>412</v>
      </c>
      <c r="K1722" s="278" t="s">
        <v>412</v>
      </c>
      <c r="L1722" s="278" t="s">
        <v>412</v>
      </c>
      <c r="M1722" s="278"/>
      <c r="N1722" s="278"/>
      <c r="O1722" s="278"/>
      <c r="P1722" s="278"/>
      <c r="Q1722" s="278"/>
      <c r="R1722" s="278"/>
      <c r="S1722" s="278"/>
      <c r="T1722" s="278"/>
      <c r="U1722" s="278"/>
      <c r="V1722" s="278"/>
      <c r="W1722" s="278"/>
      <c r="X1722" s="278"/>
      <c r="Y1722" s="278"/>
      <c r="Z1722" s="278"/>
      <c r="AA1722" s="278"/>
      <c r="AB1722" s="278"/>
      <c r="AC1722" s="278"/>
      <c r="AD1722" s="278"/>
      <c r="AE1722" s="278"/>
      <c r="AF1722" s="278"/>
      <c r="AG1722" s="278"/>
      <c r="AH1722" s="278"/>
      <c r="AI1722" s="278"/>
      <c r="AJ1722" s="278"/>
      <c r="AK1722" s="278"/>
      <c r="AL1722" s="278"/>
      <c r="AM1722" s="278"/>
      <c r="AN1722" s="278"/>
      <c r="AO1722" s="278"/>
      <c r="AP1722" s="278"/>
    </row>
    <row r="1723" spans="1:42">
      <c r="A1723" s="278">
        <v>213756</v>
      </c>
      <c r="B1723" s="278"/>
      <c r="C1723" s="278" t="s">
        <v>412</v>
      </c>
      <c r="D1723" s="278" t="s">
        <v>413</v>
      </c>
      <c r="E1723" s="278" t="s">
        <v>413</v>
      </c>
      <c r="F1723" s="278" t="s">
        <v>412</v>
      </c>
      <c r="G1723" s="278" t="s">
        <v>412</v>
      </c>
      <c r="H1723" s="278" t="s">
        <v>412</v>
      </c>
      <c r="I1723" s="278" t="s">
        <v>412</v>
      </c>
      <c r="J1723" s="278" t="s">
        <v>412</v>
      </c>
      <c r="K1723" s="278" t="s">
        <v>412</v>
      </c>
      <c r="L1723" s="278" t="s">
        <v>412</v>
      </c>
      <c r="M1723" s="278"/>
      <c r="N1723" s="278"/>
      <c r="O1723" s="278"/>
      <c r="P1723" s="278"/>
      <c r="Q1723" s="278"/>
      <c r="R1723" s="278"/>
      <c r="S1723" s="278"/>
      <c r="T1723" s="278"/>
      <c r="U1723" s="278"/>
      <c r="V1723" s="278"/>
      <c r="W1723" s="278"/>
      <c r="X1723" s="278"/>
      <c r="Y1723" s="278"/>
      <c r="Z1723" s="278"/>
      <c r="AA1723" s="278"/>
      <c r="AB1723" s="278"/>
      <c r="AC1723" s="278"/>
      <c r="AD1723" s="278"/>
      <c r="AE1723" s="278"/>
      <c r="AF1723" s="278"/>
      <c r="AG1723" s="278"/>
      <c r="AH1723" s="278"/>
      <c r="AI1723" s="278"/>
      <c r="AJ1723" s="278"/>
      <c r="AK1723" s="278"/>
      <c r="AL1723" s="278"/>
      <c r="AM1723" s="278"/>
      <c r="AN1723" s="278"/>
      <c r="AO1723" s="278"/>
      <c r="AP1723" s="278"/>
    </row>
    <row r="1724" spans="1:42">
      <c r="A1724" s="278">
        <v>213754</v>
      </c>
      <c r="B1724" s="278"/>
      <c r="C1724" s="278" t="s">
        <v>412</v>
      </c>
      <c r="D1724" s="278" t="s">
        <v>413</v>
      </c>
      <c r="E1724" s="278" t="s">
        <v>413</v>
      </c>
      <c r="F1724" s="278" t="s">
        <v>413</v>
      </c>
      <c r="G1724" s="278" t="s">
        <v>412</v>
      </c>
      <c r="H1724" s="278" t="s">
        <v>412</v>
      </c>
      <c r="I1724" s="278" t="s">
        <v>412</v>
      </c>
      <c r="J1724" s="278" t="s">
        <v>412</v>
      </c>
      <c r="K1724" s="278" t="s">
        <v>412</v>
      </c>
      <c r="L1724" s="278" t="s">
        <v>412</v>
      </c>
      <c r="M1724" s="278"/>
      <c r="N1724" s="278"/>
      <c r="O1724" s="278"/>
      <c r="P1724" s="278"/>
      <c r="Q1724" s="278"/>
      <c r="R1724" s="278"/>
      <c r="S1724" s="278"/>
      <c r="T1724" s="278"/>
      <c r="U1724" s="278"/>
      <c r="V1724" s="278"/>
      <c r="W1724" s="278"/>
      <c r="X1724" s="278"/>
      <c r="Y1724" s="278"/>
      <c r="Z1724" s="278"/>
      <c r="AA1724" s="278"/>
      <c r="AB1724" s="278"/>
      <c r="AC1724" s="278"/>
      <c r="AD1724" s="278"/>
      <c r="AE1724" s="278"/>
      <c r="AF1724" s="278"/>
      <c r="AG1724" s="278"/>
      <c r="AH1724" s="278"/>
      <c r="AI1724" s="278"/>
      <c r="AJ1724" s="278"/>
      <c r="AK1724" s="278"/>
      <c r="AL1724" s="278"/>
      <c r="AM1724" s="278"/>
      <c r="AN1724" s="278"/>
      <c r="AO1724" s="278"/>
      <c r="AP1724" s="278"/>
    </row>
    <row r="1725" spans="1:42">
      <c r="A1725" s="278">
        <v>213744</v>
      </c>
      <c r="B1725" s="278"/>
      <c r="C1725" s="278" t="s">
        <v>412</v>
      </c>
      <c r="D1725" s="278" t="s">
        <v>413</v>
      </c>
      <c r="E1725" s="278" t="s">
        <v>413</v>
      </c>
      <c r="F1725" s="278" t="s">
        <v>413</v>
      </c>
      <c r="G1725" s="278" t="s">
        <v>412</v>
      </c>
      <c r="H1725" s="278" t="s">
        <v>412</v>
      </c>
      <c r="I1725" s="278" t="s">
        <v>412</v>
      </c>
      <c r="J1725" s="278" t="s">
        <v>412</v>
      </c>
      <c r="K1725" s="278" t="s">
        <v>412</v>
      </c>
      <c r="L1725" s="278" t="s">
        <v>412</v>
      </c>
      <c r="M1725" s="278"/>
      <c r="N1725" s="278"/>
      <c r="O1725" s="278"/>
      <c r="P1725" s="278"/>
      <c r="Q1725" s="278"/>
      <c r="R1725" s="278"/>
      <c r="S1725" s="278"/>
      <c r="T1725" s="278"/>
      <c r="U1725" s="278"/>
      <c r="V1725" s="278"/>
      <c r="W1725" s="278"/>
      <c r="X1725" s="278"/>
      <c r="Y1725" s="278"/>
      <c r="Z1725" s="278"/>
      <c r="AA1725" s="278"/>
      <c r="AB1725" s="278"/>
      <c r="AC1725" s="278"/>
      <c r="AD1725" s="278"/>
      <c r="AE1725" s="278"/>
      <c r="AF1725" s="278"/>
      <c r="AG1725" s="278"/>
      <c r="AH1725" s="278"/>
      <c r="AI1725" s="278"/>
      <c r="AJ1725" s="278"/>
      <c r="AK1725" s="278"/>
      <c r="AL1725" s="278"/>
      <c r="AM1725" s="278"/>
      <c r="AN1725" s="278"/>
      <c r="AO1725" s="278"/>
      <c r="AP1725" s="278"/>
    </row>
    <row r="1726" spans="1:42">
      <c r="A1726" s="278">
        <v>213739</v>
      </c>
      <c r="B1726" s="278"/>
      <c r="C1726" s="278" t="s">
        <v>412</v>
      </c>
      <c r="D1726" s="278" t="s">
        <v>413</v>
      </c>
      <c r="E1726" s="278" t="s">
        <v>412</v>
      </c>
      <c r="F1726" s="278" t="s">
        <v>413</v>
      </c>
      <c r="G1726" s="278" t="s">
        <v>412</v>
      </c>
      <c r="H1726" s="278" t="s">
        <v>412</v>
      </c>
      <c r="I1726" s="278" t="s">
        <v>412</v>
      </c>
      <c r="J1726" s="278" t="s">
        <v>412</v>
      </c>
      <c r="K1726" s="278" t="s">
        <v>412</v>
      </c>
      <c r="L1726" s="278" t="s">
        <v>412</v>
      </c>
      <c r="M1726" s="278"/>
      <c r="N1726" s="278"/>
      <c r="O1726" s="278"/>
      <c r="P1726" s="278"/>
      <c r="Q1726" s="278"/>
      <c r="R1726" s="278"/>
      <c r="S1726" s="278"/>
      <c r="T1726" s="278"/>
      <c r="U1726" s="278"/>
      <c r="V1726" s="278"/>
      <c r="W1726" s="278"/>
      <c r="X1726" s="278"/>
      <c r="Y1726" s="278"/>
      <c r="Z1726" s="278"/>
      <c r="AA1726" s="278"/>
      <c r="AB1726" s="278"/>
      <c r="AC1726" s="278"/>
      <c r="AD1726" s="278"/>
      <c r="AE1726" s="278"/>
      <c r="AF1726" s="278"/>
      <c r="AG1726" s="278"/>
      <c r="AH1726" s="278"/>
      <c r="AI1726" s="278"/>
      <c r="AJ1726" s="278"/>
      <c r="AK1726" s="278"/>
      <c r="AL1726" s="278"/>
      <c r="AM1726" s="278"/>
      <c r="AN1726" s="278"/>
      <c r="AO1726" s="278"/>
      <c r="AP1726" s="278"/>
    </row>
    <row r="1727" spans="1:42">
      <c r="A1727" s="278">
        <v>213738</v>
      </c>
      <c r="B1727" s="278"/>
      <c r="C1727" s="278" t="s">
        <v>412</v>
      </c>
      <c r="D1727" s="278" t="s">
        <v>412</v>
      </c>
      <c r="E1727" s="278" t="s">
        <v>413</v>
      </c>
      <c r="F1727" s="278" t="s">
        <v>413</v>
      </c>
      <c r="G1727" s="278" t="s">
        <v>412</v>
      </c>
      <c r="H1727" s="278" t="s">
        <v>412</v>
      </c>
      <c r="I1727" s="278" t="s">
        <v>412</v>
      </c>
      <c r="J1727" s="278" t="s">
        <v>412</v>
      </c>
      <c r="K1727" s="278" t="s">
        <v>412</v>
      </c>
      <c r="L1727" s="278" t="s">
        <v>412</v>
      </c>
      <c r="M1727" s="278"/>
      <c r="N1727" s="278"/>
      <c r="O1727" s="278"/>
      <c r="P1727" s="278"/>
      <c r="Q1727" s="278"/>
      <c r="R1727" s="278"/>
      <c r="S1727" s="278"/>
      <c r="T1727" s="278"/>
      <c r="U1727" s="278"/>
      <c r="V1727" s="278"/>
      <c r="W1727" s="278"/>
      <c r="X1727" s="278"/>
      <c r="Y1727" s="278"/>
      <c r="Z1727" s="278"/>
      <c r="AA1727" s="278"/>
      <c r="AB1727" s="278"/>
      <c r="AC1727" s="278"/>
      <c r="AD1727" s="278"/>
      <c r="AE1727" s="278"/>
      <c r="AF1727" s="278"/>
      <c r="AG1727" s="278"/>
      <c r="AH1727" s="278"/>
      <c r="AI1727" s="278"/>
      <c r="AJ1727" s="278"/>
      <c r="AK1727" s="278"/>
      <c r="AL1727" s="278"/>
      <c r="AM1727" s="278"/>
      <c r="AN1727" s="278"/>
      <c r="AO1727" s="278"/>
      <c r="AP1727" s="278"/>
    </row>
    <row r="1728" spans="1:42">
      <c r="A1728" s="278">
        <v>213737</v>
      </c>
      <c r="B1728" s="278"/>
      <c r="C1728" s="278" t="s">
        <v>412</v>
      </c>
      <c r="D1728" s="278" t="s">
        <v>413</v>
      </c>
      <c r="E1728" s="278" t="s">
        <v>413</v>
      </c>
      <c r="F1728" s="278" t="s">
        <v>413</v>
      </c>
      <c r="G1728" s="278" t="s">
        <v>412</v>
      </c>
      <c r="H1728" s="278" t="s">
        <v>412</v>
      </c>
      <c r="I1728" s="278" t="s">
        <v>412</v>
      </c>
      <c r="J1728" s="278" t="s">
        <v>412</v>
      </c>
      <c r="K1728" s="278" t="s">
        <v>412</v>
      </c>
      <c r="L1728" s="278" t="s">
        <v>412</v>
      </c>
      <c r="M1728" s="278"/>
      <c r="N1728" s="278"/>
      <c r="O1728" s="278"/>
      <c r="P1728" s="278"/>
      <c r="Q1728" s="278"/>
      <c r="R1728" s="278"/>
      <c r="S1728" s="278"/>
      <c r="T1728" s="278"/>
      <c r="U1728" s="278"/>
      <c r="V1728" s="278"/>
      <c r="W1728" s="278"/>
      <c r="X1728" s="278"/>
      <c r="Y1728" s="278"/>
      <c r="Z1728" s="278"/>
      <c r="AA1728" s="278"/>
      <c r="AB1728" s="278"/>
      <c r="AC1728" s="278"/>
      <c r="AD1728" s="278"/>
      <c r="AE1728" s="278"/>
      <c r="AF1728" s="278"/>
      <c r="AG1728" s="278"/>
      <c r="AH1728" s="278"/>
      <c r="AI1728" s="278"/>
      <c r="AJ1728" s="278"/>
      <c r="AK1728" s="278"/>
      <c r="AL1728" s="278"/>
      <c r="AM1728" s="278"/>
      <c r="AN1728" s="278"/>
      <c r="AO1728" s="278"/>
      <c r="AP1728" s="278"/>
    </row>
    <row r="1729" spans="1:42">
      <c r="A1729" s="278">
        <v>213732</v>
      </c>
      <c r="B1729" s="278"/>
      <c r="C1729" s="278" t="s">
        <v>413</v>
      </c>
      <c r="D1729" s="278" t="s">
        <v>413</v>
      </c>
      <c r="E1729" s="278" t="s">
        <v>413</v>
      </c>
      <c r="F1729" s="278" t="s">
        <v>413</v>
      </c>
      <c r="G1729" s="278" t="s">
        <v>413</v>
      </c>
      <c r="H1729" s="278" t="s">
        <v>412</v>
      </c>
      <c r="I1729" s="278" t="s">
        <v>412</v>
      </c>
      <c r="J1729" s="278" t="s">
        <v>412</v>
      </c>
      <c r="K1729" s="278" t="s">
        <v>412</v>
      </c>
      <c r="L1729" s="278" t="s">
        <v>412</v>
      </c>
      <c r="M1729" s="278"/>
      <c r="N1729" s="278"/>
      <c r="O1729" s="278"/>
      <c r="P1729" s="278"/>
      <c r="Q1729" s="278"/>
      <c r="R1729" s="278"/>
      <c r="S1729" s="278"/>
      <c r="T1729" s="278"/>
      <c r="U1729" s="278"/>
      <c r="V1729" s="278"/>
      <c r="W1729" s="278"/>
      <c r="X1729" s="278"/>
      <c r="Y1729" s="278"/>
      <c r="Z1729" s="278"/>
      <c r="AA1729" s="278"/>
      <c r="AB1729" s="278"/>
      <c r="AC1729" s="278"/>
      <c r="AD1729" s="278"/>
      <c r="AE1729" s="278"/>
      <c r="AF1729" s="278"/>
      <c r="AG1729" s="278"/>
      <c r="AH1729" s="278"/>
      <c r="AI1729" s="278"/>
      <c r="AJ1729" s="278"/>
      <c r="AK1729" s="278"/>
      <c r="AL1729" s="278"/>
      <c r="AM1729" s="278"/>
      <c r="AN1729" s="278"/>
      <c r="AO1729" s="278"/>
      <c r="AP1729" s="278"/>
    </row>
    <row r="1730" spans="1:42">
      <c r="A1730" s="278">
        <v>213731</v>
      </c>
      <c r="B1730" s="278"/>
      <c r="C1730" s="278" t="s">
        <v>413</v>
      </c>
      <c r="D1730" s="278" t="s">
        <v>413</v>
      </c>
      <c r="E1730" s="278" t="s">
        <v>413</v>
      </c>
      <c r="F1730" s="278" t="s">
        <v>413</v>
      </c>
      <c r="G1730" s="278" t="s">
        <v>412</v>
      </c>
      <c r="H1730" s="278" t="s">
        <v>412</v>
      </c>
      <c r="I1730" s="278" t="s">
        <v>412</v>
      </c>
      <c r="J1730" s="278" t="s">
        <v>412</v>
      </c>
      <c r="K1730" s="278" t="s">
        <v>412</v>
      </c>
      <c r="L1730" s="278" t="s">
        <v>412</v>
      </c>
      <c r="M1730" s="278"/>
      <c r="N1730" s="278"/>
      <c r="O1730" s="278"/>
      <c r="P1730" s="278"/>
      <c r="Q1730" s="278"/>
      <c r="R1730" s="278"/>
      <c r="S1730" s="278"/>
      <c r="T1730" s="278"/>
      <c r="U1730" s="278"/>
      <c r="V1730" s="278"/>
      <c r="W1730" s="278"/>
      <c r="X1730" s="278"/>
      <c r="Y1730" s="278"/>
      <c r="Z1730" s="278"/>
      <c r="AA1730" s="278"/>
      <c r="AB1730" s="278"/>
      <c r="AC1730" s="278"/>
      <c r="AD1730" s="278"/>
      <c r="AE1730" s="278"/>
      <c r="AF1730" s="278"/>
      <c r="AG1730" s="278"/>
      <c r="AH1730" s="278"/>
      <c r="AI1730" s="278"/>
      <c r="AJ1730" s="278"/>
      <c r="AK1730" s="278"/>
      <c r="AL1730" s="278"/>
      <c r="AM1730" s="278"/>
      <c r="AN1730" s="278"/>
      <c r="AO1730" s="278"/>
      <c r="AP1730" s="278"/>
    </row>
    <row r="1731" spans="1:42">
      <c r="A1731" s="278">
        <v>213721</v>
      </c>
      <c r="B1731" s="278"/>
      <c r="C1731" s="278" t="s">
        <v>412</v>
      </c>
      <c r="D1731" s="278" t="s">
        <v>413</v>
      </c>
      <c r="E1731" s="278" t="s">
        <v>413</v>
      </c>
      <c r="F1731" s="278" t="s">
        <v>412</v>
      </c>
      <c r="G1731" s="278" t="s">
        <v>412</v>
      </c>
      <c r="H1731" s="278" t="s">
        <v>412</v>
      </c>
      <c r="I1731" s="278" t="s">
        <v>412</v>
      </c>
      <c r="J1731" s="278" t="s">
        <v>412</v>
      </c>
      <c r="K1731" s="278" t="s">
        <v>412</v>
      </c>
      <c r="L1731" s="278" t="s">
        <v>412</v>
      </c>
      <c r="M1731" s="278"/>
      <c r="N1731" s="278"/>
      <c r="O1731" s="278"/>
      <c r="P1731" s="278"/>
      <c r="Q1731" s="278"/>
      <c r="R1731" s="278"/>
      <c r="S1731" s="278"/>
      <c r="T1731" s="278"/>
      <c r="U1731" s="278"/>
      <c r="V1731" s="278"/>
      <c r="W1731" s="278"/>
      <c r="X1731" s="278"/>
      <c r="Y1731" s="278"/>
      <c r="Z1731" s="278"/>
      <c r="AA1731" s="278"/>
      <c r="AB1731" s="278"/>
      <c r="AC1731" s="278"/>
      <c r="AD1731" s="278"/>
      <c r="AE1731" s="278"/>
      <c r="AF1731" s="278"/>
      <c r="AG1731" s="278"/>
      <c r="AH1731" s="278"/>
      <c r="AI1731" s="278"/>
      <c r="AJ1731" s="278"/>
      <c r="AK1731" s="278"/>
      <c r="AL1731" s="278"/>
      <c r="AM1731" s="278"/>
      <c r="AN1731" s="278"/>
      <c r="AO1731" s="278"/>
      <c r="AP1731" s="278"/>
    </row>
    <row r="1732" spans="1:42">
      <c r="A1732" s="278">
        <v>213720</v>
      </c>
      <c r="B1732" s="278"/>
      <c r="C1732" s="278" t="s">
        <v>412</v>
      </c>
      <c r="D1732" s="278" t="s">
        <v>412</v>
      </c>
      <c r="E1732" s="278" t="s">
        <v>413</v>
      </c>
      <c r="F1732" s="278" t="s">
        <v>413</v>
      </c>
      <c r="G1732" s="278" t="s">
        <v>412</v>
      </c>
      <c r="H1732" s="278" t="s">
        <v>412</v>
      </c>
      <c r="I1732" s="278" t="s">
        <v>412</v>
      </c>
      <c r="J1732" s="278" t="s">
        <v>412</v>
      </c>
      <c r="K1732" s="278" t="s">
        <v>412</v>
      </c>
      <c r="L1732" s="278" t="s">
        <v>412</v>
      </c>
      <c r="M1732" s="278"/>
      <c r="N1732" s="278"/>
      <c r="O1732" s="278"/>
      <c r="P1732" s="278"/>
      <c r="Q1732" s="278"/>
      <c r="R1732" s="278"/>
      <c r="S1732" s="278"/>
      <c r="T1732" s="278"/>
      <c r="U1732" s="278"/>
      <c r="V1732" s="278"/>
      <c r="W1732" s="278"/>
      <c r="X1732" s="278"/>
      <c r="Y1732" s="278"/>
      <c r="Z1732" s="278"/>
      <c r="AA1732" s="278"/>
      <c r="AB1732" s="278"/>
      <c r="AC1732" s="278"/>
      <c r="AD1732" s="278"/>
      <c r="AE1732" s="278"/>
      <c r="AF1732" s="278"/>
      <c r="AG1732" s="278"/>
      <c r="AH1732" s="278"/>
      <c r="AI1732" s="278"/>
      <c r="AJ1732" s="278"/>
      <c r="AK1732" s="278"/>
      <c r="AL1732" s="278"/>
      <c r="AM1732" s="278"/>
      <c r="AN1732" s="278"/>
      <c r="AO1732" s="278"/>
      <c r="AP1732" s="278"/>
    </row>
    <row r="1733" spans="1:42">
      <c r="A1733" s="278">
        <v>213716</v>
      </c>
      <c r="B1733" s="278"/>
      <c r="C1733" s="278" t="s">
        <v>412</v>
      </c>
      <c r="D1733" s="278" t="s">
        <v>412</v>
      </c>
      <c r="E1733" s="278" t="s">
        <v>413</v>
      </c>
      <c r="F1733" s="278" t="s">
        <v>413</v>
      </c>
      <c r="G1733" s="278" t="s">
        <v>412</v>
      </c>
      <c r="H1733" s="278" t="s">
        <v>412</v>
      </c>
      <c r="I1733" s="278" t="s">
        <v>412</v>
      </c>
      <c r="J1733" s="278" t="s">
        <v>412</v>
      </c>
      <c r="K1733" s="278" t="s">
        <v>412</v>
      </c>
      <c r="L1733" s="278" t="s">
        <v>412</v>
      </c>
      <c r="M1733" s="278"/>
      <c r="N1733" s="278"/>
      <c r="O1733" s="278"/>
      <c r="P1733" s="278"/>
      <c r="Q1733" s="278"/>
      <c r="R1733" s="278"/>
      <c r="S1733" s="278"/>
      <c r="T1733" s="278"/>
      <c r="U1733" s="278"/>
      <c r="V1733" s="278"/>
      <c r="W1733" s="278"/>
      <c r="X1733" s="278"/>
      <c r="Y1733" s="278"/>
      <c r="Z1733" s="278"/>
      <c r="AA1733" s="278"/>
      <c r="AB1733" s="278"/>
      <c r="AC1733" s="278"/>
      <c r="AD1733" s="278"/>
      <c r="AE1733" s="278"/>
      <c r="AF1733" s="278"/>
      <c r="AG1733" s="278"/>
      <c r="AH1733" s="278"/>
      <c r="AI1733" s="278"/>
      <c r="AJ1733" s="278"/>
      <c r="AK1733" s="278"/>
      <c r="AL1733" s="278"/>
      <c r="AM1733" s="278"/>
      <c r="AN1733" s="278"/>
      <c r="AO1733" s="278"/>
      <c r="AP1733" s="278"/>
    </row>
    <row r="1734" spans="1:42">
      <c r="A1734" s="278">
        <v>213713</v>
      </c>
      <c r="B1734" s="278"/>
      <c r="C1734" s="278" t="s">
        <v>413</v>
      </c>
      <c r="D1734" s="278" t="s">
        <v>412</v>
      </c>
      <c r="E1734" s="278" t="s">
        <v>413</v>
      </c>
      <c r="F1734" s="278" t="s">
        <v>412</v>
      </c>
      <c r="G1734" s="278" t="s">
        <v>412</v>
      </c>
      <c r="H1734" s="278" t="s">
        <v>412</v>
      </c>
      <c r="I1734" s="278" t="s">
        <v>412</v>
      </c>
      <c r="J1734" s="278" t="s">
        <v>412</v>
      </c>
      <c r="K1734" s="278" t="s">
        <v>412</v>
      </c>
      <c r="L1734" s="278" t="s">
        <v>412</v>
      </c>
      <c r="M1734" s="278"/>
      <c r="N1734" s="278"/>
      <c r="O1734" s="278"/>
      <c r="P1734" s="278"/>
      <c r="Q1734" s="278"/>
      <c r="R1734" s="278"/>
      <c r="S1734" s="278"/>
      <c r="T1734" s="278"/>
      <c r="U1734" s="278"/>
      <c r="V1734" s="278"/>
      <c r="W1734" s="278"/>
      <c r="X1734" s="278"/>
      <c r="Y1734" s="278"/>
      <c r="Z1734" s="278"/>
      <c r="AA1734" s="278"/>
      <c r="AB1734" s="278"/>
      <c r="AC1734" s="278"/>
      <c r="AD1734" s="278"/>
      <c r="AE1734" s="278"/>
      <c r="AF1734" s="278"/>
      <c r="AG1734" s="278"/>
      <c r="AH1734" s="278"/>
      <c r="AI1734" s="278"/>
      <c r="AJ1734" s="278"/>
      <c r="AK1734" s="278"/>
      <c r="AL1734" s="278"/>
      <c r="AM1734" s="278"/>
      <c r="AN1734" s="278"/>
      <c r="AO1734" s="278"/>
      <c r="AP1734" s="278"/>
    </row>
    <row r="1735" spans="1:42">
      <c r="A1735" s="278">
        <v>213710</v>
      </c>
      <c r="B1735" s="278"/>
      <c r="C1735" s="278" t="s">
        <v>412</v>
      </c>
      <c r="D1735" s="278" t="s">
        <v>413</v>
      </c>
      <c r="E1735" s="278" t="s">
        <v>413</v>
      </c>
      <c r="F1735" s="278" t="s">
        <v>412</v>
      </c>
      <c r="G1735" s="278" t="s">
        <v>412</v>
      </c>
      <c r="H1735" s="278" t="s">
        <v>412</v>
      </c>
      <c r="I1735" s="278" t="s">
        <v>412</v>
      </c>
      <c r="J1735" s="278" t="s">
        <v>412</v>
      </c>
      <c r="K1735" s="278" t="s">
        <v>412</v>
      </c>
      <c r="L1735" s="278" t="s">
        <v>412</v>
      </c>
      <c r="M1735" s="278"/>
      <c r="N1735" s="278"/>
      <c r="O1735" s="278"/>
      <c r="P1735" s="278"/>
      <c r="Q1735" s="278"/>
      <c r="R1735" s="278"/>
      <c r="S1735" s="278"/>
      <c r="T1735" s="278"/>
      <c r="U1735" s="278"/>
      <c r="V1735" s="278"/>
      <c r="W1735" s="278"/>
      <c r="X1735" s="278"/>
      <c r="Y1735" s="278"/>
      <c r="Z1735" s="278"/>
      <c r="AA1735" s="278"/>
      <c r="AB1735" s="278"/>
      <c r="AC1735" s="278"/>
      <c r="AD1735" s="278"/>
      <c r="AE1735" s="278"/>
      <c r="AF1735" s="278"/>
      <c r="AG1735" s="278"/>
      <c r="AH1735" s="278"/>
      <c r="AI1735" s="278"/>
      <c r="AJ1735" s="278"/>
      <c r="AK1735" s="278"/>
      <c r="AL1735" s="278"/>
      <c r="AM1735" s="278"/>
      <c r="AN1735" s="278"/>
      <c r="AO1735" s="278"/>
      <c r="AP1735" s="278"/>
    </row>
    <row r="1736" spans="1:42">
      <c r="A1736" s="278">
        <v>213704</v>
      </c>
      <c r="B1736" s="278"/>
      <c r="C1736" s="278" t="s">
        <v>412</v>
      </c>
      <c r="D1736" s="278" t="s">
        <v>413</v>
      </c>
      <c r="E1736" s="278" t="s">
        <v>413</v>
      </c>
      <c r="F1736" s="278" t="s">
        <v>413</v>
      </c>
      <c r="G1736" s="278" t="s">
        <v>413</v>
      </c>
      <c r="H1736" s="278" t="s">
        <v>412</v>
      </c>
      <c r="I1736" s="278" t="s">
        <v>412</v>
      </c>
      <c r="J1736" s="278" t="s">
        <v>412</v>
      </c>
      <c r="K1736" s="278" t="s">
        <v>412</v>
      </c>
      <c r="L1736" s="278" t="s">
        <v>412</v>
      </c>
      <c r="M1736" s="278"/>
      <c r="N1736" s="278"/>
      <c r="O1736" s="278"/>
      <c r="P1736" s="278"/>
      <c r="Q1736" s="278"/>
      <c r="R1736" s="278"/>
      <c r="S1736" s="278"/>
      <c r="T1736" s="278"/>
      <c r="U1736" s="278"/>
      <c r="V1736" s="278"/>
      <c r="W1736" s="278"/>
      <c r="X1736" s="278"/>
      <c r="Y1736" s="278"/>
      <c r="Z1736" s="278"/>
      <c r="AA1736" s="278"/>
      <c r="AB1736" s="278"/>
      <c r="AC1736" s="278"/>
      <c r="AD1736" s="278"/>
      <c r="AE1736" s="278"/>
      <c r="AF1736" s="278"/>
      <c r="AG1736" s="278"/>
      <c r="AH1736" s="278"/>
      <c r="AI1736" s="278"/>
      <c r="AJ1736" s="278"/>
      <c r="AK1736" s="278"/>
      <c r="AL1736" s="278"/>
      <c r="AM1736" s="278"/>
      <c r="AN1736" s="278"/>
      <c r="AO1736" s="278"/>
      <c r="AP1736" s="278"/>
    </row>
    <row r="1737" spans="1:42">
      <c r="A1737" s="278">
        <v>213701</v>
      </c>
      <c r="B1737" s="278"/>
      <c r="C1737" s="278" t="s">
        <v>412</v>
      </c>
      <c r="D1737" s="278" t="s">
        <v>413</v>
      </c>
      <c r="E1737" s="278" t="s">
        <v>413</v>
      </c>
      <c r="F1737" s="278" t="s">
        <v>412</v>
      </c>
      <c r="G1737" s="278" t="s">
        <v>413</v>
      </c>
      <c r="H1737" s="278" t="s">
        <v>412</v>
      </c>
      <c r="I1737" s="278" t="s">
        <v>412</v>
      </c>
      <c r="J1737" s="278" t="s">
        <v>412</v>
      </c>
      <c r="K1737" s="278" t="s">
        <v>412</v>
      </c>
      <c r="L1737" s="278" t="s">
        <v>412</v>
      </c>
      <c r="M1737" s="278"/>
      <c r="N1737" s="278"/>
      <c r="O1737" s="278"/>
      <c r="P1737" s="278"/>
      <c r="Q1737" s="278"/>
      <c r="R1737" s="278"/>
      <c r="S1737" s="278"/>
      <c r="T1737" s="278"/>
      <c r="U1737" s="278"/>
      <c r="V1737" s="278"/>
      <c r="W1737" s="278"/>
      <c r="X1737" s="278"/>
      <c r="Y1737" s="278"/>
      <c r="Z1737" s="278"/>
      <c r="AA1737" s="278"/>
      <c r="AB1737" s="278"/>
      <c r="AC1737" s="278"/>
      <c r="AD1737" s="278"/>
      <c r="AE1737" s="278"/>
      <c r="AF1737" s="278"/>
      <c r="AG1737" s="278"/>
      <c r="AH1737" s="278"/>
      <c r="AI1737" s="278"/>
      <c r="AJ1737" s="278"/>
      <c r="AK1737" s="278"/>
      <c r="AL1737" s="278"/>
      <c r="AM1737" s="278"/>
      <c r="AN1737" s="278"/>
      <c r="AO1737" s="278"/>
      <c r="AP1737" s="278"/>
    </row>
    <row r="1738" spans="1:42">
      <c r="A1738" s="278">
        <v>213699</v>
      </c>
      <c r="B1738" s="278"/>
      <c r="C1738" s="278" t="s">
        <v>412</v>
      </c>
      <c r="D1738" s="278" t="s">
        <v>413</v>
      </c>
      <c r="E1738" s="278" t="s">
        <v>413</v>
      </c>
      <c r="F1738" s="278" t="s">
        <v>413</v>
      </c>
      <c r="G1738" s="278" t="s">
        <v>412</v>
      </c>
      <c r="H1738" s="278" t="s">
        <v>412</v>
      </c>
      <c r="I1738" s="278" t="s">
        <v>412</v>
      </c>
      <c r="J1738" s="278" t="s">
        <v>412</v>
      </c>
      <c r="K1738" s="278" t="s">
        <v>412</v>
      </c>
      <c r="L1738" s="278" t="s">
        <v>412</v>
      </c>
      <c r="M1738" s="278"/>
      <c r="N1738" s="278"/>
      <c r="O1738" s="278"/>
      <c r="P1738" s="278"/>
      <c r="Q1738" s="278"/>
      <c r="R1738" s="278"/>
      <c r="S1738" s="278"/>
      <c r="T1738" s="278"/>
      <c r="U1738" s="278"/>
      <c r="V1738" s="278"/>
      <c r="W1738" s="278"/>
      <c r="X1738" s="278"/>
      <c r="Y1738" s="278"/>
      <c r="Z1738" s="278"/>
      <c r="AA1738" s="278"/>
      <c r="AB1738" s="278"/>
      <c r="AC1738" s="278"/>
      <c r="AD1738" s="278"/>
      <c r="AE1738" s="278"/>
      <c r="AF1738" s="278"/>
      <c r="AG1738" s="278"/>
      <c r="AH1738" s="278"/>
      <c r="AI1738" s="278"/>
      <c r="AJ1738" s="278"/>
      <c r="AK1738" s="278"/>
      <c r="AL1738" s="278"/>
      <c r="AM1738" s="278"/>
      <c r="AN1738" s="278"/>
      <c r="AO1738" s="278"/>
      <c r="AP1738" s="278"/>
    </row>
    <row r="1739" spans="1:42">
      <c r="A1739" s="278">
        <v>213696</v>
      </c>
      <c r="B1739" s="278"/>
      <c r="C1739" s="278" t="s">
        <v>412</v>
      </c>
      <c r="D1739" s="278" t="s">
        <v>413</v>
      </c>
      <c r="E1739" s="278" t="s">
        <v>413</v>
      </c>
      <c r="F1739" s="278" t="s">
        <v>412</v>
      </c>
      <c r="G1739" s="278" t="s">
        <v>412</v>
      </c>
      <c r="H1739" s="278" t="s">
        <v>412</v>
      </c>
      <c r="I1739" s="278" t="s">
        <v>412</v>
      </c>
      <c r="J1739" s="278" t="s">
        <v>412</v>
      </c>
      <c r="K1739" s="278" t="s">
        <v>412</v>
      </c>
      <c r="L1739" s="278" t="s">
        <v>412</v>
      </c>
      <c r="M1739" s="278"/>
      <c r="N1739" s="278"/>
      <c r="O1739" s="278"/>
      <c r="P1739" s="278"/>
      <c r="Q1739" s="278"/>
      <c r="R1739" s="278"/>
      <c r="S1739" s="278"/>
      <c r="T1739" s="278"/>
      <c r="U1739" s="278"/>
      <c r="V1739" s="278"/>
      <c r="W1739" s="278"/>
      <c r="X1739" s="278"/>
      <c r="Y1739" s="278"/>
      <c r="Z1739" s="278"/>
      <c r="AA1739" s="278"/>
      <c r="AB1739" s="278"/>
      <c r="AC1739" s="278"/>
      <c r="AD1739" s="278"/>
      <c r="AE1739" s="278"/>
      <c r="AF1739" s="278"/>
      <c r="AG1739" s="278"/>
      <c r="AH1739" s="278"/>
      <c r="AI1739" s="278"/>
      <c r="AJ1739" s="278"/>
      <c r="AK1739" s="278"/>
      <c r="AL1739" s="278"/>
      <c r="AM1739" s="278"/>
      <c r="AN1739" s="278"/>
      <c r="AO1739" s="278"/>
      <c r="AP1739" s="278"/>
    </row>
    <row r="1740" spans="1:42">
      <c r="A1740" s="278">
        <v>213693</v>
      </c>
      <c r="B1740" s="278"/>
      <c r="C1740" s="278" t="s">
        <v>412</v>
      </c>
      <c r="D1740" s="278" t="s">
        <v>413</v>
      </c>
      <c r="E1740" s="278" t="s">
        <v>413</v>
      </c>
      <c r="F1740" s="278" t="s">
        <v>413</v>
      </c>
      <c r="G1740" s="278" t="s">
        <v>412</v>
      </c>
      <c r="H1740" s="278" t="s">
        <v>412</v>
      </c>
      <c r="I1740" s="278" t="s">
        <v>412</v>
      </c>
      <c r="J1740" s="278" t="s">
        <v>412</v>
      </c>
      <c r="K1740" s="278" t="s">
        <v>412</v>
      </c>
      <c r="L1740" s="278" t="s">
        <v>412</v>
      </c>
      <c r="M1740" s="278"/>
      <c r="N1740" s="278"/>
      <c r="O1740" s="278"/>
      <c r="P1740" s="278"/>
      <c r="Q1740" s="278"/>
      <c r="R1740" s="278"/>
      <c r="S1740" s="278"/>
      <c r="T1740" s="278"/>
      <c r="U1740" s="278"/>
      <c r="V1740" s="278"/>
      <c r="W1740" s="278"/>
      <c r="X1740" s="278"/>
      <c r="Y1740" s="278"/>
      <c r="Z1740" s="278"/>
      <c r="AA1740" s="278"/>
      <c r="AB1740" s="278"/>
      <c r="AC1740" s="278"/>
      <c r="AD1740" s="278"/>
      <c r="AE1740" s="278"/>
      <c r="AF1740" s="278"/>
      <c r="AG1740" s="278"/>
      <c r="AH1740" s="278"/>
      <c r="AI1740" s="278"/>
      <c r="AJ1740" s="278"/>
      <c r="AK1740" s="278"/>
      <c r="AL1740" s="278"/>
      <c r="AM1740" s="278"/>
      <c r="AN1740" s="278"/>
      <c r="AO1740" s="278"/>
      <c r="AP1740" s="278"/>
    </row>
    <row r="1741" spans="1:42">
      <c r="A1741" s="278">
        <v>213692</v>
      </c>
      <c r="B1741" s="278"/>
      <c r="C1741" s="278" t="s">
        <v>413</v>
      </c>
      <c r="D1741" s="278" t="s">
        <v>412</v>
      </c>
      <c r="E1741" s="278" t="s">
        <v>413</v>
      </c>
      <c r="F1741" s="278" t="s">
        <v>413</v>
      </c>
      <c r="G1741" s="278" t="s">
        <v>412</v>
      </c>
      <c r="H1741" s="278" t="s">
        <v>412</v>
      </c>
      <c r="I1741" s="278" t="s">
        <v>412</v>
      </c>
      <c r="J1741" s="278" t="s">
        <v>412</v>
      </c>
      <c r="K1741" s="278" t="s">
        <v>412</v>
      </c>
      <c r="L1741" s="278" t="s">
        <v>412</v>
      </c>
      <c r="M1741" s="278"/>
      <c r="N1741" s="278"/>
      <c r="O1741" s="278"/>
      <c r="P1741" s="278"/>
      <c r="Q1741" s="278"/>
      <c r="R1741" s="278"/>
      <c r="S1741" s="278"/>
      <c r="T1741" s="278"/>
      <c r="U1741" s="278"/>
      <c r="V1741" s="278"/>
      <c r="W1741" s="278"/>
      <c r="X1741" s="278"/>
      <c r="Y1741" s="278"/>
      <c r="Z1741" s="278"/>
      <c r="AA1741" s="278"/>
      <c r="AB1741" s="278"/>
      <c r="AC1741" s="278"/>
      <c r="AD1741" s="278"/>
      <c r="AE1741" s="278"/>
      <c r="AF1741" s="278"/>
      <c r="AG1741" s="278"/>
      <c r="AH1741" s="278"/>
      <c r="AI1741" s="278"/>
      <c r="AJ1741" s="278"/>
      <c r="AK1741" s="278"/>
      <c r="AL1741" s="278"/>
      <c r="AM1741" s="278"/>
      <c r="AN1741" s="278"/>
      <c r="AO1741" s="278"/>
      <c r="AP1741" s="278"/>
    </row>
    <row r="1742" spans="1:42">
      <c r="A1742" s="278">
        <v>213687</v>
      </c>
      <c r="B1742" s="278"/>
      <c r="C1742" s="278" t="s">
        <v>413</v>
      </c>
      <c r="D1742" s="278" t="s">
        <v>412</v>
      </c>
      <c r="E1742" s="278" t="s">
        <v>413</v>
      </c>
      <c r="F1742" s="278" t="s">
        <v>412</v>
      </c>
      <c r="G1742" s="278" t="s">
        <v>412</v>
      </c>
      <c r="H1742" s="278" t="s">
        <v>412</v>
      </c>
      <c r="I1742" s="278" t="s">
        <v>412</v>
      </c>
      <c r="J1742" s="278" t="s">
        <v>412</v>
      </c>
      <c r="K1742" s="278" t="s">
        <v>412</v>
      </c>
      <c r="L1742" s="278" t="s">
        <v>412</v>
      </c>
      <c r="M1742" s="278"/>
      <c r="N1742" s="278"/>
      <c r="O1742" s="278"/>
      <c r="P1742" s="278"/>
      <c r="Q1742" s="278"/>
      <c r="R1742" s="278"/>
      <c r="S1742" s="278"/>
      <c r="T1742" s="278"/>
      <c r="U1742" s="278"/>
      <c r="V1742" s="278"/>
      <c r="W1742" s="278"/>
      <c r="X1742" s="278"/>
      <c r="Y1742" s="278"/>
      <c r="Z1742" s="278"/>
      <c r="AA1742" s="278"/>
      <c r="AB1742" s="278"/>
      <c r="AC1742" s="278"/>
      <c r="AD1742" s="278"/>
      <c r="AE1742" s="278"/>
      <c r="AF1742" s="278"/>
      <c r="AG1742" s="278"/>
      <c r="AH1742" s="278"/>
      <c r="AI1742" s="278"/>
      <c r="AJ1742" s="278"/>
      <c r="AK1742" s="278"/>
      <c r="AL1742" s="278"/>
      <c r="AM1742" s="278"/>
      <c r="AN1742" s="278"/>
      <c r="AO1742" s="278"/>
      <c r="AP1742" s="278"/>
    </row>
    <row r="1743" spans="1:42">
      <c r="A1743" s="278">
        <v>213686</v>
      </c>
      <c r="B1743" s="278"/>
      <c r="C1743" s="278" t="s">
        <v>413</v>
      </c>
      <c r="D1743" s="278" t="s">
        <v>413</v>
      </c>
      <c r="E1743" s="278" t="s">
        <v>413</v>
      </c>
      <c r="F1743" s="278" t="s">
        <v>413</v>
      </c>
      <c r="G1743" s="278" t="s">
        <v>412</v>
      </c>
      <c r="H1743" s="278" t="s">
        <v>412</v>
      </c>
      <c r="I1743" s="278" t="s">
        <v>412</v>
      </c>
      <c r="J1743" s="278" t="s">
        <v>412</v>
      </c>
      <c r="K1743" s="278" t="s">
        <v>412</v>
      </c>
      <c r="L1743" s="278" t="s">
        <v>412</v>
      </c>
      <c r="M1743" s="278"/>
      <c r="N1743" s="278"/>
      <c r="O1743" s="278"/>
      <c r="P1743" s="278"/>
      <c r="Q1743" s="278"/>
      <c r="R1743" s="278"/>
      <c r="S1743" s="278"/>
      <c r="T1743" s="278"/>
      <c r="U1743" s="278"/>
      <c r="V1743" s="278"/>
      <c r="W1743" s="278"/>
      <c r="X1743" s="278"/>
      <c r="Y1743" s="278"/>
      <c r="Z1743" s="278"/>
      <c r="AA1743" s="278"/>
      <c r="AB1743" s="278"/>
      <c r="AC1743" s="278"/>
      <c r="AD1743" s="278"/>
      <c r="AE1743" s="278"/>
      <c r="AF1743" s="278"/>
      <c r="AG1743" s="278"/>
      <c r="AH1743" s="278"/>
      <c r="AI1743" s="278"/>
      <c r="AJ1743" s="278"/>
      <c r="AK1743" s="278"/>
      <c r="AL1743" s="278"/>
      <c r="AM1743" s="278"/>
      <c r="AN1743" s="278"/>
      <c r="AO1743" s="278"/>
      <c r="AP1743" s="278"/>
    </row>
    <row r="1744" spans="1:42">
      <c r="A1744" s="278">
        <v>213685</v>
      </c>
      <c r="B1744" s="278"/>
      <c r="C1744" s="278" t="s">
        <v>413</v>
      </c>
      <c r="D1744" s="278" t="s">
        <v>413</v>
      </c>
      <c r="E1744" s="278" t="s">
        <v>413</v>
      </c>
      <c r="F1744" s="278" t="s">
        <v>413</v>
      </c>
      <c r="G1744" s="278" t="s">
        <v>413</v>
      </c>
      <c r="H1744" s="278" t="s">
        <v>412</v>
      </c>
      <c r="I1744" s="278" t="s">
        <v>412</v>
      </c>
      <c r="J1744" s="278" t="s">
        <v>412</v>
      </c>
      <c r="K1744" s="278" t="s">
        <v>412</v>
      </c>
      <c r="L1744" s="278" t="s">
        <v>412</v>
      </c>
      <c r="M1744" s="278"/>
      <c r="N1744" s="278"/>
      <c r="O1744" s="278"/>
      <c r="P1744" s="278"/>
      <c r="Q1744" s="278"/>
      <c r="R1744" s="278"/>
      <c r="S1744" s="278"/>
      <c r="T1744" s="278"/>
      <c r="U1744" s="278"/>
      <c r="V1744" s="278"/>
      <c r="W1744" s="278"/>
      <c r="X1744" s="278"/>
      <c r="Y1744" s="278"/>
      <c r="Z1744" s="278"/>
      <c r="AA1744" s="278"/>
      <c r="AB1744" s="278"/>
      <c r="AC1744" s="278"/>
      <c r="AD1744" s="278"/>
      <c r="AE1744" s="278"/>
      <c r="AF1744" s="278"/>
      <c r="AG1744" s="278"/>
      <c r="AH1744" s="278"/>
      <c r="AI1744" s="278"/>
      <c r="AJ1744" s="278"/>
      <c r="AK1744" s="278"/>
      <c r="AL1744" s="278"/>
      <c r="AM1744" s="278"/>
      <c r="AN1744" s="278"/>
      <c r="AO1744" s="278"/>
      <c r="AP1744" s="278"/>
    </row>
    <row r="1745" spans="1:42">
      <c r="A1745" s="278">
        <v>213684</v>
      </c>
      <c r="B1745" s="278"/>
      <c r="C1745" s="278" t="s">
        <v>412</v>
      </c>
      <c r="D1745" s="278" t="s">
        <v>413</v>
      </c>
      <c r="E1745" s="278" t="s">
        <v>413</v>
      </c>
      <c r="F1745" s="278" t="s">
        <v>412</v>
      </c>
      <c r="G1745" s="278" t="s">
        <v>412</v>
      </c>
      <c r="H1745" s="278" t="s">
        <v>412</v>
      </c>
      <c r="I1745" s="278" t="s">
        <v>412</v>
      </c>
      <c r="J1745" s="278" t="s">
        <v>412</v>
      </c>
      <c r="K1745" s="278" t="s">
        <v>412</v>
      </c>
      <c r="L1745" s="278" t="s">
        <v>412</v>
      </c>
      <c r="M1745" s="278"/>
      <c r="N1745" s="278"/>
      <c r="O1745" s="278"/>
      <c r="P1745" s="278"/>
      <c r="Q1745" s="278"/>
      <c r="R1745" s="278"/>
      <c r="S1745" s="278"/>
      <c r="T1745" s="278"/>
      <c r="U1745" s="278"/>
      <c r="V1745" s="278"/>
      <c r="W1745" s="278"/>
      <c r="X1745" s="278"/>
      <c r="Y1745" s="278"/>
      <c r="Z1745" s="278"/>
      <c r="AA1745" s="278"/>
      <c r="AB1745" s="278"/>
      <c r="AC1745" s="278"/>
      <c r="AD1745" s="278"/>
      <c r="AE1745" s="278"/>
      <c r="AF1745" s="278"/>
      <c r="AG1745" s="278"/>
      <c r="AH1745" s="278"/>
      <c r="AI1745" s="278"/>
      <c r="AJ1745" s="278"/>
      <c r="AK1745" s="278"/>
      <c r="AL1745" s="278"/>
      <c r="AM1745" s="278"/>
      <c r="AN1745" s="278"/>
      <c r="AO1745" s="278"/>
      <c r="AP1745" s="278"/>
    </row>
    <row r="1746" spans="1:42">
      <c r="A1746" s="278">
        <v>213680</v>
      </c>
      <c r="B1746" s="278"/>
      <c r="C1746" s="278" t="s">
        <v>413</v>
      </c>
      <c r="D1746" s="278" t="s">
        <v>413</v>
      </c>
      <c r="E1746" s="278" t="s">
        <v>413</v>
      </c>
      <c r="F1746" s="278" t="s">
        <v>413</v>
      </c>
      <c r="G1746" s="278" t="s">
        <v>412</v>
      </c>
      <c r="H1746" s="278" t="s">
        <v>412</v>
      </c>
      <c r="I1746" s="278" t="s">
        <v>412</v>
      </c>
      <c r="J1746" s="278" t="s">
        <v>412</v>
      </c>
      <c r="K1746" s="278" t="s">
        <v>412</v>
      </c>
      <c r="L1746" s="278" t="s">
        <v>412</v>
      </c>
      <c r="M1746" s="278"/>
      <c r="N1746" s="278"/>
      <c r="O1746" s="278"/>
      <c r="P1746" s="278"/>
      <c r="Q1746" s="278"/>
      <c r="R1746" s="278"/>
      <c r="S1746" s="278"/>
      <c r="T1746" s="278"/>
      <c r="U1746" s="278"/>
      <c r="V1746" s="278"/>
      <c r="W1746" s="278"/>
      <c r="X1746" s="278"/>
      <c r="Y1746" s="278"/>
      <c r="Z1746" s="278"/>
      <c r="AA1746" s="278"/>
      <c r="AB1746" s="278"/>
      <c r="AC1746" s="278"/>
      <c r="AD1746" s="278"/>
      <c r="AE1746" s="278"/>
      <c r="AF1746" s="278"/>
      <c r="AG1746" s="278"/>
      <c r="AH1746" s="278"/>
      <c r="AI1746" s="278"/>
      <c r="AJ1746" s="278"/>
      <c r="AK1746" s="278"/>
      <c r="AL1746" s="278"/>
      <c r="AM1746" s="278"/>
      <c r="AN1746" s="278"/>
      <c r="AO1746" s="278"/>
      <c r="AP1746" s="278"/>
    </row>
    <row r="1747" spans="1:42">
      <c r="A1747" s="278">
        <v>213675</v>
      </c>
      <c r="B1747" s="278"/>
      <c r="C1747" s="278" t="s">
        <v>412</v>
      </c>
      <c r="D1747" s="278" t="s">
        <v>413</v>
      </c>
      <c r="E1747" s="278" t="s">
        <v>413</v>
      </c>
      <c r="F1747" s="278" t="s">
        <v>412</v>
      </c>
      <c r="G1747" s="278" t="s">
        <v>412</v>
      </c>
      <c r="H1747" s="278" t="s">
        <v>412</v>
      </c>
      <c r="I1747" s="278" t="s">
        <v>412</v>
      </c>
      <c r="J1747" s="278" t="s">
        <v>412</v>
      </c>
      <c r="K1747" s="278" t="s">
        <v>412</v>
      </c>
      <c r="L1747" s="278" t="s">
        <v>412</v>
      </c>
      <c r="M1747" s="278"/>
      <c r="N1747" s="278"/>
      <c r="O1747" s="278"/>
      <c r="P1747" s="278"/>
      <c r="Q1747" s="278"/>
      <c r="R1747" s="278"/>
      <c r="S1747" s="278"/>
      <c r="T1747" s="278"/>
      <c r="U1747" s="278"/>
      <c r="V1747" s="278"/>
      <c r="W1747" s="278"/>
      <c r="X1747" s="278"/>
      <c r="Y1747" s="278"/>
      <c r="Z1747" s="278"/>
      <c r="AA1747" s="278"/>
      <c r="AB1747" s="278"/>
      <c r="AC1747" s="278"/>
      <c r="AD1747" s="278"/>
      <c r="AE1747" s="278"/>
      <c r="AF1747" s="278"/>
      <c r="AG1747" s="278"/>
      <c r="AH1747" s="278"/>
      <c r="AI1747" s="278"/>
      <c r="AJ1747" s="278"/>
      <c r="AK1747" s="278"/>
      <c r="AL1747" s="278"/>
      <c r="AM1747" s="278"/>
      <c r="AN1747" s="278"/>
      <c r="AO1747" s="278"/>
      <c r="AP1747" s="278"/>
    </row>
    <row r="1748" spans="1:42">
      <c r="A1748" s="278">
        <v>213673</v>
      </c>
      <c r="B1748" s="278"/>
      <c r="C1748" s="278" t="s">
        <v>412</v>
      </c>
      <c r="D1748" s="278" t="s">
        <v>413</v>
      </c>
      <c r="E1748" s="278" t="s">
        <v>413</v>
      </c>
      <c r="F1748" s="278" t="s">
        <v>412</v>
      </c>
      <c r="G1748" s="278" t="s">
        <v>412</v>
      </c>
      <c r="H1748" s="278" t="s">
        <v>412</v>
      </c>
      <c r="I1748" s="278" t="s">
        <v>412</v>
      </c>
      <c r="J1748" s="278" t="s">
        <v>412</v>
      </c>
      <c r="K1748" s="278" t="s">
        <v>412</v>
      </c>
      <c r="L1748" s="278" t="s">
        <v>412</v>
      </c>
      <c r="M1748" s="278"/>
      <c r="N1748" s="278"/>
      <c r="O1748" s="278"/>
      <c r="P1748" s="278"/>
      <c r="Q1748" s="278"/>
      <c r="R1748" s="278"/>
      <c r="S1748" s="278"/>
      <c r="T1748" s="278"/>
      <c r="U1748" s="278"/>
      <c r="V1748" s="278"/>
      <c r="W1748" s="278"/>
      <c r="X1748" s="278"/>
      <c r="Y1748" s="278"/>
      <c r="Z1748" s="278"/>
      <c r="AA1748" s="278"/>
      <c r="AB1748" s="278"/>
      <c r="AC1748" s="278"/>
      <c r="AD1748" s="278"/>
      <c r="AE1748" s="278"/>
      <c r="AF1748" s="278"/>
      <c r="AG1748" s="278"/>
      <c r="AH1748" s="278"/>
      <c r="AI1748" s="278"/>
      <c r="AJ1748" s="278"/>
      <c r="AK1748" s="278"/>
      <c r="AL1748" s="278"/>
      <c r="AM1748" s="278"/>
      <c r="AN1748" s="278"/>
      <c r="AO1748" s="278"/>
      <c r="AP1748" s="278"/>
    </row>
    <row r="1749" spans="1:42">
      <c r="A1749" s="278">
        <v>213671</v>
      </c>
      <c r="B1749" s="278"/>
      <c r="C1749" s="278" t="s">
        <v>413</v>
      </c>
      <c r="D1749" s="278" t="s">
        <v>413</v>
      </c>
      <c r="E1749" s="278" t="s">
        <v>413</v>
      </c>
      <c r="F1749" s="278" t="s">
        <v>413</v>
      </c>
      <c r="G1749" s="278" t="s">
        <v>413</v>
      </c>
      <c r="H1749" s="278" t="s">
        <v>412</v>
      </c>
      <c r="I1749" s="278" t="s">
        <v>412</v>
      </c>
      <c r="J1749" s="278" t="s">
        <v>412</v>
      </c>
      <c r="K1749" s="278" t="s">
        <v>412</v>
      </c>
      <c r="L1749" s="278" t="s">
        <v>412</v>
      </c>
      <c r="M1749" s="278"/>
      <c r="N1749" s="278"/>
      <c r="O1749" s="278"/>
      <c r="P1749" s="278"/>
      <c r="Q1749" s="278"/>
      <c r="R1749" s="278"/>
      <c r="S1749" s="278"/>
      <c r="T1749" s="278"/>
      <c r="U1749" s="278"/>
      <c r="V1749" s="278"/>
      <c r="W1749" s="278"/>
      <c r="X1749" s="278"/>
      <c r="Y1749" s="278"/>
      <c r="Z1749" s="278"/>
      <c r="AA1749" s="278"/>
      <c r="AB1749" s="278"/>
      <c r="AC1749" s="278"/>
      <c r="AD1749" s="278"/>
      <c r="AE1749" s="278"/>
      <c r="AF1749" s="278"/>
      <c r="AG1749" s="278"/>
      <c r="AH1749" s="278"/>
      <c r="AI1749" s="278"/>
      <c r="AJ1749" s="278"/>
      <c r="AK1749" s="278"/>
      <c r="AL1749" s="278"/>
      <c r="AM1749" s="278"/>
      <c r="AN1749" s="278"/>
      <c r="AO1749" s="278"/>
      <c r="AP1749" s="278"/>
    </row>
    <row r="1750" spans="1:42">
      <c r="A1750" s="278">
        <v>213666</v>
      </c>
      <c r="B1750" s="278"/>
      <c r="C1750" s="278" t="s">
        <v>412</v>
      </c>
      <c r="D1750" s="278" t="s">
        <v>413</v>
      </c>
      <c r="E1750" s="278" t="s">
        <v>413</v>
      </c>
      <c r="F1750" s="278" t="s">
        <v>413</v>
      </c>
      <c r="G1750" s="278" t="s">
        <v>412</v>
      </c>
      <c r="H1750" s="278" t="s">
        <v>412</v>
      </c>
      <c r="I1750" s="278" t="s">
        <v>412</v>
      </c>
      <c r="J1750" s="278" t="s">
        <v>412</v>
      </c>
      <c r="K1750" s="278" t="s">
        <v>412</v>
      </c>
      <c r="L1750" s="278" t="s">
        <v>412</v>
      </c>
      <c r="M1750" s="278"/>
      <c r="N1750" s="278"/>
      <c r="O1750" s="278"/>
      <c r="P1750" s="278"/>
      <c r="Q1750" s="278"/>
      <c r="R1750" s="278"/>
      <c r="S1750" s="278"/>
      <c r="T1750" s="278"/>
      <c r="U1750" s="278"/>
      <c r="V1750" s="278"/>
      <c r="W1750" s="278"/>
      <c r="X1750" s="278"/>
      <c r="Y1750" s="278"/>
      <c r="Z1750" s="278"/>
      <c r="AA1750" s="278"/>
      <c r="AB1750" s="278"/>
      <c r="AC1750" s="278"/>
      <c r="AD1750" s="278"/>
      <c r="AE1750" s="278"/>
      <c r="AF1750" s="278"/>
      <c r="AG1750" s="278"/>
      <c r="AH1750" s="278"/>
      <c r="AI1750" s="278"/>
      <c r="AJ1750" s="278"/>
      <c r="AK1750" s="278"/>
      <c r="AL1750" s="278"/>
      <c r="AM1750" s="278"/>
      <c r="AN1750" s="278"/>
      <c r="AO1750" s="278"/>
      <c r="AP1750" s="278"/>
    </row>
    <row r="1751" spans="1:42">
      <c r="A1751" s="278">
        <v>213665</v>
      </c>
      <c r="B1751" s="278"/>
      <c r="C1751" s="278" t="s">
        <v>412</v>
      </c>
      <c r="D1751" s="278" t="s">
        <v>413</v>
      </c>
      <c r="E1751" s="278" t="s">
        <v>413</v>
      </c>
      <c r="F1751" s="278" t="s">
        <v>412</v>
      </c>
      <c r="G1751" s="278" t="s">
        <v>412</v>
      </c>
      <c r="H1751" s="278" t="s">
        <v>412</v>
      </c>
      <c r="I1751" s="278" t="s">
        <v>412</v>
      </c>
      <c r="J1751" s="278" t="s">
        <v>412</v>
      </c>
      <c r="K1751" s="278" t="s">
        <v>412</v>
      </c>
      <c r="L1751" s="278" t="s">
        <v>412</v>
      </c>
      <c r="M1751" s="278"/>
      <c r="N1751" s="278"/>
      <c r="O1751" s="278"/>
      <c r="P1751" s="278"/>
      <c r="Q1751" s="278"/>
      <c r="R1751" s="278"/>
      <c r="S1751" s="278"/>
      <c r="T1751" s="278"/>
      <c r="U1751" s="278"/>
      <c r="V1751" s="278"/>
      <c r="W1751" s="278"/>
      <c r="X1751" s="278"/>
      <c r="Y1751" s="278"/>
      <c r="Z1751" s="278"/>
      <c r="AA1751" s="278"/>
      <c r="AB1751" s="278"/>
      <c r="AC1751" s="278"/>
      <c r="AD1751" s="278"/>
      <c r="AE1751" s="278"/>
      <c r="AF1751" s="278"/>
      <c r="AG1751" s="278"/>
      <c r="AH1751" s="278"/>
      <c r="AI1751" s="278"/>
      <c r="AJ1751" s="278"/>
      <c r="AK1751" s="278"/>
      <c r="AL1751" s="278"/>
      <c r="AM1751" s="278"/>
      <c r="AN1751" s="278"/>
      <c r="AO1751" s="278"/>
      <c r="AP1751" s="278"/>
    </row>
    <row r="1752" spans="1:42">
      <c r="A1752" s="278">
        <v>213663</v>
      </c>
      <c r="B1752" s="278"/>
      <c r="C1752" s="278" t="s">
        <v>412</v>
      </c>
      <c r="D1752" s="278" t="s">
        <v>413</v>
      </c>
      <c r="E1752" s="278" t="s">
        <v>413</v>
      </c>
      <c r="F1752" s="278" t="s">
        <v>413</v>
      </c>
      <c r="G1752" s="278" t="s">
        <v>413</v>
      </c>
      <c r="H1752" s="278" t="s">
        <v>412</v>
      </c>
      <c r="I1752" s="278" t="s">
        <v>412</v>
      </c>
      <c r="J1752" s="278" t="s">
        <v>412</v>
      </c>
      <c r="K1752" s="278" t="s">
        <v>412</v>
      </c>
      <c r="L1752" s="278" t="s">
        <v>412</v>
      </c>
      <c r="M1752" s="278"/>
      <c r="N1752" s="278"/>
      <c r="O1752" s="278"/>
      <c r="P1752" s="278"/>
      <c r="Q1752" s="278"/>
      <c r="R1752" s="278"/>
      <c r="S1752" s="278"/>
      <c r="T1752" s="278"/>
      <c r="U1752" s="278"/>
      <c r="V1752" s="278"/>
      <c r="W1752" s="278"/>
      <c r="X1752" s="278"/>
      <c r="Y1752" s="278"/>
      <c r="Z1752" s="278"/>
      <c r="AA1752" s="278"/>
      <c r="AB1752" s="278"/>
      <c r="AC1752" s="278"/>
      <c r="AD1752" s="278"/>
      <c r="AE1752" s="278"/>
      <c r="AF1752" s="278"/>
      <c r="AG1752" s="278"/>
      <c r="AH1752" s="278"/>
      <c r="AI1752" s="278"/>
      <c r="AJ1752" s="278"/>
      <c r="AK1752" s="278"/>
      <c r="AL1752" s="278"/>
      <c r="AM1752" s="278"/>
      <c r="AN1752" s="278"/>
      <c r="AO1752" s="278"/>
      <c r="AP1752" s="278"/>
    </row>
    <row r="1753" spans="1:42">
      <c r="A1753" s="278">
        <v>213662</v>
      </c>
      <c r="B1753" s="278"/>
      <c r="C1753" s="278" t="s">
        <v>412</v>
      </c>
      <c r="D1753" s="278" t="s">
        <v>413</v>
      </c>
      <c r="E1753" s="278" t="s">
        <v>413</v>
      </c>
      <c r="F1753" s="278" t="s">
        <v>412</v>
      </c>
      <c r="G1753" s="278" t="s">
        <v>412</v>
      </c>
      <c r="H1753" s="278" t="s">
        <v>412</v>
      </c>
      <c r="I1753" s="278" t="s">
        <v>412</v>
      </c>
      <c r="J1753" s="278" t="s">
        <v>412</v>
      </c>
      <c r="K1753" s="278" t="s">
        <v>412</v>
      </c>
      <c r="L1753" s="278" t="s">
        <v>412</v>
      </c>
      <c r="M1753" s="278"/>
      <c r="N1753" s="278"/>
      <c r="O1753" s="278"/>
      <c r="P1753" s="278"/>
      <c r="Q1753" s="278"/>
      <c r="R1753" s="278"/>
      <c r="S1753" s="278"/>
      <c r="T1753" s="278"/>
      <c r="U1753" s="278"/>
      <c r="V1753" s="278"/>
      <c r="W1753" s="278"/>
      <c r="X1753" s="278"/>
      <c r="Y1753" s="278"/>
      <c r="Z1753" s="278"/>
      <c r="AA1753" s="278"/>
      <c r="AB1753" s="278"/>
      <c r="AC1753" s="278"/>
      <c r="AD1753" s="278"/>
      <c r="AE1753" s="278"/>
      <c r="AF1753" s="278"/>
      <c r="AG1753" s="278"/>
      <c r="AH1753" s="278"/>
      <c r="AI1753" s="278"/>
      <c r="AJ1753" s="278"/>
      <c r="AK1753" s="278"/>
      <c r="AL1753" s="278"/>
      <c r="AM1753" s="278"/>
      <c r="AN1753" s="278"/>
      <c r="AO1753" s="278"/>
      <c r="AP1753" s="278"/>
    </row>
    <row r="1754" spans="1:42">
      <c r="A1754" s="278">
        <v>213661</v>
      </c>
      <c r="B1754" s="278"/>
      <c r="C1754" s="278" t="s">
        <v>412</v>
      </c>
      <c r="D1754" s="278" t="s">
        <v>413</v>
      </c>
      <c r="E1754" s="278" t="s">
        <v>413</v>
      </c>
      <c r="F1754" s="278" t="s">
        <v>412</v>
      </c>
      <c r="G1754" s="278" t="s">
        <v>412</v>
      </c>
      <c r="H1754" s="278" t="s">
        <v>412</v>
      </c>
      <c r="I1754" s="278" t="s">
        <v>412</v>
      </c>
      <c r="J1754" s="278" t="s">
        <v>412</v>
      </c>
      <c r="K1754" s="278" t="s">
        <v>412</v>
      </c>
      <c r="L1754" s="278" t="s">
        <v>412</v>
      </c>
      <c r="M1754" s="278"/>
      <c r="N1754" s="278"/>
      <c r="O1754" s="278"/>
      <c r="P1754" s="278"/>
      <c r="Q1754" s="278"/>
      <c r="R1754" s="278"/>
      <c r="S1754" s="278"/>
      <c r="T1754" s="278"/>
      <c r="U1754" s="278"/>
      <c r="V1754" s="278"/>
      <c r="W1754" s="278"/>
      <c r="X1754" s="278"/>
      <c r="Y1754" s="278"/>
      <c r="Z1754" s="278"/>
      <c r="AA1754" s="278"/>
      <c r="AB1754" s="278"/>
      <c r="AC1754" s="278"/>
      <c r="AD1754" s="278"/>
      <c r="AE1754" s="278"/>
      <c r="AF1754" s="278"/>
      <c r="AG1754" s="278"/>
      <c r="AH1754" s="278"/>
      <c r="AI1754" s="278"/>
      <c r="AJ1754" s="278"/>
      <c r="AK1754" s="278"/>
      <c r="AL1754" s="278"/>
      <c r="AM1754" s="278"/>
      <c r="AN1754" s="278"/>
      <c r="AO1754" s="278"/>
      <c r="AP1754" s="278"/>
    </row>
    <row r="1755" spans="1:42">
      <c r="A1755" s="278">
        <v>213641</v>
      </c>
      <c r="B1755" s="278"/>
      <c r="C1755" s="278" t="s">
        <v>413</v>
      </c>
      <c r="D1755" s="278" t="s">
        <v>412</v>
      </c>
      <c r="E1755" s="278" t="s">
        <v>413</v>
      </c>
      <c r="F1755" s="278" t="s">
        <v>413</v>
      </c>
      <c r="G1755" s="278" t="s">
        <v>412</v>
      </c>
      <c r="H1755" s="278" t="s">
        <v>412</v>
      </c>
      <c r="I1755" s="278" t="s">
        <v>412</v>
      </c>
      <c r="J1755" s="278" t="s">
        <v>412</v>
      </c>
      <c r="K1755" s="278" t="s">
        <v>412</v>
      </c>
      <c r="L1755" s="278" t="s">
        <v>412</v>
      </c>
      <c r="M1755" s="278"/>
      <c r="N1755" s="278"/>
      <c r="O1755" s="278"/>
      <c r="P1755" s="278"/>
      <c r="Q1755" s="278"/>
      <c r="R1755" s="278"/>
      <c r="S1755" s="278"/>
      <c r="T1755" s="278"/>
      <c r="U1755" s="278"/>
      <c r="V1755" s="278"/>
      <c r="W1755" s="278"/>
      <c r="X1755" s="278"/>
      <c r="Y1755" s="278"/>
      <c r="Z1755" s="278"/>
      <c r="AA1755" s="278"/>
      <c r="AB1755" s="278"/>
      <c r="AC1755" s="278"/>
      <c r="AD1755" s="278"/>
      <c r="AE1755" s="278"/>
      <c r="AF1755" s="278"/>
      <c r="AG1755" s="278"/>
      <c r="AH1755" s="278"/>
      <c r="AI1755" s="278"/>
      <c r="AJ1755" s="278"/>
      <c r="AK1755" s="278"/>
      <c r="AL1755" s="278"/>
      <c r="AM1755" s="278"/>
      <c r="AN1755" s="278"/>
      <c r="AO1755" s="278"/>
      <c r="AP1755" s="278"/>
    </row>
    <row r="1756" spans="1:42">
      <c r="A1756" s="278">
        <v>213637</v>
      </c>
      <c r="B1756" s="278"/>
      <c r="C1756" s="278" t="s">
        <v>412</v>
      </c>
      <c r="D1756" s="278" t="s">
        <v>413</v>
      </c>
      <c r="E1756" s="278" t="s">
        <v>413</v>
      </c>
      <c r="F1756" s="278" t="s">
        <v>412</v>
      </c>
      <c r="G1756" s="278" t="s">
        <v>412</v>
      </c>
      <c r="H1756" s="278" t="s">
        <v>412</v>
      </c>
      <c r="I1756" s="278" t="s">
        <v>412</v>
      </c>
      <c r="J1756" s="278" t="s">
        <v>412</v>
      </c>
      <c r="K1756" s="278" t="s">
        <v>412</v>
      </c>
      <c r="L1756" s="278" t="s">
        <v>412</v>
      </c>
      <c r="M1756" s="278"/>
      <c r="N1756" s="278"/>
      <c r="O1756" s="278"/>
      <c r="P1756" s="278"/>
      <c r="Q1756" s="278"/>
      <c r="R1756" s="278"/>
      <c r="S1756" s="278"/>
      <c r="T1756" s="278"/>
      <c r="U1756" s="278"/>
      <c r="V1756" s="278"/>
      <c r="W1756" s="278"/>
      <c r="X1756" s="278"/>
      <c r="Y1756" s="278"/>
      <c r="Z1756" s="278"/>
      <c r="AA1756" s="278"/>
      <c r="AB1756" s="278"/>
      <c r="AC1756" s="278"/>
      <c r="AD1756" s="278"/>
      <c r="AE1756" s="278"/>
      <c r="AF1756" s="278"/>
      <c r="AG1756" s="278"/>
      <c r="AH1756" s="278"/>
      <c r="AI1756" s="278"/>
      <c r="AJ1756" s="278"/>
      <c r="AK1756" s="278"/>
      <c r="AL1756" s="278"/>
      <c r="AM1756" s="278"/>
      <c r="AN1756" s="278"/>
      <c r="AO1756" s="278"/>
      <c r="AP1756" s="278"/>
    </row>
    <row r="1757" spans="1:42">
      <c r="A1757" s="278">
        <v>213634</v>
      </c>
      <c r="B1757" s="278"/>
      <c r="C1757" s="278" t="s">
        <v>413</v>
      </c>
      <c r="D1757" s="278" t="s">
        <v>413</v>
      </c>
      <c r="E1757" s="278" t="s">
        <v>413</v>
      </c>
      <c r="F1757" s="278" t="s">
        <v>413</v>
      </c>
      <c r="G1757" s="278" t="s">
        <v>413</v>
      </c>
      <c r="H1757" s="278" t="s">
        <v>412</v>
      </c>
      <c r="I1757" s="278" t="s">
        <v>412</v>
      </c>
      <c r="J1757" s="278" t="s">
        <v>412</v>
      </c>
      <c r="K1757" s="278" t="s">
        <v>412</v>
      </c>
      <c r="L1757" s="278" t="s">
        <v>412</v>
      </c>
      <c r="M1757" s="278"/>
      <c r="N1757" s="278"/>
      <c r="O1757" s="278"/>
      <c r="P1757" s="278"/>
      <c r="Q1757" s="278"/>
      <c r="R1757" s="278"/>
      <c r="S1757" s="278"/>
      <c r="T1757" s="278"/>
      <c r="U1757" s="278"/>
      <c r="V1757" s="278"/>
      <c r="W1757" s="278"/>
      <c r="X1757" s="278"/>
      <c r="Y1757" s="278"/>
      <c r="Z1757" s="278"/>
      <c r="AA1757" s="278"/>
      <c r="AB1757" s="278"/>
      <c r="AC1757" s="278"/>
      <c r="AD1757" s="278"/>
      <c r="AE1757" s="278"/>
      <c r="AF1757" s="278"/>
      <c r="AG1757" s="278"/>
      <c r="AH1757" s="278"/>
      <c r="AI1757" s="278"/>
      <c r="AJ1757" s="278"/>
      <c r="AK1757" s="278"/>
      <c r="AL1757" s="278"/>
      <c r="AM1757" s="278"/>
      <c r="AN1757" s="278"/>
      <c r="AO1757" s="278"/>
      <c r="AP1757" s="278"/>
    </row>
    <row r="1758" spans="1:42">
      <c r="A1758" s="278">
        <v>213633</v>
      </c>
      <c r="B1758" s="278"/>
      <c r="C1758" s="278" t="s">
        <v>413</v>
      </c>
      <c r="D1758" s="278" t="s">
        <v>412</v>
      </c>
      <c r="E1758" s="278" t="s">
        <v>413</v>
      </c>
      <c r="F1758" s="278" t="s">
        <v>412</v>
      </c>
      <c r="G1758" s="278" t="s">
        <v>412</v>
      </c>
      <c r="H1758" s="278" t="s">
        <v>412</v>
      </c>
      <c r="I1758" s="278" t="s">
        <v>412</v>
      </c>
      <c r="J1758" s="278" t="s">
        <v>412</v>
      </c>
      <c r="K1758" s="278" t="s">
        <v>412</v>
      </c>
      <c r="L1758" s="278" t="s">
        <v>412</v>
      </c>
      <c r="M1758" s="278"/>
      <c r="N1758" s="278"/>
      <c r="O1758" s="278"/>
      <c r="P1758" s="278"/>
      <c r="Q1758" s="278"/>
      <c r="R1758" s="278"/>
      <c r="S1758" s="278"/>
      <c r="T1758" s="278"/>
      <c r="U1758" s="278"/>
      <c r="V1758" s="278"/>
      <c r="W1758" s="278"/>
      <c r="X1758" s="278"/>
      <c r="Y1758" s="278"/>
      <c r="Z1758" s="278"/>
      <c r="AA1758" s="278"/>
      <c r="AB1758" s="278"/>
      <c r="AC1758" s="278"/>
      <c r="AD1758" s="278"/>
      <c r="AE1758" s="278"/>
      <c r="AF1758" s="278"/>
      <c r="AG1758" s="278"/>
      <c r="AH1758" s="278"/>
      <c r="AI1758" s="278"/>
      <c r="AJ1758" s="278"/>
      <c r="AK1758" s="278"/>
      <c r="AL1758" s="278"/>
      <c r="AM1758" s="278"/>
      <c r="AN1758" s="278"/>
      <c r="AO1758" s="278"/>
      <c r="AP1758" s="278"/>
    </row>
    <row r="1759" spans="1:42">
      <c r="A1759" s="278">
        <v>213632</v>
      </c>
      <c r="B1759" s="278"/>
      <c r="C1759" s="278" t="s">
        <v>412</v>
      </c>
      <c r="D1759" s="278" t="s">
        <v>412</v>
      </c>
      <c r="E1759" s="278" t="s">
        <v>413</v>
      </c>
      <c r="F1759" s="278" t="s">
        <v>413</v>
      </c>
      <c r="G1759" s="278" t="s">
        <v>412</v>
      </c>
      <c r="H1759" s="278" t="s">
        <v>412</v>
      </c>
      <c r="I1759" s="278" t="s">
        <v>412</v>
      </c>
      <c r="J1759" s="278" t="s">
        <v>412</v>
      </c>
      <c r="K1759" s="278" t="s">
        <v>412</v>
      </c>
      <c r="L1759" s="278" t="s">
        <v>412</v>
      </c>
      <c r="M1759" s="278"/>
      <c r="N1759" s="278"/>
      <c r="O1759" s="278"/>
      <c r="P1759" s="278"/>
      <c r="Q1759" s="278"/>
      <c r="R1759" s="278"/>
      <c r="S1759" s="278"/>
      <c r="T1759" s="278"/>
      <c r="U1759" s="278"/>
      <c r="V1759" s="278"/>
      <c r="W1759" s="278"/>
      <c r="X1759" s="278"/>
      <c r="Y1759" s="278"/>
      <c r="Z1759" s="278"/>
      <c r="AA1759" s="278"/>
      <c r="AB1759" s="278"/>
      <c r="AC1759" s="278"/>
      <c r="AD1759" s="278"/>
      <c r="AE1759" s="278"/>
      <c r="AF1759" s="278"/>
      <c r="AG1759" s="278"/>
      <c r="AH1759" s="278"/>
      <c r="AI1759" s="278"/>
      <c r="AJ1759" s="278"/>
      <c r="AK1759" s="278"/>
      <c r="AL1759" s="278"/>
      <c r="AM1759" s="278"/>
      <c r="AN1759" s="278"/>
      <c r="AO1759" s="278"/>
      <c r="AP1759" s="278"/>
    </row>
    <row r="1760" spans="1:42">
      <c r="A1760" s="278">
        <v>213630</v>
      </c>
      <c r="B1760" s="278"/>
      <c r="C1760" s="278" t="s">
        <v>412</v>
      </c>
      <c r="D1760" s="278" t="s">
        <v>413</v>
      </c>
      <c r="E1760" s="278" t="s">
        <v>413</v>
      </c>
      <c r="F1760" s="278" t="s">
        <v>412</v>
      </c>
      <c r="G1760" s="278" t="s">
        <v>413</v>
      </c>
      <c r="H1760" s="278" t="s">
        <v>412</v>
      </c>
      <c r="I1760" s="278" t="s">
        <v>412</v>
      </c>
      <c r="J1760" s="278" t="s">
        <v>412</v>
      </c>
      <c r="K1760" s="278" t="s">
        <v>412</v>
      </c>
      <c r="L1760" s="278" t="s">
        <v>412</v>
      </c>
      <c r="M1760" s="278"/>
      <c r="N1760" s="278"/>
      <c r="O1760" s="278"/>
      <c r="P1760" s="278"/>
      <c r="Q1760" s="278"/>
      <c r="R1760" s="278"/>
      <c r="S1760" s="278"/>
      <c r="T1760" s="278"/>
      <c r="U1760" s="278"/>
      <c r="V1760" s="278"/>
      <c r="W1760" s="278"/>
      <c r="X1760" s="278"/>
      <c r="Y1760" s="278"/>
      <c r="Z1760" s="278"/>
      <c r="AA1760" s="278"/>
      <c r="AB1760" s="278"/>
      <c r="AC1760" s="278"/>
      <c r="AD1760" s="278"/>
      <c r="AE1760" s="278"/>
      <c r="AF1760" s="278"/>
      <c r="AG1760" s="278"/>
      <c r="AH1760" s="278"/>
      <c r="AI1760" s="278"/>
      <c r="AJ1760" s="278"/>
      <c r="AK1760" s="278"/>
      <c r="AL1760" s="278"/>
      <c r="AM1760" s="278"/>
      <c r="AN1760" s="278"/>
      <c r="AO1760" s="278"/>
      <c r="AP1760" s="278"/>
    </row>
    <row r="1761" spans="1:42">
      <c r="A1761" s="278">
        <v>213627</v>
      </c>
      <c r="B1761" s="278"/>
      <c r="C1761" s="278" t="s">
        <v>412</v>
      </c>
      <c r="D1761" s="278" t="s">
        <v>413</v>
      </c>
      <c r="E1761" s="278" t="s">
        <v>413</v>
      </c>
      <c r="F1761" s="278" t="s">
        <v>412</v>
      </c>
      <c r="G1761" s="278" t="s">
        <v>412</v>
      </c>
      <c r="H1761" s="278" t="s">
        <v>412</v>
      </c>
      <c r="I1761" s="278" t="s">
        <v>412</v>
      </c>
      <c r="J1761" s="278" t="s">
        <v>412</v>
      </c>
      <c r="K1761" s="278" t="s">
        <v>412</v>
      </c>
      <c r="L1761" s="278" t="s">
        <v>412</v>
      </c>
      <c r="M1761" s="278"/>
      <c r="N1761" s="278"/>
      <c r="O1761" s="278"/>
      <c r="P1761" s="278"/>
      <c r="Q1761" s="278"/>
      <c r="R1761" s="278"/>
      <c r="S1761" s="278"/>
      <c r="T1761" s="278"/>
      <c r="U1761" s="278"/>
      <c r="V1761" s="278"/>
      <c r="W1761" s="278"/>
      <c r="X1761" s="278"/>
      <c r="Y1761" s="278"/>
      <c r="Z1761" s="278"/>
      <c r="AA1761" s="278"/>
      <c r="AB1761" s="278"/>
      <c r="AC1761" s="278"/>
      <c r="AD1761" s="278"/>
      <c r="AE1761" s="278"/>
      <c r="AF1761" s="278"/>
      <c r="AG1761" s="278"/>
      <c r="AH1761" s="278"/>
      <c r="AI1761" s="278"/>
      <c r="AJ1761" s="278"/>
      <c r="AK1761" s="278"/>
      <c r="AL1761" s="278"/>
      <c r="AM1761" s="278"/>
      <c r="AN1761" s="278"/>
      <c r="AO1761" s="278"/>
      <c r="AP1761" s="278"/>
    </row>
    <row r="1762" spans="1:42">
      <c r="A1762" s="278">
        <v>213624</v>
      </c>
      <c r="B1762" s="278"/>
      <c r="C1762" s="278" t="s">
        <v>413</v>
      </c>
      <c r="D1762" s="278" t="s">
        <v>412</v>
      </c>
      <c r="E1762" s="278" t="s">
        <v>413</v>
      </c>
      <c r="F1762" s="278" t="s">
        <v>413</v>
      </c>
      <c r="G1762" s="278" t="s">
        <v>412</v>
      </c>
      <c r="H1762" s="278" t="s">
        <v>412</v>
      </c>
      <c r="I1762" s="278" t="s">
        <v>412</v>
      </c>
      <c r="J1762" s="278" t="s">
        <v>412</v>
      </c>
      <c r="K1762" s="278" t="s">
        <v>412</v>
      </c>
      <c r="L1762" s="278" t="s">
        <v>412</v>
      </c>
      <c r="M1762" s="278"/>
      <c r="N1762" s="278"/>
      <c r="O1762" s="278"/>
      <c r="P1762" s="278"/>
      <c r="Q1762" s="278"/>
      <c r="R1762" s="278"/>
      <c r="S1762" s="278"/>
      <c r="T1762" s="278"/>
      <c r="U1762" s="278"/>
      <c r="V1762" s="278"/>
      <c r="W1762" s="278"/>
      <c r="X1762" s="278"/>
      <c r="Y1762" s="278"/>
      <c r="Z1762" s="278"/>
      <c r="AA1762" s="278"/>
      <c r="AB1762" s="278"/>
      <c r="AC1762" s="278"/>
      <c r="AD1762" s="278"/>
      <c r="AE1762" s="278"/>
      <c r="AF1762" s="278"/>
      <c r="AG1762" s="278"/>
      <c r="AH1762" s="278"/>
      <c r="AI1762" s="278"/>
      <c r="AJ1762" s="278"/>
      <c r="AK1762" s="278"/>
      <c r="AL1762" s="278"/>
      <c r="AM1762" s="278"/>
      <c r="AN1762" s="278"/>
      <c r="AO1762" s="278"/>
      <c r="AP1762" s="278"/>
    </row>
    <row r="1763" spans="1:42">
      <c r="A1763" s="278">
        <v>213622</v>
      </c>
      <c r="B1763" s="278"/>
      <c r="C1763" s="278" t="s">
        <v>412</v>
      </c>
      <c r="D1763" s="278" t="s">
        <v>413</v>
      </c>
      <c r="E1763" s="278" t="s">
        <v>413</v>
      </c>
      <c r="F1763" s="278" t="s">
        <v>412</v>
      </c>
      <c r="G1763" s="278" t="s">
        <v>412</v>
      </c>
      <c r="H1763" s="278" t="s">
        <v>412</v>
      </c>
      <c r="I1763" s="278" t="s">
        <v>412</v>
      </c>
      <c r="J1763" s="278" t="s">
        <v>412</v>
      </c>
      <c r="K1763" s="278" t="s">
        <v>412</v>
      </c>
      <c r="L1763" s="278" t="s">
        <v>412</v>
      </c>
      <c r="M1763" s="278"/>
      <c r="N1763" s="278"/>
      <c r="O1763" s="278"/>
      <c r="P1763" s="278"/>
      <c r="Q1763" s="278"/>
      <c r="R1763" s="278"/>
      <c r="S1763" s="278"/>
      <c r="T1763" s="278"/>
      <c r="U1763" s="278"/>
      <c r="V1763" s="278"/>
      <c r="W1763" s="278"/>
      <c r="X1763" s="278"/>
      <c r="Y1763" s="278"/>
      <c r="Z1763" s="278"/>
      <c r="AA1763" s="278"/>
      <c r="AB1763" s="278"/>
      <c r="AC1763" s="278"/>
      <c r="AD1763" s="278"/>
      <c r="AE1763" s="278"/>
      <c r="AF1763" s="278"/>
      <c r="AG1763" s="278"/>
      <c r="AH1763" s="278"/>
      <c r="AI1763" s="278"/>
      <c r="AJ1763" s="278"/>
      <c r="AK1763" s="278"/>
      <c r="AL1763" s="278"/>
      <c r="AM1763" s="278"/>
      <c r="AN1763" s="278"/>
      <c r="AO1763" s="278"/>
      <c r="AP1763" s="278"/>
    </row>
    <row r="1764" spans="1:42">
      <c r="A1764" s="278">
        <v>213617</v>
      </c>
      <c r="B1764" s="278"/>
      <c r="C1764" s="278" t="s">
        <v>413</v>
      </c>
      <c r="D1764" s="278" t="s">
        <v>412</v>
      </c>
      <c r="E1764" s="278" t="s">
        <v>413</v>
      </c>
      <c r="F1764" s="278" t="s">
        <v>413</v>
      </c>
      <c r="G1764" s="278" t="s">
        <v>412</v>
      </c>
      <c r="H1764" s="278" t="s">
        <v>412</v>
      </c>
      <c r="I1764" s="278" t="s">
        <v>412</v>
      </c>
      <c r="J1764" s="278" t="s">
        <v>412</v>
      </c>
      <c r="K1764" s="278" t="s">
        <v>412</v>
      </c>
      <c r="L1764" s="278" t="s">
        <v>412</v>
      </c>
      <c r="M1764" s="278"/>
      <c r="N1764" s="278"/>
      <c r="O1764" s="278"/>
      <c r="P1764" s="278"/>
      <c r="Q1764" s="278"/>
      <c r="R1764" s="278"/>
      <c r="S1764" s="278"/>
      <c r="T1764" s="278"/>
      <c r="U1764" s="278"/>
      <c r="V1764" s="278"/>
      <c r="W1764" s="278"/>
      <c r="X1764" s="278"/>
      <c r="Y1764" s="278"/>
      <c r="Z1764" s="278"/>
      <c r="AA1764" s="278"/>
      <c r="AB1764" s="278"/>
      <c r="AC1764" s="278"/>
      <c r="AD1764" s="278"/>
      <c r="AE1764" s="278"/>
      <c r="AF1764" s="278"/>
      <c r="AG1764" s="278"/>
      <c r="AH1764" s="278"/>
      <c r="AI1764" s="278"/>
      <c r="AJ1764" s="278"/>
      <c r="AK1764" s="278"/>
      <c r="AL1764" s="278"/>
      <c r="AM1764" s="278"/>
      <c r="AN1764" s="278"/>
      <c r="AO1764" s="278"/>
      <c r="AP1764" s="278"/>
    </row>
    <row r="1765" spans="1:42">
      <c r="A1765" s="278">
        <v>213615</v>
      </c>
      <c r="B1765" s="278"/>
      <c r="C1765" s="278" t="s">
        <v>412</v>
      </c>
      <c r="D1765" s="278" t="s">
        <v>413</v>
      </c>
      <c r="E1765" s="278" t="s">
        <v>413</v>
      </c>
      <c r="F1765" s="278" t="s">
        <v>413</v>
      </c>
      <c r="G1765" s="278" t="s">
        <v>413</v>
      </c>
      <c r="H1765" s="278" t="s">
        <v>412</v>
      </c>
      <c r="I1765" s="278" t="s">
        <v>412</v>
      </c>
      <c r="J1765" s="278" t="s">
        <v>412</v>
      </c>
      <c r="K1765" s="278" t="s">
        <v>412</v>
      </c>
      <c r="L1765" s="278" t="s">
        <v>412</v>
      </c>
      <c r="M1765" s="278"/>
      <c r="N1765" s="278"/>
      <c r="O1765" s="278"/>
      <c r="P1765" s="278"/>
      <c r="Q1765" s="278"/>
      <c r="R1765" s="278"/>
      <c r="S1765" s="278"/>
      <c r="T1765" s="278"/>
      <c r="U1765" s="278"/>
      <c r="V1765" s="278"/>
      <c r="W1765" s="278"/>
      <c r="X1765" s="278"/>
      <c r="Y1765" s="278"/>
      <c r="Z1765" s="278"/>
      <c r="AA1765" s="278"/>
      <c r="AB1765" s="278"/>
      <c r="AC1765" s="278"/>
      <c r="AD1765" s="278"/>
      <c r="AE1765" s="278"/>
      <c r="AF1765" s="278"/>
      <c r="AG1765" s="278"/>
      <c r="AH1765" s="278"/>
      <c r="AI1765" s="278"/>
      <c r="AJ1765" s="278"/>
      <c r="AK1765" s="278"/>
      <c r="AL1765" s="278"/>
      <c r="AM1765" s="278"/>
      <c r="AN1765" s="278"/>
      <c r="AO1765" s="278"/>
      <c r="AP1765" s="278"/>
    </row>
    <row r="1766" spans="1:42">
      <c r="A1766" s="278">
        <v>213614</v>
      </c>
      <c r="B1766" s="278"/>
      <c r="C1766" s="278" t="s">
        <v>413</v>
      </c>
      <c r="D1766" s="278" t="s">
        <v>413</v>
      </c>
      <c r="E1766" s="278" t="s">
        <v>413</v>
      </c>
      <c r="F1766" s="278" t="s">
        <v>412</v>
      </c>
      <c r="G1766" s="278" t="s">
        <v>412</v>
      </c>
      <c r="H1766" s="278" t="s">
        <v>412</v>
      </c>
      <c r="I1766" s="278" t="s">
        <v>412</v>
      </c>
      <c r="J1766" s="278" t="s">
        <v>412</v>
      </c>
      <c r="K1766" s="278" t="s">
        <v>412</v>
      </c>
      <c r="L1766" s="278" t="s">
        <v>412</v>
      </c>
      <c r="M1766" s="278"/>
      <c r="N1766" s="278"/>
      <c r="O1766" s="278"/>
      <c r="P1766" s="278"/>
      <c r="Q1766" s="278"/>
      <c r="R1766" s="278"/>
      <c r="S1766" s="278"/>
      <c r="T1766" s="278"/>
      <c r="U1766" s="278"/>
      <c r="V1766" s="278"/>
      <c r="W1766" s="278"/>
      <c r="X1766" s="278"/>
      <c r="Y1766" s="278"/>
      <c r="Z1766" s="278"/>
      <c r="AA1766" s="278"/>
      <c r="AB1766" s="278"/>
      <c r="AC1766" s="278"/>
      <c r="AD1766" s="278"/>
      <c r="AE1766" s="278"/>
      <c r="AF1766" s="278"/>
      <c r="AG1766" s="278"/>
      <c r="AH1766" s="278"/>
      <c r="AI1766" s="278"/>
      <c r="AJ1766" s="278"/>
      <c r="AK1766" s="278"/>
      <c r="AL1766" s="278"/>
      <c r="AM1766" s="278"/>
      <c r="AN1766" s="278"/>
      <c r="AO1766" s="278"/>
      <c r="AP1766" s="278"/>
    </row>
    <row r="1767" spans="1:42">
      <c r="A1767" s="278">
        <v>213612</v>
      </c>
      <c r="B1767" s="278"/>
      <c r="C1767" s="278" t="s">
        <v>413</v>
      </c>
      <c r="D1767" s="278" t="s">
        <v>413</v>
      </c>
      <c r="E1767" s="278" t="s">
        <v>413</v>
      </c>
      <c r="F1767" s="278" t="s">
        <v>413</v>
      </c>
      <c r="G1767" s="278" t="s">
        <v>413</v>
      </c>
      <c r="H1767" s="278" t="s">
        <v>412</v>
      </c>
      <c r="I1767" s="278" t="s">
        <v>412</v>
      </c>
      <c r="J1767" s="278" t="s">
        <v>412</v>
      </c>
      <c r="K1767" s="278" t="s">
        <v>412</v>
      </c>
      <c r="L1767" s="278" t="s">
        <v>412</v>
      </c>
      <c r="M1767" s="278"/>
      <c r="N1767" s="278"/>
      <c r="O1767" s="278"/>
      <c r="P1767" s="278"/>
      <c r="Q1767" s="278"/>
      <c r="R1767" s="278"/>
      <c r="S1767" s="278"/>
      <c r="T1767" s="278"/>
      <c r="U1767" s="278"/>
      <c r="V1767" s="278"/>
      <c r="W1767" s="278"/>
      <c r="X1767" s="278"/>
      <c r="Y1767" s="278"/>
      <c r="Z1767" s="278"/>
      <c r="AA1767" s="278"/>
      <c r="AB1767" s="278"/>
      <c r="AC1767" s="278"/>
      <c r="AD1767" s="278"/>
      <c r="AE1767" s="278"/>
      <c r="AF1767" s="278"/>
      <c r="AG1767" s="278"/>
      <c r="AH1767" s="278"/>
      <c r="AI1767" s="278"/>
      <c r="AJ1767" s="278"/>
      <c r="AK1767" s="278"/>
      <c r="AL1767" s="278"/>
      <c r="AM1767" s="278"/>
      <c r="AN1767" s="278"/>
      <c r="AO1767" s="278"/>
      <c r="AP1767" s="278"/>
    </row>
    <row r="1768" spans="1:42">
      <c r="A1768" s="278">
        <v>213604</v>
      </c>
      <c r="B1768" s="278"/>
      <c r="C1768" s="278" t="s">
        <v>412</v>
      </c>
      <c r="D1768" s="278" t="s">
        <v>413</v>
      </c>
      <c r="E1768" s="278" t="s">
        <v>413</v>
      </c>
      <c r="F1768" s="278" t="s">
        <v>413</v>
      </c>
      <c r="G1768" s="278" t="s">
        <v>412</v>
      </c>
      <c r="H1768" s="278" t="s">
        <v>412</v>
      </c>
      <c r="I1768" s="278" t="s">
        <v>412</v>
      </c>
      <c r="J1768" s="278" t="s">
        <v>412</v>
      </c>
      <c r="K1768" s="278" t="s">
        <v>412</v>
      </c>
      <c r="L1768" s="278" t="s">
        <v>412</v>
      </c>
      <c r="M1768" s="278"/>
      <c r="N1768" s="278"/>
      <c r="O1768" s="278"/>
      <c r="P1768" s="278"/>
      <c r="Q1768" s="278"/>
      <c r="R1768" s="278"/>
      <c r="S1768" s="278"/>
      <c r="T1768" s="278"/>
      <c r="U1768" s="278"/>
      <c r="V1768" s="278"/>
      <c r="W1768" s="278"/>
      <c r="X1768" s="278"/>
      <c r="Y1768" s="278"/>
      <c r="Z1768" s="278"/>
      <c r="AA1768" s="278"/>
      <c r="AB1768" s="278"/>
      <c r="AC1768" s="278"/>
      <c r="AD1768" s="278"/>
      <c r="AE1768" s="278"/>
      <c r="AF1768" s="278"/>
      <c r="AG1768" s="278"/>
      <c r="AH1768" s="278"/>
      <c r="AI1768" s="278"/>
      <c r="AJ1768" s="278"/>
      <c r="AK1768" s="278"/>
      <c r="AL1768" s="278"/>
      <c r="AM1768" s="278"/>
      <c r="AN1768" s="278"/>
      <c r="AO1768" s="278"/>
      <c r="AP1768" s="278"/>
    </row>
    <row r="1769" spans="1:42">
      <c r="A1769" s="278">
        <v>213598</v>
      </c>
      <c r="B1769" s="278"/>
      <c r="C1769" s="278" t="s">
        <v>412</v>
      </c>
      <c r="D1769" s="278" t="s">
        <v>412</v>
      </c>
      <c r="E1769" s="278" t="s">
        <v>413</v>
      </c>
      <c r="F1769" s="278" t="s">
        <v>413</v>
      </c>
      <c r="G1769" s="278" t="s">
        <v>413</v>
      </c>
      <c r="H1769" s="278" t="s">
        <v>412</v>
      </c>
      <c r="I1769" s="278" t="s">
        <v>412</v>
      </c>
      <c r="J1769" s="278" t="s">
        <v>412</v>
      </c>
      <c r="K1769" s="278" t="s">
        <v>412</v>
      </c>
      <c r="L1769" s="278" t="s">
        <v>412</v>
      </c>
      <c r="M1769" s="278"/>
      <c r="N1769" s="278"/>
      <c r="O1769" s="278"/>
      <c r="P1769" s="278"/>
      <c r="Q1769" s="278"/>
      <c r="R1769" s="278"/>
      <c r="S1769" s="278"/>
      <c r="T1769" s="278"/>
      <c r="U1769" s="278"/>
      <c r="V1769" s="278"/>
      <c r="W1769" s="278"/>
      <c r="X1769" s="278"/>
      <c r="Y1769" s="278"/>
      <c r="Z1769" s="278"/>
      <c r="AA1769" s="278"/>
      <c r="AB1769" s="278"/>
      <c r="AC1769" s="278"/>
      <c r="AD1769" s="278"/>
      <c r="AE1769" s="278"/>
      <c r="AF1769" s="278"/>
      <c r="AG1769" s="278"/>
      <c r="AH1769" s="278"/>
      <c r="AI1769" s="278"/>
      <c r="AJ1769" s="278"/>
      <c r="AK1769" s="278"/>
      <c r="AL1769" s="278"/>
      <c r="AM1769" s="278"/>
      <c r="AN1769" s="278"/>
      <c r="AO1769" s="278"/>
      <c r="AP1769" s="278"/>
    </row>
    <row r="1770" spans="1:42">
      <c r="A1770" s="278">
        <v>213589</v>
      </c>
      <c r="B1770" s="278"/>
      <c r="C1770" s="278" t="s">
        <v>413</v>
      </c>
      <c r="D1770" s="278" t="s">
        <v>413</v>
      </c>
      <c r="E1770" s="278" t="s">
        <v>413</v>
      </c>
      <c r="F1770" s="278" t="s">
        <v>412</v>
      </c>
      <c r="G1770" s="278" t="s">
        <v>412</v>
      </c>
      <c r="H1770" s="278" t="s">
        <v>412</v>
      </c>
      <c r="I1770" s="278" t="s">
        <v>412</v>
      </c>
      <c r="J1770" s="278" t="s">
        <v>412</v>
      </c>
      <c r="K1770" s="278" t="s">
        <v>412</v>
      </c>
      <c r="L1770" s="278" t="s">
        <v>412</v>
      </c>
      <c r="M1770" s="278"/>
      <c r="N1770" s="278"/>
      <c r="O1770" s="278"/>
      <c r="P1770" s="278"/>
      <c r="Q1770" s="278"/>
      <c r="R1770" s="278"/>
      <c r="S1770" s="278"/>
      <c r="T1770" s="278"/>
      <c r="U1770" s="278"/>
      <c r="V1770" s="278"/>
      <c r="W1770" s="278"/>
      <c r="X1770" s="278"/>
      <c r="Y1770" s="278"/>
      <c r="Z1770" s="278"/>
      <c r="AA1770" s="278"/>
      <c r="AB1770" s="278"/>
      <c r="AC1770" s="278"/>
      <c r="AD1770" s="278"/>
      <c r="AE1770" s="278"/>
      <c r="AF1770" s="278"/>
      <c r="AG1770" s="278"/>
      <c r="AH1770" s="278"/>
      <c r="AI1770" s="278"/>
      <c r="AJ1770" s="278"/>
      <c r="AK1770" s="278"/>
      <c r="AL1770" s="278"/>
      <c r="AM1770" s="278"/>
      <c r="AN1770" s="278"/>
      <c r="AO1770" s="278"/>
      <c r="AP1770" s="278"/>
    </row>
    <row r="1771" spans="1:42">
      <c r="A1771" s="278">
        <v>213582</v>
      </c>
      <c r="B1771" s="278"/>
      <c r="C1771" s="278" t="s">
        <v>413</v>
      </c>
      <c r="D1771" s="278" t="s">
        <v>413</v>
      </c>
      <c r="E1771" s="278" t="s">
        <v>412</v>
      </c>
      <c r="F1771" s="278" t="s">
        <v>412</v>
      </c>
      <c r="G1771" s="278" t="s">
        <v>413</v>
      </c>
      <c r="H1771" s="278" t="s">
        <v>412</v>
      </c>
      <c r="I1771" s="278" t="s">
        <v>412</v>
      </c>
      <c r="J1771" s="278" t="s">
        <v>412</v>
      </c>
      <c r="K1771" s="278" t="s">
        <v>412</v>
      </c>
      <c r="L1771" s="278" t="s">
        <v>412</v>
      </c>
      <c r="M1771" s="278"/>
      <c r="N1771" s="278"/>
      <c r="O1771" s="278"/>
      <c r="P1771" s="278"/>
      <c r="Q1771" s="278"/>
      <c r="R1771" s="278"/>
      <c r="S1771" s="278"/>
      <c r="T1771" s="278"/>
      <c r="U1771" s="278"/>
      <c r="V1771" s="278"/>
      <c r="W1771" s="278"/>
      <c r="X1771" s="278"/>
      <c r="Y1771" s="278"/>
      <c r="Z1771" s="278"/>
      <c r="AA1771" s="278"/>
      <c r="AB1771" s="278"/>
      <c r="AC1771" s="278"/>
      <c r="AD1771" s="278"/>
      <c r="AE1771" s="278"/>
      <c r="AF1771" s="278"/>
      <c r="AG1771" s="278"/>
      <c r="AH1771" s="278"/>
      <c r="AI1771" s="278"/>
      <c r="AJ1771" s="278"/>
      <c r="AK1771" s="278"/>
      <c r="AL1771" s="278"/>
      <c r="AM1771" s="278"/>
      <c r="AN1771" s="278"/>
      <c r="AO1771" s="278"/>
      <c r="AP1771" s="278"/>
    </row>
    <row r="1772" spans="1:42">
      <c r="A1772" s="278">
        <v>213580</v>
      </c>
      <c r="B1772" s="278"/>
      <c r="C1772" s="278" t="s">
        <v>412</v>
      </c>
      <c r="D1772" s="278" t="s">
        <v>412</v>
      </c>
      <c r="E1772" s="278" t="s">
        <v>412</v>
      </c>
      <c r="F1772" s="278" t="s">
        <v>413</v>
      </c>
      <c r="G1772" s="278" t="s">
        <v>413</v>
      </c>
      <c r="H1772" s="278" t="s">
        <v>412</v>
      </c>
      <c r="I1772" s="278" t="s">
        <v>412</v>
      </c>
      <c r="J1772" s="278" t="s">
        <v>412</v>
      </c>
      <c r="K1772" s="278" t="s">
        <v>412</v>
      </c>
      <c r="L1772" s="278" t="s">
        <v>412</v>
      </c>
      <c r="M1772" s="278"/>
      <c r="N1772" s="278"/>
      <c r="O1772" s="278"/>
      <c r="P1772" s="278"/>
      <c r="Q1772" s="278"/>
      <c r="R1772" s="278"/>
      <c r="S1772" s="278"/>
      <c r="T1772" s="278"/>
      <c r="U1772" s="278"/>
      <c r="V1772" s="278"/>
      <c r="W1772" s="278"/>
      <c r="X1772" s="278"/>
      <c r="Y1772" s="278"/>
      <c r="Z1772" s="278"/>
      <c r="AA1772" s="278"/>
      <c r="AB1772" s="278"/>
      <c r="AC1772" s="278"/>
      <c r="AD1772" s="278"/>
      <c r="AE1772" s="278"/>
      <c r="AF1772" s="278"/>
      <c r="AG1772" s="278"/>
      <c r="AH1772" s="278"/>
      <c r="AI1772" s="278"/>
      <c r="AJ1772" s="278"/>
      <c r="AK1772" s="278"/>
      <c r="AL1772" s="278"/>
      <c r="AM1772" s="278"/>
      <c r="AN1772" s="278"/>
      <c r="AO1772" s="278"/>
      <c r="AP1772" s="278"/>
    </row>
    <row r="1773" spans="1:42">
      <c r="A1773" s="278">
        <v>213568</v>
      </c>
      <c r="B1773" s="278"/>
      <c r="C1773" s="278" t="s">
        <v>413</v>
      </c>
      <c r="D1773" s="278" t="s">
        <v>412</v>
      </c>
      <c r="E1773" s="278" t="s">
        <v>413</v>
      </c>
      <c r="F1773" s="278" t="s">
        <v>412</v>
      </c>
      <c r="G1773" s="278" t="s">
        <v>412</v>
      </c>
      <c r="H1773" s="278" t="s">
        <v>412</v>
      </c>
      <c r="I1773" s="278" t="s">
        <v>412</v>
      </c>
      <c r="J1773" s="278" t="s">
        <v>412</v>
      </c>
      <c r="K1773" s="278" t="s">
        <v>412</v>
      </c>
      <c r="L1773" s="278" t="s">
        <v>412</v>
      </c>
      <c r="M1773" s="278"/>
      <c r="N1773" s="278"/>
      <c r="O1773" s="278"/>
      <c r="P1773" s="278"/>
      <c r="Q1773" s="278"/>
      <c r="R1773" s="278"/>
      <c r="S1773" s="278"/>
      <c r="T1773" s="278"/>
      <c r="U1773" s="278"/>
      <c r="V1773" s="278"/>
      <c r="W1773" s="278"/>
      <c r="X1773" s="278"/>
      <c r="Y1773" s="278"/>
      <c r="Z1773" s="278"/>
      <c r="AA1773" s="278"/>
      <c r="AB1773" s="278"/>
      <c r="AC1773" s="278"/>
      <c r="AD1773" s="278"/>
      <c r="AE1773" s="278"/>
      <c r="AF1773" s="278"/>
      <c r="AG1773" s="278"/>
      <c r="AH1773" s="278"/>
      <c r="AI1773" s="278"/>
      <c r="AJ1773" s="278"/>
      <c r="AK1773" s="278"/>
      <c r="AL1773" s="278"/>
      <c r="AM1773" s="278"/>
      <c r="AN1773" s="278"/>
      <c r="AO1773" s="278"/>
      <c r="AP1773" s="278"/>
    </row>
    <row r="1774" spans="1:42">
      <c r="A1774" s="278">
        <v>213564</v>
      </c>
      <c r="B1774" s="278"/>
      <c r="C1774" s="278" t="s">
        <v>412</v>
      </c>
      <c r="D1774" s="278" t="s">
        <v>413</v>
      </c>
      <c r="E1774" s="278" t="s">
        <v>413</v>
      </c>
      <c r="F1774" s="278" t="s">
        <v>412</v>
      </c>
      <c r="G1774" s="278" t="s">
        <v>412</v>
      </c>
      <c r="H1774" s="278" t="s">
        <v>412</v>
      </c>
      <c r="I1774" s="278" t="s">
        <v>412</v>
      </c>
      <c r="J1774" s="278" t="s">
        <v>412</v>
      </c>
      <c r="K1774" s="278" t="s">
        <v>412</v>
      </c>
      <c r="L1774" s="278" t="s">
        <v>412</v>
      </c>
      <c r="M1774" s="278"/>
      <c r="N1774" s="278"/>
      <c r="O1774" s="278"/>
      <c r="P1774" s="278"/>
      <c r="Q1774" s="278"/>
      <c r="R1774" s="278"/>
      <c r="S1774" s="278"/>
      <c r="T1774" s="278"/>
      <c r="U1774" s="278"/>
      <c r="V1774" s="278"/>
      <c r="W1774" s="278"/>
      <c r="X1774" s="278"/>
      <c r="Y1774" s="278"/>
      <c r="Z1774" s="278"/>
      <c r="AA1774" s="278"/>
      <c r="AB1774" s="278"/>
      <c r="AC1774" s="278"/>
      <c r="AD1774" s="278"/>
      <c r="AE1774" s="278"/>
      <c r="AF1774" s="278"/>
      <c r="AG1774" s="278"/>
      <c r="AH1774" s="278"/>
      <c r="AI1774" s="278"/>
      <c r="AJ1774" s="278"/>
      <c r="AK1774" s="278"/>
      <c r="AL1774" s="278"/>
      <c r="AM1774" s="278"/>
      <c r="AN1774" s="278"/>
      <c r="AO1774" s="278"/>
      <c r="AP1774" s="278"/>
    </row>
    <row r="1775" spans="1:42">
      <c r="A1775" s="278">
        <v>213555</v>
      </c>
      <c r="B1775" s="278"/>
      <c r="C1775" s="278" t="s">
        <v>413</v>
      </c>
      <c r="D1775" s="278" t="s">
        <v>412</v>
      </c>
      <c r="E1775" s="278" t="s">
        <v>412</v>
      </c>
      <c r="F1775" s="278" t="s">
        <v>413</v>
      </c>
      <c r="G1775" s="278" t="s">
        <v>413</v>
      </c>
      <c r="H1775" s="278" t="s">
        <v>412</v>
      </c>
      <c r="I1775" s="278" t="s">
        <v>412</v>
      </c>
      <c r="J1775" s="278" t="s">
        <v>412</v>
      </c>
      <c r="K1775" s="278" t="s">
        <v>412</v>
      </c>
      <c r="L1775" s="278" t="s">
        <v>412</v>
      </c>
      <c r="M1775" s="278"/>
      <c r="N1775" s="278"/>
      <c r="O1775" s="278"/>
      <c r="P1775" s="278"/>
      <c r="Q1775" s="278"/>
      <c r="R1775" s="278"/>
      <c r="S1775" s="278"/>
      <c r="T1775" s="278"/>
      <c r="U1775" s="278"/>
      <c r="V1775" s="278"/>
      <c r="W1775" s="278"/>
      <c r="X1775" s="278"/>
      <c r="Y1775" s="278"/>
      <c r="Z1775" s="278"/>
      <c r="AA1775" s="278"/>
      <c r="AB1775" s="278"/>
      <c r="AC1775" s="278"/>
      <c r="AD1775" s="278"/>
      <c r="AE1775" s="278"/>
      <c r="AF1775" s="278"/>
      <c r="AG1775" s="278"/>
      <c r="AH1775" s="278"/>
      <c r="AI1775" s="278"/>
      <c r="AJ1775" s="278"/>
      <c r="AK1775" s="278"/>
      <c r="AL1775" s="278"/>
      <c r="AM1775" s="278"/>
      <c r="AN1775" s="278"/>
      <c r="AO1775" s="278"/>
      <c r="AP1775" s="278"/>
    </row>
    <row r="1776" spans="1:42">
      <c r="A1776" s="278">
        <v>213546</v>
      </c>
      <c r="B1776" s="278"/>
      <c r="C1776" s="278" t="s">
        <v>413</v>
      </c>
      <c r="D1776" s="278" t="s">
        <v>412</v>
      </c>
      <c r="E1776" s="278" t="s">
        <v>413</v>
      </c>
      <c r="F1776" s="278" t="s">
        <v>412</v>
      </c>
      <c r="G1776" s="278" t="s">
        <v>413</v>
      </c>
      <c r="H1776" s="278" t="s">
        <v>412</v>
      </c>
      <c r="I1776" s="278" t="s">
        <v>412</v>
      </c>
      <c r="J1776" s="278" t="s">
        <v>412</v>
      </c>
      <c r="K1776" s="278" t="s">
        <v>412</v>
      </c>
      <c r="L1776" s="278" t="s">
        <v>412</v>
      </c>
      <c r="M1776" s="278"/>
      <c r="N1776" s="278"/>
      <c r="O1776" s="278"/>
      <c r="P1776" s="278"/>
      <c r="Q1776" s="278"/>
      <c r="R1776" s="278"/>
      <c r="S1776" s="278"/>
      <c r="T1776" s="278"/>
      <c r="U1776" s="278"/>
      <c r="V1776" s="278"/>
      <c r="W1776" s="278"/>
      <c r="X1776" s="278"/>
      <c r="Y1776" s="278"/>
      <c r="Z1776" s="278"/>
      <c r="AA1776" s="278"/>
      <c r="AB1776" s="278"/>
      <c r="AC1776" s="278"/>
      <c r="AD1776" s="278"/>
      <c r="AE1776" s="278"/>
      <c r="AF1776" s="278"/>
      <c r="AG1776" s="278"/>
      <c r="AH1776" s="278"/>
      <c r="AI1776" s="278"/>
      <c r="AJ1776" s="278"/>
      <c r="AK1776" s="278"/>
      <c r="AL1776" s="278"/>
      <c r="AM1776" s="278"/>
      <c r="AN1776" s="278"/>
      <c r="AO1776" s="278"/>
      <c r="AP1776" s="278"/>
    </row>
    <row r="1777" spans="1:42">
      <c r="A1777" s="278">
        <v>213543</v>
      </c>
      <c r="B1777" s="278"/>
      <c r="C1777" s="278" t="s">
        <v>412</v>
      </c>
      <c r="D1777" s="278" t="s">
        <v>413</v>
      </c>
      <c r="E1777" s="278" t="s">
        <v>413</v>
      </c>
      <c r="F1777" s="278" t="s">
        <v>412</v>
      </c>
      <c r="G1777" s="278" t="s">
        <v>413</v>
      </c>
      <c r="H1777" s="278" t="s">
        <v>412</v>
      </c>
      <c r="I1777" s="278" t="s">
        <v>412</v>
      </c>
      <c r="J1777" s="278" t="s">
        <v>412</v>
      </c>
      <c r="K1777" s="278" t="s">
        <v>412</v>
      </c>
      <c r="L1777" s="278" t="s">
        <v>412</v>
      </c>
      <c r="M1777" s="278"/>
      <c r="N1777" s="278"/>
      <c r="O1777" s="278"/>
      <c r="P1777" s="278"/>
      <c r="Q1777" s="278"/>
      <c r="R1777" s="278"/>
      <c r="S1777" s="278"/>
      <c r="T1777" s="278"/>
      <c r="U1777" s="278"/>
      <c r="V1777" s="278"/>
      <c r="W1777" s="278"/>
      <c r="X1777" s="278"/>
      <c r="Y1777" s="278"/>
      <c r="Z1777" s="278"/>
      <c r="AA1777" s="278"/>
      <c r="AB1777" s="278"/>
      <c r="AC1777" s="278"/>
      <c r="AD1777" s="278"/>
      <c r="AE1777" s="278"/>
      <c r="AF1777" s="278"/>
      <c r="AG1777" s="278"/>
      <c r="AH1777" s="278"/>
      <c r="AI1777" s="278"/>
      <c r="AJ1777" s="278"/>
      <c r="AK1777" s="278"/>
      <c r="AL1777" s="278"/>
      <c r="AM1777" s="278"/>
      <c r="AN1777" s="278"/>
      <c r="AO1777" s="278"/>
      <c r="AP1777" s="278"/>
    </row>
    <row r="1778" spans="1:42">
      <c r="A1778" s="278">
        <v>213542</v>
      </c>
      <c r="B1778" s="278"/>
      <c r="C1778" s="278" t="s">
        <v>412</v>
      </c>
      <c r="D1778" s="278" t="s">
        <v>413</v>
      </c>
      <c r="E1778" s="278" t="s">
        <v>413</v>
      </c>
      <c r="F1778" s="278" t="s">
        <v>413</v>
      </c>
      <c r="G1778" s="278" t="s">
        <v>412</v>
      </c>
      <c r="H1778" s="278" t="s">
        <v>412</v>
      </c>
      <c r="I1778" s="278" t="s">
        <v>412</v>
      </c>
      <c r="J1778" s="278" t="s">
        <v>412</v>
      </c>
      <c r="K1778" s="278" t="s">
        <v>412</v>
      </c>
      <c r="L1778" s="278" t="s">
        <v>412</v>
      </c>
      <c r="M1778" s="278"/>
      <c r="N1778" s="278"/>
      <c r="O1778" s="278"/>
      <c r="P1778" s="278"/>
      <c r="Q1778" s="278"/>
      <c r="R1778" s="278"/>
      <c r="S1778" s="278"/>
      <c r="T1778" s="278"/>
      <c r="U1778" s="278"/>
      <c r="V1778" s="278"/>
      <c r="W1778" s="278"/>
      <c r="X1778" s="278"/>
      <c r="Y1778" s="278"/>
      <c r="Z1778" s="278"/>
      <c r="AA1778" s="278"/>
      <c r="AB1778" s="278"/>
      <c r="AC1778" s="278"/>
      <c r="AD1778" s="278"/>
      <c r="AE1778" s="278"/>
      <c r="AF1778" s="278"/>
      <c r="AG1778" s="278"/>
      <c r="AH1778" s="278"/>
      <c r="AI1778" s="278"/>
      <c r="AJ1778" s="278"/>
      <c r="AK1778" s="278"/>
      <c r="AL1778" s="278"/>
      <c r="AM1778" s="278"/>
      <c r="AN1778" s="278"/>
      <c r="AO1778" s="278"/>
      <c r="AP1778" s="278"/>
    </row>
    <row r="1779" spans="1:42">
      <c r="A1779" s="278">
        <v>213539</v>
      </c>
      <c r="B1779" s="278"/>
      <c r="C1779" s="278" t="s">
        <v>412</v>
      </c>
      <c r="D1779" s="278" t="s">
        <v>413</v>
      </c>
      <c r="E1779" s="278" t="s">
        <v>413</v>
      </c>
      <c r="F1779" s="278" t="s">
        <v>412</v>
      </c>
      <c r="G1779" s="278" t="s">
        <v>412</v>
      </c>
      <c r="H1779" s="278" t="s">
        <v>412</v>
      </c>
      <c r="I1779" s="278" t="s">
        <v>412</v>
      </c>
      <c r="J1779" s="278" t="s">
        <v>412</v>
      </c>
      <c r="K1779" s="278" t="s">
        <v>412</v>
      </c>
      <c r="L1779" s="278" t="s">
        <v>412</v>
      </c>
      <c r="M1779" s="278"/>
      <c r="N1779" s="278"/>
      <c r="O1779" s="278"/>
      <c r="P1779" s="278"/>
      <c r="Q1779" s="278"/>
      <c r="R1779" s="278"/>
      <c r="S1779" s="278"/>
      <c r="T1779" s="278"/>
      <c r="U1779" s="278"/>
      <c r="V1779" s="278"/>
      <c r="W1779" s="278"/>
      <c r="X1779" s="278"/>
      <c r="Y1779" s="278"/>
      <c r="Z1779" s="278"/>
      <c r="AA1779" s="278"/>
      <c r="AB1779" s="278"/>
      <c r="AC1779" s="278"/>
      <c r="AD1779" s="278"/>
      <c r="AE1779" s="278"/>
      <c r="AF1779" s="278"/>
      <c r="AG1779" s="278"/>
      <c r="AH1779" s="278"/>
      <c r="AI1779" s="278"/>
      <c r="AJ1779" s="278"/>
      <c r="AK1779" s="278"/>
      <c r="AL1779" s="278"/>
      <c r="AM1779" s="278"/>
      <c r="AN1779" s="278"/>
      <c r="AO1779" s="278"/>
      <c r="AP1779" s="278"/>
    </row>
    <row r="1780" spans="1:42">
      <c r="A1780" s="278">
        <v>213538</v>
      </c>
      <c r="B1780" s="278"/>
      <c r="C1780" s="278" t="s">
        <v>413</v>
      </c>
      <c r="D1780" s="278" t="s">
        <v>412</v>
      </c>
      <c r="E1780" s="278" t="s">
        <v>413</v>
      </c>
      <c r="F1780" s="278" t="s">
        <v>413</v>
      </c>
      <c r="G1780" s="278" t="s">
        <v>413</v>
      </c>
      <c r="H1780" s="278" t="s">
        <v>412</v>
      </c>
      <c r="I1780" s="278" t="s">
        <v>412</v>
      </c>
      <c r="J1780" s="278" t="s">
        <v>412</v>
      </c>
      <c r="K1780" s="278" t="s">
        <v>412</v>
      </c>
      <c r="L1780" s="278" t="s">
        <v>412</v>
      </c>
      <c r="M1780" s="278"/>
      <c r="N1780" s="278"/>
      <c r="O1780" s="278"/>
      <c r="P1780" s="278"/>
      <c r="Q1780" s="278"/>
      <c r="R1780" s="278"/>
      <c r="S1780" s="278"/>
      <c r="T1780" s="278"/>
      <c r="U1780" s="278"/>
      <c r="V1780" s="278"/>
      <c r="W1780" s="278"/>
      <c r="X1780" s="278"/>
      <c r="Y1780" s="278"/>
      <c r="Z1780" s="278"/>
      <c r="AA1780" s="278"/>
      <c r="AB1780" s="278"/>
      <c r="AC1780" s="278"/>
      <c r="AD1780" s="278"/>
      <c r="AE1780" s="278"/>
      <c r="AF1780" s="278"/>
      <c r="AG1780" s="278"/>
      <c r="AH1780" s="278"/>
      <c r="AI1780" s="278"/>
      <c r="AJ1780" s="278"/>
      <c r="AK1780" s="278"/>
      <c r="AL1780" s="278"/>
      <c r="AM1780" s="278"/>
      <c r="AN1780" s="278"/>
      <c r="AO1780" s="278"/>
      <c r="AP1780" s="278"/>
    </row>
    <row r="1781" spans="1:42">
      <c r="A1781" s="278">
        <v>213531</v>
      </c>
      <c r="B1781" s="278"/>
      <c r="C1781" s="278" t="s">
        <v>413</v>
      </c>
      <c r="D1781" s="278" t="s">
        <v>413</v>
      </c>
      <c r="E1781" s="278" t="s">
        <v>413</v>
      </c>
      <c r="F1781" s="278" t="s">
        <v>412</v>
      </c>
      <c r="G1781" s="278" t="s">
        <v>412</v>
      </c>
      <c r="H1781" s="278" t="s">
        <v>412</v>
      </c>
      <c r="I1781" s="278" t="s">
        <v>412</v>
      </c>
      <c r="J1781" s="278" t="s">
        <v>412</v>
      </c>
      <c r="K1781" s="278" t="s">
        <v>412</v>
      </c>
      <c r="L1781" s="278" t="s">
        <v>412</v>
      </c>
      <c r="M1781" s="278"/>
      <c r="N1781" s="278"/>
      <c r="O1781" s="278"/>
      <c r="P1781" s="278"/>
      <c r="Q1781" s="278"/>
      <c r="R1781" s="278"/>
      <c r="S1781" s="278"/>
      <c r="T1781" s="278"/>
      <c r="U1781" s="278"/>
      <c r="V1781" s="278"/>
      <c r="W1781" s="278"/>
      <c r="X1781" s="278"/>
      <c r="Y1781" s="278"/>
      <c r="Z1781" s="278"/>
      <c r="AA1781" s="278"/>
      <c r="AB1781" s="278"/>
      <c r="AC1781" s="278"/>
      <c r="AD1781" s="278"/>
      <c r="AE1781" s="278"/>
      <c r="AF1781" s="278"/>
      <c r="AG1781" s="278"/>
      <c r="AH1781" s="278"/>
      <c r="AI1781" s="278"/>
      <c r="AJ1781" s="278"/>
      <c r="AK1781" s="278"/>
      <c r="AL1781" s="278"/>
      <c r="AM1781" s="278"/>
      <c r="AN1781" s="278"/>
      <c r="AO1781" s="278"/>
      <c r="AP1781" s="278"/>
    </row>
    <row r="1782" spans="1:42">
      <c r="A1782" s="278">
        <v>213527</v>
      </c>
      <c r="B1782" s="278"/>
      <c r="C1782" s="278" t="s">
        <v>413</v>
      </c>
      <c r="D1782" s="278" t="s">
        <v>413</v>
      </c>
      <c r="E1782" s="278" t="s">
        <v>413</v>
      </c>
      <c r="F1782" s="278" t="s">
        <v>413</v>
      </c>
      <c r="G1782" s="278" t="s">
        <v>412</v>
      </c>
      <c r="H1782" s="278" t="s">
        <v>412</v>
      </c>
      <c r="I1782" s="278" t="s">
        <v>412</v>
      </c>
      <c r="J1782" s="278" t="s">
        <v>412</v>
      </c>
      <c r="K1782" s="278" t="s">
        <v>412</v>
      </c>
      <c r="L1782" s="278" t="s">
        <v>412</v>
      </c>
      <c r="M1782" s="278"/>
      <c r="N1782" s="278"/>
      <c r="O1782" s="278"/>
      <c r="P1782" s="278"/>
      <c r="Q1782" s="278"/>
      <c r="R1782" s="278"/>
      <c r="S1782" s="278"/>
      <c r="T1782" s="278"/>
      <c r="U1782" s="278"/>
      <c r="V1782" s="278"/>
      <c r="W1782" s="278"/>
      <c r="X1782" s="278"/>
      <c r="Y1782" s="278"/>
      <c r="Z1782" s="278"/>
      <c r="AA1782" s="278"/>
      <c r="AB1782" s="278"/>
      <c r="AC1782" s="278"/>
      <c r="AD1782" s="278"/>
      <c r="AE1782" s="278"/>
      <c r="AF1782" s="278"/>
      <c r="AG1782" s="278"/>
      <c r="AH1782" s="278"/>
      <c r="AI1782" s="278"/>
      <c r="AJ1782" s="278"/>
      <c r="AK1782" s="278"/>
      <c r="AL1782" s="278"/>
      <c r="AM1782" s="278"/>
      <c r="AN1782" s="278"/>
      <c r="AO1782" s="278"/>
      <c r="AP1782" s="278"/>
    </row>
    <row r="1783" spans="1:42">
      <c r="A1783" s="278">
        <v>213517</v>
      </c>
      <c r="B1783" s="278"/>
      <c r="C1783" s="278" t="s">
        <v>412</v>
      </c>
      <c r="D1783" s="278" t="s">
        <v>413</v>
      </c>
      <c r="E1783" s="278" t="s">
        <v>413</v>
      </c>
      <c r="F1783" s="278" t="s">
        <v>413</v>
      </c>
      <c r="G1783" s="278" t="s">
        <v>412</v>
      </c>
      <c r="H1783" s="278" t="s">
        <v>412</v>
      </c>
      <c r="I1783" s="278" t="s">
        <v>412</v>
      </c>
      <c r="J1783" s="278" t="s">
        <v>412</v>
      </c>
      <c r="K1783" s="278" t="s">
        <v>412</v>
      </c>
      <c r="L1783" s="278" t="s">
        <v>412</v>
      </c>
      <c r="M1783" s="278"/>
      <c r="N1783" s="278"/>
      <c r="O1783" s="278"/>
      <c r="P1783" s="278"/>
      <c r="Q1783" s="278"/>
      <c r="R1783" s="278"/>
      <c r="S1783" s="278"/>
      <c r="T1783" s="278"/>
      <c r="U1783" s="278"/>
      <c r="V1783" s="278"/>
      <c r="W1783" s="278"/>
      <c r="X1783" s="278"/>
      <c r="Y1783" s="278"/>
      <c r="Z1783" s="278"/>
      <c r="AA1783" s="278"/>
      <c r="AB1783" s="278"/>
      <c r="AC1783" s="278"/>
      <c r="AD1783" s="278"/>
      <c r="AE1783" s="278"/>
      <c r="AF1783" s="278"/>
      <c r="AG1783" s="278"/>
      <c r="AH1783" s="278"/>
      <c r="AI1783" s="278"/>
      <c r="AJ1783" s="278"/>
      <c r="AK1783" s="278"/>
      <c r="AL1783" s="278"/>
      <c r="AM1783" s="278"/>
      <c r="AN1783" s="278"/>
      <c r="AO1783" s="278"/>
      <c r="AP1783" s="278"/>
    </row>
    <row r="1784" spans="1:42">
      <c r="A1784" s="278">
        <v>213515</v>
      </c>
      <c r="B1784" s="278"/>
      <c r="C1784" s="278" t="s">
        <v>413</v>
      </c>
      <c r="D1784" s="278" t="s">
        <v>412</v>
      </c>
      <c r="E1784" s="278" t="s">
        <v>413</v>
      </c>
      <c r="F1784" s="278" t="s">
        <v>412</v>
      </c>
      <c r="G1784" s="278" t="s">
        <v>412</v>
      </c>
      <c r="H1784" s="278" t="s">
        <v>412</v>
      </c>
      <c r="I1784" s="278" t="s">
        <v>412</v>
      </c>
      <c r="J1784" s="278" t="s">
        <v>412</v>
      </c>
      <c r="K1784" s="278" t="s">
        <v>412</v>
      </c>
      <c r="L1784" s="278" t="s">
        <v>412</v>
      </c>
      <c r="M1784" s="278"/>
      <c r="N1784" s="278"/>
      <c r="O1784" s="278"/>
      <c r="P1784" s="278"/>
      <c r="Q1784" s="278"/>
      <c r="R1784" s="278"/>
      <c r="S1784" s="278"/>
      <c r="T1784" s="278"/>
      <c r="U1784" s="278"/>
      <c r="V1784" s="278"/>
      <c r="W1784" s="278"/>
      <c r="X1784" s="278"/>
      <c r="Y1784" s="278"/>
      <c r="Z1784" s="278"/>
      <c r="AA1784" s="278"/>
      <c r="AB1784" s="278"/>
      <c r="AC1784" s="278"/>
      <c r="AD1784" s="278"/>
      <c r="AE1784" s="278"/>
      <c r="AF1784" s="278"/>
      <c r="AG1784" s="278"/>
      <c r="AH1784" s="278"/>
      <c r="AI1784" s="278"/>
      <c r="AJ1784" s="278"/>
      <c r="AK1784" s="278"/>
      <c r="AL1784" s="278"/>
      <c r="AM1784" s="278"/>
      <c r="AN1784" s="278"/>
      <c r="AO1784" s="278"/>
      <c r="AP1784" s="278"/>
    </row>
    <row r="1785" spans="1:42">
      <c r="A1785" s="278">
        <v>213513</v>
      </c>
      <c r="B1785" s="278"/>
      <c r="C1785" s="278" t="s">
        <v>413</v>
      </c>
      <c r="D1785" s="278" t="s">
        <v>413</v>
      </c>
      <c r="E1785" s="278" t="s">
        <v>413</v>
      </c>
      <c r="F1785" s="278" t="s">
        <v>412</v>
      </c>
      <c r="G1785" s="278" t="s">
        <v>412</v>
      </c>
      <c r="H1785" s="278" t="s">
        <v>412</v>
      </c>
      <c r="I1785" s="278" t="s">
        <v>412</v>
      </c>
      <c r="J1785" s="278" t="s">
        <v>412</v>
      </c>
      <c r="K1785" s="278" t="s">
        <v>412</v>
      </c>
      <c r="L1785" s="278" t="s">
        <v>412</v>
      </c>
      <c r="M1785" s="278"/>
      <c r="N1785" s="278"/>
      <c r="O1785" s="278"/>
      <c r="P1785" s="278"/>
      <c r="Q1785" s="278"/>
      <c r="R1785" s="278"/>
      <c r="S1785" s="278"/>
      <c r="T1785" s="278"/>
      <c r="U1785" s="278"/>
      <c r="V1785" s="278"/>
      <c r="W1785" s="278"/>
      <c r="X1785" s="278"/>
      <c r="Y1785" s="278"/>
      <c r="Z1785" s="278"/>
      <c r="AA1785" s="278"/>
      <c r="AB1785" s="278"/>
      <c r="AC1785" s="278"/>
      <c r="AD1785" s="278"/>
      <c r="AE1785" s="278"/>
      <c r="AF1785" s="278"/>
      <c r="AG1785" s="278"/>
      <c r="AH1785" s="278"/>
      <c r="AI1785" s="278"/>
      <c r="AJ1785" s="278"/>
      <c r="AK1785" s="278"/>
      <c r="AL1785" s="278"/>
      <c r="AM1785" s="278"/>
      <c r="AN1785" s="278"/>
      <c r="AO1785" s="278"/>
      <c r="AP1785" s="278"/>
    </row>
    <row r="1786" spans="1:42">
      <c r="A1786" s="278">
        <v>213493</v>
      </c>
      <c r="B1786" s="278"/>
      <c r="C1786" s="278" t="s">
        <v>412</v>
      </c>
      <c r="D1786" s="278" t="s">
        <v>413</v>
      </c>
      <c r="E1786" s="278" t="s">
        <v>413</v>
      </c>
      <c r="F1786" s="278" t="s">
        <v>412</v>
      </c>
      <c r="G1786" s="278" t="s">
        <v>412</v>
      </c>
      <c r="H1786" s="278" t="s">
        <v>412</v>
      </c>
      <c r="I1786" s="278" t="s">
        <v>412</v>
      </c>
      <c r="J1786" s="278" t="s">
        <v>412</v>
      </c>
      <c r="K1786" s="278" t="s">
        <v>412</v>
      </c>
      <c r="L1786" s="278" t="s">
        <v>412</v>
      </c>
      <c r="M1786" s="278"/>
      <c r="N1786" s="278"/>
      <c r="O1786" s="278"/>
      <c r="P1786" s="278"/>
      <c r="Q1786" s="278"/>
      <c r="R1786" s="278"/>
      <c r="S1786" s="278"/>
      <c r="T1786" s="278"/>
      <c r="U1786" s="278"/>
      <c r="V1786" s="278"/>
      <c r="W1786" s="278"/>
      <c r="X1786" s="278"/>
      <c r="Y1786" s="278"/>
      <c r="Z1786" s="278"/>
      <c r="AA1786" s="278"/>
      <c r="AB1786" s="278"/>
      <c r="AC1786" s="278"/>
      <c r="AD1786" s="278"/>
      <c r="AE1786" s="278"/>
      <c r="AF1786" s="278"/>
      <c r="AG1786" s="278"/>
      <c r="AH1786" s="278"/>
      <c r="AI1786" s="278"/>
      <c r="AJ1786" s="278"/>
      <c r="AK1786" s="278"/>
      <c r="AL1786" s="278"/>
      <c r="AM1786" s="278"/>
      <c r="AN1786" s="278"/>
      <c r="AO1786" s="278"/>
      <c r="AP1786" s="278"/>
    </row>
    <row r="1787" spans="1:42">
      <c r="A1787" s="278">
        <v>213491</v>
      </c>
      <c r="B1787" s="278"/>
      <c r="C1787" s="278" t="s">
        <v>412</v>
      </c>
      <c r="D1787" s="278" t="s">
        <v>413</v>
      </c>
      <c r="E1787" s="278" t="s">
        <v>413</v>
      </c>
      <c r="F1787" s="278" t="s">
        <v>412</v>
      </c>
      <c r="G1787" s="278" t="s">
        <v>412</v>
      </c>
      <c r="H1787" s="278" t="s">
        <v>412</v>
      </c>
      <c r="I1787" s="278" t="s">
        <v>412</v>
      </c>
      <c r="J1787" s="278" t="s">
        <v>412</v>
      </c>
      <c r="K1787" s="278" t="s">
        <v>412</v>
      </c>
      <c r="L1787" s="278" t="s">
        <v>412</v>
      </c>
      <c r="M1787" s="278"/>
      <c r="N1787" s="278"/>
      <c r="O1787" s="278"/>
      <c r="P1787" s="278"/>
      <c r="Q1787" s="278"/>
      <c r="R1787" s="278"/>
      <c r="S1787" s="278"/>
      <c r="T1787" s="278"/>
      <c r="U1787" s="278"/>
      <c r="V1787" s="278"/>
      <c r="W1787" s="278"/>
      <c r="X1787" s="278"/>
      <c r="Y1787" s="278"/>
      <c r="Z1787" s="278"/>
      <c r="AA1787" s="278"/>
      <c r="AB1787" s="278"/>
      <c r="AC1787" s="278"/>
      <c r="AD1787" s="278"/>
      <c r="AE1787" s="278"/>
      <c r="AF1787" s="278"/>
      <c r="AG1787" s="278"/>
      <c r="AH1787" s="278"/>
      <c r="AI1787" s="278"/>
      <c r="AJ1787" s="278"/>
      <c r="AK1787" s="278"/>
      <c r="AL1787" s="278"/>
      <c r="AM1787" s="278"/>
      <c r="AN1787" s="278"/>
      <c r="AO1787" s="278"/>
      <c r="AP1787" s="278"/>
    </row>
    <row r="1788" spans="1:42">
      <c r="A1788" s="278">
        <v>213489</v>
      </c>
      <c r="B1788" s="278"/>
      <c r="C1788" s="278" t="s">
        <v>412</v>
      </c>
      <c r="D1788" s="278" t="s">
        <v>412</v>
      </c>
      <c r="E1788" s="278" t="s">
        <v>413</v>
      </c>
      <c r="F1788" s="278" t="s">
        <v>413</v>
      </c>
      <c r="G1788" s="278" t="s">
        <v>413</v>
      </c>
      <c r="H1788" s="278" t="s">
        <v>412</v>
      </c>
      <c r="I1788" s="278" t="s">
        <v>412</v>
      </c>
      <c r="J1788" s="278" t="s">
        <v>412</v>
      </c>
      <c r="K1788" s="278" t="s">
        <v>412</v>
      </c>
      <c r="L1788" s="278" t="s">
        <v>412</v>
      </c>
      <c r="M1788" s="278"/>
      <c r="N1788" s="278"/>
      <c r="O1788" s="278"/>
      <c r="P1788" s="278"/>
      <c r="Q1788" s="278"/>
      <c r="R1788" s="278"/>
      <c r="S1788" s="278"/>
      <c r="T1788" s="278"/>
      <c r="U1788" s="278"/>
      <c r="V1788" s="278"/>
      <c r="W1788" s="278"/>
      <c r="X1788" s="278"/>
      <c r="Y1788" s="278"/>
      <c r="Z1788" s="278"/>
      <c r="AA1788" s="278"/>
      <c r="AB1788" s="278"/>
      <c r="AC1788" s="278"/>
      <c r="AD1788" s="278"/>
      <c r="AE1788" s="278"/>
      <c r="AF1788" s="278"/>
      <c r="AG1788" s="278"/>
      <c r="AH1788" s="278"/>
      <c r="AI1788" s="278"/>
      <c r="AJ1788" s="278"/>
      <c r="AK1788" s="278"/>
      <c r="AL1788" s="278"/>
      <c r="AM1788" s="278"/>
      <c r="AN1788" s="278"/>
      <c r="AO1788" s="278"/>
      <c r="AP1788" s="278"/>
    </row>
    <row r="1789" spans="1:42">
      <c r="A1789" s="278">
        <v>213483</v>
      </c>
      <c r="B1789" s="278"/>
      <c r="C1789" s="278" t="s">
        <v>413</v>
      </c>
      <c r="D1789" s="278" t="s">
        <v>413</v>
      </c>
      <c r="E1789" s="278" t="s">
        <v>412</v>
      </c>
      <c r="F1789" s="278" t="s">
        <v>412</v>
      </c>
      <c r="G1789" s="278" t="s">
        <v>413</v>
      </c>
      <c r="H1789" s="278" t="s">
        <v>412</v>
      </c>
      <c r="I1789" s="278" t="s">
        <v>412</v>
      </c>
      <c r="J1789" s="278" t="s">
        <v>412</v>
      </c>
      <c r="K1789" s="278" t="s">
        <v>412</v>
      </c>
      <c r="L1789" s="278" t="s">
        <v>412</v>
      </c>
      <c r="M1789" s="278"/>
      <c r="N1789" s="278"/>
      <c r="O1789" s="278"/>
      <c r="P1789" s="278"/>
      <c r="Q1789" s="278"/>
      <c r="R1789" s="278"/>
      <c r="S1789" s="278"/>
      <c r="T1789" s="278"/>
      <c r="U1789" s="278"/>
      <c r="V1789" s="278"/>
      <c r="W1789" s="278"/>
      <c r="X1789" s="278"/>
      <c r="Y1789" s="278"/>
      <c r="Z1789" s="278"/>
      <c r="AA1789" s="278"/>
      <c r="AB1789" s="278"/>
      <c r="AC1789" s="278"/>
      <c r="AD1789" s="278"/>
      <c r="AE1789" s="278"/>
      <c r="AF1789" s="278"/>
      <c r="AG1789" s="278"/>
      <c r="AH1789" s="278"/>
      <c r="AI1789" s="278"/>
      <c r="AJ1789" s="278"/>
      <c r="AK1789" s="278"/>
      <c r="AL1789" s="278"/>
      <c r="AM1789" s="278"/>
      <c r="AN1789" s="278"/>
      <c r="AO1789" s="278"/>
      <c r="AP1789" s="278"/>
    </row>
    <row r="1790" spans="1:42">
      <c r="A1790" s="278">
        <v>213482</v>
      </c>
      <c r="B1790" s="278"/>
      <c r="C1790" s="278" t="s">
        <v>413</v>
      </c>
      <c r="D1790" s="278" t="s">
        <v>413</v>
      </c>
      <c r="E1790" s="278" t="s">
        <v>413</v>
      </c>
      <c r="F1790" s="278" t="s">
        <v>413</v>
      </c>
      <c r="G1790" s="278" t="s">
        <v>413</v>
      </c>
      <c r="H1790" s="278" t="s">
        <v>412</v>
      </c>
      <c r="I1790" s="278" t="s">
        <v>412</v>
      </c>
      <c r="J1790" s="278" t="s">
        <v>412</v>
      </c>
      <c r="K1790" s="278" t="s">
        <v>412</v>
      </c>
      <c r="L1790" s="278" t="s">
        <v>412</v>
      </c>
      <c r="M1790" s="278"/>
      <c r="N1790" s="278"/>
      <c r="O1790" s="278"/>
      <c r="P1790" s="278"/>
      <c r="Q1790" s="278"/>
      <c r="R1790" s="278"/>
      <c r="S1790" s="278"/>
      <c r="T1790" s="278"/>
      <c r="U1790" s="278"/>
      <c r="V1790" s="278"/>
      <c r="W1790" s="278"/>
      <c r="X1790" s="278"/>
      <c r="Y1790" s="278"/>
      <c r="Z1790" s="278"/>
      <c r="AA1790" s="278"/>
      <c r="AB1790" s="278"/>
      <c r="AC1790" s="278"/>
      <c r="AD1790" s="278"/>
      <c r="AE1790" s="278"/>
      <c r="AF1790" s="278"/>
      <c r="AG1790" s="278"/>
      <c r="AH1790" s="278"/>
      <c r="AI1790" s="278"/>
      <c r="AJ1790" s="278"/>
      <c r="AK1790" s="278"/>
      <c r="AL1790" s="278"/>
      <c r="AM1790" s="278"/>
      <c r="AN1790" s="278"/>
      <c r="AO1790" s="278"/>
      <c r="AP1790" s="278"/>
    </row>
    <row r="1791" spans="1:42">
      <c r="A1791" s="278">
        <v>213479</v>
      </c>
      <c r="B1791" s="278"/>
      <c r="C1791" s="278" t="s">
        <v>412</v>
      </c>
      <c r="D1791" s="278" t="s">
        <v>413</v>
      </c>
      <c r="E1791" s="278" t="s">
        <v>413</v>
      </c>
      <c r="F1791" s="278" t="s">
        <v>413</v>
      </c>
      <c r="G1791" s="278" t="s">
        <v>412</v>
      </c>
      <c r="H1791" s="278" t="s">
        <v>412</v>
      </c>
      <c r="I1791" s="278" t="s">
        <v>412</v>
      </c>
      <c r="J1791" s="278" t="s">
        <v>412</v>
      </c>
      <c r="K1791" s="278" t="s">
        <v>412</v>
      </c>
      <c r="L1791" s="278" t="s">
        <v>412</v>
      </c>
      <c r="M1791" s="278"/>
      <c r="N1791" s="278"/>
      <c r="O1791" s="278"/>
      <c r="P1791" s="278"/>
      <c r="Q1791" s="278"/>
      <c r="R1791" s="278"/>
      <c r="S1791" s="278"/>
      <c r="T1791" s="278"/>
      <c r="U1791" s="278"/>
      <c r="V1791" s="278"/>
      <c r="W1791" s="278"/>
      <c r="X1791" s="278"/>
      <c r="Y1791" s="278"/>
      <c r="Z1791" s="278"/>
      <c r="AA1791" s="278"/>
      <c r="AB1791" s="278"/>
      <c r="AC1791" s="278"/>
      <c r="AD1791" s="278"/>
      <c r="AE1791" s="278"/>
      <c r="AF1791" s="278"/>
      <c r="AG1791" s="278"/>
      <c r="AH1791" s="278"/>
      <c r="AI1791" s="278"/>
      <c r="AJ1791" s="278"/>
      <c r="AK1791" s="278"/>
      <c r="AL1791" s="278"/>
      <c r="AM1791" s="278"/>
      <c r="AN1791" s="278"/>
      <c r="AO1791" s="278"/>
      <c r="AP1791" s="278"/>
    </row>
    <row r="1792" spans="1:42">
      <c r="A1792" s="278">
        <v>213478</v>
      </c>
      <c r="B1792" s="278"/>
      <c r="C1792" s="278" t="s">
        <v>412</v>
      </c>
      <c r="D1792" s="278" t="s">
        <v>413</v>
      </c>
      <c r="E1792" s="278" t="s">
        <v>413</v>
      </c>
      <c r="F1792" s="278" t="s">
        <v>413</v>
      </c>
      <c r="G1792" s="278" t="s">
        <v>413</v>
      </c>
      <c r="H1792" s="278" t="s">
        <v>412</v>
      </c>
      <c r="I1792" s="278" t="s">
        <v>412</v>
      </c>
      <c r="J1792" s="278" t="s">
        <v>412</v>
      </c>
      <c r="K1792" s="278" t="s">
        <v>412</v>
      </c>
      <c r="L1792" s="278" t="s">
        <v>412</v>
      </c>
      <c r="M1792" s="278"/>
      <c r="N1792" s="278"/>
      <c r="O1792" s="278"/>
      <c r="P1792" s="278"/>
      <c r="Q1792" s="278"/>
      <c r="R1792" s="278"/>
      <c r="S1792" s="278"/>
      <c r="T1792" s="278"/>
      <c r="U1792" s="278"/>
      <c r="V1792" s="278"/>
      <c r="W1792" s="278"/>
      <c r="X1792" s="278"/>
      <c r="Y1792" s="278"/>
      <c r="Z1792" s="278"/>
      <c r="AA1792" s="278"/>
      <c r="AB1792" s="278"/>
      <c r="AC1792" s="278"/>
      <c r="AD1792" s="278"/>
      <c r="AE1792" s="278"/>
      <c r="AF1792" s="278"/>
      <c r="AG1792" s="278"/>
      <c r="AH1792" s="278"/>
      <c r="AI1792" s="278"/>
      <c r="AJ1792" s="278"/>
      <c r="AK1792" s="278"/>
      <c r="AL1792" s="278"/>
      <c r="AM1792" s="278"/>
      <c r="AN1792" s="278"/>
      <c r="AO1792" s="278"/>
      <c r="AP1792" s="278"/>
    </row>
    <row r="1793" spans="1:42">
      <c r="A1793" s="278">
        <v>213476</v>
      </c>
      <c r="B1793" s="278"/>
      <c r="C1793" s="278" t="s">
        <v>412</v>
      </c>
      <c r="D1793" s="278" t="s">
        <v>413</v>
      </c>
      <c r="E1793" s="278" t="s">
        <v>413</v>
      </c>
      <c r="F1793" s="278" t="s">
        <v>412</v>
      </c>
      <c r="G1793" s="278" t="s">
        <v>412</v>
      </c>
      <c r="H1793" s="278" t="s">
        <v>412</v>
      </c>
      <c r="I1793" s="278" t="s">
        <v>412</v>
      </c>
      <c r="J1793" s="278" t="s">
        <v>412</v>
      </c>
      <c r="K1793" s="278" t="s">
        <v>412</v>
      </c>
      <c r="L1793" s="278" t="s">
        <v>412</v>
      </c>
      <c r="M1793" s="278"/>
      <c r="N1793" s="278"/>
      <c r="O1793" s="278"/>
      <c r="P1793" s="278"/>
      <c r="Q1793" s="278"/>
      <c r="R1793" s="278"/>
      <c r="S1793" s="278"/>
      <c r="T1793" s="278"/>
      <c r="U1793" s="278"/>
      <c r="V1793" s="278"/>
      <c r="W1793" s="278"/>
      <c r="X1793" s="278"/>
      <c r="Y1793" s="278"/>
      <c r="Z1793" s="278"/>
      <c r="AA1793" s="278"/>
      <c r="AB1793" s="278"/>
      <c r="AC1793" s="278"/>
      <c r="AD1793" s="278"/>
      <c r="AE1793" s="278"/>
      <c r="AF1793" s="278"/>
      <c r="AG1793" s="278"/>
      <c r="AH1793" s="278"/>
      <c r="AI1793" s="278"/>
      <c r="AJ1793" s="278"/>
      <c r="AK1793" s="278"/>
      <c r="AL1793" s="278"/>
      <c r="AM1793" s="278"/>
      <c r="AN1793" s="278"/>
      <c r="AO1793" s="278"/>
      <c r="AP1793" s="278"/>
    </row>
    <row r="1794" spans="1:42">
      <c r="A1794" s="278">
        <v>213472</v>
      </c>
      <c r="B1794" s="278"/>
      <c r="C1794" s="278" t="s">
        <v>413</v>
      </c>
      <c r="D1794" s="278" t="s">
        <v>413</v>
      </c>
      <c r="E1794" s="278" t="s">
        <v>413</v>
      </c>
      <c r="F1794" s="278" t="s">
        <v>413</v>
      </c>
      <c r="G1794" s="278" t="s">
        <v>412</v>
      </c>
      <c r="H1794" s="278" t="s">
        <v>412</v>
      </c>
      <c r="I1794" s="278" t="s">
        <v>412</v>
      </c>
      <c r="J1794" s="278" t="s">
        <v>412</v>
      </c>
      <c r="K1794" s="278" t="s">
        <v>412</v>
      </c>
      <c r="L1794" s="278" t="s">
        <v>412</v>
      </c>
      <c r="M1794" s="278"/>
      <c r="N1794" s="278"/>
      <c r="O1794" s="278"/>
      <c r="P1794" s="278"/>
      <c r="Q1794" s="278"/>
      <c r="R1794" s="278"/>
      <c r="S1794" s="278"/>
      <c r="T1794" s="278"/>
      <c r="U1794" s="278"/>
      <c r="V1794" s="278"/>
      <c r="W1794" s="278"/>
      <c r="X1794" s="278"/>
      <c r="Y1794" s="278"/>
      <c r="Z1794" s="278"/>
      <c r="AA1794" s="278"/>
      <c r="AB1794" s="278"/>
      <c r="AC1794" s="278"/>
      <c r="AD1794" s="278"/>
      <c r="AE1794" s="278"/>
      <c r="AF1794" s="278"/>
      <c r="AG1794" s="278"/>
      <c r="AH1794" s="278"/>
      <c r="AI1794" s="278"/>
      <c r="AJ1794" s="278"/>
      <c r="AK1794" s="278"/>
      <c r="AL1794" s="278"/>
      <c r="AM1794" s="278"/>
      <c r="AN1794" s="278"/>
      <c r="AO1794" s="278"/>
      <c r="AP1794" s="278"/>
    </row>
    <row r="1795" spans="1:42">
      <c r="A1795" s="278">
        <v>213457</v>
      </c>
      <c r="B1795" s="278"/>
      <c r="C1795" s="278" t="s">
        <v>412</v>
      </c>
      <c r="D1795" s="278" t="s">
        <v>413</v>
      </c>
      <c r="E1795" s="278" t="s">
        <v>413</v>
      </c>
      <c r="F1795" s="278" t="s">
        <v>413</v>
      </c>
      <c r="G1795" s="278" t="s">
        <v>412</v>
      </c>
      <c r="H1795" s="278" t="s">
        <v>412</v>
      </c>
      <c r="I1795" s="278" t="s">
        <v>412</v>
      </c>
      <c r="J1795" s="278" t="s">
        <v>412</v>
      </c>
      <c r="K1795" s="278" t="s">
        <v>412</v>
      </c>
      <c r="L1795" s="278" t="s">
        <v>412</v>
      </c>
      <c r="M1795" s="278"/>
      <c r="N1795" s="278"/>
      <c r="O1795" s="278"/>
      <c r="P1795" s="278"/>
      <c r="Q1795" s="278"/>
      <c r="R1795" s="278"/>
      <c r="S1795" s="278"/>
      <c r="T1795" s="278"/>
      <c r="U1795" s="278"/>
      <c r="V1795" s="278"/>
      <c r="W1795" s="278"/>
      <c r="X1795" s="278"/>
      <c r="Y1795" s="278"/>
      <c r="Z1795" s="278"/>
      <c r="AA1795" s="278"/>
      <c r="AB1795" s="278"/>
      <c r="AC1795" s="278"/>
      <c r="AD1795" s="278"/>
      <c r="AE1795" s="278"/>
      <c r="AF1795" s="278"/>
      <c r="AG1795" s="278"/>
      <c r="AH1795" s="278"/>
      <c r="AI1795" s="278"/>
      <c r="AJ1795" s="278"/>
      <c r="AK1795" s="278"/>
      <c r="AL1795" s="278"/>
      <c r="AM1795" s="278"/>
      <c r="AN1795" s="278"/>
      <c r="AO1795" s="278"/>
      <c r="AP1795" s="278"/>
    </row>
    <row r="1796" spans="1:42">
      <c r="A1796" s="278">
        <v>213455</v>
      </c>
      <c r="B1796" s="278"/>
      <c r="C1796" s="278" t="s">
        <v>413</v>
      </c>
      <c r="D1796" s="278" t="s">
        <v>413</v>
      </c>
      <c r="E1796" s="278" t="s">
        <v>412</v>
      </c>
      <c r="F1796" s="278" t="s">
        <v>413</v>
      </c>
      <c r="G1796" s="278" t="s">
        <v>412</v>
      </c>
      <c r="H1796" s="278" t="s">
        <v>412</v>
      </c>
      <c r="I1796" s="278" t="s">
        <v>412</v>
      </c>
      <c r="J1796" s="278" t="s">
        <v>412</v>
      </c>
      <c r="K1796" s="278" t="s">
        <v>412</v>
      </c>
      <c r="L1796" s="278" t="s">
        <v>412</v>
      </c>
      <c r="M1796" s="278"/>
      <c r="N1796" s="278"/>
      <c r="O1796" s="278"/>
      <c r="P1796" s="278"/>
      <c r="Q1796" s="278"/>
      <c r="R1796" s="278"/>
      <c r="S1796" s="278"/>
      <c r="T1796" s="278"/>
      <c r="U1796" s="278"/>
      <c r="V1796" s="278"/>
      <c r="W1796" s="278"/>
      <c r="X1796" s="278"/>
      <c r="Y1796" s="278"/>
      <c r="Z1796" s="278"/>
      <c r="AA1796" s="278"/>
      <c r="AB1796" s="278"/>
      <c r="AC1796" s="278"/>
      <c r="AD1796" s="278"/>
      <c r="AE1796" s="278"/>
      <c r="AF1796" s="278"/>
      <c r="AG1796" s="278"/>
      <c r="AH1796" s="278"/>
      <c r="AI1796" s="278"/>
      <c r="AJ1796" s="278"/>
      <c r="AK1796" s="278"/>
      <c r="AL1796" s="278"/>
      <c r="AM1796" s="278"/>
      <c r="AN1796" s="278"/>
      <c r="AO1796" s="278"/>
      <c r="AP1796" s="278"/>
    </row>
    <row r="1797" spans="1:42">
      <c r="A1797" s="278">
        <v>213454</v>
      </c>
      <c r="B1797" s="278"/>
      <c r="C1797" s="278" t="s">
        <v>413</v>
      </c>
      <c r="D1797" s="278" t="s">
        <v>413</v>
      </c>
      <c r="E1797" s="278" t="s">
        <v>413</v>
      </c>
      <c r="F1797" s="278" t="s">
        <v>413</v>
      </c>
      <c r="G1797" s="278" t="s">
        <v>412</v>
      </c>
      <c r="H1797" s="278" t="s">
        <v>412</v>
      </c>
      <c r="I1797" s="278" t="s">
        <v>412</v>
      </c>
      <c r="J1797" s="278" t="s">
        <v>412</v>
      </c>
      <c r="K1797" s="278" t="s">
        <v>412</v>
      </c>
      <c r="L1797" s="278" t="s">
        <v>412</v>
      </c>
      <c r="M1797" s="278"/>
      <c r="N1797" s="278"/>
      <c r="O1797" s="278"/>
      <c r="P1797" s="278"/>
      <c r="Q1797" s="278"/>
      <c r="R1797" s="278"/>
      <c r="S1797" s="278"/>
      <c r="T1797" s="278"/>
      <c r="U1797" s="278"/>
      <c r="V1797" s="278"/>
      <c r="W1797" s="278"/>
      <c r="X1797" s="278"/>
      <c r="Y1797" s="278"/>
      <c r="Z1797" s="278"/>
      <c r="AA1797" s="278"/>
      <c r="AB1797" s="278"/>
      <c r="AC1797" s="278"/>
      <c r="AD1797" s="278"/>
      <c r="AE1797" s="278"/>
      <c r="AF1797" s="278"/>
      <c r="AG1797" s="278"/>
      <c r="AH1797" s="278"/>
      <c r="AI1797" s="278"/>
      <c r="AJ1797" s="278"/>
      <c r="AK1797" s="278"/>
      <c r="AL1797" s="278"/>
      <c r="AM1797" s="278"/>
      <c r="AN1797" s="278"/>
      <c r="AO1797" s="278"/>
      <c r="AP1797" s="278"/>
    </row>
    <row r="1798" spans="1:42">
      <c r="A1798" s="278">
        <v>213441</v>
      </c>
      <c r="B1798" s="278"/>
      <c r="C1798" s="278" t="s">
        <v>412</v>
      </c>
      <c r="D1798" s="278" t="s">
        <v>413</v>
      </c>
      <c r="E1798" s="278" t="s">
        <v>413</v>
      </c>
      <c r="F1798" s="278" t="s">
        <v>412</v>
      </c>
      <c r="G1798" s="278" t="s">
        <v>412</v>
      </c>
      <c r="H1798" s="278" t="s">
        <v>412</v>
      </c>
      <c r="I1798" s="278" t="s">
        <v>412</v>
      </c>
      <c r="J1798" s="278" t="s">
        <v>412</v>
      </c>
      <c r="K1798" s="278" t="s">
        <v>412</v>
      </c>
      <c r="L1798" s="278" t="s">
        <v>412</v>
      </c>
      <c r="M1798" s="278"/>
      <c r="N1798" s="278"/>
      <c r="O1798" s="278"/>
      <c r="P1798" s="278"/>
      <c r="Q1798" s="278"/>
      <c r="R1798" s="278"/>
      <c r="S1798" s="278"/>
      <c r="T1798" s="278"/>
      <c r="U1798" s="278"/>
      <c r="V1798" s="278"/>
      <c r="W1798" s="278"/>
      <c r="X1798" s="278"/>
      <c r="Y1798" s="278"/>
      <c r="Z1798" s="278"/>
      <c r="AA1798" s="278"/>
      <c r="AB1798" s="278"/>
      <c r="AC1798" s="278"/>
      <c r="AD1798" s="278"/>
      <c r="AE1798" s="278"/>
      <c r="AF1798" s="278"/>
      <c r="AG1798" s="278"/>
      <c r="AH1798" s="278"/>
      <c r="AI1798" s="278"/>
      <c r="AJ1798" s="278"/>
      <c r="AK1798" s="278"/>
      <c r="AL1798" s="278"/>
      <c r="AM1798" s="278"/>
      <c r="AN1798" s="278"/>
      <c r="AO1798" s="278"/>
      <c r="AP1798" s="278"/>
    </row>
    <row r="1799" spans="1:42">
      <c r="A1799" s="278">
        <v>213438</v>
      </c>
      <c r="B1799" s="278"/>
      <c r="C1799" s="278" t="s">
        <v>412</v>
      </c>
      <c r="D1799" s="278" t="s">
        <v>413</v>
      </c>
      <c r="E1799" s="278" t="s">
        <v>413</v>
      </c>
      <c r="F1799" s="278" t="s">
        <v>413</v>
      </c>
      <c r="G1799" s="278" t="s">
        <v>412</v>
      </c>
      <c r="H1799" s="278" t="s">
        <v>412</v>
      </c>
      <c r="I1799" s="278" t="s">
        <v>412</v>
      </c>
      <c r="J1799" s="278" t="s">
        <v>412</v>
      </c>
      <c r="K1799" s="278" t="s">
        <v>412</v>
      </c>
      <c r="L1799" s="278" t="s">
        <v>412</v>
      </c>
      <c r="M1799" s="278"/>
      <c r="N1799" s="278"/>
      <c r="O1799" s="278"/>
      <c r="P1799" s="278"/>
      <c r="Q1799" s="278"/>
      <c r="R1799" s="278"/>
      <c r="S1799" s="278"/>
      <c r="T1799" s="278"/>
      <c r="U1799" s="278"/>
      <c r="V1799" s="278"/>
      <c r="W1799" s="278"/>
      <c r="X1799" s="278"/>
      <c r="Y1799" s="278"/>
      <c r="Z1799" s="278"/>
      <c r="AA1799" s="278"/>
      <c r="AB1799" s="278"/>
      <c r="AC1799" s="278"/>
      <c r="AD1799" s="278"/>
      <c r="AE1799" s="278"/>
      <c r="AF1799" s="278"/>
      <c r="AG1799" s="278"/>
      <c r="AH1799" s="278"/>
      <c r="AI1799" s="278"/>
      <c r="AJ1799" s="278"/>
      <c r="AK1799" s="278"/>
      <c r="AL1799" s="278"/>
      <c r="AM1799" s="278"/>
      <c r="AN1799" s="278"/>
      <c r="AO1799" s="278"/>
      <c r="AP1799" s="278"/>
    </row>
    <row r="1800" spans="1:42">
      <c r="A1800" s="278">
        <v>213432</v>
      </c>
      <c r="B1800" s="278"/>
      <c r="C1800" s="278" t="s">
        <v>412</v>
      </c>
      <c r="D1800" s="278" t="s">
        <v>413</v>
      </c>
      <c r="E1800" s="278" t="s">
        <v>413</v>
      </c>
      <c r="F1800" s="278" t="s">
        <v>413</v>
      </c>
      <c r="G1800" s="278" t="s">
        <v>412</v>
      </c>
      <c r="H1800" s="278" t="s">
        <v>412</v>
      </c>
      <c r="I1800" s="278" t="s">
        <v>412</v>
      </c>
      <c r="J1800" s="278" t="s">
        <v>412</v>
      </c>
      <c r="K1800" s="278" t="s">
        <v>412</v>
      </c>
      <c r="L1800" s="278" t="s">
        <v>412</v>
      </c>
      <c r="M1800" s="278"/>
      <c r="N1800" s="278"/>
      <c r="O1800" s="278"/>
      <c r="P1800" s="278"/>
      <c r="Q1800" s="278"/>
      <c r="R1800" s="278"/>
      <c r="S1800" s="278"/>
      <c r="T1800" s="278"/>
      <c r="U1800" s="278"/>
      <c r="V1800" s="278"/>
      <c r="W1800" s="278"/>
      <c r="X1800" s="278"/>
      <c r="Y1800" s="278"/>
      <c r="Z1800" s="278"/>
      <c r="AA1800" s="278"/>
      <c r="AB1800" s="278"/>
      <c r="AC1800" s="278"/>
      <c r="AD1800" s="278"/>
      <c r="AE1800" s="278"/>
      <c r="AF1800" s="278"/>
      <c r="AG1800" s="278"/>
      <c r="AH1800" s="278"/>
      <c r="AI1800" s="278"/>
      <c r="AJ1800" s="278"/>
      <c r="AK1800" s="278"/>
      <c r="AL1800" s="278"/>
      <c r="AM1800" s="278"/>
      <c r="AN1800" s="278"/>
      <c r="AO1800" s="278"/>
      <c r="AP1800" s="278"/>
    </row>
    <row r="1801" spans="1:42">
      <c r="A1801" s="278">
        <v>213431</v>
      </c>
      <c r="B1801" s="278"/>
      <c r="C1801" s="278" t="s">
        <v>413</v>
      </c>
      <c r="D1801" s="278" t="s">
        <v>413</v>
      </c>
      <c r="E1801" s="278" t="s">
        <v>413</v>
      </c>
      <c r="F1801" s="278" t="s">
        <v>413</v>
      </c>
      <c r="G1801" s="278" t="s">
        <v>413</v>
      </c>
      <c r="H1801" s="278" t="s">
        <v>412</v>
      </c>
      <c r="I1801" s="278" t="s">
        <v>412</v>
      </c>
      <c r="J1801" s="278" t="s">
        <v>412</v>
      </c>
      <c r="K1801" s="278" t="s">
        <v>412</v>
      </c>
      <c r="L1801" s="278" t="s">
        <v>412</v>
      </c>
      <c r="M1801" s="278"/>
      <c r="N1801" s="278"/>
      <c r="O1801" s="278"/>
      <c r="P1801" s="278"/>
      <c r="Q1801" s="278"/>
      <c r="R1801" s="278"/>
      <c r="S1801" s="278"/>
      <c r="T1801" s="278"/>
      <c r="U1801" s="278"/>
      <c r="V1801" s="278"/>
      <c r="W1801" s="278"/>
      <c r="X1801" s="278"/>
      <c r="Y1801" s="278"/>
      <c r="Z1801" s="278"/>
      <c r="AA1801" s="278"/>
      <c r="AB1801" s="278"/>
      <c r="AC1801" s="278"/>
      <c r="AD1801" s="278"/>
      <c r="AE1801" s="278"/>
      <c r="AF1801" s="278"/>
      <c r="AG1801" s="278"/>
      <c r="AH1801" s="278"/>
      <c r="AI1801" s="278"/>
      <c r="AJ1801" s="278"/>
      <c r="AK1801" s="278"/>
      <c r="AL1801" s="278"/>
      <c r="AM1801" s="278"/>
      <c r="AN1801" s="278"/>
      <c r="AO1801" s="278"/>
      <c r="AP1801" s="278"/>
    </row>
    <row r="1802" spans="1:42">
      <c r="A1802" s="278">
        <v>213426</v>
      </c>
      <c r="B1802" s="278"/>
      <c r="C1802" s="278" t="s">
        <v>412</v>
      </c>
      <c r="D1802" s="278" t="s">
        <v>412</v>
      </c>
      <c r="E1802" s="278" t="s">
        <v>413</v>
      </c>
      <c r="F1802" s="278" t="s">
        <v>413</v>
      </c>
      <c r="G1802" s="278" t="s">
        <v>412</v>
      </c>
      <c r="H1802" s="278" t="s">
        <v>412</v>
      </c>
      <c r="I1802" s="278" t="s">
        <v>412</v>
      </c>
      <c r="J1802" s="278" t="s">
        <v>412</v>
      </c>
      <c r="K1802" s="278" t="s">
        <v>412</v>
      </c>
      <c r="L1802" s="278" t="s">
        <v>412</v>
      </c>
      <c r="M1802" s="278"/>
      <c r="N1802" s="278"/>
      <c r="O1802" s="278"/>
      <c r="P1802" s="278"/>
      <c r="Q1802" s="278"/>
      <c r="R1802" s="278"/>
      <c r="S1802" s="278"/>
      <c r="T1802" s="278"/>
      <c r="U1802" s="278"/>
      <c r="V1802" s="278"/>
      <c r="W1802" s="278"/>
      <c r="X1802" s="278"/>
      <c r="Y1802" s="278"/>
      <c r="Z1802" s="278"/>
      <c r="AA1802" s="278"/>
      <c r="AB1802" s="278"/>
      <c r="AC1802" s="278"/>
      <c r="AD1802" s="278"/>
      <c r="AE1802" s="278"/>
      <c r="AF1802" s="278"/>
      <c r="AG1802" s="278"/>
      <c r="AH1802" s="278"/>
      <c r="AI1802" s="278"/>
      <c r="AJ1802" s="278"/>
      <c r="AK1802" s="278"/>
      <c r="AL1802" s="278"/>
      <c r="AM1802" s="278"/>
      <c r="AN1802" s="278"/>
      <c r="AO1802" s="278"/>
      <c r="AP1802" s="278"/>
    </row>
    <row r="1803" spans="1:42">
      <c r="A1803" s="278">
        <v>213420</v>
      </c>
      <c r="B1803" s="278"/>
      <c r="C1803" s="278" t="s">
        <v>413</v>
      </c>
      <c r="D1803" s="278" t="s">
        <v>413</v>
      </c>
      <c r="E1803" s="278" t="s">
        <v>413</v>
      </c>
      <c r="F1803" s="278" t="s">
        <v>412</v>
      </c>
      <c r="G1803" s="278" t="s">
        <v>413</v>
      </c>
      <c r="H1803" s="278" t="s">
        <v>412</v>
      </c>
      <c r="I1803" s="278" t="s">
        <v>412</v>
      </c>
      <c r="J1803" s="278" t="s">
        <v>412</v>
      </c>
      <c r="K1803" s="278" t="s">
        <v>412</v>
      </c>
      <c r="L1803" s="278" t="s">
        <v>412</v>
      </c>
      <c r="M1803" s="278"/>
      <c r="N1803" s="278"/>
      <c r="O1803" s="278"/>
      <c r="P1803" s="278"/>
      <c r="Q1803" s="278"/>
      <c r="R1803" s="278"/>
      <c r="S1803" s="278"/>
      <c r="T1803" s="278"/>
      <c r="U1803" s="278"/>
      <c r="V1803" s="278"/>
      <c r="W1803" s="278"/>
      <c r="X1803" s="278"/>
      <c r="Y1803" s="278"/>
      <c r="Z1803" s="278"/>
      <c r="AA1803" s="278"/>
      <c r="AB1803" s="278"/>
      <c r="AC1803" s="278"/>
      <c r="AD1803" s="278"/>
      <c r="AE1803" s="278"/>
      <c r="AF1803" s="278"/>
      <c r="AG1803" s="278"/>
      <c r="AH1803" s="278"/>
      <c r="AI1803" s="278"/>
      <c r="AJ1803" s="278"/>
      <c r="AK1803" s="278"/>
      <c r="AL1803" s="278"/>
      <c r="AM1803" s="278"/>
      <c r="AN1803" s="278"/>
      <c r="AO1803" s="278"/>
      <c r="AP1803" s="278"/>
    </row>
    <row r="1804" spans="1:42">
      <c r="A1804" s="278">
        <v>213417</v>
      </c>
      <c r="B1804" s="278"/>
      <c r="C1804" s="278" t="s">
        <v>412</v>
      </c>
      <c r="D1804" s="278" t="s">
        <v>413</v>
      </c>
      <c r="E1804" s="278" t="s">
        <v>413</v>
      </c>
      <c r="F1804" s="278" t="s">
        <v>412</v>
      </c>
      <c r="G1804" s="278" t="s">
        <v>412</v>
      </c>
      <c r="H1804" s="278" t="s">
        <v>412</v>
      </c>
      <c r="I1804" s="278" t="s">
        <v>412</v>
      </c>
      <c r="J1804" s="278" t="s">
        <v>412</v>
      </c>
      <c r="K1804" s="278" t="s">
        <v>412</v>
      </c>
      <c r="L1804" s="278" t="s">
        <v>412</v>
      </c>
      <c r="M1804" s="278"/>
      <c r="N1804" s="278"/>
      <c r="O1804" s="278"/>
      <c r="P1804" s="278"/>
      <c r="Q1804" s="278"/>
      <c r="R1804" s="278"/>
      <c r="S1804" s="278"/>
      <c r="T1804" s="278"/>
      <c r="U1804" s="278"/>
      <c r="V1804" s="278"/>
      <c r="W1804" s="278"/>
      <c r="X1804" s="278"/>
      <c r="Y1804" s="278"/>
      <c r="Z1804" s="278"/>
      <c r="AA1804" s="278"/>
      <c r="AB1804" s="278"/>
      <c r="AC1804" s="278"/>
      <c r="AD1804" s="278"/>
      <c r="AE1804" s="278"/>
      <c r="AF1804" s="278"/>
      <c r="AG1804" s="278"/>
      <c r="AH1804" s="278"/>
      <c r="AI1804" s="278"/>
      <c r="AJ1804" s="278"/>
      <c r="AK1804" s="278"/>
      <c r="AL1804" s="278"/>
      <c r="AM1804" s="278"/>
      <c r="AN1804" s="278"/>
      <c r="AO1804" s="278"/>
      <c r="AP1804" s="278"/>
    </row>
    <row r="1805" spans="1:42">
      <c r="A1805" s="278">
        <v>213410</v>
      </c>
      <c r="B1805" s="278"/>
      <c r="C1805" s="278" t="s">
        <v>413</v>
      </c>
      <c r="D1805" s="278" t="s">
        <v>413</v>
      </c>
      <c r="E1805" s="278" t="s">
        <v>412</v>
      </c>
      <c r="F1805" s="278" t="s">
        <v>412</v>
      </c>
      <c r="G1805" s="278" t="s">
        <v>412</v>
      </c>
      <c r="H1805" s="278" t="s">
        <v>412</v>
      </c>
      <c r="I1805" s="278" t="s">
        <v>412</v>
      </c>
      <c r="J1805" s="278" t="s">
        <v>412</v>
      </c>
      <c r="K1805" s="278" t="s">
        <v>412</v>
      </c>
      <c r="L1805" s="278" t="s">
        <v>412</v>
      </c>
      <c r="M1805" s="278"/>
      <c r="N1805" s="278"/>
      <c r="O1805" s="278"/>
      <c r="P1805" s="278"/>
      <c r="Q1805" s="278"/>
      <c r="R1805" s="278"/>
      <c r="S1805" s="278"/>
      <c r="T1805" s="278"/>
      <c r="U1805" s="278"/>
      <c r="V1805" s="278"/>
      <c r="W1805" s="278"/>
      <c r="X1805" s="278"/>
      <c r="Y1805" s="278"/>
      <c r="Z1805" s="278"/>
      <c r="AA1805" s="278"/>
      <c r="AB1805" s="278"/>
      <c r="AC1805" s="278"/>
      <c r="AD1805" s="278"/>
      <c r="AE1805" s="278"/>
      <c r="AF1805" s="278"/>
      <c r="AG1805" s="278"/>
      <c r="AH1805" s="278"/>
      <c r="AI1805" s="278"/>
      <c r="AJ1805" s="278"/>
      <c r="AK1805" s="278"/>
      <c r="AL1805" s="278"/>
      <c r="AM1805" s="278"/>
      <c r="AN1805" s="278"/>
      <c r="AO1805" s="278"/>
      <c r="AP1805" s="278"/>
    </row>
    <row r="1806" spans="1:42">
      <c r="A1806" s="278">
        <v>213409</v>
      </c>
      <c r="B1806" s="278"/>
      <c r="C1806" s="278" t="s">
        <v>413</v>
      </c>
      <c r="D1806" s="278" t="s">
        <v>413</v>
      </c>
      <c r="E1806" s="278" t="s">
        <v>413</v>
      </c>
      <c r="F1806" s="278" t="s">
        <v>413</v>
      </c>
      <c r="G1806" s="278" t="s">
        <v>413</v>
      </c>
      <c r="H1806" s="278" t="s">
        <v>412</v>
      </c>
      <c r="I1806" s="278" t="s">
        <v>412</v>
      </c>
      <c r="J1806" s="278" t="s">
        <v>412</v>
      </c>
      <c r="K1806" s="278" t="s">
        <v>412</v>
      </c>
      <c r="L1806" s="278" t="s">
        <v>412</v>
      </c>
      <c r="M1806" s="278"/>
      <c r="N1806" s="278"/>
      <c r="O1806" s="278"/>
      <c r="P1806" s="278"/>
      <c r="Q1806" s="278"/>
      <c r="R1806" s="278"/>
      <c r="S1806" s="278"/>
      <c r="T1806" s="278"/>
      <c r="U1806" s="278"/>
      <c r="V1806" s="278"/>
      <c r="W1806" s="278"/>
      <c r="X1806" s="278"/>
      <c r="Y1806" s="278"/>
      <c r="Z1806" s="278"/>
      <c r="AA1806" s="278"/>
      <c r="AB1806" s="278"/>
      <c r="AC1806" s="278"/>
      <c r="AD1806" s="278"/>
      <c r="AE1806" s="278"/>
      <c r="AF1806" s="278"/>
      <c r="AG1806" s="278"/>
      <c r="AH1806" s="278"/>
      <c r="AI1806" s="278"/>
      <c r="AJ1806" s="278"/>
      <c r="AK1806" s="278"/>
      <c r="AL1806" s="278"/>
      <c r="AM1806" s="278"/>
      <c r="AN1806" s="278"/>
      <c r="AO1806" s="278"/>
      <c r="AP1806" s="278"/>
    </row>
    <row r="1807" spans="1:42">
      <c r="A1807" s="278">
        <v>213408</v>
      </c>
      <c r="B1807" s="278"/>
      <c r="C1807" s="278" t="s">
        <v>412</v>
      </c>
      <c r="D1807" s="278" t="s">
        <v>413</v>
      </c>
      <c r="E1807" s="278" t="s">
        <v>413</v>
      </c>
      <c r="F1807" s="278" t="s">
        <v>413</v>
      </c>
      <c r="G1807" s="278" t="s">
        <v>413</v>
      </c>
      <c r="H1807" s="278" t="s">
        <v>412</v>
      </c>
      <c r="I1807" s="278" t="s">
        <v>412</v>
      </c>
      <c r="J1807" s="278" t="s">
        <v>412</v>
      </c>
      <c r="K1807" s="278" t="s">
        <v>412</v>
      </c>
      <c r="L1807" s="278" t="s">
        <v>412</v>
      </c>
      <c r="M1807" s="278"/>
      <c r="N1807" s="278"/>
      <c r="O1807" s="278"/>
      <c r="P1807" s="278"/>
      <c r="Q1807" s="278"/>
      <c r="R1807" s="278"/>
      <c r="S1807" s="278"/>
      <c r="T1807" s="278"/>
      <c r="U1807" s="278"/>
      <c r="V1807" s="278"/>
      <c r="W1807" s="278"/>
      <c r="X1807" s="278"/>
      <c r="Y1807" s="278"/>
      <c r="Z1807" s="278"/>
      <c r="AA1807" s="278"/>
      <c r="AB1807" s="278"/>
      <c r="AC1807" s="278"/>
      <c r="AD1807" s="278"/>
      <c r="AE1807" s="278"/>
      <c r="AF1807" s="278"/>
      <c r="AG1807" s="278"/>
      <c r="AH1807" s="278"/>
      <c r="AI1807" s="278"/>
      <c r="AJ1807" s="278"/>
      <c r="AK1807" s="278"/>
      <c r="AL1807" s="278"/>
      <c r="AM1807" s="278"/>
      <c r="AN1807" s="278"/>
      <c r="AO1807" s="278"/>
      <c r="AP1807" s="278"/>
    </row>
    <row r="1808" spans="1:42">
      <c r="A1808" s="278">
        <v>213401</v>
      </c>
      <c r="B1808" s="278"/>
      <c r="C1808" s="278" t="s">
        <v>413</v>
      </c>
      <c r="D1808" s="278" t="s">
        <v>413</v>
      </c>
      <c r="E1808" s="278" t="s">
        <v>413</v>
      </c>
      <c r="F1808" s="278" t="s">
        <v>413</v>
      </c>
      <c r="G1808" s="278" t="s">
        <v>413</v>
      </c>
      <c r="H1808" s="278" t="s">
        <v>412</v>
      </c>
      <c r="I1808" s="278" t="s">
        <v>412</v>
      </c>
      <c r="J1808" s="278" t="s">
        <v>412</v>
      </c>
      <c r="K1808" s="278" t="s">
        <v>412</v>
      </c>
      <c r="L1808" s="278" t="s">
        <v>412</v>
      </c>
      <c r="M1808" s="278"/>
      <c r="N1808" s="278"/>
      <c r="O1808" s="278"/>
      <c r="P1808" s="278"/>
      <c r="Q1808" s="278"/>
      <c r="R1808" s="278"/>
      <c r="S1808" s="278"/>
      <c r="T1808" s="278"/>
      <c r="U1808" s="278"/>
      <c r="V1808" s="278"/>
      <c r="W1808" s="278"/>
      <c r="X1808" s="278"/>
      <c r="Y1808" s="278"/>
      <c r="Z1808" s="278"/>
      <c r="AA1808" s="278"/>
      <c r="AB1808" s="278"/>
      <c r="AC1808" s="278"/>
      <c r="AD1808" s="278"/>
      <c r="AE1808" s="278"/>
      <c r="AF1808" s="278"/>
      <c r="AG1808" s="278"/>
      <c r="AH1808" s="278"/>
      <c r="AI1808" s="278"/>
      <c r="AJ1808" s="278"/>
      <c r="AK1808" s="278"/>
      <c r="AL1808" s="278"/>
      <c r="AM1808" s="278"/>
      <c r="AN1808" s="278"/>
      <c r="AO1808" s="278"/>
      <c r="AP1808" s="278"/>
    </row>
    <row r="1809" spans="1:42">
      <c r="A1809" s="278">
        <v>213397</v>
      </c>
      <c r="B1809" s="278"/>
      <c r="C1809" s="278" t="s">
        <v>412</v>
      </c>
      <c r="D1809" s="278" t="s">
        <v>413</v>
      </c>
      <c r="E1809" s="278" t="s">
        <v>413</v>
      </c>
      <c r="F1809" s="278" t="s">
        <v>413</v>
      </c>
      <c r="G1809" s="278" t="s">
        <v>413</v>
      </c>
      <c r="H1809" s="278" t="s">
        <v>412</v>
      </c>
      <c r="I1809" s="278" t="s">
        <v>412</v>
      </c>
      <c r="J1809" s="278" t="s">
        <v>412</v>
      </c>
      <c r="K1809" s="278" t="s">
        <v>412</v>
      </c>
      <c r="L1809" s="278" t="s">
        <v>412</v>
      </c>
      <c r="M1809" s="278"/>
      <c r="N1809" s="278"/>
      <c r="O1809" s="278"/>
      <c r="P1809" s="278"/>
      <c r="Q1809" s="278"/>
      <c r="R1809" s="278"/>
      <c r="S1809" s="278"/>
      <c r="T1809" s="278"/>
      <c r="U1809" s="278"/>
      <c r="V1809" s="278"/>
      <c r="W1809" s="278"/>
      <c r="X1809" s="278"/>
      <c r="Y1809" s="278"/>
      <c r="Z1809" s="278"/>
      <c r="AA1809" s="278"/>
      <c r="AB1809" s="278"/>
      <c r="AC1809" s="278"/>
      <c r="AD1809" s="278"/>
      <c r="AE1809" s="278"/>
      <c r="AF1809" s="278"/>
      <c r="AG1809" s="278"/>
      <c r="AH1809" s="278"/>
      <c r="AI1809" s="278"/>
      <c r="AJ1809" s="278"/>
      <c r="AK1809" s="278"/>
      <c r="AL1809" s="278"/>
      <c r="AM1809" s="278"/>
      <c r="AN1809" s="278"/>
      <c r="AO1809" s="278"/>
      <c r="AP1809" s="278"/>
    </row>
    <row r="1810" spans="1:42">
      <c r="A1810" s="278">
        <v>213395</v>
      </c>
      <c r="B1810" s="278"/>
      <c r="C1810" s="278" t="s">
        <v>413</v>
      </c>
      <c r="D1810" s="278" t="s">
        <v>412</v>
      </c>
      <c r="E1810" s="278" t="s">
        <v>413</v>
      </c>
      <c r="F1810" s="278" t="s">
        <v>412</v>
      </c>
      <c r="G1810" s="278" t="s">
        <v>412</v>
      </c>
      <c r="H1810" s="278" t="s">
        <v>412</v>
      </c>
      <c r="I1810" s="278" t="s">
        <v>412</v>
      </c>
      <c r="J1810" s="278" t="s">
        <v>412</v>
      </c>
      <c r="K1810" s="278" t="s">
        <v>412</v>
      </c>
      <c r="L1810" s="278" t="s">
        <v>412</v>
      </c>
      <c r="M1810" s="278"/>
      <c r="N1810" s="278"/>
      <c r="O1810" s="278"/>
      <c r="P1810" s="278"/>
      <c r="Q1810" s="278"/>
      <c r="R1810" s="278"/>
      <c r="S1810" s="278"/>
      <c r="T1810" s="278"/>
      <c r="U1810" s="278"/>
      <c r="V1810" s="278"/>
      <c r="W1810" s="278"/>
      <c r="X1810" s="278"/>
      <c r="Y1810" s="278"/>
      <c r="Z1810" s="278"/>
      <c r="AA1810" s="278"/>
      <c r="AB1810" s="278"/>
      <c r="AC1810" s="278"/>
      <c r="AD1810" s="278"/>
      <c r="AE1810" s="278"/>
      <c r="AF1810" s="278"/>
      <c r="AG1810" s="278"/>
      <c r="AH1810" s="278"/>
      <c r="AI1810" s="278"/>
      <c r="AJ1810" s="278"/>
      <c r="AK1810" s="278"/>
      <c r="AL1810" s="278"/>
      <c r="AM1810" s="278"/>
      <c r="AN1810" s="278"/>
      <c r="AO1810" s="278"/>
      <c r="AP1810" s="278"/>
    </row>
    <row r="1811" spans="1:42">
      <c r="A1811" s="278">
        <v>213391</v>
      </c>
      <c r="B1811" s="278"/>
      <c r="C1811" s="278" t="s">
        <v>413</v>
      </c>
      <c r="D1811" s="278" t="s">
        <v>413</v>
      </c>
      <c r="E1811" s="278" t="s">
        <v>413</v>
      </c>
      <c r="F1811" s="278" t="s">
        <v>413</v>
      </c>
      <c r="G1811" s="278" t="s">
        <v>412</v>
      </c>
      <c r="H1811" s="278" t="s">
        <v>412</v>
      </c>
      <c r="I1811" s="278" t="s">
        <v>412</v>
      </c>
      <c r="J1811" s="278" t="s">
        <v>412</v>
      </c>
      <c r="K1811" s="278" t="s">
        <v>412</v>
      </c>
      <c r="L1811" s="278" t="s">
        <v>412</v>
      </c>
      <c r="M1811" s="278"/>
      <c r="N1811" s="278"/>
      <c r="O1811" s="278"/>
      <c r="P1811" s="278"/>
      <c r="Q1811" s="278"/>
      <c r="R1811" s="278"/>
      <c r="S1811" s="278"/>
      <c r="T1811" s="278"/>
      <c r="U1811" s="278"/>
      <c r="V1811" s="278"/>
      <c r="W1811" s="278"/>
      <c r="X1811" s="278"/>
      <c r="Y1811" s="278"/>
      <c r="Z1811" s="278"/>
      <c r="AA1811" s="278"/>
      <c r="AB1811" s="278"/>
      <c r="AC1811" s="278"/>
      <c r="AD1811" s="278"/>
      <c r="AE1811" s="278"/>
      <c r="AF1811" s="278"/>
      <c r="AG1811" s="278"/>
      <c r="AH1811" s="278"/>
      <c r="AI1811" s="278"/>
      <c r="AJ1811" s="278"/>
      <c r="AK1811" s="278"/>
      <c r="AL1811" s="278"/>
      <c r="AM1811" s="278"/>
      <c r="AN1811" s="278"/>
      <c r="AO1811" s="278"/>
      <c r="AP1811" s="278"/>
    </row>
    <row r="1812" spans="1:42">
      <c r="A1812" s="278">
        <v>213390</v>
      </c>
      <c r="B1812" s="278"/>
      <c r="C1812" s="278" t="s">
        <v>413</v>
      </c>
      <c r="D1812" s="278" t="s">
        <v>413</v>
      </c>
      <c r="E1812" s="278" t="s">
        <v>413</v>
      </c>
      <c r="F1812" s="278" t="s">
        <v>413</v>
      </c>
      <c r="G1812" s="278" t="s">
        <v>413</v>
      </c>
      <c r="H1812" s="278" t="s">
        <v>412</v>
      </c>
      <c r="I1812" s="278" t="s">
        <v>412</v>
      </c>
      <c r="J1812" s="278" t="s">
        <v>412</v>
      </c>
      <c r="K1812" s="278" t="s">
        <v>412</v>
      </c>
      <c r="L1812" s="278" t="s">
        <v>412</v>
      </c>
      <c r="M1812" s="278"/>
      <c r="N1812" s="278"/>
      <c r="O1812" s="278"/>
      <c r="P1812" s="278"/>
      <c r="Q1812" s="278"/>
      <c r="R1812" s="278"/>
      <c r="S1812" s="278"/>
      <c r="T1812" s="278"/>
      <c r="U1812" s="278"/>
      <c r="V1812" s="278"/>
      <c r="W1812" s="278"/>
      <c r="X1812" s="278"/>
      <c r="Y1812" s="278"/>
      <c r="Z1812" s="278"/>
      <c r="AA1812" s="278"/>
      <c r="AB1812" s="278"/>
      <c r="AC1812" s="278"/>
      <c r="AD1812" s="278"/>
      <c r="AE1812" s="278"/>
      <c r="AF1812" s="278"/>
      <c r="AG1812" s="278"/>
      <c r="AH1812" s="278"/>
      <c r="AI1812" s="278"/>
      <c r="AJ1812" s="278"/>
      <c r="AK1812" s="278"/>
      <c r="AL1812" s="278"/>
      <c r="AM1812" s="278"/>
      <c r="AN1812" s="278"/>
      <c r="AO1812" s="278"/>
      <c r="AP1812" s="278"/>
    </row>
    <row r="1813" spans="1:42">
      <c r="A1813" s="278">
        <v>213382</v>
      </c>
      <c r="B1813" s="278"/>
      <c r="C1813" s="278" t="s">
        <v>412</v>
      </c>
      <c r="D1813" s="278" t="s">
        <v>413</v>
      </c>
      <c r="E1813" s="278" t="s">
        <v>413</v>
      </c>
      <c r="F1813" s="278" t="s">
        <v>413</v>
      </c>
      <c r="G1813" s="278" t="s">
        <v>413</v>
      </c>
      <c r="H1813" s="278" t="s">
        <v>412</v>
      </c>
      <c r="I1813" s="278" t="s">
        <v>412</v>
      </c>
      <c r="J1813" s="278" t="s">
        <v>412</v>
      </c>
      <c r="K1813" s="278" t="s">
        <v>412</v>
      </c>
      <c r="L1813" s="278" t="s">
        <v>412</v>
      </c>
      <c r="M1813" s="278"/>
      <c r="N1813" s="278"/>
      <c r="O1813" s="278"/>
      <c r="P1813" s="278"/>
      <c r="Q1813" s="278"/>
      <c r="R1813" s="278"/>
      <c r="S1813" s="278"/>
      <c r="T1813" s="278"/>
      <c r="U1813" s="278"/>
      <c r="V1813" s="278"/>
      <c r="W1813" s="278"/>
      <c r="X1813" s="278"/>
      <c r="Y1813" s="278"/>
      <c r="Z1813" s="278"/>
      <c r="AA1813" s="278"/>
      <c r="AB1813" s="278"/>
      <c r="AC1813" s="278"/>
      <c r="AD1813" s="278"/>
      <c r="AE1813" s="278"/>
      <c r="AF1813" s="278"/>
      <c r="AG1813" s="278"/>
      <c r="AH1813" s="278"/>
      <c r="AI1813" s="278"/>
      <c r="AJ1813" s="278"/>
      <c r="AK1813" s="278"/>
      <c r="AL1813" s="278"/>
      <c r="AM1813" s="278"/>
      <c r="AN1813" s="278"/>
      <c r="AO1813" s="278"/>
      <c r="AP1813" s="278"/>
    </row>
    <row r="1814" spans="1:42">
      <c r="A1814" s="278">
        <v>213380</v>
      </c>
      <c r="B1814" s="278"/>
      <c r="C1814" s="278" t="s">
        <v>412</v>
      </c>
      <c r="D1814" s="278" t="s">
        <v>413</v>
      </c>
      <c r="E1814" s="278" t="s">
        <v>413</v>
      </c>
      <c r="F1814" s="278" t="s">
        <v>413</v>
      </c>
      <c r="G1814" s="278" t="s">
        <v>412</v>
      </c>
      <c r="H1814" s="278" t="s">
        <v>412</v>
      </c>
      <c r="I1814" s="278" t="s">
        <v>412</v>
      </c>
      <c r="J1814" s="278" t="s">
        <v>412</v>
      </c>
      <c r="K1814" s="278" t="s">
        <v>412</v>
      </c>
      <c r="L1814" s="278" t="s">
        <v>412</v>
      </c>
      <c r="M1814" s="278"/>
      <c r="N1814" s="278"/>
      <c r="O1814" s="278"/>
      <c r="P1814" s="278"/>
      <c r="Q1814" s="278"/>
      <c r="R1814" s="278"/>
      <c r="S1814" s="278"/>
      <c r="T1814" s="278"/>
      <c r="U1814" s="278"/>
      <c r="V1814" s="278"/>
      <c r="W1814" s="278"/>
      <c r="X1814" s="278"/>
      <c r="Y1814" s="278"/>
      <c r="Z1814" s="278"/>
      <c r="AA1814" s="278"/>
      <c r="AB1814" s="278"/>
      <c r="AC1814" s="278"/>
      <c r="AD1814" s="278"/>
      <c r="AE1814" s="278"/>
      <c r="AF1814" s="278"/>
      <c r="AG1814" s="278"/>
      <c r="AH1814" s="278"/>
      <c r="AI1814" s="278"/>
      <c r="AJ1814" s="278"/>
      <c r="AK1814" s="278"/>
      <c r="AL1814" s="278"/>
      <c r="AM1814" s="278"/>
      <c r="AN1814" s="278"/>
      <c r="AO1814" s="278"/>
      <c r="AP1814" s="278"/>
    </row>
    <row r="1815" spans="1:42">
      <c r="A1815" s="278">
        <v>213379</v>
      </c>
      <c r="B1815" s="278"/>
      <c r="C1815" s="278" t="s">
        <v>412</v>
      </c>
      <c r="D1815" s="278" t="s">
        <v>413</v>
      </c>
      <c r="E1815" s="278" t="s">
        <v>413</v>
      </c>
      <c r="F1815" s="278" t="s">
        <v>413</v>
      </c>
      <c r="G1815" s="278" t="s">
        <v>412</v>
      </c>
      <c r="H1815" s="278" t="s">
        <v>412</v>
      </c>
      <c r="I1815" s="278" t="s">
        <v>412</v>
      </c>
      <c r="J1815" s="278" t="s">
        <v>412</v>
      </c>
      <c r="K1815" s="278" t="s">
        <v>412</v>
      </c>
      <c r="L1815" s="278" t="s">
        <v>412</v>
      </c>
      <c r="M1815" s="278"/>
      <c r="N1815" s="278"/>
      <c r="O1815" s="278"/>
      <c r="P1815" s="278"/>
      <c r="Q1815" s="278"/>
      <c r="R1815" s="278"/>
      <c r="S1815" s="278"/>
      <c r="T1815" s="278"/>
      <c r="U1815" s="278"/>
      <c r="V1815" s="278"/>
      <c r="W1815" s="278"/>
      <c r="X1815" s="278"/>
      <c r="Y1815" s="278"/>
      <c r="Z1815" s="278"/>
      <c r="AA1815" s="278"/>
      <c r="AB1815" s="278"/>
      <c r="AC1815" s="278"/>
      <c r="AD1815" s="278"/>
      <c r="AE1815" s="278"/>
      <c r="AF1815" s="278"/>
      <c r="AG1815" s="278"/>
      <c r="AH1815" s="278"/>
      <c r="AI1815" s="278"/>
      <c r="AJ1815" s="278"/>
      <c r="AK1815" s="278"/>
      <c r="AL1815" s="278"/>
      <c r="AM1815" s="278"/>
      <c r="AN1815" s="278"/>
      <c r="AO1815" s="278"/>
      <c r="AP1815" s="278"/>
    </row>
    <row r="1816" spans="1:42">
      <c r="A1816" s="278">
        <v>213377</v>
      </c>
      <c r="B1816" s="278"/>
      <c r="C1816" s="278" t="s">
        <v>412</v>
      </c>
      <c r="D1816" s="278" t="s">
        <v>413</v>
      </c>
      <c r="E1816" s="278" t="s">
        <v>413</v>
      </c>
      <c r="F1816" s="278" t="s">
        <v>412</v>
      </c>
      <c r="G1816" s="278" t="s">
        <v>413</v>
      </c>
      <c r="H1816" s="278" t="s">
        <v>412</v>
      </c>
      <c r="I1816" s="278" t="s">
        <v>412</v>
      </c>
      <c r="J1816" s="278" t="s">
        <v>412</v>
      </c>
      <c r="K1816" s="278" t="s">
        <v>412</v>
      </c>
      <c r="L1816" s="278" t="s">
        <v>412</v>
      </c>
      <c r="M1816" s="278"/>
      <c r="N1816" s="278"/>
      <c r="O1816" s="278"/>
      <c r="P1816" s="278"/>
      <c r="Q1816" s="278"/>
      <c r="R1816" s="278"/>
      <c r="S1816" s="278"/>
      <c r="T1816" s="278"/>
      <c r="U1816" s="278"/>
      <c r="V1816" s="278"/>
      <c r="W1816" s="278"/>
      <c r="X1816" s="278"/>
      <c r="Y1816" s="278"/>
      <c r="Z1816" s="278"/>
      <c r="AA1816" s="278"/>
      <c r="AB1816" s="278"/>
      <c r="AC1816" s="278"/>
      <c r="AD1816" s="278"/>
      <c r="AE1816" s="278"/>
      <c r="AF1816" s="278"/>
      <c r="AG1816" s="278"/>
      <c r="AH1816" s="278"/>
      <c r="AI1816" s="278"/>
      <c r="AJ1816" s="278"/>
      <c r="AK1816" s="278"/>
      <c r="AL1816" s="278"/>
      <c r="AM1816" s="278"/>
      <c r="AN1816" s="278"/>
      <c r="AO1816" s="278"/>
      <c r="AP1816" s="278"/>
    </row>
    <row r="1817" spans="1:42">
      <c r="A1817" s="278">
        <v>213375</v>
      </c>
      <c r="B1817" s="278"/>
      <c r="C1817" s="278" t="s">
        <v>413</v>
      </c>
      <c r="D1817" s="278" t="s">
        <v>413</v>
      </c>
      <c r="E1817" s="278" t="s">
        <v>413</v>
      </c>
      <c r="F1817" s="278" t="s">
        <v>413</v>
      </c>
      <c r="G1817" s="278" t="s">
        <v>413</v>
      </c>
      <c r="H1817" s="278" t="s">
        <v>412</v>
      </c>
      <c r="I1817" s="278" t="s">
        <v>412</v>
      </c>
      <c r="J1817" s="278" t="s">
        <v>412</v>
      </c>
      <c r="K1817" s="278" t="s">
        <v>412</v>
      </c>
      <c r="L1817" s="278" t="s">
        <v>412</v>
      </c>
      <c r="M1817" s="278"/>
      <c r="N1817" s="278"/>
      <c r="O1817" s="278"/>
      <c r="P1817" s="278"/>
      <c r="Q1817" s="278"/>
      <c r="R1817" s="278"/>
      <c r="S1817" s="278"/>
      <c r="T1817" s="278"/>
      <c r="U1817" s="278"/>
      <c r="V1817" s="278"/>
      <c r="W1817" s="278"/>
      <c r="X1817" s="278"/>
      <c r="Y1817" s="278"/>
      <c r="Z1817" s="278"/>
      <c r="AA1817" s="278"/>
      <c r="AB1817" s="278"/>
      <c r="AC1817" s="278"/>
      <c r="AD1817" s="278"/>
      <c r="AE1817" s="278"/>
      <c r="AF1817" s="278"/>
      <c r="AG1817" s="278"/>
      <c r="AH1817" s="278"/>
      <c r="AI1817" s="278"/>
      <c r="AJ1817" s="278"/>
      <c r="AK1817" s="278"/>
      <c r="AL1817" s="278"/>
      <c r="AM1817" s="278"/>
      <c r="AN1817" s="278"/>
      <c r="AO1817" s="278"/>
      <c r="AP1817" s="278"/>
    </row>
    <row r="1818" spans="1:42">
      <c r="A1818" s="278">
        <v>213372</v>
      </c>
      <c r="B1818" s="278"/>
      <c r="C1818" s="278" t="s">
        <v>413</v>
      </c>
      <c r="D1818" s="278" t="s">
        <v>413</v>
      </c>
      <c r="E1818" s="278" t="s">
        <v>413</v>
      </c>
      <c r="F1818" s="278" t="s">
        <v>412</v>
      </c>
      <c r="G1818" s="278" t="s">
        <v>412</v>
      </c>
      <c r="H1818" s="278" t="s">
        <v>412</v>
      </c>
      <c r="I1818" s="278" t="s">
        <v>412</v>
      </c>
      <c r="J1818" s="278" t="s">
        <v>412</v>
      </c>
      <c r="K1818" s="278" t="s">
        <v>412</v>
      </c>
      <c r="L1818" s="278" t="s">
        <v>412</v>
      </c>
      <c r="M1818" s="278"/>
      <c r="N1818" s="278"/>
      <c r="O1818" s="278"/>
      <c r="P1818" s="278"/>
      <c r="Q1818" s="278"/>
      <c r="R1818" s="278"/>
      <c r="S1818" s="278"/>
      <c r="T1818" s="278"/>
      <c r="U1818" s="278"/>
      <c r="V1818" s="278"/>
      <c r="W1818" s="278"/>
      <c r="X1818" s="278"/>
      <c r="Y1818" s="278"/>
      <c r="Z1818" s="278"/>
      <c r="AA1818" s="278"/>
      <c r="AB1818" s="278"/>
      <c r="AC1818" s="278"/>
      <c r="AD1818" s="278"/>
      <c r="AE1818" s="278"/>
      <c r="AF1818" s="278"/>
      <c r="AG1818" s="278"/>
      <c r="AH1818" s="278"/>
      <c r="AI1818" s="278"/>
      <c r="AJ1818" s="278"/>
      <c r="AK1818" s="278"/>
      <c r="AL1818" s="278"/>
      <c r="AM1818" s="278"/>
      <c r="AN1818" s="278"/>
      <c r="AO1818" s="278"/>
      <c r="AP1818" s="278"/>
    </row>
    <row r="1819" spans="1:42">
      <c r="A1819" s="278">
        <v>213366</v>
      </c>
      <c r="B1819" s="278"/>
      <c r="C1819" s="278" t="s">
        <v>412</v>
      </c>
      <c r="D1819" s="278" t="s">
        <v>413</v>
      </c>
      <c r="E1819" s="278" t="s">
        <v>413</v>
      </c>
      <c r="F1819" s="278" t="s">
        <v>413</v>
      </c>
      <c r="G1819" s="278" t="s">
        <v>412</v>
      </c>
      <c r="H1819" s="278" t="s">
        <v>412</v>
      </c>
      <c r="I1819" s="278" t="s">
        <v>412</v>
      </c>
      <c r="J1819" s="278" t="s">
        <v>412</v>
      </c>
      <c r="K1819" s="278" t="s">
        <v>412</v>
      </c>
      <c r="L1819" s="278" t="s">
        <v>412</v>
      </c>
      <c r="M1819" s="278"/>
      <c r="N1819" s="278"/>
      <c r="O1819" s="278"/>
      <c r="P1819" s="278"/>
      <c r="Q1819" s="278"/>
      <c r="R1819" s="278"/>
      <c r="S1819" s="278"/>
      <c r="T1819" s="278"/>
      <c r="U1819" s="278"/>
      <c r="V1819" s="278"/>
      <c r="W1819" s="278"/>
      <c r="X1819" s="278"/>
      <c r="Y1819" s="278"/>
      <c r="Z1819" s="278"/>
      <c r="AA1819" s="278"/>
      <c r="AB1819" s="278"/>
      <c r="AC1819" s="278"/>
      <c r="AD1819" s="278"/>
      <c r="AE1819" s="278"/>
      <c r="AF1819" s="278"/>
      <c r="AG1819" s="278"/>
      <c r="AH1819" s="278"/>
      <c r="AI1819" s="278"/>
      <c r="AJ1819" s="278"/>
      <c r="AK1819" s="278"/>
      <c r="AL1819" s="278"/>
      <c r="AM1819" s="278"/>
      <c r="AN1819" s="278"/>
      <c r="AO1819" s="278"/>
      <c r="AP1819" s="278"/>
    </row>
    <row r="1820" spans="1:42">
      <c r="A1820" s="278">
        <v>213365</v>
      </c>
      <c r="B1820" s="278"/>
      <c r="C1820" s="278" t="s">
        <v>413</v>
      </c>
      <c r="D1820" s="278" t="s">
        <v>413</v>
      </c>
      <c r="E1820" s="278" t="s">
        <v>413</v>
      </c>
      <c r="F1820" s="278" t="s">
        <v>413</v>
      </c>
      <c r="G1820" s="278" t="s">
        <v>413</v>
      </c>
      <c r="H1820" s="278" t="s">
        <v>412</v>
      </c>
      <c r="I1820" s="278" t="s">
        <v>412</v>
      </c>
      <c r="J1820" s="278" t="s">
        <v>412</v>
      </c>
      <c r="K1820" s="278" t="s">
        <v>412</v>
      </c>
      <c r="L1820" s="278" t="s">
        <v>412</v>
      </c>
      <c r="M1820" s="278"/>
      <c r="N1820" s="278"/>
      <c r="O1820" s="278"/>
      <c r="P1820" s="278"/>
      <c r="Q1820" s="278"/>
      <c r="R1820" s="278"/>
      <c r="S1820" s="278"/>
      <c r="T1820" s="278"/>
      <c r="U1820" s="278"/>
      <c r="V1820" s="278"/>
      <c r="W1820" s="278"/>
      <c r="X1820" s="278"/>
      <c r="Y1820" s="278"/>
      <c r="Z1820" s="278"/>
      <c r="AA1820" s="278"/>
      <c r="AB1820" s="278"/>
      <c r="AC1820" s="278"/>
      <c r="AD1820" s="278"/>
      <c r="AE1820" s="278"/>
      <c r="AF1820" s="278"/>
      <c r="AG1820" s="278"/>
      <c r="AH1820" s="278"/>
      <c r="AI1820" s="278"/>
      <c r="AJ1820" s="278"/>
      <c r="AK1820" s="278"/>
      <c r="AL1820" s="278"/>
      <c r="AM1820" s="278"/>
      <c r="AN1820" s="278"/>
      <c r="AO1820" s="278"/>
      <c r="AP1820" s="278"/>
    </row>
    <row r="1821" spans="1:42">
      <c r="A1821" s="278">
        <v>213362</v>
      </c>
      <c r="B1821" s="278"/>
      <c r="C1821" s="278" t="s">
        <v>413</v>
      </c>
      <c r="D1821" s="278" t="s">
        <v>412</v>
      </c>
      <c r="E1821" s="278" t="s">
        <v>413</v>
      </c>
      <c r="F1821" s="278" t="s">
        <v>413</v>
      </c>
      <c r="G1821" s="278" t="s">
        <v>412</v>
      </c>
      <c r="H1821" s="278" t="s">
        <v>412</v>
      </c>
      <c r="I1821" s="278" t="s">
        <v>412</v>
      </c>
      <c r="J1821" s="278" t="s">
        <v>412</v>
      </c>
      <c r="K1821" s="278" t="s">
        <v>412</v>
      </c>
      <c r="L1821" s="278" t="s">
        <v>412</v>
      </c>
      <c r="M1821" s="278"/>
      <c r="N1821" s="278"/>
      <c r="O1821" s="278"/>
      <c r="P1821" s="278"/>
      <c r="Q1821" s="278"/>
      <c r="R1821" s="278"/>
      <c r="S1821" s="278"/>
      <c r="T1821" s="278"/>
      <c r="U1821" s="278"/>
      <c r="V1821" s="278"/>
      <c r="W1821" s="278"/>
      <c r="X1821" s="278"/>
      <c r="Y1821" s="278"/>
      <c r="Z1821" s="278"/>
      <c r="AA1821" s="278"/>
      <c r="AB1821" s="278"/>
      <c r="AC1821" s="278"/>
      <c r="AD1821" s="278"/>
      <c r="AE1821" s="278"/>
      <c r="AF1821" s="278"/>
      <c r="AG1821" s="278"/>
      <c r="AH1821" s="278"/>
      <c r="AI1821" s="278"/>
      <c r="AJ1821" s="278"/>
      <c r="AK1821" s="278"/>
      <c r="AL1821" s="278"/>
      <c r="AM1821" s="278"/>
      <c r="AN1821" s="278"/>
      <c r="AO1821" s="278"/>
      <c r="AP1821" s="278"/>
    </row>
    <row r="1822" spans="1:42">
      <c r="A1822" s="278">
        <v>213359</v>
      </c>
      <c r="B1822" s="278"/>
      <c r="C1822" s="278" t="s">
        <v>413</v>
      </c>
      <c r="D1822" s="278" t="s">
        <v>413</v>
      </c>
      <c r="E1822" s="278" t="s">
        <v>413</v>
      </c>
      <c r="F1822" s="278" t="s">
        <v>413</v>
      </c>
      <c r="G1822" s="278" t="s">
        <v>413</v>
      </c>
      <c r="H1822" s="278" t="s">
        <v>412</v>
      </c>
      <c r="I1822" s="278" t="s">
        <v>412</v>
      </c>
      <c r="J1822" s="278" t="s">
        <v>412</v>
      </c>
      <c r="K1822" s="278" t="s">
        <v>412</v>
      </c>
      <c r="L1822" s="278" t="s">
        <v>412</v>
      </c>
      <c r="M1822" s="278"/>
      <c r="N1822" s="278"/>
      <c r="O1822" s="278"/>
      <c r="P1822" s="278"/>
      <c r="Q1822" s="278"/>
      <c r="R1822" s="278"/>
      <c r="S1822" s="278"/>
      <c r="T1822" s="278"/>
      <c r="U1822" s="278"/>
      <c r="V1822" s="278"/>
      <c r="W1822" s="278"/>
      <c r="X1822" s="278"/>
      <c r="Y1822" s="278"/>
      <c r="Z1822" s="278"/>
      <c r="AA1822" s="278"/>
      <c r="AB1822" s="278"/>
      <c r="AC1822" s="278"/>
      <c r="AD1822" s="278"/>
      <c r="AE1822" s="278"/>
      <c r="AF1822" s="278"/>
      <c r="AG1822" s="278"/>
      <c r="AH1822" s="278"/>
      <c r="AI1822" s="278"/>
      <c r="AJ1822" s="278"/>
      <c r="AK1822" s="278"/>
      <c r="AL1822" s="278"/>
      <c r="AM1822" s="278"/>
      <c r="AN1822" s="278"/>
      <c r="AO1822" s="278"/>
      <c r="AP1822" s="278"/>
    </row>
    <row r="1823" spans="1:42">
      <c r="A1823" s="278">
        <v>213354</v>
      </c>
      <c r="B1823" s="278"/>
      <c r="C1823" s="278" t="s">
        <v>412</v>
      </c>
      <c r="D1823" s="278" t="s">
        <v>413</v>
      </c>
      <c r="E1823" s="278" t="s">
        <v>413</v>
      </c>
      <c r="F1823" s="278" t="s">
        <v>413</v>
      </c>
      <c r="G1823" s="278" t="s">
        <v>412</v>
      </c>
      <c r="H1823" s="278" t="s">
        <v>412</v>
      </c>
      <c r="I1823" s="278" t="s">
        <v>412</v>
      </c>
      <c r="J1823" s="278" t="s">
        <v>412</v>
      </c>
      <c r="K1823" s="278" t="s">
        <v>412</v>
      </c>
      <c r="L1823" s="278" t="s">
        <v>412</v>
      </c>
      <c r="M1823" s="278"/>
      <c r="N1823" s="278"/>
      <c r="O1823" s="278"/>
      <c r="P1823" s="278"/>
      <c r="Q1823" s="278"/>
      <c r="R1823" s="278"/>
      <c r="S1823" s="278"/>
      <c r="T1823" s="278"/>
      <c r="U1823" s="278"/>
      <c r="V1823" s="278"/>
      <c r="W1823" s="278"/>
      <c r="X1823" s="278"/>
      <c r="Y1823" s="278"/>
      <c r="Z1823" s="278"/>
      <c r="AA1823" s="278"/>
      <c r="AB1823" s="278"/>
      <c r="AC1823" s="278"/>
      <c r="AD1823" s="278"/>
      <c r="AE1823" s="278"/>
      <c r="AF1823" s="278"/>
      <c r="AG1823" s="278"/>
      <c r="AH1823" s="278"/>
      <c r="AI1823" s="278"/>
      <c r="AJ1823" s="278"/>
      <c r="AK1823" s="278"/>
      <c r="AL1823" s="278"/>
      <c r="AM1823" s="278"/>
      <c r="AN1823" s="278"/>
      <c r="AO1823" s="278"/>
      <c r="AP1823" s="278"/>
    </row>
    <row r="1824" spans="1:42">
      <c r="A1824" s="278">
        <v>213353</v>
      </c>
      <c r="B1824" s="278"/>
      <c r="C1824" s="278" t="s">
        <v>413</v>
      </c>
      <c r="D1824" s="278" t="s">
        <v>413</v>
      </c>
      <c r="E1824" s="278" t="s">
        <v>413</v>
      </c>
      <c r="F1824" s="278" t="s">
        <v>413</v>
      </c>
      <c r="G1824" s="278" t="s">
        <v>412</v>
      </c>
      <c r="H1824" s="278" t="s">
        <v>412</v>
      </c>
      <c r="I1824" s="278" t="s">
        <v>412</v>
      </c>
      <c r="J1824" s="278" t="s">
        <v>412</v>
      </c>
      <c r="K1824" s="278" t="s">
        <v>412</v>
      </c>
      <c r="L1824" s="278" t="s">
        <v>412</v>
      </c>
      <c r="M1824" s="278"/>
      <c r="N1824" s="278"/>
      <c r="O1824" s="278"/>
      <c r="P1824" s="278"/>
      <c r="Q1824" s="278"/>
      <c r="R1824" s="278"/>
      <c r="S1824" s="278"/>
      <c r="T1824" s="278"/>
      <c r="U1824" s="278"/>
      <c r="V1824" s="278"/>
      <c r="W1824" s="278"/>
      <c r="X1824" s="278"/>
      <c r="Y1824" s="278"/>
      <c r="Z1824" s="278"/>
      <c r="AA1824" s="278"/>
      <c r="AB1824" s="278"/>
      <c r="AC1824" s="278"/>
      <c r="AD1824" s="278"/>
      <c r="AE1824" s="278"/>
      <c r="AF1824" s="278"/>
      <c r="AG1824" s="278"/>
      <c r="AH1824" s="278"/>
      <c r="AI1824" s="278"/>
      <c r="AJ1824" s="278"/>
      <c r="AK1824" s="278"/>
      <c r="AL1824" s="278"/>
      <c r="AM1824" s="278"/>
      <c r="AN1824" s="278"/>
      <c r="AO1824" s="278"/>
      <c r="AP1824" s="278"/>
    </row>
    <row r="1825" spans="1:42">
      <c r="A1825" s="278">
        <v>213352</v>
      </c>
      <c r="B1825" s="278"/>
      <c r="C1825" s="278" t="s">
        <v>413</v>
      </c>
      <c r="D1825" s="278" t="s">
        <v>412</v>
      </c>
      <c r="E1825" s="278" t="s">
        <v>413</v>
      </c>
      <c r="F1825" s="278" t="s">
        <v>413</v>
      </c>
      <c r="G1825" s="278" t="s">
        <v>413</v>
      </c>
      <c r="H1825" s="278" t="s">
        <v>412</v>
      </c>
      <c r="I1825" s="278" t="s">
        <v>412</v>
      </c>
      <c r="J1825" s="278" t="s">
        <v>412</v>
      </c>
      <c r="K1825" s="278" t="s">
        <v>412</v>
      </c>
      <c r="L1825" s="278" t="s">
        <v>412</v>
      </c>
      <c r="M1825" s="278"/>
      <c r="N1825" s="278"/>
      <c r="O1825" s="278"/>
      <c r="P1825" s="278"/>
      <c r="Q1825" s="278"/>
      <c r="R1825" s="278"/>
      <c r="S1825" s="278"/>
      <c r="T1825" s="278"/>
      <c r="U1825" s="278"/>
      <c r="V1825" s="278"/>
      <c r="W1825" s="278"/>
      <c r="X1825" s="278"/>
      <c r="Y1825" s="278"/>
      <c r="Z1825" s="278"/>
      <c r="AA1825" s="278"/>
      <c r="AB1825" s="278"/>
      <c r="AC1825" s="278"/>
      <c r="AD1825" s="278"/>
      <c r="AE1825" s="278"/>
      <c r="AF1825" s="278"/>
      <c r="AG1825" s="278"/>
      <c r="AH1825" s="278"/>
      <c r="AI1825" s="278"/>
      <c r="AJ1825" s="278"/>
      <c r="AK1825" s="278"/>
      <c r="AL1825" s="278"/>
      <c r="AM1825" s="278"/>
      <c r="AN1825" s="278"/>
      <c r="AO1825" s="278"/>
      <c r="AP1825" s="278"/>
    </row>
    <row r="1826" spans="1:42">
      <c r="A1826" s="278">
        <v>213349</v>
      </c>
      <c r="B1826" s="278"/>
      <c r="C1826" s="278" t="s">
        <v>412</v>
      </c>
      <c r="D1826" s="278" t="s">
        <v>413</v>
      </c>
      <c r="E1826" s="278" t="s">
        <v>413</v>
      </c>
      <c r="F1826" s="278" t="s">
        <v>413</v>
      </c>
      <c r="G1826" s="278" t="s">
        <v>412</v>
      </c>
      <c r="H1826" s="278" t="s">
        <v>412</v>
      </c>
      <c r="I1826" s="278" t="s">
        <v>412</v>
      </c>
      <c r="J1826" s="278" t="s">
        <v>412</v>
      </c>
      <c r="K1826" s="278" t="s">
        <v>412</v>
      </c>
      <c r="L1826" s="278" t="s">
        <v>412</v>
      </c>
      <c r="M1826" s="278"/>
      <c r="N1826" s="278"/>
      <c r="O1826" s="278"/>
      <c r="P1826" s="278"/>
      <c r="Q1826" s="278"/>
      <c r="R1826" s="278"/>
      <c r="S1826" s="278"/>
      <c r="T1826" s="278"/>
      <c r="U1826" s="278"/>
      <c r="V1826" s="278"/>
      <c r="W1826" s="278"/>
      <c r="X1826" s="278"/>
      <c r="Y1826" s="278"/>
      <c r="Z1826" s="278"/>
      <c r="AA1826" s="278"/>
      <c r="AB1826" s="278"/>
      <c r="AC1826" s="278"/>
      <c r="AD1826" s="278"/>
      <c r="AE1826" s="278"/>
      <c r="AF1826" s="278"/>
      <c r="AG1826" s="278"/>
      <c r="AH1826" s="278"/>
      <c r="AI1826" s="278"/>
      <c r="AJ1826" s="278"/>
      <c r="AK1826" s="278"/>
      <c r="AL1826" s="278"/>
      <c r="AM1826" s="278"/>
      <c r="AN1826" s="278"/>
      <c r="AO1826" s="278"/>
      <c r="AP1826" s="278"/>
    </row>
    <row r="1827" spans="1:42">
      <c r="A1827" s="278">
        <v>213341</v>
      </c>
      <c r="B1827" s="278"/>
      <c r="C1827" s="278" t="s">
        <v>412</v>
      </c>
      <c r="D1827" s="278" t="s">
        <v>413</v>
      </c>
      <c r="E1827" s="278" t="s">
        <v>413</v>
      </c>
      <c r="F1827" s="278" t="s">
        <v>413</v>
      </c>
      <c r="G1827" s="278" t="s">
        <v>412</v>
      </c>
      <c r="H1827" s="278" t="s">
        <v>412</v>
      </c>
      <c r="I1827" s="278" t="s">
        <v>412</v>
      </c>
      <c r="J1827" s="278" t="s">
        <v>412</v>
      </c>
      <c r="K1827" s="278" t="s">
        <v>412</v>
      </c>
      <c r="L1827" s="278" t="s">
        <v>412</v>
      </c>
      <c r="M1827" s="278"/>
      <c r="N1827" s="278"/>
      <c r="O1827" s="278"/>
      <c r="P1827" s="278"/>
      <c r="Q1827" s="278"/>
      <c r="R1827" s="278"/>
      <c r="S1827" s="278"/>
      <c r="T1827" s="278"/>
      <c r="U1827" s="278"/>
      <c r="V1827" s="278"/>
      <c r="W1827" s="278"/>
      <c r="X1827" s="278"/>
      <c r="Y1827" s="278"/>
      <c r="Z1827" s="278"/>
      <c r="AA1827" s="278"/>
      <c r="AB1827" s="278"/>
      <c r="AC1827" s="278"/>
      <c r="AD1827" s="278"/>
      <c r="AE1827" s="278"/>
      <c r="AF1827" s="278"/>
      <c r="AG1827" s="278"/>
      <c r="AH1827" s="278"/>
      <c r="AI1827" s="278"/>
      <c r="AJ1827" s="278"/>
      <c r="AK1827" s="278"/>
      <c r="AL1827" s="278"/>
      <c r="AM1827" s="278"/>
      <c r="AN1827" s="278"/>
      <c r="AO1827" s="278"/>
      <c r="AP1827" s="278"/>
    </row>
    <row r="1828" spans="1:42">
      <c r="A1828" s="278">
        <v>213334</v>
      </c>
      <c r="B1828" s="278"/>
      <c r="C1828" s="278" t="s">
        <v>412</v>
      </c>
      <c r="D1828" s="278" t="s">
        <v>413</v>
      </c>
      <c r="E1828" s="278" t="s">
        <v>413</v>
      </c>
      <c r="F1828" s="278" t="s">
        <v>412</v>
      </c>
      <c r="G1828" s="278" t="s">
        <v>412</v>
      </c>
      <c r="H1828" s="278" t="s">
        <v>412</v>
      </c>
      <c r="I1828" s="278" t="s">
        <v>412</v>
      </c>
      <c r="J1828" s="278" t="s">
        <v>412</v>
      </c>
      <c r="K1828" s="278" t="s">
        <v>412</v>
      </c>
      <c r="L1828" s="278" t="s">
        <v>412</v>
      </c>
      <c r="M1828" s="278"/>
      <c r="N1828" s="278"/>
      <c r="O1828" s="278"/>
      <c r="P1828" s="278"/>
      <c r="Q1828" s="278"/>
      <c r="R1828" s="278"/>
      <c r="S1828" s="278"/>
      <c r="T1828" s="278"/>
      <c r="U1828" s="278"/>
      <c r="V1828" s="278"/>
      <c r="W1828" s="278"/>
      <c r="X1828" s="278"/>
      <c r="Y1828" s="278"/>
      <c r="Z1828" s="278"/>
      <c r="AA1828" s="278"/>
      <c r="AB1828" s="278"/>
      <c r="AC1828" s="278"/>
      <c r="AD1828" s="278"/>
      <c r="AE1828" s="278"/>
      <c r="AF1828" s="278"/>
      <c r="AG1828" s="278"/>
      <c r="AH1828" s="278"/>
      <c r="AI1828" s="278"/>
      <c r="AJ1828" s="278"/>
      <c r="AK1828" s="278"/>
      <c r="AL1828" s="278"/>
      <c r="AM1828" s="278"/>
      <c r="AN1828" s="278"/>
      <c r="AO1828" s="278"/>
      <c r="AP1828" s="278"/>
    </row>
    <row r="1829" spans="1:42">
      <c r="A1829" s="278">
        <v>213321</v>
      </c>
      <c r="B1829" s="278"/>
      <c r="C1829" s="278" t="s">
        <v>413</v>
      </c>
      <c r="D1829" s="278" t="s">
        <v>412</v>
      </c>
      <c r="E1829" s="278" t="s">
        <v>413</v>
      </c>
      <c r="F1829" s="278" t="s">
        <v>412</v>
      </c>
      <c r="G1829" s="278" t="s">
        <v>413</v>
      </c>
      <c r="H1829" s="278" t="s">
        <v>412</v>
      </c>
      <c r="I1829" s="278" t="s">
        <v>412</v>
      </c>
      <c r="J1829" s="278" t="s">
        <v>412</v>
      </c>
      <c r="K1829" s="278" t="s">
        <v>412</v>
      </c>
      <c r="L1829" s="278" t="s">
        <v>412</v>
      </c>
      <c r="M1829" s="278"/>
      <c r="N1829" s="278"/>
      <c r="O1829" s="278"/>
      <c r="P1829" s="278"/>
      <c r="Q1829" s="278"/>
      <c r="R1829" s="278"/>
      <c r="S1829" s="278"/>
      <c r="T1829" s="278"/>
      <c r="U1829" s="278"/>
      <c r="V1829" s="278"/>
      <c r="W1829" s="278"/>
      <c r="X1829" s="278"/>
      <c r="Y1829" s="278"/>
      <c r="Z1829" s="278"/>
      <c r="AA1829" s="278"/>
      <c r="AB1829" s="278"/>
      <c r="AC1829" s="278"/>
      <c r="AD1829" s="278"/>
      <c r="AE1829" s="278"/>
      <c r="AF1829" s="278"/>
      <c r="AG1829" s="278"/>
      <c r="AH1829" s="278"/>
      <c r="AI1829" s="278"/>
      <c r="AJ1829" s="278"/>
      <c r="AK1829" s="278"/>
      <c r="AL1829" s="278"/>
      <c r="AM1829" s="278"/>
      <c r="AN1829" s="278"/>
      <c r="AO1829" s="278"/>
      <c r="AP1829" s="278"/>
    </row>
    <row r="1830" spans="1:42">
      <c r="A1830" s="278">
        <v>213313</v>
      </c>
      <c r="B1830" s="278"/>
      <c r="C1830" s="278" t="s">
        <v>413</v>
      </c>
      <c r="D1830" s="278" t="s">
        <v>413</v>
      </c>
      <c r="E1830" s="278" t="s">
        <v>413</v>
      </c>
      <c r="F1830" s="278" t="s">
        <v>413</v>
      </c>
      <c r="G1830" s="278" t="s">
        <v>412</v>
      </c>
      <c r="H1830" s="278" t="s">
        <v>412</v>
      </c>
      <c r="I1830" s="278" t="s">
        <v>412</v>
      </c>
      <c r="J1830" s="278" t="s">
        <v>412</v>
      </c>
      <c r="K1830" s="278" t="s">
        <v>412</v>
      </c>
      <c r="L1830" s="278" t="s">
        <v>412</v>
      </c>
      <c r="M1830" s="278"/>
      <c r="N1830" s="278"/>
      <c r="O1830" s="278"/>
      <c r="P1830" s="278"/>
      <c r="Q1830" s="278"/>
      <c r="R1830" s="278"/>
      <c r="S1830" s="278"/>
      <c r="T1830" s="278"/>
      <c r="U1830" s="278"/>
      <c r="V1830" s="278"/>
      <c r="W1830" s="278"/>
      <c r="X1830" s="278"/>
      <c r="Y1830" s="278"/>
      <c r="Z1830" s="278"/>
      <c r="AA1830" s="278"/>
      <c r="AB1830" s="278"/>
      <c r="AC1830" s="278"/>
      <c r="AD1830" s="278"/>
      <c r="AE1830" s="278"/>
      <c r="AF1830" s="278"/>
      <c r="AG1830" s="278"/>
      <c r="AH1830" s="278"/>
      <c r="AI1830" s="278"/>
      <c r="AJ1830" s="278"/>
      <c r="AK1830" s="278"/>
      <c r="AL1830" s="278"/>
      <c r="AM1830" s="278"/>
      <c r="AN1830" s="278"/>
      <c r="AO1830" s="278"/>
      <c r="AP1830" s="278"/>
    </row>
    <row r="1831" spans="1:42">
      <c r="A1831" s="278">
        <v>213312</v>
      </c>
      <c r="B1831" s="278"/>
      <c r="C1831" s="278" t="s">
        <v>413</v>
      </c>
      <c r="D1831" s="278" t="s">
        <v>413</v>
      </c>
      <c r="E1831" s="278" t="s">
        <v>413</v>
      </c>
      <c r="F1831" s="278" t="s">
        <v>412</v>
      </c>
      <c r="G1831" s="278" t="s">
        <v>413</v>
      </c>
      <c r="H1831" s="278" t="s">
        <v>412</v>
      </c>
      <c r="I1831" s="278" t="s">
        <v>412</v>
      </c>
      <c r="J1831" s="278" t="s">
        <v>412</v>
      </c>
      <c r="K1831" s="278" t="s">
        <v>412</v>
      </c>
      <c r="L1831" s="278" t="s">
        <v>412</v>
      </c>
      <c r="M1831" s="278"/>
      <c r="N1831" s="278"/>
      <c r="O1831" s="278"/>
      <c r="P1831" s="278"/>
      <c r="Q1831" s="278"/>
      <c r="R1831" s="278"/>
      <c r="S1831" s="278"/>
      <c r="T1831" s="278"/>
      <c r="U1831" s="278"/>
      <c r="V1831" s="278"/>
      <c r="W1831" s="278"/>
      <c r="X1831" s="278"/>
      <c r="Y1831" s="278"/>
      <c r="Z1831" s="278"/>
      <c r="AA1831" s="278"/>
      <c r="AB1831" s="278"/>
      <c r="AC1831" s="278"/>
      <c r="AD1831" s="278"/>
      <c r="AE1831" s="278"/>
      <c r="AF1831" s="278"/>
      <c r="AG1831" s="278"/>
      <c r="AH1831" s="278"/>
      <c r="AI1831" s="278"/>
      <c r="AJ1831" s="278"/>
      <c r="AK1831" s="278"/>
      <c r="AL1831" s="278"/>
      <c r="AM1831" s="278"/>
      <c r="AN1831" s="278"/>
      <c r="AO1831" s="278"/>
      <c r="AP1831" s="278"/>
    </row>
    <row r="1832" spans="1:42">
      <c r="A1832" s="278">
        <v>213311</v>
      </c>
      <c r="B1832" s="278"/>
      <c r="C1832" s="278" t="s">
        <v>413</v>
      </c>
      <c r="D1832" s="278" t="s">
        <v>413</v>
      </c>
      <c r="E1832" s="278" t="s">
        <v>413</v>
      </c>
      <c r="F1832" s="278" t="s">
        <v>413</v>
      </c>
      <c r="G1832" s="278" t="s">
        <v>413</v>
      </c>
      <c r="H1832" s="278" t="s">
        <v>412</v>
      </c>
      <c r="I1832" s="278" t="s">
        <v>412</v>
      </c>
      <c r="J1832" s="278" t="s">
        <v>412</v>
      </c>
      <c r="K1832" s="278" t="s">
        <v>412</v>
      </c>
      <c r="L1832" s="278" t="s">
        <v>412</v>
      </c>
      <c r="M1832" s="278"/>
      <c r="N1832" s="278"/>
      <c r="O1832" s="278"/>
      <c r="P1832" s="278"/>
      <c r="Q1832" s="278"/>
      <c r="R1832" s="278"/>
      <c r="S1832" s="278"/>
      <c r="T1832" s="278"/>
      <c r="U1832" s="278"/>
      <c r="V1832" s="278"/>
      <c r="W1832" s="278"/>
      <c r="X1832" s="278"/>
      <c r="Y1832" s="278"/>
      <c r="Z1832" s="278"/>
      <c r="AA1832" s="278"/>
      <c r="AB1832" s="278"/>
      <c r="AC1832" s="278"/>
      <c r="AD1832" s="278"/>
      <c r="AE1832" s="278"/>
      <c r="AF1832" s="278"/>
      <c r="AG1832" s="278"/>
      <c r="AH1832" s="278"/>
      <c r="AI1832" s="278"/>
      <c r="AJ1832" s="278"/>
      <c r="AK1832" s="278"/>
      <c r="AL1832" s="278"/>
      <c r="AM1832" s="278"/>
      <c r="AN1832" s="278"/>
      <c r="AO1832" s="278"/>
      <c r="AP1832" s="278"/>
    </row>
    <row r="1833" spans="1:42">
      <c r="A1833" s="278">
        <v>213296</v>
      </c>
      <c r="B1833" s="278"/>
      <c r="C1833" s="278" t="s">
        <v>412</v>
      </c>
      <c r="D1833" s="278" t="s">
        <v>412</v>
      </c>
      <c r="E1833" s="278" t="s">
        <v>413</v>
      </c>
      <c r="F1833" s="278" t="s">
        <v>413</v>
      </c>
      <c r="G1833" s="278" t="s">
        <v>412</v>
      </c>
      <c r="H1833" s="278" t="s">
        <v>412</v>
      </c>
      <c r="I1833" s="278" t="s">
        <v>412</v>
      </c>
      <c r="J1833" s="278" t="s">
        <v>412</v>
      </c>
      <c r="K1833" s="278" t="s">
        <v>412</v>
      </c>
      <c r="L1833" s="278" t="s">
        <v>412</v>
      </c>
      <c r="M1833" s="278"/>
      <c r="N1833" s="278"/>
      <c r="O1833" s="278"/>
      <c r="P1833" s="278"/>
      <c r="Q1833" s="278"/>
      <c r="R1833" s="278"/>
      <c r="S1833" s="278"/>
      <c r="T1833" s="278"/>
      <c r="U1833" s="278"/>
      <c r="V1833" s="278"/>
      <c r="W1833" s="278"/>
      <c r="X1833" s="278"/>
      <c r="Y1833" s="278"/>
      <c r="Z1833" s="278"/>
      <c r="AA1833" s="278"/>
      <c r="AB1833" s="278"/>
      <c r="AC1833" s="278"/>
      <c r="AD1833" s="278"/>
      <c r="AE1833" s="278"/>
      <c r="AF1833" s="278"/>
      <c r="AG1833" s="278"/>
      <c r="AH1833" s="278"/>
      <c r="AI1833" s="278"/>
      <c r="AJ1833" s="278"/>
      <c r="AK1833" s="278"/>
      <c r="AL1833" s="278"/>
      <c r="AM1833" s="278"/>
      <c r="AN1833" s="278"/>
      <c r="AO1833" s="278"/>
      <c r="AP1833" s="278"/>
    </row>
    <row r="1834" spans="1:42">
      <c r="A1834" s="278">
        <v>213295</v>
      </c>
      <c r="B1834" s="278"/>
      <c r="C1834" s="278" t="s">
        <v>413</v>
      </c>
      <c r="D1834" s="278" t="s">
        <v>413</v>
      </c>
      <c r="E1834" s="278" t="s">
        <v>412</v>
      </c>
      <c r="F1834" s="278" t="s">
        <v>412</v>
      </c>
      <c r="G1834" s="278" t="s">
        <v>412</v>
      </c>
      <c r="H1834" s="278" t="s">
        <v>412</v>
      </c>
      <c r="I1834" s="278" t="s">
        <v>412</v>
      </c>
      <c r="J1834" s="278" t="s">
        <v>412</v>
      </c>
      <c r="K1834" s="278" t="s">
        <v>412</v>
      </c>
      <c r="L1834" s="278" t="s">
        <v>412</v>
      </c>
      <c r="M1834" s="278"/>
      <c r="N1834" s="278"/>
      <c r="O1834" s="278"/>
      <c r="P1834" s="278"/>
      <c r="Q1834" s="278"/>
      <c r="R1834" s="278"/>
      <c r="S1834" s="278"/>
      <c r="T1834" s="278"/>
      <c r="U1834" s="278"/>
      <c r="V1834" s="278"/>
      <c r="W1834" s="278"/>
      <c r="X1834" s="278"/>
      <c r="Y1834" s="278"/>
      <c r="Z1834" s="278"/>
      <c r="AA1834" s="278"/>
      <c r="AB1834" s="278"/>
      <c r="AC1834" s="278"/>
      <c r="AD1834" s="278"/>
      <c r="AE1834" s="278"/>
      <c r="AF1834" s="278"/>
      <c r="AG1834" s="278"/>
      <c r="AH1834" s="278"/>
      <c r="AI1834" s="278"/>
      <c r="AJ1834" s="278"/>
      <c r="AK1834" s="278"/>
      <c r="AL1834" s="278"/>
      <c r="AM1834" s="278"/>
      <c r="AN1834" s="278"/>
      <c r="AO1834" s="278"/>
      <c r="AP1834" s="278"/>
    </row>
    <row r="1835" spans="1:42">
      <c r="A1835" s="278">
        <v>213290</v>
      </c>
      <c r="B1835" s="278"/>
      <c r="C1835" s="278" t="s">
        <v>412</v>
      </c>
      <c r="D1835" s="278" t="s">
        <v>413</v>
      </c>
      <c r="E1835" s="278" t="s">
        <v>413</v>
      </c>
      <c r="F1835" s="278" t="s">
        <v>413</v>
      </c>
      <c r="G1835" s="278" t="s">
        <v>413</v>
      </c>
      <c r="H1835" s="278" t="s">
        <v>412</v>
      </c>
      <c r="I1835" s="278" t="s">
        <v>412</v>
      </c>
      <c r="J1835" s="278" t="s">
        <v>412</v>
      </c>
      <c r="K1835" s="278" t="s">
        <v>412</v>
      </c>
      <c r="L1835" s="278" t="s">
        <v>412</v>
      </c>
      <c r="M1835" s="278"/>
      <c r="N1835" s="278"/>
      <c r="O1835" s="278"/>
      <c r="P1835" s="278"/>
      <c r="Q1835" s="278"/>
      <c r="R1835" s="278"/>
      <c r="S1835" s="278"/>
      <c r="T1835" s="278"/>
      <c r="U1835" s="278"/>
      <c r="V1835" s="278"/>
      <c r="W1835" s="278"/>
      <c r="X1835" s="278"/>
      <c r="Y1835" s="278"/>
      <c r="Z1835" s="278"/>
      <c r="AA1835" s="278"/>
      <c r="AB1835" s="278"/>
      <c r="AC1835" s="278"/>
      <c r="AD1835" s="278"/>
      <c r="AE1835" s="278"/>
      <c r="AF1835" s="278"/>
      <c r="AG1835" s="278"/>
      <c r="AH1835" s="278"/>
      <c r="AI1835" s="278"/>
      <c r="AJ1835" s="278"/>
      <c r="AK1835" s="278"/>
      <c r="AL1835" s="278"/>
      <c r="AM1835" s="278"/>
      <c r="AN1835" s="278"/>
      <c r="AO1835" s="278"/>
      <c r="AP1835" s="278"/>
    </row>
    <row r="1836" spans="1:42">
      <c r="A1836" s="278">
        <v>213288</v>
      </c>
      <c r="B1836" s="278"/>
      <c r="C1836" s="278" t="s">
        <v>413</v>
      </c>
      <c r="D1836" s="278" t="s">
        <v>413</v>
      </c>
      <c r="E1836" s="278" t="s">
        <v>413</v>
      </c>
      <c r="F1836" s="278" t="s">
        <v>413</v>
      </c>
      <c r="G1836" s="278" t="s">
        <v>412</v>
      </c>
      <c r="H1836" s="278" t="s">
        <v>412</v>
      </c>
      <c r="I1836" s="278" t="s">
        <v>412</v>
      </c>
      <c r="J1836" s="278" t="s">
        <v>412</v>
      </c>
      <c r="K1836" s="278" t="s">
        <v>412</v>
      </c>
      <c r="L1836" s="278" t="s">
        <v>412</v>
      </c>
      <c r="M1836" s="278"/>
      <c r="N1836" s="278"/>
      <c r="O1836" s="278"/>
      <c r="P1836" s="278"/>
      <c r="Q1836" s="278"/>
      <c r="R1836" s="278"/>
      <c r="S1836" s="278"/>
      <c r="T1836" s="278"/>
      <c r="U1836" s="278"/>
      <c r="V1836" s="278"/>
      <c r="W1836" s="278"/>
      <c r="X1836" s="278"/>
      <c r="Y1836" s="278"/>
      <c r="Z1836" s="278"/>
      <c r="AA1836" s="278"/>
      <c r="AB1836" s="278"/>
      <c r="AC1836" s="278"/>
      <c r="AD1836" s="278"/>
      <c r="AE1836" s="278"/>
      <c r="AF1836" s="278"/>
      <c r="AG1836" s="278"/>
      <c r="AH1836" s="278"/>
      <c r="AI1836" s="278"/>
      <c r="AJ1836" s="278"/>
      <c r="AK1836" s="278"/>
      <c r="AL1836" s="278"/>
      <c r="AM1836" s="278"/>
      <c r="AN1836" s="278"/>
      <c r="AO1836" s="278"/>
      <c r="AP1836" s="278"/>
    </row>
    <row r="1837" spans="1:42">
      <c r="A1837" s="278">
        <v>213286</v>
      </c>
      <c r="B1837" s="278"/>
      <c r="C1837" s="278" t="s">
        <v>412</v>
      </c>
      <c r="D1837" s="278" t="s">
        <v>413</v>
      </c>
      <c r="E1837" s="278" t="s">
        <v>412</v>
      </c>
      <c r="F1837" s="278" t="s">
        <v>412</v>
      </c>
      <c r="G1837" s="278" t="s">
        <v>413</v>
      </c>
      <c r="H1837" s="278" t="s">
        <v>412</v>
      </c>
      <c r="I1837" s="278" t="s">
        <v>412</v>
      </c>
      <c r="J1837" s="278" t="s">
        <v>412</v>
      </c>
      <c r="K1837" s="278" t="s">
        <v>412</v>
      </c>
      <c r="L1837" s="278" t="s">
        <v>412</v>
      </c>
      <c r="M1837" s="278"/>
      <c r="N1837" s="278"/>
      <c r="O1837" s="278"/>
      <c r="P1837" s="278"/>
      <c r="Q1837" s="278"/>
      <c r="R1837" s="278"/>
      <c r="S1837" s="278"/>
      <c r="T1837" s="278"/>
      <c r="U1837" s="278"/>
      <c r="V1837" s="278"/>
      <c r="W1837" s="278"/>
      <c r="X1837" s="278"/>
      <c r="Y1837" s="278"/>
      <c r="Z1837" s="278"/>
      <c r="AA1837" s="278"/>
      <c r="AB1837" s="278"/>
      <c r="AC1837" s="278"/>
      <c r="AD1837" s="278"/>
      <c r="AE1837" s="278"/>
      <c r="AF1837" s="278"/>
      <c r="AG1837" s="278"/>
      <c r="AH1837" s="278"/>
      <c r="AI1837" s="278"/>
      <c r="AJ1837" s="278"/>
      <c r="AK1837" s="278"/>
      <c r="AL1837" s="278"/>
      <c r="AM1837" s="278"/>
      <c r="AN1837" s="278"/>
      <c r="AO1837" s="278"/>
      <c r="AP1837" s="278"/>
    </row>
    <row r="1838" spans="1:42">
      <c r="A1838" s="278">
        <v>213284</v>
      </c>
      <c r="B1838" s="278"/>
      <c r="C1838" s="278" t="s">
        <v>413</v>
      </c>
      <c r="D1838" s="278" t="s">
        <v>413</v>
      </c>
      <c r="E1838" s="278" t="s">
        <v>413</v>
      </c>
      <c r="F1838" s="278" t="s">
        <v>413</v>
      </c>
      <c r="G1838" s="278" t="s">
        <v>413</v>
      </c>
      <c r="H1838" s="278" t="s">
        <v>412</v>
      </c>
      <c r="I1838" s="278" t="s">
        <v>412</v>
      </c>
      <c r="J1838" s="278" t="s">
        <v>412</v>
      </c>
      <c r="K1838" s="278" t="s">
        <v>412</v>
      </c>
      <c r="L1838" s="278" t="s">
        <v>412</v>
      </c>
      <c r="M1838" s="278"/>
      <c r="N1838" s="278"/>
      <c r="O1838" s="278"/>
      <c r="P1838" s="278"/>
      <c r="Q1838" s="278"/>
      <c r="R1838" s="278"/>
      <c r="S1838" s="278"/>
      <c r="T1838" s="278"/>
      <c r="U1838" s="278"/>
      <c r="V1838" s="278"/>
      <c r="W1838" s="278"/>
      <c r="X1838" s="278"/>
      <c r="Y1838" s="278"/>
      <c r="Z1838" s="278"/>
      <c r="AA1838" s="278"/>
      <c r="AB1838" s="278"/>
      <c r="AC1838" s="278"/>
      <c r="AD1838" s="278"/>
      <c r="AE1838" s="278"/>
      <c r="AF1838" s="278"/>
      <c r="AG1838" s="278"/>
      <c r="AH1838" s="278"/>
      <c r="AI1838" s="278"/>
      <c r="AJ1838" s="278"/>
      <c r="AK1838" s="278"/>
      <c r="AL1838" s="278"/>
      <c r="AM1838" s="278"/>
      <c r="AN1838" s="278"/>
      <c r="AO1838" s="278"/>
      <c r="AP1838" s="278"/>
    </row>
    <row r="1839" spans="1:42">
      <c r="A1839" s="278">
        <v>213281</v>
      </c>
      <c r="B1839" s="278"/>
      <c r="C1839" s="278" t="s">
        <v>413</v>
      </c>
      <c r="D1839" s="278" t="s">
        <v>413</v>
      </c>
      <c r="E1839" s="278" t="s">
        <v>413</v>
      </c>
      <c r="F1839" s="278" t="s">
        <v>412</v>
      </c>
      <c r="G1839" s="278" t="s">
        <v>412</v>
      </c>
      <c r="H1839" s="278" t="s">
        <v>412</v>
      </c>
      <c r="I1839" s="278" t="s">
        <v>412</v>
      </c>
      <c r="J1839" s="278" t="s">
        <v>412</v>
      </c>
      <c r="K1839" s="278" t="s">
        <v>412</v>
      </c>
      <c r="L1839" s="278" t="s">
        <v>412</v>
      </c>
      <c r="M1839" s="278"/>
      <c r="N1839" s="278"/>
      <c r="O1839" s="278"/>
      <c r="P1839" s="278"/>
      <c r="Q1839" s="278"/>
      <c r="R1839" s="278"/>
      <c r="S1839" s="278"/>
      <c r="T1839" s="278"/>
      <c r="U1839" s="278"/>
      <c r="V1839" s="278"/>
      <c r="W1839" s="278"/>
      <c r="X1839" s="278"/>
      <c r="Y1839" s="278"/>
      <c r="Z1839" s="278"/>
      <c r="AA1839" s="278"/>
      <c r="AB1839" s="278"/>
      <c r="AC1839" s="278"/>
      <c r="AD1839" s="278"/>
      <c r="AE1839" s="278"/>
      <c r="AF1839" s="278"/>
      <c r="AG1839" s="278"/>
      <c r="AH1839" s="278"/>
      <c r="AI1839" s="278"/>
      <c r="AJ1839" s="278"/>
      <c r="AK1839" s="278"/>
      <c r="AL1839" s="278"/>
      <c r="AM1839" s="278"/>
      <c r="AN1839" s="278"/>
      <c r="AO1839" s="278"/>
      <c r="AP1839" s="278"/>
    </row>
    <row r="1840" spans="1:42">
      <c r="A1840" s="278">
        <v>213278</v>
      </c>
      <c r="B1840" s="278"/>
      <c r="C1840" s="278" t="s">
        <v>412</v>
      </c>
      <c r="D1840" s="278" t="s">
        <v>413</v>
      </c>
      <c r="E1840" s="278" t="s">
        <v>413</v>
      </c>
      <c r="F1840" s="278" t="s">
        <v>412</v>
      </c>
      <c r="G1840" s="278" t="s">
        <v>412</v>
      </c>
      <c r="H1840" s="278" t="s">
        <v>412</v>
      </c>
      <c r="I1840" s="278" t="s">
        <v>412</v>
      </c>
      <c r="J1840" s="278" t="s">
        <v>412</v>
      </c>
      <c r="K1840" s="278" t="s">
        <v>412</v>
      </c>
      <c r="L1840" s="278" t="s">
        <v>412</v>
      </c>
      <c r="M1840" s="278"/>
      <c r="N1840" s="278"/>
      <c r="O1840" s="278"/>
      <c r="P1840" s="278"/>
      <c r="Q1840" s="278"/>
      <c r="R1840" s="278"/>
      <c r="S1840" s="278"/>
      <c r="T1840" s="278"/>
      <c r="U1840" s="278"/>
      <c r="V1840" s="278"/>
      <c r="W1840" s="278"/>
      <c r="X1840" s="278"/>
      <c r="Y1840" s="278"/>
      <c r="Z1840" s="278"/>
      <c r="AA1840" s="278"/>
      <c r="AB1840" s="278"/>
      <c r="AC1840" s="278"/>
      <c r="AD1840" s="278"/>
      <c r="AE1840" s="278"/>
      <c r="AF1840" s="278"/>
      <c r="AG1840" s="278"/>
      <c r="AH1840" s="278"/>
      <c r="AI1840" s="278"/>
      <c r="AJ1840" s="278"/>
      <c r="AK1840" s="278"/>
      <c r="AL1840" s="278"/>
      <c r="AM1840" s="278"/>
      <c r="AN1840" s="278"/>
      <c r="AO1840" s="278"/>
      <c r="AP1840" s="278"/>
    </row>
    <row r="1841" spans="1:42">
      <c r="A1841" s="278">
        <v>213274</v>
      </c>
      <c r="B1841" s="278"/>
      <c r="C1841" s="278" t="s">
        <v>413</v>
      </c>
      <c r="D1841" s="278" t="s">
        <v>413</v>
      </c>
      <c r="E1841" s="278" t="s">
        <v>412</v>
      </c>
      <c r="F1841" s="278" t="s">
        <v>412</v>
      </c>
      <c r="G1841" s="278" t="s">
        <v>412</v>
      </c>
      <c r="H1841" s="278" t="s">
        <v>412</v>
      </c>
      <c r="I1841" s="278" t="s">
        <v>412</v>
      </c>
      <c r="J1841" s="278" t="s">
        <v>412</v>
      </c>
      <c r="K1841" s="278" t="s">
        <v>412</v>
      </c>
      <c r="L1841" s="278" t="s">
        <v>412</v>
      </c>
      <c r="M1841" s="278"/>
      <c r="N1841" s="278"/>
      <c r="O1841" s="278"/>
      <c r="P1841" s="278"/>
      <c r="Q1841" s="278"/>
      <c r="R1841" s="278"/>
      <c r="S1841" s="278"/>
      <c r="T1841" s="278"/>
      <c r="U1841" s="278"/>
      <c r="V1841" s="278"/>
      <c r="W1841" s="278"/>
      <c r="X1841" s="278"/>
      <c r="Y1841" s="278"/>
      <c r="Z1841" s="278"/>
      <c r="AA1841" s="278"/>
      <c r="AB1841" s="278"/>
      <c r="AC1841" s="278"/>
      <c r="AD1841" s="278"/>
      <c r="AE1841" s="278"/>
      <c r="AF1841" s="278"/>
      <c r="AG1841" s="278"/>
      <c r="AH1841" s="278"/>
      <c r="AI1841" s="278"/>
      <c r="AJ1841" s="278"/>
      <c r="AK1841" s="278"/>
      <c r="AL1841" s="278"/>
      <c r="AM1841" s="278"/>
      <c r="AN1841" s="278"/>
      <c r="AO1841" s="278"/>
      <c r="AP1841" s="278"/>
    </row>
    <row r="1842" spans="1:42">
      <c r="A1842" s="278">
        <v>213273</v>
      </c>
      <c r="B1842" s="278"/>
      <c r="C1842" s="278" t="s">
        <v>412</v>
      </c>
      <c r="D1842" s="278" t="s">
        <v>412</v>
      </c>
      <c r="E1842" s="278" t="s">
        <v>413</v>
      </c>
      <c r="F1842" s="278" t="s">
        <v>413</v>
      </c>
      <c r="G1842" s="278" t="s">
        <v>412</v>
      </c>
      <c r="H1842" s="278" t="s">
        <v>412</v>
      </c>
      <c r="I1842" s="278" t="s">
        <v>412</v>
      </c>
      <c r="J1842" s="278" t="s">
        <v>412</v>
      </c>
      <c r="K1842" s="278" t="s">
        <v>412</v>
      </c>
      <c r="L1842" s="278" t="s">
        <v>412</v>
      </c>
      <c r="M1842" s="278"/>
      <c r="N1842" s="278"/>
      <c r="O1842" s="278"/>
      <c r="P1842" s="278"/>
      <c r="Q1842" s="278"/>
      <c r="R1842" s="278"/>
      <c r="S1842" s="278"/>
      <c r="T1842" s="278"/>
      <c r="U1842" s="278"/>
      <c r="V1842" s="278"/>
      <c r="W1842" s="278"/>
      <c r="X1842" s="278"/>
      <c r="Y1842" s="278"/>
      <c r="Z1842" s="278"/>
      <c r="AA1842" s="278"/>
      <c r="AB1842" s="278"/>
      <c r="AC1842" s="278"/>
      <c r="AD1842" s="278"/>
      <c r="AE1842" s="278"/>
      <c r="AF1842" s="278"/>
      <c r="AG1842" s="278"/>
      <c r="AH1842" s="278"/>
      <c r="AI1842" s="278"/>
      <c r="AJ1842" s="278"/>
      <c r="AK1842" s="278"/>
      <c r="AL1842" s="278"/>
      <c r="AM1842" s="278"/>
      <c r="AN1842" s="278"/>
      <c r="AO1842" s="278"/>
      <c r="AP1842" s="278"/>
    </row>
    <row r="1843" spans="1:42">
      <c r="A1843" s="278">
        <v>213272</v>
      </c>
      <c r="B1843" s="278"/>
      <c r="C1843" s="278" t="s">
        <v>413</v>
      </c>
      <c r="D1843" s="278" t="s">
        <v>412</v>
      </c>
      <c r="E1843" s="278" t="s">
        <v>413</v>
      </c>
      <c r="F1843" s="278" t="s">
        <v>412</v>
      </c>
      <c r="G1843" s="278" t="s">
        <v>413</v>
      </c>
      <c r="H1843" s="278" t="s">
        <v>412</v>
      </c>
      <c r="I1843" s="278" t="s">
        <v>412</v>
      </c>
      <c r="J1843" s="278" t="s">
        <v>412</v>
      </c>
      <c r="K1843" s="278" t="s">
        <v>412</v>
      </c>
      <c r="L1843" s="278" t="s">
        <v>412</v>
      </c>
      <c r="M1843" s="278"/>
      <c r="N1843" s="278"/>
      <c r="O1843" s="278"/>
      <c r="P1843" s="278"/>
      <c r="Q1843" s="278"/>
      <c r="R1843" s="278"/>
      <c r="S1843" s="278"/>
      <c r="T1843" s="278"/>
      <c r="U1843" s="278"/>
      <c r="V1843" s="278"/>
      <c r="W1843" s="278"/>
      <c r="X1843" s="278"/>
      <c r="Y1843" s="278"/>
      <c r="Z1843" s="278"/>
      <c r="AA1843" s="278"/>
      <c r="AB1843" s="278"/>
      <c r="AC1843" s="278"/>
      <c r="AD1843" s="278"/>
      <c r="AE1843" s="278"/>
      <c r="AF1843" s="278"/>
      <c r="AG1843" s="278"/>
      <c r="AH1843" s="278"/>
      <c r="AI1843" s="278"/>
      <c r="AJ1843" s="278"/>
      <c r="AK1843" s="278"/>
      <c r="AL1843" s="278"/>
      <c r="AM1843" s="278"/>
      <c r="AN1843" s="278"/>
      <c r="AO1843" s="278"/>
      <c r="AP1843" s="278"/>
    </row>
    <row r="1844" spans="1:42">
      <c r="A1844" s="278">
        <v>213261</v>
      </c>
      <c r="B1844" s="278"/>
      <c r="C1844" s="278" t="s">
        <v>413</v>
      </c>
      <c r="D1844" s="278" t="s">
        <v>413</v>
      </c>
      <c r="E1844" s="278" t="s">
        <v>413</v>
      </c>
      <c r="F1844" s="278" t="s">
        <v>413</v>
      </c>
      <c r="G1844" s="278" t="s">
        <v>413</v>
      </c>
      <c r="H1844" s="278" t="s">
        <v>412</v>
      </c>
      <c r="I1844" s="278" t="s">
        <v>412</v>
      </c>
      <c r="J1844" s="278" t="s">
        <v>412</v>
      </c>
      <c r="K1844" s="278" t="s">
        <v>412</v>
      </c>
      <c r="L1844" s="278" t="s">
        <v>412</v>
      </c>
      <c r="M1844" s="278"/>
      <c r="N1844" s="278"/>
      <c r="O1844" s="278"/>
      <c r="P1844" s="278"/>
      <c r="Q1844" s="278"/>
      <c r="R1844" s="278"/>
      <c r="S1844" s="278"/>
      <c r="T1844" s="278"/>
      <c r="U1844" s="278"/>
      <c r="V1844" s="278"/>
      <c r="W1844" s="278"/>
      <c r="X1844" s="278"/>
      <c r="Y1844" s="278"/>
      <c r="Z1844" s="278"/>
      <c r="AA1844" s="278"/>
      <c r="AB1844" s="278"/>
      <c r="AC1844" s="278"/>
      <c r="AD1844" s="278"/>
      <c r="AE1844" s="278"/>
      <c r="AF1844" s="278"/>
      <c r="AG1844" s="278"/>
      <c r="AH1844" s="278"/>
      <c r="AI1844" s="278"/>
      <c r="AJ1844" s="278"/>
      <c r="AK1844" s="278"/>
      <c r="AL1844" s="278"/>
      <c r="AM1844" s="278"/>
      <c r="AN1844" s="278"/>
      <c r="AO1844" s="278"/>
      <c r="AP1844" s="278"/>
    </row>
    <row r="1845" spans="1:42">
      <c r="A1845" s="278">
        <v>213253</v>
      </c>
      <c r="B1845" s="278"/>
      <c r="C1845" s="278" t="s">
        <v>412</v>
      </c>
      <c r="D1845" s="278" t="s">
        <v>413</v>
      </c>
      <c r="E1845" s="278" t="s">
        <v>413</v>
      </c>
      <c r="F1845" s="278" t="s">
        <v>412</v>
      </c>
      <c r="G1845" s="278" t="s">
        <v>412</v>
      </c>
      <c r="H1845" s="278" t="s">
        <v>412</v>
      </c>
      <c r="I1845" s="278" t="s">
        <v>412</v>
      </c>
      <c r="J1845" s="278" t="s">
        <v>412</v>
      </c>
      <c r="K1845" s="278" t="s">
        <v>412</v>
      </c>
      <c r="L1845" s="278" t="s">
        <v>412</v>
      </c>
      <c r="M1845" s="278"/>
      <c r="N1845" s="278"/>
      <c r="O1845" s="278"/>
      <c r="P1845" s="278"/>
      <c r="Q1845" s="278"/>
      <c r="R1845" s="278"/>
      <c r="S1845" s="278"/>
      <c r="T1845" s="278"/>
      <c r="U1845" s="278"/>
      <c r="V1845" s="278"/>
      <c r="W1845" s="278"/>
      <c r="X1845" s="278"/>
      <c r="Y1845" s="278"/>
      <c r="Z1845" s="278"/>
      <c r="AA1845" s="278"/>
      <c r="AB1845" s="278"/>
      <c r="AC1845" s="278"/>
      <c r="AD1845" s="278"/>
      <c r="AE1845" s="278"/>
      <c r="AF1845" s="278"/>
      <c r="AG1845" s="278"/>
      <c r="AH1845" s="278"/>
      <c r="AI1845" s="278"/>
      <c r="AJ1845" s="278"/>
      <c r="AK1845" s="278"/>
      <c r="AL1845" s="278"/>
      <c r="AM1845" s="278"/>
      <c r="AN1845" s="278"/>
      <c r="AO1845" s="278"/>
      <c r="AP1845" s="278"/>
    </row>
    <row r="1846" spans="1:42">
      <c r="A1846" s="278">
        <v>213248</v>
      </c>
      <c r="B1846" s="278"/>
      <c r="C1846" s="278" t="s">
        <v>412</v>
      </c>
      <c r="D1846" s="278" t="s">
        <v>413</v>
      </c>
      <c r="E1846" s="278" t="s">
        <v>413</v>
      </c>
      <c r="F1846" s="278" t="s">
        <v>413</v>
      </c>
      <c r="G1846" s="278" t="s">
        <v>412</v>
      </c>
      <c r="H1846" s="278" t="s">
        <v>412</v>
      </c>
      <c r="I1846" s="278" t="s">
        <v>412</v>
      </c>
      <c r="J1846" s="278" t="s">
        <v>412</v>
      </c>
      <c r="K1846" s="278" t="s">
        <v>412</v>
      </c>
      <c r="L1846" s="278" t="s">
        <v>412</v>
      </c>
      <c r="M1846" s="278"/>
      <c r="N1846" s="278"/>
      <c r="O1846" s="278"/>
      <c r="P1846" s="278"/>
      <c r="Q1846" s="278"/>
      <c r="R1846" s="278"/>
      <c r="S1846" s="278"/>
      <c r="T1846" s="278"/>
      <c r="U1846" s="278"/>
      <c r="V1846" s="278"/>
      <c r="W1846" s="278"/>
      <c r="X1846" s="278"/>
      <c r="Y1846" s="278"/>
      <c r="Z1846" s="278"/>
      <c r="AA1846" s="278"/>
      <c r="AB1846" s="278"/>
      <c r="AC1846" s="278"/>
      <c r="AD1846" s="278"/>
      <c r="AE1846" s="278"/>
      <c r="AF1846" s="278"/>
      <c r="AG1846" s="278"/>
      <c r="AH1846" s="278"/>
      <c r="AI1846" s="278"/>
      <c r="AJ1846" s="278"/>
      <c r="AK1846" s="278"/>
      <c r="AL1846" s="278"/>
      <c r="AM1846" s="278"/>
      <c r="AN1846" s="278"/>
      <c r="AO1846" s="278"/>
      <c r="AP1846" s="278"/>
    </row>
    <row r="1847" spans="1:42">
      <c r="A1847" s="278">
        <v>213237</v>
      </c>
      <c r="B1847" s="278"/>
      <c r="C1847" s="278" t="s">
        <v>412</v>
      </c>
      <c r="D1847" s="278" t="s">
        <v>413</v>
      </c>
      <c r="E1847" s="278" t="s">
        <v>413</v>
      </c>
      <c r="F1847" s="278" t="s">
        <v>413</v>
      </c>
      <c r="G1847" s="278" t="s">
        <v>412</v>
      </c>
      <c r="H1847" s="278" t="s">
        <v>412</v>
      </c>
      <c r="I1847" s="278" t="s">
        <v>412</v>
      </c>
      <c r="J1847" s="278" t="s">
        <v>412</v>
      </c>
      <c r="K1847" s="278" t="s">
        <v>412</v>
      </c>
      <c r="L1847" s="278" t="s">
        <v>412</v>
      </c>
      <c r="M1847" s="278"/>
      <c r="N1847" s="278"/>
      <c r="O1847" s="278"/>
      <c r="P1847" s="278"/>
      <c r="Q1847" s="278"/>
      <c r="R1847" s="278"/>
      <c r="S1847" s="278"/>
      <c r="T1847" s="278"/>
      <c r="U1847" s="278"/>
      <c r="V1847" s="278"/>
      <c r="W1847" s="278"/>
      <c r="X1847" s="278"/>
      <c r="Y1847" s="278"/>
      <c r="Z1847" s="278"/>
      <c r="AA1847" s="278"/>
      <c r="AB1847" s="278"/>
      <c r="AC1847" s="278"/>
      <c r="AD1847" s="278"/>
      <c r="AE1847" s="278"/>
      <c r="AF1847" s="278"/>
      <c r="AG1847" s="278"/>
      <c r="AH1847" s="278"/>
      <c r="AI1847" s="278"/>
      <c r="AJ1847" s="278"/>
      <c r="AK1847" s="278"/>
      <c r="AL1847" s="278"/>
      <c r="AM1847" s="278"/>
      <c r="AN1847" s="278"/>
      <c r="AO1847" s="278"/>
      <c r="AP1847" s="278"/>
    </row>
    <row r="1848" spans="1:42">
      <c r="A1848" s="278">
        <v>213235</v>
      </c>
      <c r="B1848" s="278"/>
      <c r="C1848" s="278" t="s">
        <v>412</v>
      </c>
      <c r="D1848" s="278" t="s">
        <v>413</v>
      </c>
      <c r="E1848" s="278" t="s">
        <v>413</v>
      </c>
      <c r="F1848" s="278" t="s">
        <v>413</v>
      </c>
      <c r="G1848" s="278" t="s">
        <v>412</v>
      </c>
      <c r="H1848" s="278" t="s">
        <v>412</v>
      </c>
      <c r="I1848" s="278" t="s">
        <v>412</v>
      </c>
      <c r="J1848" s="278" t="s">
        <v>412</v>
      </c>
      <c r="K1848" s="278" t="s">
        <v>412</v>
      </c>
      <c r="L1848" s="278" t="s">
        <v>412</v>
      </c>
      <c r="M1848" s="278"/>
      <c r="N1848" s="278"/>
      <c r="O1848" s="278"/>
      <c r="P1848" s="278"/>
      <c r="Q1848" s="278"/>
      <c r="R1848" s="278"/>
      <c r="S1848" s="278"/>
      <c r="T1848" s="278"/>
      <c r="U1848" s="278"/>
      <c r="V1848" s="278"/>
      <c r="W1848" s="278"/>
      <c r="X1848" s="278"/>
      <c r="Y1848" s="278"/>
      <c r="Z1848" s="278"/>
      <c r="AA1848" s="278"/>
      <c r="AB1848" s="278"/>
      <c r="AC1848" s="278"/>
      <c r="AD1848" s="278"/>
      <c r="AE1848" s="278"/>
      <c r="AF1848" s="278"/>
      <c r="AG1848" s="278"/>
      <c r="AH1848" s="278"/>
      <c r="AI1848" s="278"/>
      <c r="AJ1848" s="278"/>
      <c r="AK1848" s="278"/>
      <c r="AL1848" s="278"/>
      <c r="AM1848" s="278"/>
      <c r="AN1848" s="278"/>
      <c r="AO1848" s="278"/>
      <c r="AP1848" s="278"/>
    </row>
    <row r="1849" spans="1:42">
      <c r="A1849" s="278">
        <v>213234</v>
      </c>
      <c r="B1849" s="278"/>
      <c r="C1849" s="278" t="s">
        <v>413</v>
      </c>
      <c r="D1849" s="278" t="s">
        <v>413</v>
      </c>
      <c r="E1849" s="278" t="s">
        <v>413</v>
      </c>
      <c r="F1849" s="278" t="s">
        <v>413</v>
      </c>
      <c r="G1849" s="278" t="s">
        <v>412</v>
      </c>
      <c r="H1849" s="278" t="s">
        <v>412</v>
      </c>
      <c r="I1849" s="278" t="s">
        <v>412</v>
      </c>
      <c r="J1849" s="278" t="s">
        <v>412</v>
      </c>
      <c r="K1849" s="278" t="s">
        <v>412</v>
      </c>
      <c r="L1849" s="278" t="s">
        <v>412</v>
      </c>
      <c r="M1849" s="278"/>
      <c r="N1849" s="278"/>
      <c r="O1849" s="278"/>
      <c r="P1849" s="278"/>
      <c r="Q1849" s="278"/>
      <c r="R1849" s="278"/>
      <c r="S1849" s="278"/>
      <c r="T1849" s="278"/>
      <c r="U1849" s="278"/>
      <c r="V1849" s="278"/>
      <c r="W1849" s="278"/>
      <c r="X1849" s="278"/>
      <c r="Y1849" s="278"/>
      <c r="Z1849" s="278"/>
      <c r="AA1849" s="278"/>
      <c r="AB1849" s="278"/>
      <c r="AC1849" s="278"/>
      <c r="AD1849" s="278"/>
      <c r="AE1849" s="278"/>
      <c r="AF1849" s="278"/>
      <c r="AG1849" s="278"/>
      <c r="AH1849" s="278"/>
      <c r="AI1849" s="278"/>
      <c r="AJ1849" s="278"/>
      <c r="AK1849" s="278"/>
      <c r="AL1849" s="278"/>
      <c r="AM1849" s="278"/>
      <c r="AN1849" s="278"/>
      <c r="AO1849" s="278"/>
      <c r="AP1849" s="278"/>
    </row>
    <row r="1850" spans="1:42">
      <c r="A1850" s="278">
        <v>213222</v>
      </c>
      <c r="B1850" s="278"/>
      <c r="C1850" s="278" t="s">
        <v>413</v>
      </c>
      <c r="D1850" s="278" t="s">
        <v>413</v>
      </c>
      <c r="E1850" s="278" t="s">
        <v>413</v>
      </c>
      <c r="F1850" s="278" t="s">
        <v>413</v>
      </c>
      <c r="G1850" s="278" t="s">
        <v>413</v>
      </c>
      <c r="H1850" s="278" t="s">
        <v>412</v>
      </c>
      <c r="I1850" s="278" t="s">
        <v>412</v>
      </c>
      <c r="J1850" s="278" t="s">
        <v>412</v>
      </c>
      <c r="K1850" s="278" t="s">
        <v>412</v>
      </c>
      <c r="L1850" s="278" t="s">
        <v>412</v>
      </c>
      <c r="M1850" s="278"/>
      <c r="N1850" s="278"/>
      <c r="O1850" s="278"/>
      <c r="P1850" s="278"/>
      <c r="Q1850" s="278"/>
      <c r="R1850" s="278"/>
      <c r="S1850" s="278"/>
      <c r="T1850" s="278"/>
      <c r="U1850" s="278"/>
      <c r="V1850" s="278"/>
      <c r="W1850" s="278"/>
      <c r="X1850" s="278"/>
      <c r="Y1850" s="278"/>
      <c r="Z1850" s="278"/>
      <c r="AA1850" s="278"/>
      <c r="AB1850" s="278"/>
      <c r="AC1850" s="278"/>
      <c r="AD1850" s="278"/>
      <c r="AE1850" s="278"/>
      <c r="AF1850" s="278"/>
      <c r="AG1850" s="278"/>
      <c r="AH1850" s="278"/>
      <c r="AI1850" s="278"/>
      <c r="AJ1850" s="278"/>
      <c r="AK1850" s="278"/>
      <c r="AL1850" s="278"/>
      <c r="AM1850" s="278"/>
      <c r="AN1850" s="278"/>
      <c r="AO1850" s="278"/>
      <c r="AP1850" s="278"/>
    </row>
    <row r="1851" spans="1:42">
      <c r="A1851" s="278">
        <v>213219</v>
      </c>
      <c r="B1851" s="278"/>
      <c r="C1851" s="278" t="s">
        <v>413</v>
      </c>
      <c r="D1851" s="278" t="s">
        <v>413</v>
      </c>
      <c r="E1851" s="278" t="s">
        <v>413</v>
      </c>
      <c r="F1851" s="278" t="s">
        <v>413</v>
      </c>
      <c r="G1851" s="278" t="s">
        <v>412</v>
      </c>
      <c r="H1851" s="278" t="s">
        <v>412</v>
      </c>
      <c r="I1851" s="278" t="s">
        <v>412</v>
      </c>
      <c r="J1851" s="278" t="s">
        <v>412</v>
      </c>
      <c r="K1851" s="278" t="s">
        <v>412</v>
      </c>
      <c r="L1851" s="278" t="s">
        <v>412</v>
      </c>
      <c r="M1851" s="278"/>
      <c r="N1851" s="278"/>
      <c r="O1851" s="278"/>
      <c r="P1851" s="278"/>
      <c r="Q1851" s="278"/>
      <c r="R1851" s="278"/>
      <c r="S1851" s="278"/>
      <c r="T1851" s="278"/>
      <c r="U1851" s="278"/>
      <c r="V1851" s="278"/>
      <c r="W1851" s="278"/>
      <c r="X1851" s="278"/>
      <c r="Y1851" s="278"/>
      <c r="Z1851" s="278"/>
      <c r="AA1851" s="278"/>
      <c r="AB1851" s="278"/>
      <c r="AC1851" s="278"/>
      <c r="AD1851" s="278"/>
      <c r="AE1851" s="278"/>
      <c r="AF1851" s="278"/>
      <c r="AG1851" s="278"/>
      <c r="AH1851" s="278"/>
      <c r="AI1851" s="278"/>
      <c r="AJ1851" s="278"/>
      <c r="AK1851" s="278"/>
      <c r="AL1851" s="278"/>
      <c r="AM1851" s="278"/>
      <c r="AN1851" s="278"/>
      <c r="AO1851" s="278"/>
      <c r="AP1851" s="278"/>
    </row>
    <row r="1852" spans="1:42">
      <c r="A1852" s="278">
        <v>213209</v>
      </c>
      <c r="B1852" s="278"/>
      <c r="C1852" s="278" t="s">
        <v>412</v>
      </c>
      <c r="D1852" s="278" t="s">
        <v>413</v>
      </c>
      <c r="E1852" s="278" t="s">
        <v>413</v>
      </c>
      <c r="F1852" s="278" t="s">
        <v>412</v>
      </c>
      <c r="G1852" s="278" t="s">
        <v>412</v>
      </c>
      <c r="H1852" s="278" t="s">
        <v>412</v>
      </c>
      <c r="I1852" s="278" t="s">
        <v>412</v>
      </c>
      <c r="J1852" s="278" t="s">
        <v>412</v>
      </c>
      <c r="K1852" s="278" t="s">
        <v>412</v>
      </c>
      <c r="L1852" s="278" t="s">
        <v>412</v>
      </c>
      <c r="M1852" s="278"/>
      <c r="N1852" s="278"/>
      <c r="O1852" s="278"/>
      <c r="P1852" s="278"/>
      <c r="Q1852" s="278"/>
      <c r="R1852" s="278"/>
      <c r="S1852" s="278"/>
      <c r="T1852" s="278"/>
      <c r="U1852" s="278"/>
      <c r="V1852" s="278"/>
      <c r="W1852" s="278"/>
      <c r="X1852" s="278"/>
      <c r="Y1852" s="278"/>
      <c r="Z1852" s="278"/>
      <c r="AA1852" s="278"/>
      <c r="AB1852" s="278"/>
      <c r="AC1852" s="278"/>
      <c r="AD1852" s="278"/>
      <c r="AE1852" s="278"/>
      <c r="AF1852" s="278"/>
      <c r="AG1852" s="278"/>
      <c r="AH1852" s="278"/>
      <c r="AI1852" s="278"/>
      <c r="AJ1852" s="278"/>
      <c r="AK1852" s="278"/>
      <c r="AL1852" s="278"/>
      <c r="AM1852" s="278"/>
      <c r="AN1852" s="278"/>
      <c r="AO1852" s="278"/>
      <c r="AP1852" s="278"/>
    </row>
    <row r="1853" spans="1:42">
      <c r="A1853" s="278">
        <v>213206</v>
      </c>
      <c r="B1853" s="278"/>
      <c r="C1853" s="278" t="s">
        <v>413</v>
      </c>
      <c r="D1853" s="278" t="s">
        <v>413</v>
      </c>
      <c r="E1853" s="278" t="s">
        <v>412</v>
      </c>
      <c r="F1853" s="278" t="s">
        <v>412</v>
      </c>
      <c r="G1853" s="278" t="s">
        <v>412</v>
      </c>
      <c r="H1853" s="278" t="s">
        <v>412</v>
      </c>
      <c r="I1853" s="278" t="s">
        <v>412</v>
      </c>
      <c r="J1853" s="278" t="s">
        <v>412</v>
      </c>
      <c r="K1853" s="278" t="s">
        <v>412</v>
      </c>
      <c r="L1853" s="278" t="s">
        <v>412</v>
      </c>
      <c r="M1853" s="278"/>
      <c r="N1853" s="278"/>
      <c r="O1853" s="278"/>
      <c r="P1853" s="278"/>
      <c r="Q1853" s="278"/>
      <c r="R1853" s="278"/>
      <c r="S1853" s="278"/>
      <c r="T1853" s="278"/>
      <c r="U1853" s="278"/>
      <c r="V1853" s="278"/>
      <c r="W1853" s="278"/>
      <c r="X1853" s="278"/>
      <c r="Y1853" s="278"/>
      <c r="Z1853" s="278"/>
      <c r="AA1853" s="278"/>
      <c r="AB1853" s="278"/>
      <c r="AC1853" s="278"/>
      <c r="AD1853" s="278"/>
      <c r="AE1853" s="278"/>
      <c r="AF1853" s="278"/>
      <c r="AG1853" s="278"/>
      <c r="AH1853" s="278"/>
      <c r="AI1853" s="278"/>
      <c r="AJ1853" s="278"/>
      <c r="AK1853" s="278"/>
      <c r="AL1853" s="278"/>
      <c r="AM1853" s="278"/>
      <c r="AN1853" s="278"/>
      <c r="AO1853" s="278"/>
      <c r="AP1853" s="278"/>
    </row>
    <row r="1854" spans="1:42">
      <c r="A1854" s="278">
        <v>213204</v>
      </c>
      <c r="B1854" s="278"/>
      <c r="C1854" s="278" t="s">
        <v>412</v>
      </c>
      <c r="D1854" s="278" t="s">
        <v>413</v>
      </c>
      <c r="E1854" s="278" t="s">
        <v>413</v>
      </c>
      <c r="F1854" s="278" t="s">
        <v>412</v>
      </c>
      <c r="G1854" s="278" t="s">
        <v>412</v>
      </c>
      <c r="H1854" s="278" t="s">
        <v>412</v>
      </c>
      <c r="I1854" s="278" t="s">
        <v>412</v>
      </c>
      <c r="J1854" s="278" t="s">
        <v>412</v>
      </c>
      <c r="K1854" s="278" t="s">
        <v>412</v>
      </c>
      <c r="L1854" s="278" t="s">
        <v>412</v>
      </c>
      <c r="M1854" s="278"/>
      <c r="N1854" s="278"/>
      <c r="O1854" s="278"/>
      <c r="P1854" s="278"/>
      <c r="Q1854" s="278"/>
      <c r="R1854" s="278"/>
      <c r="S1854" s="278"/>
      <c r="T1854" s="278"/>
      <c r="U1854" s="278"/>
      <c r="V1854" s="278"/>
      <c r="W1854" s="278"/>
      <c r="X1854" s="278"/>
      <c r="Y1854" s="278"/>
      <c r="Z1854" s="278"/>
      <c r="AA1854" s="278"/>
      <c r="AB1854" s="278"/>
      <c r="AC1854" s="278"/>
      <c r="AD1854" s="278"/>
      <c r="AE1854" s="278"/>
      <c r="AF1854" s="278"/>
      <c r="AG1854" s="278"/>
      <c r="AH1854" s="278"/>
      <c r="AI1854" s="278"/>
      <c r="AJ1854" s="278"/>
      <c r="AK1854" s="278"/>
      <c r="AL1854" s="278"/>
      <c r="AM1854" s="278"/>
      <c r="AN1854" s="278"/>
      <c r="AO1854" s="278"/>
      <c r="AP1854" s="278"/>
    </row>
    <row r="1855" spans="1:42">
      <c r="A1855" s="278">
        <v>213203</v>
      </c>
      <c r="B1855" s="278"/>
      <c r="C1855" s="278" t="s">
        <v>413</v>
      </c>
      <c r="D1855" s="278" t="s">
        <v>413</v>
      </c>
      <c r="E1855" s="278" t="s">
        <v>413</v>
      </c>
      <c r="F1855" s="278" t="s">
        <v>413</v>
      </c>
      <c r="G1855" s="278" t="s">
        <v>412</v>
      </c>
      <c r="H1855" s="278" t="s">
        <v>412</v>
      </c>
      <c r="I1855" s="278" t="s">
        <v>412</v>
      </c>
      <c r="J1855" s="278" t="s">
        <v>412</v>
      </c>
      <c r="K1855" s="278" t="s">
        <v>412</v>
      </c>
      <c r="L1855" s="278" t="s">
        <v>412</v>
      </c>
      <c r="M1855" s="278"/>
      <c r="N1855" s="278"/>
      <c r="O1855" s="278"/>
      <c r="P1855" s="278"/>
      <c r="Q1855" s="278"/>
      <c r="R1855" s="278"/>
      <c r="S1855" s="278"/>
      <c r="T1855" s="278"/>
      <c r="U1855" s="278"/>
      <c r="V1855" s="278"/>
      <c r="W1855" s="278"/>
      <c r="X1855" s="278"/>
      <c r="Y1855" s="278"/>
      <c r="Z1855" s="278"/>
      <c r="AA1855" s="278"/>
      <c r="AB1855" s="278"/>
      <c r="AC1855" s="278"/>
      <c r="AD1855" s="278"/>
      <c r="AE1855" s="278"/>
      <c r="AF1855" s="278"/>
      <c r="AG1855" s="278"/>
      <c r="AH1855" s="278"/>
      <c r="AI1855" s="278"/>
      <c r="AJ1855" s="278"/>
      <c r="AK1855" s="278"/>
      <c r="AL1855" s="278"/>
      <c r="AM1855" s="278"/>
      <c r="AN1855" s="278"/>
      <c r="AO1855" s="278"/>
      <c r="AP1855" s="278"/>
    </row>
    <row r="1856" spans="1:42">
      <c r="A1856" s="278">
        <v>213195</v>
      </c>
      <c r="B1856" s="278"/>
      <c r="C1856" s="278" t="s">
        <v>413</v>
      </c>
      <c r="D1856" s="278" t="s">
        <v>412</v>
      </c>
      <c r="E1856" s="278" t="s">
        <v>413</v>
      </c>
      <c r="F1856" s="278" t="s">
        <v>413</v>
      </c>
      <c r="G1856" s="278" t="s">
        <v>413</v>
      </c>
      <c r="H1856" s="278" t="s">
        <v>412</v>
      </c>
      <c r="I1856" s="278" t="s">
        <v>412</v>
      </c>
      <c r="J1856" s="278" t="s">
        <v>412</v>
      </c>
      <c r="K1856" s="278" t="s">
        <v>412</v>
      </c>
      <c r="L1856" s="278" t="s">
        <v>412</v>
      </c>
      <c r="M1856" s="278"/>
      <c r="N1856" s="278"/>
      <c r="O1856" s="278"/>
      <c r="P1856" s="278"/>
      <c r="Q1856" s="278"/>
      <c r="R1856" s="278"/>
      <c r="S1856" s="278"/>
      <c r="T1856" s="278"/>
      <c r="U1856" s="278"/>
      <c r="V1856" s="278"/>
      <c r="W1856" s="278"/>
      <c r="X1856" s="278"/>
      <c r="Y1856" s="278"/>
      <c r="Z1856" s="278"/>
      <c r="AA1856" s="278"/>
      <c r="AB1856" s="278"/>
      <c r="AC1856" s="278"/>
      <c r="AD1856" s="278"/>
      <c r="AE1856" s="278"/>
      <c r="AF1856" s="278"/>
      <c r="AG1856" s="278"/>
      <c r="AH1856" s="278"/>
      <c r="AI1856" s="278"/>
      <c r="AJ1856" s="278"/>
      <c r="AK1856" s="278"/>
      <c r="AL1856" s="278"/>
      <c r="AM1856" s="278"/>
      <c r="AN1856" s="278"/>
      <c r="AO1856" s="278"/>
      <c r="AP1856" s="278"/>
    </row>
    <row r="1857" spans="1:42">
      <c r="A1857" s="278">
        <v>213194</v>
      </c>
      <c r="B1857" s="278"/>
      <c r="C1857" s="278" t="s">
        <v>412</v>
      </c>
      <c r="D1857" s="278" t="s">
        <v>413</v>
      </c>
      <c r="E1857" s="278" t="s">
        <v>413</v>
      </c>
      <c r="F1857" s="278" t="s">
        <v>413</v>
      </c>
      <c r="G1857" s="278" t="s">
        <v>412</v>
      </c>
      <c r="H1857" s="278" t="s">
        <v>412</v>
      </c>
      <c r="I1857" s="278" t="s">
        <v>412</v>
      </c>
      <c r="J1857" s="278" t="s">
        <v>412</v>
      </c>
      <c r="K1857" s="278" t="s">
        <v>412</v>
      </c>
      <c r="L1857" s="278" t="s">
        <v>412</v>
      </c>
      <c r="M1857" s="278"/>
      <c r="N1857" s="278"/>
      <c r="O1857" s="278"/>
      <c r="P1857" s="278"/>
      <c r="Q1857" s="278"/>
      <c r="R1857" s="278"/>
      <c r="S1857" s="278"/>
      <c r="T1857" s="278"/>
      <c r="U1857" s="278"/>
      <c r="V1857" s="278"/>
      <c r="W1857" s="278"/>
      <c r="X1857" s="278"/>
      <c r="Y1857" s="278"/>
      <c r="Z1857" s="278"/>
      <c r="AA1857" s="278"/>
      <c r="AB1857" s="278"/>
      <c r="AC1857" s="278"/>
      <c r="AD1857" s="278"/>
      <c r="AE1857" s="278"/>
      <c r="AF1857" s="278"/>
      <c r="AG1857" s="278"/>
      <c r="AH1857" s="278"/>
      <c r="AI1857" s="278"/>
      <c r="AJ1857" s="278"/>
      <c r="AK1857" s="278"/>
      <c r="AL1857" s="278"/>
      <c r="AM1857" s="278"/>
      <c r="AN1857" s="278"/>
      <c r="AO1857" s="278"/>
      <c r="AP1857" s="278"/>
    </row>
    <row r="1858" spans="1:42">
      <c r="A1858" s="278">
        <v>213193</v>
      </c>
      <c r="B1858" s="278"/>
      <c r="C1858" s="278" t="s">
        <v>413</v>
      </c>
      <c r="D1858" s="278" t="s">
        <v>413</v>
      </c>
      <c r="E1858" s="278" t="s">
        <v>413</v>
      </c>
      <c r="F1858" s="278" t="s">
        <v>413</v>
      </c>
      <c r="G1858" s="278" t="s">
        <v>412</v>
      </c>
      <c r="H1858" s="278" t="s">
        <v>412</v>
      </c>
      <c r="I1858" s="278" t="s">
        <v>412</v>
      </c>
      <c r="J1858" s="278" t="s">
        <v>412</v>
      </c>
      <c r="K1858" s="278" t="s">
        <v>412</v>
      </c>
      <c r="L1858" s="278" t="s">
        <v>412</v>
      </c>
      <c r="M1858" s="278"/>
      <c r="N1858" s="278"/>
      <c r="O1858" s="278"/>
      <c r="P1858" s="278"/>
      <c r="Q1858" s="278"/>
      <c r="R1858" s="278"/>
      <c r="S1858" s="278"/>
      <c r="T1858" s="278"/>
      <c r="U1858" s="278"/>
      <c r="V1858" s="278"/>
      <c r="W1858" s="278"/>
      <c r="X1858" s="278"/>
      <c r="Y1858" s="278"/>
      <c r="Z1858" s="278"/>
      <c r="AA1858" s="278"/>
      <c r="AB1858" s="278"/>
      <c r="AC1858" s="278"/>
      <c r="AD1858" s="278"/>
      <c r="AE1858" s="278"/>
      <c r="AF1858" s="278"/>
      <c r="AG1858" s="278"/>
      <c r="AH1858" s="278"/>
      <c r="AI1858" s="278"/>
      <c r="AJ1858" s="278"/>
      <c r="AK1858" s="278"/>
      <c r="AL1858" s="278"/>
      <c r="AM1858" s="278"/>
      <c r="AN1858" s="278"/>
      <c r="AO1858" s="278"/>
      <c r="AP1858" s="278"/>
    </row>
    <row r="1859" spans="1:42">
      <c r="A1859" s="278">
        <v>213190</v>
      </c>
      <c r="B1859" s="278"/>
      <c r="C1859" s="278" t="s">
        <v>413</v>
      </c>
      <c r="D1859" s="278" t="s">
        <v>412</v>
      </c>
      <c r="E1859" s="278" t="s">
        <v>413</v>
      </c>
      <c r="F1859" s="278" t="s">
        <v>412</v>
      </c>
      <c r="G1859" s="278" t="s">
        <v>412</v>
      </c>
      <c r="H1859" s="278" t="s">
        <v>412</v>
      </c>
      <c r="I1859" s="278" t="s">
        <v>412</v>
      </c>
      <c r="J1859" s="278" t="s">
        <v>412</v>
      </c>
      <c r="K1859" s="278" t="s">
        <v>412</v>
      </c>
      <c r="L1859" s="278" t="s">
        <v>412</v>
      </c>
      <c r="M1859" s="278"/>
      <c r="N1859" s="278"/>
      <c r="O1859" s="278"/>
      <c r="P1859" s="278"/>
      <c r="Q1859" s="278"/>
      <c r="R1859" s="278"/>
      <c r="S1859" s="278"/>
      <c r="T1859" s="278"/>
      <c r="U1859" s="278"/>
      <c r="V1859" s="278"/>
      <c r="W1859" s="278"/>
      <c r="X1859" s="278"/>
      <c r="Y1859" s="278"/>
      <c r="Z1859" s="278"/>
      <c r="AA1859" s="278"/>
      <c r="AB1859" s="278"/>
      <c r="AC1859" s="278"/>
      <c r="AD1859" s="278"/>
      <c r="AE1859" s="278"/>
      <c r="AF1859" s="278"/>
      <c r="AG1859" s="278"/>
      <c r="AH1859" s="278"/>
      <c r="AI1859" s="278"/>
      <c r="AJ1859" s="278"/>
      <c r="AK1859" s="278"/>
      <c r="AL1859" s="278"/>
      <c r="AM1859" s="278"/>
      <c r="AN1859" s="278"/>
      <c r="AO1859" s="278"/>
      <c r="AP1859" s="278"/>
    </row>
    <row r="1860" spans="1:42">
      <c r="A1860" s="278">
        <v>213188</v>
      </c>
      <c r="B1860" s="278"/>
      <c r="C1860" s="278" t="s">
        <v>412</v>
      </c>
      <c r="D1860" s="278" t="s">
        <v>413</v>
      </c>
      <c r="E1860" s="278" t="s">
        <v>413</v>
      </c>
      <c r="F1860" s="278" t="s">
        <v>412</v>
      </c>
      <c r="G1860" s="278" t="s">
        <v>412</v>
      </c>
      <c r="H1860" s="278" t="s">
        <v>412</v>
      </c>
      <c r="I1860" s="278" t="s">
        <v>412</v>
      </c>
      <c r="J1860" s="278" t="s">
        <v>412</v>
      </c>
      <c r="K1860" s="278" t="s">
        <v>412</v>
      </c>
      <c r="L1860" s="278" t="s">
        <v>412</v>
      </c>
      <c r="M1860" s="278"/>
      <c r="N1860" s="278"/>
      <c r="O1860" s="278"/>
      <c r="P1860" s="278"/>
      <c r="Q1860" s="278"/>
      <c r="R1860" s="278"/>
      <c r="S1860" s="278"/>
      <c r="T1860" s="278"/>
      <c r="U1860" s="278"/>
      <c r="V1860" s="278"/>
      <c r="W1860" s="278"/>
      <c r="X1860" s="278"/>
      <c r="Y1860" s="278"/>
      <c r="Z1860" s="278"/>
      <c r="AA1860" s="278"/>
      <c r="AB1860" s="278"/>
      <c r="AC1860" s="278"/>
      <c r="AD1860" s="278"/>
      <c r="AE1860" s="278"/>
      <c r="AF1860" s="278"/>
      <c r="AG1860" s="278"/>
      <c r="AH1860" s="278"/>
      <c r="AI1860" s="278"/>
      <c r="AJ1860" s="278"/>
      <c r="AK1860" s="278"/>
      <c r="AL1860" s="278"/>
      <c r="AM1860" s="278"/>
      <c r="AN1860" s="278"/>
      <c r="AO1860" s="278"/>
      <c r="AP1860" s="278"/>
    </row>
    <row r="1861" spans="1:42">
      <c r="A1861" s="278">
        <v>213187</v>
      </c>
      <c r="B1861" s="278"/>
      <c r="C1861" s="278" t="s">
        <v>413</v>
      </c>
      <c r="D1861" s="278" t="s">
        <v>413</v>
      </c>
      <c r="E1861" s="278" t="s">
        <v>412</v>
      </c>
      <c r="F1861" s="278" t="s">
        <v>412</v>
      </c>
      <c r="G1861" s="278" t="s">
        <v>413</v>
      </c>
      <c r="H1861" s="278" t="s">
        <v>412</v>
      </c>
      <c r="I1861" s="278" t="s">
        <v>412</v>
      </c>
      <c r="J1861" s="278" t="s">
        <v>412</v>
      </c>
      <c r="K1861" s="278" t="s">
        <v>412</v>
      </c>
      <c r="L1861" s="278" t="s">
        <v>412</v>
      </c>
      <c r="M1861" s="278"/>
      <c r="N1861" s="278"/>
      <c r="O1861" s="278"/>
      <c r="P1861" s="278"/>
      <c r="Q1861" s="278"/>
      <c r="R1861" s="278"/>
      <c r="S1861" s="278"/>
      <c r="T1861" s="278"/>
      <c r="U1861" s="278"/>
      <c r="V1861" s="278"/>
      <c r="W1861" s="278"/>
      <c r="X1861" s="278"/>
      <c r="Y1861" s="278"/>
      <c r="Z1861" s="278"/>
      <c r="AA1861" s="278"/>
      <c r="AB1861" s="278"/>
      <c r="AC1861" s="278"/>
      <c r="AD1861" s="278"/>
      <c r="AE1861" s="278"/>
      <c r="AF1861" s="278"/>
      <c r="AG1861" s="278"/>
      <c r="AH1861" s="278"/>
      <c r="AI1861" s="278"/>
      <c r="AJ1861" s="278"/>
      <c r="AK1861" s="278"/>
      <c r="AL1861" s="278"/>
      <c r="AM1861" s="278"/>
      <c r="AN1861" s="278"/>
      <c r="AO1861" s="278"/>
      <c r="AP1861" s="278"/>
    </row>
    <row r="1862" spans="1:42">
      <c r="A1862" s="278">
        <v>213186</v>
      </c>
      <c r="B1862" s="278"/>
      <c r="C1862" s="278" t="s">
        <v>413</v>
      </c>
      <c r="D1862" s="278" t="s">
        <v>413</v>
      </c>
      <c r="E1862" s="278" t="s">
        <v>413</v>
      </c>
      <c r="F1862" s="278" t="s">
        <v>413</v>
      </c>
      <c r="G1862" s="278" t="s">
        <v>412</v>
      </c>
      <c r="H1862" s="278" t="s">
        <v>412</v>
      </c>
      <c r="I1862" s="278" t="s">
        <v>412</v>
      </c>
      <c r="J1862" s="278" t="s">
        <v>412</v>
      </c>
      <c r="K1862" s="278" t="s">
        <v>412</v>
      </c>
      <c r="L1862" s="278" t="s">
        <v>412</v>
      </c>
      <c r="M1862" s="278"/>
      <c r="N1862" s="278"/>
      <c r="O1862" s="278"/>
      <c r="P1862" s="278"/>
      <c r="Q1862" s="278"/>
      <c r="R1862" s="278"/>
      <c r="S1862" s="278"/>
      <c r="T1862" s="278"/>
      <c r="U1862" s="278"/>
      <c r="V1862" s="278"/>
      <c r="W1862" s="278"/>
      <c r="X1862" s="278"/>
      <c r="Y1862" s="278"/>
      <c r="Z1862" s="278"/>
      <c r="AA1862" s="278"/>
      <c r="AB1862" s="278"/>
      <c r="AC1862" s="278"/>
      <c r="AD1862" s="278"/>
      <c r="AE1862" s="278"/>
      <c r="AF1862" s="278"/>
      <c r="AG1862" s="278"/>
      <c r="AH1862" s="278"/>
      <c r="AI1862" s="278"/>
      <c r="AJ1862" s="278"/>
      <c r="AK1862" s="278"/>
      <c r="AL1862" s="278"/>
      <c r="AM1862" s="278"/>
      <c r="AN1862" s="278"/>
      <c r="AO1862" s="278"/>
      <c r="AP1862" s="278"/>
    </row>
    <row r="1863" spans="1:42">
      <c r="A1863" s="278">
        <v>213181</v>
      </c>
      <c r="B1863" s="278"/>
      <c r="C1863" s="278" t="s">
        <v>413</v>
      </c>
      <c r="D1863" s="278" t="s">
        <v>412</v>
      </c>
      <c r="E1863" s="278" t="s">
        <v>413</v>
      </c>
      <c r="F1863" s="278" t="s">
        <v>412</v>
      </c>
      <c r="G1863" s="278" t="s">
        <v>412</v>
      </c>
      <c r="H1863" s="278" t="s">
        <v>412</v>
      </c>
      <c r="I1863" s="278" t="s">
        <v>412</v>
      </c>
      <c r="J1863" s="278" t="s">
        <v>412</v>
      </c>
      <c r="K1863" s="278" t="s">
        <v>412</v>
      </c>
      <c r="L1863" s="278" t="s">
        <v>412</v>
      </c>
      <c r="M1863" s="278"/>
      <c r="N1863" s="278"/>
      <c r="O1863" s="278"/>
      <c r="P1863" s="278"/>
      <c r="Q1863" s="278"/>
      <c r="R1863" s="278"/>
      <c r="S1863" s="278"/>
      <c r="T1863" s="278"/>
      <c r="U1863" s="278"/>
      <c r="V1863" s="278"/>
      <c r="W1863" s="278"/>
      <c r="X1863" s="278"/>
      <c r="Y1863" s="278"/>
      <c r="Z1863" s="278"/>
      <c r="AA1863" s="278"/>
      <c r="AB1863" s="278"/>
      <c r="AC1863" s="278"/>
      <c r="AD1863" s="278"/>
      <c r="AE1863" s="278"/>
      <c r="AF1863" s="278"/>
      <c r="AG1863" s="278"/>
      <c r="AH1863" s="278"/>
      <c r="AI1863" s="278"/>
      <c r="AJ1863" s="278"/>
      <c r="AK1863" s="278"/>
      <c r="AL1863" s="278"/>
      <c r="AM1863" s="278"/>
      <c r="AN1863" s="278"/>
      <c r="AO1863" s="278"/>
      <c r="AP1863" s="278"/>
    </row>
    <row r="1864" spans="1:42">
      <c r="A1864" s="278">
        <v>213178</v>
      </c>
      <c r="B1864" s="278"/>
      <c r="C1864" s="278" t="s">
        <v>413</v>
      </c>
      <c r="D1864" s="278" t="s">
        <v>413</v>
      </c>
      <c r="E1864" s="278" t="s">
        <v>413</v>
      </c>
      <c r="F1864" s="278" t="s">
        <v>413</v>
      </c>
      <c r="G1864" s="278" t="s">
        <v>413</v>
      </c>
      <c r="H1864" s="278" t="s">
        <v>412</v>
      </c>
      <c r="I1864" s="278" t="s">
        <v>412</v>
      </c>
      <c r="J1864" s="278" t="s">
        <v>412</v>
      </c>
      <c r="K1864" s="278" t="s">
        <v>412</v>
      </c>
      <c r="L1864" s="278" t="s">
        <v>412</v>
      </c>
      <c r="M1864" s="278"/>
      <c r="N1864" s="278"/>
      <c r="O1864" s="278"/>
      <c r="P1864" s="278"/>
      <c r="Q1864" s="278"/>
      <c r="R1864" s="278"/>
      <c r="S1864" s="278"/>
      <c r="T1864" s="278"/>
      <c r="U1864" s="278"/>
      <c r="V1864" s="278"/>
      <c r="W1864" s="278"/>
      <c r="X1864" s="278"/>
      <c r="Y1864" s="278"/>
      <c r="Z1864" s="278"/>
      <c r="AA1864" s="278"/>
      <c r="AB1864" s="278"/>
      <c r="AC1864" s="278"/>
      <c r="AD1864" s="278"/>
      <c r="AE1864" s="278"/>
      <c r="AF1864" s="278"/>
      <c r="AG1864" s="278"/>
      <c r="AH1864" s="278"/>
      <c r="AI1864" s="278"/>
      <c r="AJ1864" s="278"/>
      <c r="AK1864" s="278"/>
      <c r="AL1864" s="278"/>
      <c r="AM1864" s="278"/>
      <c r="AN1864" s="278"/>
      <c r="AO1864" s="278"/>
      <c r="AP1864" s="278"/>
    </row>
    <row r="1865" spans="1:42">
      <c r="A1865" s="278">
        <v>213176</v>
      </c>
      <c r="B1865" s="278"/>
      <c r="C1865" s="278" t="s">
        <v>412</v>
      </c>
      <c r="D1865" s="278" t="s">
        <v>413</v>
      </c>
      <c r="E1865" s="278" t="s">
        <v>413</v>
      </c>
      <c r="F1865" s="278" t="s">
        <v>412</v>
      </c>
      <c r="G1865" s="278" t="s">
        <v>412</v>
      </c>
      <c r="H1865" s="278" t="s">
        <v>412</v>
      </c>
      <c r="I1865" s="278" t="s">
        <v>412</v>
      </c>
      <c r="J1865" s="278" t="s">
        <v>412</v>
      </c>
      <c r="K1865" s="278" t="s">
        <v>412</v>
      </c>
      <c r="L1865" s="278" t="s">
        <v>412</v>
      </c>
      <c r="M1865" s="278"/>
      <c r="N1865" s="278"/>
      <c r="O1865" s="278"/>
      <c r="P1865" s="278"/>
      <c r="Q1865" s="278"/>
      <c r="R1865" s="278"/>
      <c r="S1865" s="278"/>
      <c r="T1865" s="278"/>
      <c r="U1865" s="278"/>
      <c r="V1865" s="278"/>
      <c r="W1865" s="278"/>
      <c r="X1865" s="278"/>
      <c r="Y1865" s="278"/>
      <c r="Z1865" s="278"/>
      <c r="AA1865" s="278"/>
      <c r="AB1865" s="278"/>
      <c r="AC1865" s="278"/>
      <c r="AD1865" s="278"/>
      <c r="AE1865" s="278"/>
      <c r="AF1865" s="278"/>
      <c r="AG1865" s="278"/>
      <c r="AH1865" s="278"/>
      <c r="AI1865" s="278"/>
      <c r="AJ1865" s="278"/>
      <c r="AK1865" s="278"/>
      <c r="AL1865" s="278"/>
      <c r="AM1865" s="278"/>
      <c r="AN1865" s="278"/>
      <c r="AO1865" s="278"/>
      <c r="AP1865" s="278"/>
    </row>
    <row r="1866" spans="1:42">
      <c r="A1866" s="278">
        <v>213174</v>
      </c>
      <c r="B1866" s="278"/>
      <c r="C1866" s="278" t="s">
        <v>412</v>
      </c>
      <c r="D1866" s="278" t="s">
        <v>413</v>
      </c>
      <c r="E1866" s="278" t="s">
        <v>413</v>
      </c>
      <c r="F1866" s="278" t="s">
        <v>413</v>
      </c>
      <c r="G1866" s="278" t="s">
        <v>412</v>
      </c>
      <c r="H1866" s="278" t="s">
        <v>412</v>
      </c>
      <c r="I1866" s="278" t="s">
        <v>412</v>
      </c>
      <c r="J1866" s="278" t="s">
        <v>412</v>
      </c>
      <c r="K1866" s="278" t="s">
        <v>412</v>
      </c>
      <c r="L1866" s="278" t="s">
        <v>412</v>
      </c>
      <c r="M1866" s="278"/>
      <c r="N1866" s="278"/>
      <c r="O1866" s="278"/>
      <c r="P1866" s="278"/>
      <c r="Q1866" s="278"/>
      <c r="R1866" s="278"/>
      <c r="S1866" s="278"/>
      <c r="T1866" s="278"/>
      <c r="U1866" s="278"/>
      <c r="V1866" s="278"/>
      <c r="W1866" s="278"/>
      <c r="X1866" s="278"/>
      <c r="Y1866" s="278"/>
      <c r="Z1866" s="278"/>
      <c r="AA1866" s="278"/>
      <c r="AB1866" s="278"/>
      <c r="AC1866" s="278"/>
      <c r="AD1866" s="278"/>
      <c r="AE1866" s="278"/>
      <c r="AF1866" s="278"/>
      <c r="AG1866" s="278"/>
      <c r="AH1866" s="278"/>
      <c r="AI1866" s="278"/>
      <c r="AJ1866" s="278"/>
      <c r="AK1866" s="278"/>
      <c r="AL1866" s="278"/>
      <c r="AM1866" s="278"/>
      <c r="AN1866" s="278"/>
      <c r="AO1866" s="278"/>
      <c r="AP1866" s="278"/>
    </row>
    <row r="1867" spans="1:42">
      <c r="A1867" s="278">
        <v>213171</v>
      </c>
      <c r="B1867" s="278"/>
      <c r="C1867" s="278" t="s">
        <v>413</v>
      </c>
      <c r="D1867" s="278" t="s">
        <v>413</v>
      </c>
      <c r="E1867" s="278" t="s">
        <v>413</v>
      </c>
      <c r="F1867" s="278" t="s">
        <v>413</v>
      </c>
      <c r="G1867" s="278" t="s">
        <v>412</v>
      </c>
      <c r="H1867" s="278" t="s">
        <v>412</v>
      </c>
      <c r="I1867" s="278" t="s">
        <v>412</v>
      </c>
      <c r="J1867" s="278" t="s">
        <v>412</v>
      </c>
      <c r="K1867" s="278" t="s">
        <v>412</v>
      </c>
      <c r="L1867" s="278" t="s">
        <v>412</v>
      </c>
      <c r="M1867" s="278"/>
      <c r="N1867" s="278"/>
      <c r="O1867" s="278"/>
      <c r="P1867" s="278"/>
      <c r="Q1867" s="278"/>
      <c r="R1867" s="278"/>
      <c r="S1867" s="278"/>
      <c r="T1867" s="278"/>
      <c r="U1867" s="278"/>
      <c r="V1867" s="278"/>
      <c r="W1867" s="278"/>
      <c r="X1867" s="278"/>
      <c r="Y1867" s="278"/>
      <c r="Z1867" s="278"/>
      <c r="AA1867" s="278"/>
      <c r="AB1867" s="278"/>
      <c r="AC1867" s="278"/>
      <c r="AD1867" s="278"/>
      <c r="AE1867" s="278"/>
      <c r="AF1867" s="278"/>
      <c r="AG1867" s="278"/>
      <c r="AH1867" s="278"/>
      <c r="AI1867" s="278"/>
      <c r="AJ1867" s="278"/>
      <c r="AK1867" s="278"/>
      <c r="AL1867" s="278"/>
      <c r="AM1867" s="278"/>
      <c r="AN1867" s="278"/>
      <c r="AO1867" s="278"/>
      <c r="AP1867" s="278"/>
    </row>
    <row r="1868" spans="1:42">
      <c r="A1868" s="278">
        <v>213168</v>
      </c>
      <c r="B1868" s="278"/>
      <c r="C1868" s="278" t="s">
        <v>413</v>
      </c>
      <c r="D1868" s="278" t="s">
        <v>413</v>
      </c>
      <c r="E1868" s="278" t="s">
        <v>413</v>
      </c>
      <c r="F1868" s="278" t="s">
        <v>413</v>
      </c>
      <c r="G1868" s="278" t="s">
        <v>412</v>
      </c>
      <c r="H1868" s="278" t="s">
        <v>412</v>
      </c>
      <c r="I1868" s="278" t="s">
        <v>412</v>
      </c>
      <c r="J1868" s="278" t="s">
        <v>412</v>
      </c>
      <c r="K1868" s="278" t="s">
        <v>412</v>
      </c>
      <c r="L1868" s="278" t="s">
        <v>412</v>
      </c>
      <c r="M1868" s="278"/>
      <c r="N1868" s="278"/>
      <c r="O1868" s="278"/>
      <c r="P1868" s="278"/>
      <c r="Q1868" s="278"/>
      <c r="R1868" s="278"/>
      <c r="S1868" s="278"/>
      <c r="T1868" s="278"/>
      <c r="U1868" s="278"/>
      <c r="V1868" s="278"/>
      <c r="W1868" s="278"/>
      <c r="X1868" s="278"/>
      <c r="Y1868" s="278"/>
      <c r="Z1868" s="278"/>
      <c r="AA1868" s="278"/>
      <c r="AB1868" s="278"/>
      <c r="AC1868" s="278"/>
      <c r="AD1868" s="278"/>
      <c r="AE1868" s="278"/>
      <c r="AF1868" s="278"/>
      <c r="AG1868" s="278"/>
      <c r="AH1868" s="278"/>
      <c r="AI1868" s="278"/>
      <c r="AJ1868" s="278"/>
      <c r="AK1868" s="278"/>
      <c r="AL1868" s="278"/>
      <c r="AM1868" s="278"/>
      <c r="AN1868" s="278"/>
      <c r="AO1868" s="278"/>
      <c r="AP1868" s="278"/>
    </row>
    <row r="1869" spans="1:42">
      <c r="A1869" s="278">
        <v>213165</v>
      </c>
      <c r="B1869" s="278"/>
      <c r="C1869" s="278" t="s">
        <v>412</v>
      </c>
      <c r="D1869" s="278" t="s">
        <v>413</v>
      </c>
      <c r="E1869" s="278" t="s">
        <v>413</v>
      </c>
      <c r="F1869" s="278" t="s">
        <v>412</v>
      </c>
      <c r="G1869" s="278" t="s">
        <v>413</v>
      </c>
      <c r="H1869" s="278" t="s">
        <v>412</v>
      </c>
      <c r="I1869" s="278" t="s">
        <v>412</v>
      </c>
      <c r="J1869" s="278" t="s">
        <v>412</v>
      </c>
      <c r="K1869" s="278" t="s">
        <v>412</v>
      </c>
      <c r="L1869" s="278" t="s">
        <v>412</v>
      </c>
      <c r="M1869" s="278"/>
      <c r="N1869" s="278"/>
      <c r="O1869" s="278"/>
      <c r="P1869" s="278"/>
      <c r="Q1869" s="278"/>
      <c r="R1869" s="278"/>
      <c r="S1869" s="278"/>
      <c r="T1869" s="278"/>
      <c r="U1869" s="278"/>
      <c r="V1869" s="278"/>
      <c r="W1869" s="278"/>
      <c r="X1869" s="278"/>
      <c r="Y1869" s="278"/>
      <c r="Z1869" s="278"/>
      <c r="AA1869" s="278"/>
      <c r="AB1869" s="278"/>
      <c r="AC1869" s="278"/>
      <c r="AD1869" s="278"/>
      <c r="AE1869" s="278"/>
      <c r="AF1869" s="278"/>
      <c r="AG1869" s="278"/>
      <c r="AH1869" s="278"/>
      <c r="AI1869" s="278"/>
      <c r="AJ1869" s="278"/>
      <c r="AK1869" s="278"/>
      <c r="AL1869" s="278"/>
      <c r="AM1869" s="278"/>
      <c r="AN1869" s="278"/>
      <c r="AO1869" s="278"/>
      <c r="AP1869" s="278"/>
    </row>
    <row r="1870" spans="1:42">
      <c r="A1870" s="278">
        <v>213162</v>
      </c>
      <c r="B1870" s="278"/>
      <c r="C1870" s="278" t="s">
        <v>412</v>
      </c>
      <c r="D1870" s="278" t="s">
        <v>413</v>
      </c>
      <c r="E1870" s="278" t="s">
        <v>413</v>
      </c>
      <c r="F1870" s="278" t="s">
        <v>412</v>
      </c>
      <c r="G1870" s="278" t="s">
        <v>412</v>
      </c>
      <c r="H1870" s="278" t="s">
        <v>412</v>
      </c>
      <c r="I1870" s="278" t="s">
        <v>412</v>
      </c>
      <c r="J1870" s="278" t="s">
        <v>412</v>
      </c>
      <c r="K1870" s="278" t="s">
        <v>412</v>
      </c>
      <c r="L1870" s="278" t="s">
        <v>412</v>
      </c>
      <c r="M1870" s="278"/>
      <c r="N1870" s="278"/>
      <c r="O1870" s="278"/>
      <c r="P1870" s="278"/>
      <c r="Q1870" s="278"/>
      <c r="R1870" s="278"/>
      <c r="S1870" s="278"/>
      <c r="T1870" s="278"/>
      <c r="U1870" s="278"/>
      <c r="V1870" s="278"/>
      <c r="W1870" s="278"/>
      <c r="X1870" s="278"/>
      <c r="Y1870" s="278"/>
      <c r="Z1870" s="278"/>
      <c r="AA1870" s="278"/>
      <c r="AB1870" s="278"/>
      <c r="AC1870" s="278"/>
      <c r="AD1870" s="278"/>
      <c r="AE1870" s="278"/>
      <c r="AF1870" s="278"/>
      <c r="AG1870" s="278"/>
      <c r="AH1870" s="278"/>
      <c r="AI1870" s="278"/>
      <c r="AJ1870" s="278"/>
      <c r="AK1870" s="278"/>
      <c r="AL1870" s="278"/>
      <c r="AM1870" s="278"/>
      <c r="AN1870" s="278"/>
      <c r="AO1870" s="278"/>
      <c r="AP1870" s="278"/>
    </row>
    <row r="1871" spans="1:42">
      <c r="A1871" s="278">
        <v>213155</v>
      </c>
      <c r="B1871" s="278"/>
      <c r="C1871" s="278" t="s">
        <v>412</v>
      </c>
      <c r="D1871" s="278" t="s">
        <v>413</v>
      </c>
      <c r="E1871" s="278" t="s">
        <v>413</v>
      </c>
      <c r="F1871" s="278" t="s">
        <v>412</v>
      </c>
      <c r="G1871" s="278" t="s">
        <v>413</v>
      </c>
      <c r="H1871" s="278" t="s">
        <v>412</v>
      </c>
      <c r="I1871" s="278" t="s">
        <v>412</v>
      </c>
      <c r="J1871" s="278" t="s">
        <v>412</v>
      </c>
      <c r="K1871" s="278" t="s">
        <v>412</v>
      </c>
      <c r="L1871" s="278" t="s">
        <v>412</v>
      </c>
      <c r="M1871" s="278"/>
      <c r="N1871" s="278"/>
      <c r="O1871" s="278"/>
      <c r="P1871" s="278"/>
      <c r="Q1871" s="278"/>
      <c r="R1871" s="278"/>
      <c r="S1871" s="278"/>
      <c r="T1871" s="278"/>
      <c r="U1871" s="278"/>
      <c r="V1871" s="278"/>
      <c r="W1871" s="278"/>
      <c r="X1871" s="278"/>
      <c r="Y1871" s="278"/>
      <c r="Z1871" s="278"/>
      <c r="AA1871" s="278"/>
      <c r="AB1871" s="278"/>
      <c r="AC1871" s="278"/>
      <c r="AD1871" s="278"/>
      <c r="AE1871" s="278"/>
      <c r="AF1871" s="278"/>
      <c r="AG1871" s="278"/>
      <c r="AH1871" s="278"/>
      <c r="AI1871" s="278"/>
      <c r="AJ1871" s="278"/>
      <c r="AK1871" s="278"/>
      <c r="AL1871" s="278"/>
      <c r="AM1871" s="278"/>
      <c r="AN1871" s="278"/>
      <c r="AO1871" s="278"/>
      <c r="AP1871" s="278"/>
    </row>
    <row r="1872" spans="1:42">
      <c r="A1872" s="278">
        <v>213153</v>
      </c>
      <c r="B1872" s="278"/>
      <c r="C1872" s="278" t="s">
        <v>413</v>
      </c>
      <c r="D1872" s="278" t="s">
        <v>412</v>
      </c>
      <c r="E1872" s="278" t="s">
        <v>413</v>
      </c>
      <c r="F1872" s="278" t="s">
        <v>413</v>
      </c>
      <c r="G1872" s="278" t="s">
        <v>412</v>
      </c>
      <c r="H1872" s="278" t="s">
        <v>412</v>
      </c>
      <c r="I1872" s="278" t="s">
        <v>412</v>
      </c>
      <c r="J1872" s="278" t="s">
        <v>412</v>
      </c>
      <c r="K1872" s="278" t="s">
        <v>412</v>
      </c>
      <c r="L1872" s="278" t="s">
        <v>412</v>
      </c>
      <c r="M1872" s="278"/>
      <c r="N1872" s="278"/>
      <c r="O1872" s="278"/>
      <c r="P1872" s="278"/>
      <c r="Q1872" s="278"/>
      <c r="R1872" s="278"/>
      <c r="S1872" s="278"/>
      <c r="T1872" s="278"/>
      <c r="U1872" s="278"/>
      <c r="V1872" s="278"/>
      <c r="W1872" s="278"/>
      <c r="X1872" s="278"/>
      <c r="Y1872" s="278"/>
      <c r="Z1872" s="278"/>
      <c r="AA1872" s="278"/>
      <c r="AB1872" s="278"/>
      <c r="AC1872" s="278"/>
      <c r="AD1872" s="278"/>
      <c r="AE1872" s="278"/>
      <c r="AF1872" s="278"/>
      <c r="AG1872" s="278"/>
      <c r="AH1872" s="278"/>
      <c r="AI1872" s="278"/>
      <c r="AJ1872" s="278"/>
      <c r="AK1872" s="278"/>
      <c r="AL1872" s="278"/>
      <c r="AM1872" s="278"/>
      <c r="AN1872" s="278"/>
      <c r="AO1872" s="278"/>
      <c r="AP1872" s="278"/>
    </row>
    <row r="1873" spans="1:42">
      <c r="A1873" s="278">
        <v>213151</v>
      </c>
      <c r="B1873" s="278"/>
      <c r="C1873" s="278" t="s">
        <v>413</v>
      </c>
      <c r="D1873" s="278" t="s">
        <v>413</v>
      </c>
      <c r="E1873" s="278" t="s">
        <v>413</v>
      </c>
      <c r="F1873" s="278" t="s">
        <v>413</v>
      </c>
      <c r="G1873" s="278" t="s">
        <v>412</v>
      </c>
      <c r="H1873" s="278" t="s">
        <v>412</v>
      </c>
      <c r="I1873" s="278" t="s">
        <v>412</v>
      </c>
      <c r="J1873" s="278" t="s">
        <v>412</v>
      </c>
      <c r="K1873" s="278" t="s">
        <v>412</v>
      </c>
      <c r="L1873" s="278" t="s">
        <v>412</v>
      </c>
      <c r="M1873" s="278"/>
      <c r="N1873" s="278"/>
      <c r="O1873" s="278"/>
      <c r="P1873" s="278"/>
      <c r="Q1873" s="278"/>
      <c r="R1873" s="278"/>
      <c r="S1873" s="278"/>
      <c r="T1873" s="278"/>
      <c r="U1873" s="278"/>
      <c r="V1873" s="278"/>
      <c r="W1873" s="278"/>
      <c r="X1873" s="278"/>
      <c r="Y1873" s="278"/>
      <c r="Z1873" s="278"/>
      <c r="AA1873" s="278"/>
      <c r="AB1873" s="278"/>
      <c r="AC1873" s="278"/>
      <c r="AD1873" s="278"/>
      <c r="AE1873" s="278"/>
      <c r="AF1873" s="278"/>
      <c r="AG1873" s="278"/>
      <c r="AH1873" s="278"/>
      <c r="AI1873" s="278"/>
      <c r="AJ1873" s="278"/>
      <c r="AK1873" s="278"/>
      <c r="AL1873" s="278"/>
      <c r="AM1873" s="278"/>
      <c r="AN1873" s="278"/>
      <c r="AO1873" s="278"/>
      <c r="AP1873" s="278"/>
    </row>
    <row r="1874" spans="1:42">
      <c r="A1874" s="278">
        <v>213149</v>
      </c>
      <c r="B1874" s="278"/>
      <c r="C1874" s="278" t="s">
        <v>413</v>
      </c>
      <c r="D1874" s="278" t="s">
        <v>413</v>
      </c>
      <c r="E1874" s="278" t="s">
        <v>412</v>
      </c>
      <c r="F1874" s="278" t="s">
        <v>412</v>
      </c>
      <c r="G1874" s="278" t="s">
        <v>412</v>
      </c>
      <c r="H1874" s="278" t="s">
        <v>412</v>
      </c>
      <c r="I1874" s="278" t="s">
        <v>412</v>
      </c>
      <c r="J1874" s="278" t="s">
        <v>412</v>
      </c>
      <c r="K1874" s="278" t="s">
        <v>412</v>
      </c>
      <c r="L1874" s="278" t="s">
        <v>412</v>
      </c>
      <c r="M1874" s="278"/>
      <c r="N1874" s="278"/>
      <c r="O1874" s="278"/>
      <c r="P1874" s="278"/>
      <c r="Q1874" s="278"/>
      <c r="R1874" s="278"/>
      <c r="S1874" s="278"/>
      <c r="T1874" s="278"/>
      <c r="U1874" s="278"/>
      <c r="V1874" s="278"/>
      <c r="W1874" s="278"/>
      <c r="X1874" s="278"/>
      <c r="Y1874" s="278"/>
      <c r="Z1874" s="278"/>
      <c r="AA1874" s="278"/>
      <c r="AB1874" s="278"/>
      <c r="AC1874" s="278"/>
      <c r="AD1874" s="278"/>
      <c r="AE1874" s="278"/>
      <c r="AF1874" s="278"/>
      <c r="AG1874" s="278"/>
      <c r="AH1874" s="278"/>
      <c r="AI1874" s="278"/>
      <c r="AJ1874" s="278"/>
      <c r="AK1874" s="278"/>
      <c r="AL1874" s="278"/>
      <c r="AM1874" s="278"/>
      <c r="AN1874" s="278"/>
      <c r="AO1874" s="278"/>
      <c r="AP1874" s="278"/>
    </row>
    <row r="1875" spans="1:42">
      <c r="A1875" s="278">
        <v>213148</v>
      </c>
      <c r="B1875" s="278"/>
      <c r="C1875" s="278" t="s">
        <v>413</v>
      </c>
      <c r="D1875" s="278" t="s">
        <v>413</v>
      </c>
      <c r="E1875" s="278" t="s">
        <v>413</v>
      </c>
      <c r="F1875" s="278" t="s">
        <v>413</v>
      </c>
      <c r="G1875" s="278" t="s">
        <v>413</v>
      </c>
      <c r="H1875" s="278" t="s">
        <v>412</v>
      </c>
      <c r="I1875" s="278" t="s">
        <v>412</v>
      </c>
      <c r="J1875" s="278" t="s">
        <v>412</v>
      </c>
      <c r="K1875" s="278" t="s">
        <v>412</v>
      </c>
      <c r="L1875" s="278" t="s">
        <v>412</v>
      </c>
      <c r="M1875" s="278"/>
      <c r="N1875" s="278"/>
      <c r="O1875" s="278"/>
      <c r="P1875" s="278"/>
      <c r="Q1875" s="278"/>
      <c r="R1875" s="278"/>
      <c r="S1875" s="278"/>
      <c r="T1875" s="278"/>
      <c r="U1875" s="278"/>
      <c r="V1875" s="278"/>
      <c r="W1875" s="278"/>
      <c r="X1875" s="278"/>
      <c r="Y1875" s="278"/>
      <c r="Z1875" s="278"/>
      <c r="AA1875" s="278"/>
      <c r="AB1875" s="278"/>
      <c r="AC1875" s="278"/>
      <c r="AD1875" s="278"/>
      <c r="AE1875" s="278"/>
      <c r="AF1875" s="278"/>
      <c r="AG1875" s="278"/>
      <c r="AH1875" s="278"/>
      <c r="AI1875" s="278"/>
      <c r="AJ1875" s="278"/>
      <c r="AK1875" s="278"/>
      <c r="AL1875" s="278"/>
      <c r="AM1875" s="278"/>
      <c r="AN1875" s="278"/>
      <c r="AO1875" s="278"/>
      <c r="AP1875" s="278"/>
    </row>
    <row r="1876" spans="1:42">
      <c r="A1876" s="278">
        <v>213127</v>
      </c>
      <c r="B1876" s="278"/>
      <c r="C1876" s="278" t="s">
        <v>413</v>
      </c>
      <c r="D1876" s="278" t="s">
        <v>413</v>
      </c>
      <c r="E1876" s="278" t="s">
        <v>412</v>
      </c>
      <c r="F1876" s="278" t="s">
        <v>413</v>
      </c>
      <c r="G1876" s="278" t="s">
        <v>412</v>
      </c>
      <c r="H1876" s="278" t="s">
        <v>412</v>
      </c>
      <c r="I1876" s="278" t="s">
        <v>412</v>
      </c>
      <c r="J1876" s="278" t="s">
        <v>412</v>
      </c>
      <c r="K1876" s="278" t="s">
        <v>412</v>
      </c>
      <c r="L1876" s="278" t="s">
        <v>412</v>
      </c>
      <c r="M1876" s="278"/>
      <c r="N1876" s="278"/>
      <c r="O1876" s="278"/>
      <c r="P1876" s="278"/>
      <c r="Q1876" s="278"/>
      <c r="R1876" s="278"/>
      <c r="S1876" s="278"/>
      <c r="T1876" s="278"/>
      <c r="U1876" s="278"/>
      <c r="V1876" s="278"/>
      <c r="W1876" s="278"/>
      <c r="X1876" s="278"/>
      <c r="Y1876" s="278"/>
      <c r="Z1876" s="278"/>
      <c r="AA1876" s="278"/>
      <c r="AB1876" s="278"/>
      <c r="AC1876" s="278"/>
      <c r="AD1876" s="278"/>
      <c r="AE1876" s="278"/>
      <c r="AF1876" s="278"/>
      <c r="AG1876" s="278"/>
      <c r="AH1876" s="278"/>
      <c r="AI1876" s="278"/>
      <c r="AJ1876" s="278"/>
      <c r="AK1876" s="278"/>
      <c r="AL1876" s="278"/>
      <c r="AM1876" s="278"/>
      <c r="AN1876" s="278"/>
      <c r="AO1876" s="278"/>
      <c r="AP1876" s="278"/>
    </row>
    <row r="1877" spans="1:42">
      <c r="A1877" s="278">
        <v>213122</v>
      </c>
      <c r="B1877" s="278"/>
      <c r="C1877" s="278" t="s">
        <v>412</v>
      </c>
      <c r="D1877" s="278" t="s">
        <v>413</v>
      </c>
      <c r="E1877" s="278" t="s">
        <v>413</v>
      </c>
      <c r="F1877" s="278" t="s">
        <v>412</v>
      </c>
      <c r="G1877" s="278" t="s">
        <v>412</v>
      </c>
      <c r="H1877" s="278" t="s">
        <v>412</v>
      </c>
      <c r="I1877" s="278" t="s">
        <v>412</v>
      </c>
      <c r="J1877" s="278" t="s">
        <v>412</v>
      </c>
      <c r="K1877" s="278" t="s">
        <v>412</v>
      </c>
      <c r="L1877" s="278" t="s">
        <v>412</v>
      </c>
      <c r="M1877" s="278"/>
      <c r="N1877" s="278"/>
      <c r="O1877" s="278"/>
      <c r="P1877" s="278"/>
      <c r="Q1877" s="278"/>
      <c r="R1877" s="278"/>
      <c r="S1877" s="278"/>
      <c r="T1877" s="278"/>
      <c r="U1877" s="278"/>
      <c r="V1877" s="278"/>
      <c r="W1877" s="278"/>
      <c r="X1877" s="278"/>
      <c r="Y1877" s="278"/>
      <c r="Z1877" s="278"/>
      <c r="AA1877" s="278"/>
      <c r="AB1877" s="278"/>
      <c r="AC1877" s="278"/>
      <c r="AD1877" s="278"/>
      <c r="AE1877" s="278"/>
      <c r="AF1877" s="278"/>
      <c r="AG1877" s="278"/>
      <c r="AH1877" s="278"/>
      <c r="AI1877" s="278"/>
      <c r="AJ1877" s="278"/>
      <c r="AK1877" s="278"/>
      <c r="AL1877" s="278"/>
      <c r="AM1877" s="278"/>
      <c r="AN1877" s="278"/>
      <c r="AO1877" s="278"/>
      <c r="AP1877" s="278"/>
    </row>
    <row r="1878" spans="1:42">
      <c r="A1878" s="278">
        <v>213119</v>
      </c>
      <c r="B1878" s="278"/>
      <c r="C1878" s="278" t="s">
        <v>412</v>
      </c>
      <c r="D1878" s="278" t="s">
        <v>413</v>
      </c>
      <c r="E1878" s="278" t="s">
        <v>413</v>
      </c>
      <c r="F1878" s="278" t="s">
        <v>412</v>
      </c>
      <c r="G1878" s="278" t="s">
        <v>412</v>
      </c>
      <c r="H1878" s="278" t="s">
        <v>412</v>
      </c>
      <c r="I1878" s="278" t="s">
        <v>412</v>
      </c>
      <c r="J1878" s="278" t="s">
        <v>412</v>
      </c>
      <c r="K1878" s="278" t="s">
        <v>412</v>
      </c>
      <c r="L1878" s="278" t="s">
        <v>412</v>
      </c>
      <c r="M1878" s="278"/>
      <c r="N1878" s="278"/>
      <c r="O1878" s="278"/>
      <c r="P1878" s="278"/>
      <c r="Q1878" s="278"/>
      <c r="R1878" s="278"/>
      <c r="S1878" s="278"/>
      <c r="T1878" s="278"/>
      <c r="U1878" s="278"/>
      <c r="V1878" s="278"/>
      <c r="W1878" s="278"/>
      <c r="X1878" s="278"/>
      <c r="Y1878" s="278"/>
      <c r="Z1878" s="278"/>
      <c r="AA1878" s="278"/>
      <c r="AB1878" s="278"/>
      <c r="AC1878" s="278"/>
      <c r="AD1878" s="278"/>
      <c r="AE1878" s="278"/>
      <c r="AF1878" s="278"/>
      <c r="AG1878" s="278"/>
      <c r="AH1878" s="278"/>
      <c r="AI1878" s="278"/>
      <c r="AJ1878" s="278"/>
      <c r="AK1878" s="278"/>
      <c r="AL1878" s="278"/>
      <c r="AM1878" s="278"/>
      <c r="AN1878" s="278"/>
      <c r="AO1878" s="278"/>
      <c r="AP1878" s="278"/>
    </row>
    <row r="1879" spans="1:42">
      <c r="A1879" s="278">
        <v>213116</v>
      </c>
      <c r="B1879" s="278"/>
      <c r="C1879" s="278" t="s">
        <v>412</v>
      </c>
      <c r="D1879" s="278" t="s">
        <v>413</v>
      </c>
      <c r="E1879" s="278" t="s">
        <v>412</v>
      </c>
      <c r="F1879" s="278" t="s">
        <v>412</v>
      </c>
      <c r="G1879" s="278" t="s">
        <v>413</v>
      </c>
      <c r="H1879" s="278" t="s">
        <v>412</v>
      </c>
      <c r="I1879" s="278" t="s">
        <v>412</v>
      </c>
      <c r="J1879" s="278" t="s">
        <v>412</v>
      </c>
      <c r="K1879" s="278" t="s">
        <v>412</v>
      </c>
      <c r="L1879" s="278" t="s">
        <v>412</v>
      </c>
      <c r="M1879" s="278"/>
      <c r="N1879" s="278"/>
      <c r="O1879" s="278"/>
      <c r="P1879" s="278"/>
      <c r="Q1879" s="278"/>
      <c r="R1879" s="278"/>
      <c r="S1879" s="278"/>
      <c r="T1879" s="278"/>
      <c r="U1879" s="278"/>
      <c r="V1879" s="278"/>
      <c r="W1879" s="278"/>
      <c r="X1879" s="278"/>
      <c r="Y1879" s="278"/>
      <c r="Z1879" s="278"/>
      <c r="AA1879" s="278"/>
      <c r="AB1879" s="278"/>
      <c r="AC1879" s="278"/>
      <c r="AD1879" s="278"/>
      <c r="AE1879" s="278"/>
      <c r="AF1879" s="278"/>
      <c r="AG1879" s="278"/>
      <c r="AH1879" s="278"/>
      <c r="AI1879" s="278"/>
      <c r="AJ1879" s="278"/>
      <c r="AK1879" s="278"/>
      <c r="AL1879" s="278"/>
      <c r="AM1879" s="278"/>
      <c r="AN1879" s="278"/>
      <c r="AO1879" s="278"/>
      <c r="AP1879" s="278"/>
    </row>
    <row r="1880" spans="1:42">
      <c r="A1880" s="278">
        <v>213115</v>
      </c>
      <c r="B1880" s="278"/>
      <c r="C1880" s="278" t="s">
        <v>413</v>
      </c>
      <c r="D1880" s="278" t="s">
        <v>412</v>
      </c>
      <c r="E1880" s="278" t="s">
        <v>413</v>
      </c>
      <c r="F1880" s="278" t="s">
        <v>413</v>
      </c>
      <c r="G1880" s="278" t="s">
        <v>412</v>
      </c>
      <c r="H1880" s="278" t="s">
        <v>412</v>
      </c>
      <c r="I1880" s="278" t="s">
        <v>412</v>
      </c>
      <c r="J1880" s="278" t="s">
        <v>412</v>
      </c>
      <c r="K1880" s="278" t="s">
        <v>412</v>
      </c>
      <c r="L1880" s="278" t="s">
        <v>412</v>
      </c>
      <c r="M1880" s="278"/>
      <c r="N1880" s="278"/>
      <c r="O1880" s="278"/>
      <c r="P1880" s="278"/>
      <c r="Q1880" s="278"/>
      <c r="R1880" s="278"/>
      <c r="S1880" s="278"/>
      <c r="T1880" s="278"/>
      <c r="U1880" s="278"/>
      <c r="V1880" s="278"/>
      <c r="W1880" s="278"/>
      <c r="X1880" s="278"/>
      <c r="Y1880" s="278"/>
      <c r="Z1880" s="278"/>
      <c r="AA1880" s="278"/>
      <c r="AB1880" s="278"/>
      <c r="AC1880" s="278"/>
      <c r="AD1880" s="278"/>
      <c r="AE1880" s="278"/>
      <c r="AF1880" s="278"/>
      <c r="AG1880" s="278"/>
      <c r="AH1880" s="278"/>
      <c r="AI1880" s="278"/>
      <c r="AJ1880" s="278"/>
      <c r="AK1880" s="278"/>
      <c r="AL1880" s="278"/>
      <c r="AM1880" s="278"/>
      <c r="AN1880" s="278"/>
      <c r="AO1880" s="278"/>
      <c r="AP1880" s="278"/>
    </row>
    <row r="1881" spans="1:42">
      <c r="A1881" s="278">
        <v>213110</v>
      </c>
      <c r="B1881" s="278"/>
      <c r="C1881" s="278" t="s">
        <v>413</v>
      </c>
      <c r="D1881" s="278" t="s">
        <v>412</v>
      </c>
      <c r="E1881" s="278" t="s">
        <v>413</v>
      </c>
      <c r="F1881" s="278" t="s">
        <v>412</v>
      </c>
      <c r="G1881" s="278" t="s">
        <v>411</v>
      </c>
      <c r="H1881" s="278" t="s">
        <v>412</v>
      </c>
      <c r="I1881" s="278" t="s">
        <v>412</v>
      </c>
      <c r="J1881" s="278" t="s">
        <v>412</v>
      </c>
      <c r="K1881" s="278" t="s">
        <v>412</v>
      </c>
      <c r="L1881" s="278" t="s">
        <v>412</v>
      </c>
      <c r="M1881" s="278"/>
      <c r="N1881" s="278"/>
      <c r="O1881" s="278"/>
      <c r="P1881" s="278"/>
      <c r="Q1881" s="278"/>
      <c r="R1881" s="278"/>
      <c r="S1881" s="278"/>
      <c r="T1881" s="278"/>
      <c r="U1881" s="278"/>
      <c r="V1881" s="278"/>
      <c r="W1881" s="278"/>
      <c r="X1881" s="278"/>
      <c r="Y1881" s="278"/>
      <c r="Z1881" s="278"/>
      <c r="AA1881" s="278"/>
      <c r="AB1881" s="278"/>
      <c r="AC1881" s="278"/>
      <c r="AD1881" s="278"/>
      <c r="AE1881" s="278"/>
      <c r="AF1881" s="278"/>
      <c r="AG1881" s="278"/>
      <c r="AH1881" s="278"/>
      <c r="AI1881" s="278"/>
      <c r="AJ1881" s="278"/>
      <c r="AK1881" s="278"/>
      <c r="AL1881" s="278"/>
      <c r="AM1881" s="278"/>
      <c r="AN1881" s="278"/>
      <c r="AO1881" s="278"/>
      <c r="AP1881" s="278"/>
    </row>
    <row r="1882" spans="1:42">
      <c r="A1882" s="278">
        <v>213106</v>
      </c>
      <c r="B1882" s="278"/>
      <c r="C1882" s="278" t="s">
        <v>412</v>
      </c>
      <c r="D1882" s="278" t="s">
        <v>413</v>
      </c>
      <c r="E1882" s="278" t="s">
        <v>413</v>
      </c>
      <c r="F1882" s="278" t="s">
        <v>413</v>
      </c>
      <c r="G1882" s="278" t="s">
        <v>412</v>
      </c>
      <c r="H1882" s="278" t="s">
        <v>412</v>
      </c>
      <c r="I1882" s="278" t="s">
        <v>412</v>
      </c>
      <c r="J1882" s="278" t="s">
        <v>412</v>
      </c>
      <c r="K1882" s="278" t="s">
        <v>412</v>
      </c>
      <c r="L1882" s="278" t="s">
        <v>412</v>
      </c>
      <c r="M1882" s="278"/>
      <c r="N1882" s="278"/>
      <c r="O1882" s="278"/>
      <c r="P1882" s="278"/>
      <c r="Q1882" s="278"/>
      <c r="R1882" s="278"/>
      <c r="S1882" s="278"/>
      <c r="T1882" s="278"/>
      <c r="U1882" s="278"/>
      <c r="V1882" s="278"/>
      <c r="W1882" s="278"/>
      <c r="X1882" s="278"/>
      <c r="Y1882" s="278"/>
      <c r="Z1882" s="278"/>
      <c r="AA1882" s="278"/>
      <c r="AB1882" s="278"/>
      <c r="AC1882" s="278"/>
      <c r="AD1882" s="278"/>
      <c r="AE1882" s="278"/>
      <c r="AF1882" s="278"/>
      <c r="AG1882" s="278"/>
      <c r="AH1882" s="278"/>
      <c r="AI1882" s="278"/>
      <c r="AJ1882" s="278"/>
      <c r="AK1882" s="278"/>
      <c r="AL1882" s="278"/>
      <c r="AM1882" s="278"/>
      <c r="AN1882" s="278"/>
      <c r="AO1882" s="278"/>
      <c r="AP1882" s="278"/>
    </row>
    <row r="1883" spans="1:42">
      <c r="A1883" s="278">
        <v>213105</v>
      </c>
      <c r="B1883" s="278"/>
      <c r="C1883" s="278" t="s">
        <v>413</v>
      </c>
      <c r="D1883" s="278" t="s">
        <v>413</v>
      </c>
      <c r="E1883" s="278" t="s">
        <v>413</v>
      </c>
      <c r="F1883" s="278" t="s">
        <v>413</v>
      </c>
      <c r="G1883" s="278" t="s">
        <v>413</v>
      </c>
      <c r="H1883" s="278" t="s">
        <v>412</v>
      </c>
      <c r="I1883" s="278" t="s">
        <v>412</v>
      </c>
      <c r="J1883" s="278" t="s">
        <v>412</v>
      </c>
      <c r="K1883" s="278" t="s">
        <v>412</v>
      </c>
      <c r="L1883" s="278" t="s">
        <v>412</v>
      </c>
      <c r="M1883" s="278"/>
      <c r="N1883" s="278"/>
      <c r="O1883" s="278"/>
      <c r="P1883" s="278"/>
      <c r="Q1883" s="278"/>
      <c r="R1883" s="278"/>
      <c r="S1883" s="278"/>
      <c r="T1883" s="278"/>
      <c r="U1883" s="278"/>
      <c r="V1883" s="278"/>
      <c r="W1883" s="278"/>
      <c r="X1883" s="278"/>
      <c r="Y1883" s="278"/>
      <c r="Z1883" s="278"/>
      <c r="AA1883" s="278"/>
      <c r="AB1883" s="278"/>
      <c r="AC1883" s="278"/>
      <c r="AD1883" s="278"/>
      <c r="AE1883" s="278"/>
      <c r="AF1883" s="278"/>
      <c r="AG1883" s="278"/>
      <c r="AH1883" s="278"/>
      <c r="AI1883" s="278"/>
      <c r="AJ1883" s="278"/>
      <c r="AK1883" s="278"/>
      <c r="AL1883" s="278"/>
      <c r="AM1883" s="278"/>
      <c r="AN1883" s="278"/>
      <c r="AO1883" s="278"/>
      <c r="AP1883" s="278"/>
    </row>
    <row r="1884" spans="1:42">
      <c r="A1884" s="278">
        <v>213104</v>
      </c>
      <c r="B1884" s="278"/>
      <c r="C1884" s="278" t="s">
        <v>413</v>
      </c>
      <c r="D1884" s="278" t="s">
        <v>411</v>
      </c>
      <c r="E1884" s="278" t="s">
        <v>411</v>
      </c>
      <c r="F1884" s="278" t="s">
        <v>411</v>
      </c>
      <c r="G1884" s="278" t="s">
        <v>412</v>
      </c>
      <c r="H1884" s="278" t="s">
        <v>412</v>
      </c>
      <c r="I1884" s="278" t="s">
        <v>412</v>
      </c>
      <c r="J1884" s="278" t="s">
        <v>412</v>
      </c>
      <c r="K1884" s="278" t="s">
        <v>412</v>
      </c>
      <c r="L1884" s="278" t="s">
        <v>412</v>
      </c>
      <c r="M1884" s="278"/>
      <c r="N1884" s="278"/>
      <c r="O1884" s="278"/>
      <c r="P1884" s="278"/>
      <c r="Q1884" s="278"/>
      <c r="R1884" s="278"/>
      <c r="S1884" s="278"/>
      <c r="T1884" s="278"/>
      <c r="U1884" s="278"/>
      <c r="V1884" s="278"/>
      <c r="W1884" s="278"/>
      <c r="X1884" s="278"/>
      <c r="Y1884" s="278"/>
      <c r="Z1884" s="278"/>
      <c r="AA1884" s="278"/>
      <c r="AB1884" s="278"/>
      <c r="AC1884" s="278"/>
      <c r="AD1884" s="278"/>
      <c r="AE1884" s="278"/>
      <c r="AF1884" s="278"/>
      <c r="AG1884" s="278"/>
      <c r="AH1884" s="278"/>
      <c r="AI1884" s="278"/>
      <c r="AJ1884" s="278"/>
      <c r="AK1884" s="278"/>
      <c r="AL1884" s="278"/>
      <c r="AM1884" s="278"/>
      <c r="AN1884" s="278"/>
      <c r="AO1884" s="278"/>
      <c r="AP1884" s="278"/>
    </row>
    <row r="1885" spans="1:42">
      <c r="A1885" s="278">
        <v>213102</v>
      </c>
      <c r="B1885" s="278"/>
      <c r="C1885" s="278" t="s">
        <v>413</v>
      </c>
      <c r="D1885" s="278" t="s">
        <v>412</v>
      </c>
      <c r="E1885" s="278" t="s">
        <v>413</v>
      </c>
      <c r="F1885" s="278" t="s">
        <v>413</v>
      </c>
      <c r="G1885" s="278" t="s">
        <v>412</v>
      </c>
      <c r="H1885" s="278" t="s">
        <v>412</v>
      </c>
      <c r="I1885" s="278" t="s">
        <v>412</v>
      </c>
      <c r="J1885" s="278" t="s">
        <v>412</v>
      </c>
      <c r="K1885" s="278" t="s">
        <v>412</v>
      </c>
      <c r="L1885" s="278" t="s">
        <v>412</v>
      </c>
      <c r="M1885" s="278"/>
      <c r="N1885" s="278"/>
      <c r="O1885" s="278"/>
      <c r="P1885" s="278"/>
      <c r="Q1885" s="278"/>
      <c r="R1885" s="278"/>
      <c r="S1885" s="278"/>
      <c r="T1885" s="278"/>
      <c r="U1885" s="278"/>
      <c r="V1885" s="278"/>
      <c r="W1885" s="278"/>
      <c r="X1885" s="278"/>
      <c r="Y1885" s="278"/>
      <c r="Z1885" s="278"/>
      <c r="AA1885" s="278"/>
      <c r="AB1885" s="278"/>
      <c r="AC1885" s="278"/>
      <c r="AD1885" s="278"/>
      <c r="AE1885" s="278"/>
      <c r="AF1885" s="278"/>
      <c r="AG1885" s="278"/>
      <c r="AH1885" s="278"/>
      <c r="AI1885" s="278"/>
      <c r="AJ1885" s="278"/>
      <c r="AK1885" s="278"/>
      <c r="AL1885" s="278"/>
      <c r="AM1885" s="278"/>
      <c r="AN1885" s="278"/>
      <c r="AO1885" s="278"/>
      <c r="AP1885" s="278"/>
    </row>
    <row r="1886" spans="1:42">
      <c r="A1886" s="278">
        <v>213100</v>
      </c>
      <c r="B1886" s="278"/>
      <c r="C1886" s="278" t="s">
        <v>412</v>
      </c>
      <c r="D1886" s="278" t="s">
        <v>413</v>
      </c>
      <c r="E1886" s="278" t="s">
        <v>413</v>
      </c>
      <c r="F1886" s="278" t="s">
        <v>413</v>
      </c>
      <c r="G1886" s="278" t="s">
        <v>412</v>
      </c>
      <c r="H1886" s="278" t="s">
        <v>412</v>
      </c>
      <c r="I1886" s="278" t="s">
        <v>413</v>
      </c>
      <c r="J1886" s="278" t="s">
        <v>412</v>
      </c>
      <c r="K1886" s="278" t="s">
        <v>413</v>
      </c>
      <c r="L1886" s="278" t="s">
        <v>413</v>
      </c>
      <c r="M1886" s="278"/>
      <c r="N1886" s="278"/>
      <c r="O1886" s="278"/>
      <c r="P1886" s="278"/>
      <c r="Q1886" s="278"/>
      <c r="R1886" s="278"/>
      <c r="S1886" s="278"/>
      <c r="T1886" s="278"/>
      <c r="U1886" s="278"/>
      <c r="V1886" s="278"/>
      <c r="W1886" s="278"/>
      <c r="X1886" s="278"/>
      <c r="Y1886" s="278"/>
      <c r="Z1886" s="278"/>
      <c r="AA1886" s="278"/>
      <c r="AB1886" s="278"/>
      <c r="AC1886" s="278"/>
      <c r="AD1886" s="278"/>
      <c r="AE1886" s="278"/>
      <c r="AF1886" s="278"/>
      <c r="AG1886" s="278"/>
      <c r="AH1886" s="278"/>
      <c r="AI1886" s="278"/>
      <c r="AJ1886" s="278"/>
      <c r="AK1886" s="278"/>
      <c r="AL1886" s="278"/>
      <c r="AM1886" s="278"/>
      <c r="AN1886" s="278"/>
      <c r="AO1886" s="278"/>
      <c r="AP1886" s="278"/>
    </row>
    <row r="1887" spans="1:42">
      <c r="A1887" s="278">
        <v>213095</v>
      </c>
      <c r="B1887" s="278"/>
      <c r="C1887" s="278" t="s">
        <v>412</v>
      </c>
      <c r="D1887" s="278" t="s">
        <v>413</v>
      </c>
      <c r="E1887" s="278" t="s">
        <v>413</v>
      </c>
      <c r="F1887" s="278" t="s">
        <v>413</v>
      </c>
      <c r="G1887" s="278" t="s">
        <v>413</v>
      </c>
      <c r="H1887" s="278" t="s">
        <v>412</v>
      </c>
      <c r="I1887" s="278" t="s">
        <v>413</v>
      </c>
      <c r="J1887" s="278" t="s">
        <v>412</v>
      </c>
      <c r="K1887" s="278" t="s">
        <v>413</v>
      </c>
      <c r="L1887" s="278" t="s">
        <v>412</v>
      </c>
      <c r="M1887" s="278"/>
      <c r="N1887" s="278"/>
      <c r="O1887" s="278"/>
      <c r="P1887" s="278"/>
      <c r="Q1887" s="278"/>
      <c r="R1887" s="278"/>
      <c r="S1887" s="278"/>
      <c r="T1887" s="278"/>
      <c r="U1887" s="278"/>
      <c r="V1887" s="278"/>
      <c r="W1887" s="278"/>
      <c r="X1887" s="278"/>
      <c r="Y1887" s="278"/>
      <c r="Z1887" s="278"/>
      <c r="AA1887" s="278"/>
      <c r="AB1887" s="278"/>
      <c r="AC1887" s="278"/>
      <c r="AD1887" s="278"/>
      <c r="AE1887" s="278"/>
      <c r="AF1887" s="278"/>
      <c r="AG1887" s="278"/>
      <c r="AH1887" s="278"/>
      <c r="AI1887" s="278"/>
      <c r="AJ1887" s="278"/>
      <c r="AK1887" s="278"/>
      <c r="AL1887" s="278"/>
      <c r="AM1887" s="278"/>
      <c r="AN1887" s="278"/>
      <c r="AO1887" s="278"/>
      <c r="AP1887" s="278"/>
    </row>
    <row r="1888" spans="1:42">
      <c r="A1888" s="278">
        <v>213094</v>
      </c>
      <c r="B1888" s="278"/>
      <c r="C1888" s="278" t="s">
        <v>412</v>
      </c>
      <c r="D1888" s="278" t="s">
        <v>413</v>
      </c>
      <c r="E1888" s="278" t="s">
        <v>413</v>
      </c>
      <c r="F1888" s="278" t="s">
        <v>412</v>
      </c>
      <c r="G1888" s="278" t="s">
        <v>413</v>
      </c>
      <c r="H1888" s="278" t="s">
        <v>412</v>
      </c>
      <c r="I1888" s="278" t="s">
        <v>412</v>
      </c>
      <c r="J1888" s="278" t="s">
        <v>412</v>
      </c>
      <c r="K1888" s="278" t="s">
        <v>412</v>
      </c>
      <c r="L1888" s="278" t="s">
        <v>412</v>
      </c>
      <c r="M1888" s="278"/>
      <c r="N1888" s="278"/>
      <c r="O1888" s="278"/>
      <c r="P1888" s="278"/>
      <c r="Q1888" s="278"/>
      <c r="R1888" s="278"/>
      <c r="S1888" s="278"/>
      <c r="T1888" s="278"/>
      <c r="U1888" s="278"/>
      <c r="V1888" s="278"/>
      <c r="W1888" s="278"/>
      <c r="X1888" s="278"/>
      <c r="Y1888" s="278"/>
      <c r="Z1888" s="278"/>
      <c r="AA1888" s="278"/>
      <c r="AB1888" s="278"/>
      <c r="AC1888" s="278"/>
      <c r="AD1888" s="278"/>
      <c r="AE1888" s="278"/>
      <c r="AF1888" s="278"/>
      <c r="AG1888" s="278"/>
      <c r="AH1888" s="278"/>
      <c r="AI1888" s="278"/>
      <c r="AJ1888" s="278"/>
      <c r="AK1888" s="278"/>
      <c r="AL1888" s="278"/>
      <c r="AM1888" s="278"/>
      <c r="AN1888" s="278"/>
      <c r="AO1888" s="278"/>
      <c r="AP1888" s="278"/>
    </row>
    <row r="1889" spans="1:42">
      <c r="A1889" s="278">
        <v>213089</v>
      </c>
      <c r="B1889" s="278"/>
      <c r="C1889" s="278" t="s">
        <v>412</v>
      </c>
      <c r="D1889" s="278" t="s">
        <v>413</v>
      </c>
      <c r="E1889" s="278" t="s">
        <v>413</v>
      </c>
      <c r="F1889" s="278" t="s">
        <v>413</v>
      </c>
      <c r="G1889" s="278" t="s">
        <v>412</v>
      </c>
      <c r="H1889" s="278" t="s">
        <v>412</v>
      </c>
      <c r="I1889" s="278" t="s">
        <v>412</v>
      </c>
      <c r="J1889" s="278" t="s">
        <v>412</v>
      </c>
      <c r="K1889" s="278" t="s">
        <v>412</v>
      </c>
      <c r="L1889" s="278" t="s">
        <v>412</v>
      </c>
      <c r="M1889" s="278"/>
      <c r="N1889" s="278"/>
      <c r="O1889" s="278"/>
      <c r="P1889" s="278"/>
      <c r="Q1889" s="278"/>
      <c r="R1889" s="278"/>
      <c r="S1889" s="278"/>
      <c r="T1889" s="278"/>
      <c r="U1889" s="278"/>
      <c r="V1889" s="278"/>
      <c r="W1889" s="278"/>
      <c r="X1889" s="278"/>
      <c r="Y1889" s="278"/>
      <c r="Z1889" s="278"/>
      <c r="AA1889" s="278"/>
      <c r="AB1889" s="278"/>
      <c r="AC1889" s="278"/>
      <c r="AD1889" s="278"/>
      <c r="AE1889" s="278"/>
      <c r="AF1889" s="278"/>
      <c r="AG1889" s="278"/>
      <c r="AH1889" s="278"/>
      <c r="AI1889" s="278"/>
      <c r="AJ1889" s="278"/>
      <c r="AK1889" s="278"/>
      <c r="AL1889" s="278"/>
      <c r="AM1889" s="278"/>
      <c r="AN1889" s="278"/>
      <c r="AO1889" s="278"/>
      <c r="AP1889" s="278"/>
    </row>
    <row r="1890" spans="1:42">
      <c r="A1890" s="278">
        <v>213088</v>
      </c>
      <c r="B1890" s="278"/>
      <c r="C1890" s="278" t="s">
        <v>413</v>
      </c>
      <c r="D1890" s="278" t="s">
        <v>413</v>
      </c>
      <c r="E1890" s="278" t="s">
        <v>411</v>
      </c>
      <c r="F1890" s="278" t="s">
        <v>413</v>
      </c>
      <c r="G1890" s="278" t="s">
        <v>411</v>
      </c>
      <c r="H1890" s="278" t="s">
        <v>412</v>
      </c>
      <c r="I1890" s="278" t="s">
        <v>413</v>
      </c>
      <c r="J1890" s="278" t="s">
        <v>411</v>
      </c>
      <c r="K1890" s="278" t="s">
        <v>413</v>
      </c>
      <c r="L1890" s="278" t="s">
        <v>413</v>
      </c>
      <c r="M1890" s="278"/>
      <c r="N1890" s="278"/>
      <c r="O1890" s="278"/>
      <c r="P1890" s="278"/>
      <c r="Q1890" s="278"/>
      <c r="R1890" s="278"/>
      <c r="S1890" s="278"/>
      <c r="T1890" s="278"/>
      <c r="U1890" s="278"/>
      <c r="V1890" s="278"/>
      <c r="W1890" s="278"/>
      <c r="X1890" s="278"/>
      <c r="Y1890" s="278"/>
      <c r="Z1890" s="278"/>
      <c r="AA1890" s="278"/>
      <c r="AB1890" s="278"/>
      <c r="AC1890" s="278"/>
      <c r="AD1890" s="278"/>
      <c r="AE1890" s="278"/>
      <c r="AF1890" s="278"/>
      <c r="AG1890" s="278"/>
      <c r="AH1890" s="278"/>
      <c r="AI1890" s="278"/>
      <c r="AJ1890" s="278"/>
      <c r="AK1890" s="278"/>
      <c r="AL1890" s="278"/>
      <c r="AM1890" s="278"/>
      <c r="AN1890" s="278"/>
      <c r="AO1890" s="278"/>
      <c r="AP1890" s="278"/>
    </row>
    <row r="1891" spans="1:42">
      <c r="A1891" s="278">
        <v>213087</v>
      </c>
      <c r="B1891" s="278"/>
      <c r="C1891" s="278" t="s">
        <v>413</v>
      </c>
      <c r="D1891" s="278" t="s">
        <v>413</v>
      </c>
      <c r="E1891" s="278" t="s">
        <v>413</v>
      </c>
      <c r="F1891" s="278" t="s">
        <v>413</v>
      </c>
      <c r="G1891" s="278" t="s">
        <v>413</v>
      </c>
      <c r="H1891" s="278" t="s">
        <v>412</v>
      </c>
      <c r="I1891" s="278" t="s">
        <v>413</v>
      </c>
      <c r="J1891" s="278" t="s">
        <v>412</v>
      </c>
      <c r="K1891" s="278" t="s">
        <v>413</v>
      </c>
      <c r="L1891" s="278" t="s">
        <v>413</v>
      </c>
      <c r="M1891" s="278"/>
      <c r="N1891" s="278"/>
      <c r="O1891" s="278"/>
      <c r="P1891" s="278"/>
      <c r="Q1891" s="278"/>
      <c r="R1891" s="278"/>
      <c r="S1891" s="278"/>
      <c r="T1891" s="278"/>
      <c r="U1891" s="278"/>
      <c r="V1891" s="278"/>
      <c r="W1891" s="278"/>
      <c r="X1891" s="278"/>
      <c r="Y1891" s="278"/>
      <c r="Z1891" s="278"/>
      <c r="AA1891" s="278"/>
      <c r="AB1891" s="278"/>
      <c r="AC1891" s="278"/>
      <c r="AD1891" s="278"/>
      <c r="AE1891" s="278"/>
      <c r="AF1891" s="278"/>
      <c r="AG1891" s="278"/>
      <c r="AH1891" s="278"/>
      <c r="AI1891" s="278"/>
      <c r="AJ1891" s="278"/>
      <c r="AK1891" s="278"/>
      <c r="AL1891" s="278"/>
      <c r="AM1891" s="278"/>
      <c r="AN1891" s="278"/>
      <c r="AO1891" s="278"/>
      <c r="AP1891" s="278"/>
    </row>
    <row r="1892" spans="1:42">
      <c r="A1892" s="278">
        <v>213079</v>
      </c>
      <c r="B1892" s="278"/>
      <c r="C1892" s="278" t="s">
        <v>413</v>
      </c>
      <c r="D1892" s="278" t="s">
        <v>413</v>
      </c>
      <c r="E1892" s="278" t="s">
        <v>413</v>
      </c>
      <c r="F1892" s="278" t="s">
        <v>413</v>
      </c>
      <c r="G1892" s="278" t="s">
        <v>412</v>
      </c>
      <c r="H1892" s="278" t="s">
        <v>412</v>
      </c>
      <c r="I1892" s="278" t="s">
        <v>413</v>
      </c>
      <c r="J1892" s="278" t="s">
        <v>412</v>
      </c>
      <c r="K1892" s="278" t="s">
        <v>413</v>
      </c>
      <c r="L1892" s="278" t="s">
        <v>412</v>
      </c>
      <c r="M1892" s="278"/>
      <c r="N1892" s="278"/>
      <c r="O1892" s="278"/>
      <c r="P1892" s="278"/>
      <c r="Q1892" s="278"/>
      <c r="R1892" s="278"/>
      <c r="S1892" s="278"/>
      <c r="T1892" s="278"/>
      <c r="U1892" s="278"/>
      <c r="V1892" s="278"/>
      <c r="W1892" s="278"/>
      <c r="X1892" s="278"/>
      <c r="Y1892" s="278"/>
      <c r="Z1892" s="278"/>
      <c r="AA1892" s="278"/>
      <c r="AB1892" s="278"/>
      <c r="AC1892" s="278"/>
      <c r="AD1892" s="278"/>
      <c r="AE1892" s="278"/>
      <c r="AF1892" s="278"/>
      <c r="AG1892" s="278"/>
      <c r="AH1892" s="278"/>
      <c r="AI1892" s="278"/>
      <c r="AJ1892" s="278"/>
      <c r="AK1892" s="278"/>
      <c r="AL1892" s="278"/>
      <c r="AM1892" s="278"/>
      <c r="AN1892" s="278"/>
      <c r="AO1892" s="278"/>
      <c r="AP1892" s="278"/>
    </row>
    <row r="1893" spans="1:42">
      <c r="A1893" s="278">
        <v>213076</v>
      </c>
      <c r="B1893" s="278"/>
      <c r="C1893" s="278" t="s">
        <v>412</v>
      </c>
      <c r="D1893" s="278" t="s">
        <v>413</v>
      </c>
      <c r="E1893" s="278" t="s">
        <v>413</v>
      </c>
      <c r="F1893" s="278" t="s">
        <v>413</v>
      </c>
      <c r="G1893" s="278" t="s">
        <v>412</v>
      </c>
      <c r="H1893" s="278" t="s">
        <v>412</v>
      </c>
      <c r="I1893" s="278" t="s">
        <v>412</v>
      </c>
      <c r="J1893" s="278" t="s">
        <v>412</v>
      </c>
      <c r="K1893" s="278" t="s">
        <v>412</v>
      </c>
      <c r="L1893" s="278" t="s">
        <v>412</v>
      </c>
      <c r="M1893" s="278"/>
      <c r="N1893" s="278"/>
      <c r="O1893" s="278"/>
      <c r="P1893" s="278"/>
      <c r="Q1893" s="278"/>
      <c r="R1893" s="278"/>
      <c r="S1893" s="278"/>
      <c r="T1893" s="278"/>
      <c r="U1893" s="278"/>
      <c r="V1893" s="278"/>
      <c r="W1893" s="278"/>
      <c r="X1893" s="278"/>
      <c r="Y1893" s="278"/>
      <c r="Z1893" s="278"/>
      <c r="AA1893" s="278"/>
      <c r="AB1893" s="278"/>
      <c r="AC1893" s="278"/>
      <c r="AD1893" s="278"/>
      <c r="AE1893" s="278"/>
      <c r="AF1893" s="278"/>
      <c r="AG1893" s="278"/>
      <c r="AH1893" s="278"/>
      <c r="AI1893" s="278"/>
      <c r="AJ1893" s="278"/>
      <c r="AK1893" s="278"/>
      <c r="AL1893" s="278"/>
      <c r="AM1893" s="278"/>
      <c r="AN1893" s="278"/>
      <c r="AO1893" s="278"/>
      <c r="AP1893" s="278"/>
    </row>
    <row r="1894" spans="1:42">
      <c r="A1894" s="278">
        <v>213074</v>
      </c>
      <c r="B1894" s="278"/>
      <c r="C1894" s="278" t="s">
        <v>413</v>
      </c>
      <c r="D1894" s="278" t="s">
        <v>413</v>
      </c>
      <c r="E1894" s="278" t="s">
        <v>412</v>
      </c>
      <c r="F1894" s="278" t="s">
        <v>413</v>
      </c>
      <c r="G1894" s="278" t="s">
        <v>412</v>
      </c>
      <c r="H1894" s="278" t="s">
        <v>412</v>
      </c>
      <c r="I1894" s="278" t="s">
        <v>412</v>
      </c>
      <c r="J1894" s="278" t="s">
        <v>412</v>
      </c>
      <c r="K1894" s="278" t="s">
        <v>412</v>
      </c>
      <c r="L1894" s="278" t="s">
        <v>412</v>
      </c>
      <c r="M1894" s="278"/>
      <c r="N1894" s="278"/>
      <c r="O1894" s="278"/>
      <c r="P1894" s="278"/>
      <c r="Q1894" s="278"/>
      <c r="R1894" s="278"/>
      <c r="S1894" s="278"/>
      <c r="T1894" s="278"/>
      <c r="U1894" s="278"/>
      <c r="V1894" s="278"/>
      <c r="W1894" s="278"/>
      <c r="X1894" s="278"/>
      <c r="Y1894" s="278"/>
      <c r="Z1894" s="278"/>
      <c r="AA1894" s="278"/>
      <c r="AB1894" s="278"/>
      <c r="AC1894" s="278"/>
      <c r="AD1894" s="278"/>
      <c r="AE1894" s="278"/>
      <c r="AF1894" s="278"/>
      <c r="AG1894" s="278"/>
      <c r="AH1894" s="278"/>
      <c r="AI1894" s="278"/>
      <c r="AJ1894" s="278"/>
      <c r="AK1894" s="278"/>
      <c r="AL1894" s="278"/>
      <c r="AM1894" s="278"/>
      <c r="AN1894" s="278"/>
      <c r="AO1894" s="278"/>
      <c r="AP1894" s="278"/>
    </row>
    <row r="1895" spans="1:42">
      <c r="A1895" s="278">
        <v>213071</v>
      </c>
      <c r="B1895" s="278"/>
      <c r="C1895" s="278" t="s">
        <v>412</v>
      </c>
      <c r="D1895" s="278" t="s">
        <v>413</v>
      </c>
      <c r="E1895" s="278" t="s">
        <v>413</v>
      </c>
      <c r="F1895" s="278" t="s">
        <v>413</v>
      </c>
      <c r="G1895" s="278" t="s">
        <v>412</v>
      </c>
      <c r="H1895" s="278" t="s">
        <v>412</v>
      </c>
      <c r="I1895" s="278" t="s">
        <v>412</v>
      </c>
      <c r="J1895" s="278" t="s">
        <v>412</v>
      </c>
      <c r="K1895" s="278" t="s">
        <v>412</v>
      </c>
      <c r="L1895" s="278" t="s">
        <v>412</v>
      </c>
      <c r="M1895" s="278"/>
      <c r="N1895" s="278"/>
      <c r="O1895" s="278"/>
      <c r="P1895" s="278"/>
      <c r="Q1895" s="278"/>
      <c r="R1895" s="278"/>
      <c r="S1895" s="278"/>
      <c r="T1895" s="278"/>
      <c r="U1895" s="278"/>
      <c r="V1895" s="278"/>
      <c r="W1895" s="278"/>
      <c r="X1895" s="278"/>
      <c r="Y1895" s="278"/>
      <c r="Z1895" s="278"/>
      <c r="AA1895" s="278"/>
      <c r="AB1895" s="278"/>
      <c r="AC1895" s="278"/>
      <c r="AD1895" s="278"/>
      <c r="AE1895" s="278"/>
      <c r="AF1895" s="278"/>
      <c r="AG1895" s="278"/>
      <c r="AH1895" s="278"/>
      <c r="AI1895" s="278"/>
      <c r="AJ1895" s="278"/>
      <c r="AK1895" s="278"/>
      <c r="AL1895" s="278"/>
      <c r="AM1895" s="278"/>
      <c r="AN1895" s="278"/>
      <c r="AO1895" s="278"/>
      <c r="AP1895" s="278"/>
    </row>
    <row r="1896" spans="1:42">
      <c r="A1896" s="278">
        <v>213070</v>
      </c>
      <c r="B1896" s="278"/>
      <c r="C1896" s="278" t="s">
        <v>412</v>
      </c>
      <c r="D1896" s="278" t="s">
        <v>411</v>
      </c>
      <c r="E1896" s="278" t="s">
        <v>411</v>
      </c>
      <c r="F1896" s="278" t="s">
        <v>411</v>
      </c>
      <c r="G1896" s="278" t="s">
        <v>412</v>
      </c>
      <c r="H1896" s="278" t="s">
        <v>412</v>
      </c>
      <c r="I1896" s="278" t="s">
        <v>412</v>
      </c>
      <c r="J1896" s="278" t="s">
        <v>412</v>
      </c>
      <c r="K1896" s="278" t="s">
        <v>412</v>
      </c>
      <c r="L1896" s="278" t="s">
        <v>412</v>
      </c>
      <c r="M1896" s="278"/>
      <c r="N1896" s="278"/>
      <c r="O1896" s="278"/>
      <c r="P1896" s="278"/>
      <c r="Q1896" s="278"/>
      <c r="R1896" s="278"/>
      <c r="S1896" s="278"/>
      <c r="T1896" s="278"/>
      <c r="U1896" s="278"/>
      <c r="V1896" s="278"/>
      <c r="W1896" s="278"/>
      <c r="X1896" s="278"/>
      <c r="Y1896" s="278"/>
      <c r="Z1896" s="278"/>
      <c r="AA1896" s="278"/>
      <c r="AB1896" s="278"/>
      <c r="AC1896" s="278"/>
      <c r="AD1896" s="278"/>
      <c r="AE1896" s="278"/>
      <c r="AF1896" s="278"/>
      <c r="AG1896" s="278"/>
      <c r="AH1896" s="278"/>
      <c r="AI1896" s="278"/>
      <c r="AJ1896" s="278"/>
      <c r="AK1896" s="278"/>
      <c r="AL1896" s="278"/>
      <c r="AM1896" s="278"/>
      <c r="AN1896" s="278"/>
      <c r="AO1896" s="278"/>
      <c r="AP1896" s="278"/>
    </row>
    <row r="1897" spans="1:42">
      <c r="A1897" s="278">
        <v>213069</v>
      </c>
      <c r="B1897" s="278"/>
      <c r="C1897" s="278" t="s">
        <v>413</v>
      </c>
      <c r="D1897" s="278" t="s">
        <v>412</v>
      </c>
      <c r="E1897" s="278" t="s">
        <v>413</v>
      </c>
      <c r="F1897" s="278" t="s">
        <v>412</v>
      </c>
      <c r="G1897" s="278" t="s">
        <v>412</v>
      </c>
      <c r="H1897" s="278" t="s">
        <v>412</v>
      </c>
      <c r="I1897" s="278" t="s">
        <v>412</v>
      </c>
      <c r="J1897" s="278" t="s">
        <v>412</v>
      </c>
      <c r="K1897" s="278" t="s">
        <v>412</v>
      </c>
      <c r="L1897" s="278" t="s">
        <v>412</v>
      </c>
      <c r="M1897" s="278"/>
      <c r="N1897" s="278"/>
      <c r="O1897" s="278"/>
      <c r="P1897" s="278"/>
      <c r="Q1897" s="278"/>
      <c r="R1897" s="278"/>
      <c r="S1897" s="278"/>
      <c r="T1897" s="278"/>
      <c r="U1897" s="278"/>
      <c r="V1897" s="278"/>
      <c r="W1897" s="278"/>
      <c r="X1897" s="278"/>
      <c r="Y1897" s="278"/>
      <c r="Z1897" s="278"/>
      <c r="AA1897" s="278"/>
      <c r="AB1897" s="278"/>
      <c r="AC1897" s="278"/>
      <c r="AD1897" s="278"/>
      <c r="AE1897" s="278"/>
      <c r="AF1897" s="278"/>
      <c r="AG1897" s="278"/>
      <c r="AH1897" s="278"/>
      <c r="AI1897" s="278"/>
      <c r="AJ1897" s="278"/>
      <c r="AK1897" s="278"/>
      <c r="AL1897" s="278"/>
      <c r="AM1897" s="278"/>
      <c r="AN1897" s="278"/>
      <c r="AO1897" s="278"/>
      <c r="AP1897" s="278"/>
    </row>
    <row r="1898" spans="1:42">
      <c r="A1898" s="278">
        <v>213066</v>
      </c>
      <c r="B1898" s="278"/>
      <c r="C1898" s="278" t="s">
        <v>412</v>
      </c>
      <c r="D1898" s="278" t="s">
        <v>413</v>
      </c>
      <c r="E1898" s="278" t="s">
        <v>413</v>
      </c>
      <c r="F1898" s="278" t="s">
        <v>413</v>
      </c>
      <c r="G1898" s="278" t="s">
        <v>412</v>
      </c>
      <c r="H1898" s="278" t="s">
        <v>412</v>
      </c>
      <c r="I1898" s="278" t="s">
        <v>412</v>
      </c>
      <c r="J1898" s="278" t="s">
        <v>412</v>
      </c>
      <c r="K1898" s="278" t="s">
        <v>412</v>
      </c>
      <c r="L1898" s="278" t="s">
        <v>412</v>
      </c>
      <c r="M1898" s="278"/>
      <c r="N1898" s="278"/>
      <c r="O1898" s="278"/>
      <c r="P1898" s="278"/>
      <c r="Q1898" s="278"/>
      <c r="R1898" s="278"/>
      <c r="S1898" s="278"/>
      <c r="T1898" s="278"/>
      <c r="U1898" s="278"/>
      <c r="V1898" s="278"/>
      <c r="W1898" s="278"/>
      <c r="X1898" s="278"/>
      <c r="Y1898" s="278"/>
      <c r="Z1898" s="278"/>
      <c r="AA1898" s="278"/>
      <c r="AB1898" s="278"/>
      <c r="AC1898" s="278"/>
      <c r="AD1898" s="278"/>
      <c r="AE1898" s="278"/>
      <c r="AF1898" s="278"/>
      <c r="AG1898" s="278"/>
      <c r="AH1898" s="278"/>
      <c r="AI1898" s="278"/>
      <c r="AJ1898" s="278"/>
      <c r="AK1898" s="278"/>
      <c r="AL1898" s="278"/>
      <c r="AM1898" s="278"/>
      <c r="AN1898" s="278"/>
      <c r="AO1898" s="278"/>
      <c r="AP1898" s="278"/>
    </row>
    <row r="1899" spans="1:42">
      <c r="A1899" s="278">
        <v>213063</v>
      </c>
      <c r="B1899" s="278"/>
      <c r="C1899" s="278" t="s">
        <v>413</v>
      </c>
      <c r="D1899" s="278" t="s">
        <v>413</v>
      </c>
      <c r="E1899" s="278" t="s">
        <v>413</v>
      </c>
      <c r="F1899" s="278" t="s">
        <v>413</v>
      </c>
      <c r="G1899" s="278" t="s">
        <v>412</v>
      </c>
      <c r="H1899" s="278" t="s">
        <v>412</v>
      </c>
      <c r="I1899" s="278" t="s">
        <v>412</v>
      </c>
      <c r="J1899" s="278" t="s">
        <v>412</v>
      </c>
      <c r="K1899" s="278" t="s">
        <v>412</v>
      </c>
      <c r="L1899" s="278" t="s">
        <v>412</v>
      </c>
      <c r="M1899" s="278"/>
      <c r="N1899" s="278"/>
      <c r="O1899" s="278"/>
      <c r="P1899" s="278"/>
      <c r="Q1899" s="278"/>
      <c r="R1899" s="278"/>
      <c r="S1899" s="278"/>
      <c r="T1899" s="278"/>
      <c r="U1899" s="278"/>
      <c r="V1899" s="278"/>
      <c r="W1899" s="278"/>
      <c r="X1899" s="278"/>
      <c r="Y1899" s="278"/>
      <c r="Z1899" s="278"/>
      <c r="AA1899" s="278"/>
      <c r="AB1899" s="278"/>
      <c r="AC1899" s="278"/>
      <c r="AD1899" s="278"/>
      <c r="AE1899" s="278"/>
      <c r="AF1899" s="278"/>
      <c r="AG1899" s="278"/>
      <c r="AH1899" s="278"/>
      <c r="AI1899" s="278"/>
      <c r="AJ1899" s="278"/>
      <c r="AK1899" s="278"/>
      <c r="AL1899" s="278"/>
      <c r="AM1899" s="278"/>
      <c r="AN1899" s="278"/>
      <c r="AO1899" s="278"/>
      <c r="AP1899" s="278"/>
    </row>
    <row r="1900" spans="1:42">
      <c r="A1900" s="278">
        <v>213061</v>
      </c>
      <c r="B1900" s="278"/>
      <c r="C1900" s="278" t="s">
        <v>413</v>
      </c>
      <c r="D1900" s="278" t="s">
        <v>411</v>
      </c>
      <c r="E1900" s="278" t="s">
        <v>411</v>
      </c>
      <c r="F1900" s="278" t="s">
        <v>411</v>
      </c>
      <c r="G1900" s="278" t="s">
        <v>412</v>
      </c>
      <c r="H1900" s="278" t="s">
        <v>412</v>
      </c>
      <c r="I1900" s="278" t="s">
        <v>412</v>
      </c>
      <c r="J1900" s="278" t="s">
        <v>412</v>
      </c>
      <c r="K1900" s="278" t="s">
        <v>412</v>
      </c>
      <c r="L1900" s="278" t="s">
        <v>412</v>
      </c>
      <c r="M1900" s="278"/>
      <c r="N1900" s="278"/>
      <c r="O1900" s="278"/>
      <c r="P1900" s="278"/>
      <c r="Q1900" s="278"/>
      <c r="R1900" s="278"/>
      <c r="S1900" s="278"/>
      <c r="T1900" s="278"/>
      <c r="U1900" s="278"/>
      <c r="V1900" s="278"/>
      <c r="W1900" s="278"/>
      <c r="X1900" s="278"/>
      <c r="Y1900" s="278"/>
      <c r="Z1900" s="278"/>
      <c r="AA1900" s="278"/>
      <c r="AB1900" s="278"/>
      <c r="AC1900" s="278"/>
      <c r="AD1900" s="278"/>
      <c r="AE1900" s="278"/>
      <c r="AF1900" s="278"/>
      <c r="AG1900" s="278"/>
      <c r="AH1900" s="278"/>
      <c r="AI1900" s="278"/>
      <c r="AJ1900" s="278"/>
      <c r="AK1900" s="278"/>
      <c r="AL1900" s="278"/>
      <c r="AM1900" s="278"/>
      <c r="AN1900" s="278"/>
      <c r="AO1900" s="278"/>
      <c r="AP1900" s="278"/>
    </row>
    <row r="1901" spans="1:42">
      <c r="A1901" s="278">
        <v>213056</v>
      </c>
      <c r="B1901" s="278"/>
      <c r="C1901" s="278" t="s">
        <v>413</v>
      </c>
      <c r="D1901" s="278" t="s">
        <v>412</v>
      </c>
      <c r="E1901" s="278" t="s">
        <v>413</v>
      </c>
      <c r="F1901" s="278" t="s">
        <v>412</v>
      </c>
      <c r="G1901" s="278" t="s">
        <v>412</v>
      </c>
      <c r="H1901" s="278" t="s">
        <v>412</v>
      </c>
      <c r="I1901" s="278" t="s">
        <v>412</v>
      </c>
      <c r="J1901" s="278" t="s">
        <v>412</v>
      </c>
      <c r="K1901" s="278" t="s">
        <v>412</v>
      </c>
      <c r="L1901" s="278" t="s">
        <v>412</v>
      </c>
      <c r="M1901" s="278"/>
      <c r="N1901" s="278"/>
      <c r="O1901" s="278"/>
      <c r="P1901" s="278"/>
      <c r="Q1901" s="278"/>
      <c r="R1901" s="278"/>
      <c r="S1901" s="278"/>
      <c r="T1901" s="278"/>
      <c r="U1901" s="278"/>
      <c r="V1901" s="278"/>
      <c r="W1901" s="278"/>
      <c r="X1901" s="278"/>
      <c r="Y1901" s="278"/>
      <c r="Z1901" s="278"/>
      <c r="AA1901" s="278"/>
      <c r="AB1901" s="278"/>
      <c r="AC1901" s="278"/>
      <c r="AD1901" s="278"/>
      <c r="AE1901" s="278"/>
      <c r="AF1901" s="278"/>
      <c r="AG1901" s="278"/>
      <c r="AH1901" s="278"/>
      <c r="AI1901" s="278"/>
      <c r="AJ1901" s="278"/>
      <c r="AK1901" s="278"/>
      <c r="AL1901" s="278"/>
      <c r="AM1901" s="278"/>
      <c r="AN1901" s="278"/>
      <c r="AO1901" s="278"/>
      <c r="AP1901" s="278"/>
    </row>
    <row r="1902" spans="1:42">
      <c r="A1902" s="278">
        <v>213052</v>
      </c>
      <c r="B1902" s="278"/>
      <c r="C1902" s="278" t="s">
        <v>412</v>
      </c>
      <c r="D1902" s="278" t="s">
        <v>413</v>
      </c>
      <c r="E1902" s="278" t="s">
        <v>412</v>
      </c>
      <c r="F1902" s="278" t="s">
        <v>413</v>
      </c>
      <c r="G1902" s="278" t="s">
        <v>412</v>
      </c>
      <c r="H1902" s="278" t="s">
        <v>412</v>
      </c>
      <c r="I1902" s="278" t="s">
        <v>412</v>
      </c>
      <c r="J1902" s="278" t="s">
        <v>412</v>
      </c>
      <c r="K1902" s="278" t="s">
        <v>413</v>
      </c>
      <c r="L1902" s="278" t="s">
        <v>413</v>
      </c>
      <c r="M1902" s="278"/>
      <c r="N1902" s="278"/>
      <c r="O1902" s="278"/>
      <c r="P1902" s="278"/>
      <c r="Q1902" s="278"/>
      <c r="R1902" s="278"/>
      <c r="S1902" s="278"/>
      <c r="T1902" s="278"/>
      <c r="U1902" s="278"/>
      <c r="V1902" s="278"/>
      <c r="W1902" s="278"/>
      <c r="X1902" s="278"/>
      <c r="Y1902" s="278"/>
      <c r="Z1902" s="278"/>
      <c r="AA1902" s="278"/>
      <c r="AB1902" s="278"/>
      <c r="AC1902" s="278"/>
      <c r="AD1902" s="278"/>
      <c r="AE1902" s="278"/>
      <c r="AF1902" s="278"/>
      <c r="AG1902" s="278"/>
      <c r="AH1902" s="278"/>
      <c r="AI1902" s="278"/>
      <c r="AJ1902" s="278"/>
      <c r="AK1902" s="278"/>
      <c r="AL1902" s="278"/>
      <c r="AM1902" s="278"/>
      <c r="AN1902" s="278"/>
      <c r="AO1902" s="278"/>
      <c r="AP1902" s="278"/>
    </row>
    <row r="1903" spans="1:42">
      <c r="A1903" s="278">
        <v>213045</v>
      </c>
      <c r="B1903" s="278"/>
      <c r="C1903" s="278" t="s">
        <v>412</v>
      </c>
      <c r="D1903" s="278" t="s">
        <v>412</v>
      </c>
      <c r="E1903" s="278" t="s">
        <v>413</v>
      </c>
      <c r="F1903" s="278" t="s">
        <v>413</v>
      </c>
      <c r="G1903" s="278" t="s">
        <v>412</v>
      </c>
      <c r="H1903" s="278" t="s">
        <v>412</v>
      </c>
      <c r="I1903" s="278" t="s">
        <v>412</v>
      </c>
      <c r="J1903" s="278" t="s">
        <v>412</v>
      </c>
      <c r="K1903" s="278" t="s">
        <v>412</v>
      </c>
      <c r="L1903" s="278" t="s">
        <v>412</v>
      </c>
      <c r="M1903" s="278"/>
      <c r="N1903" s="278"/>
      <c r="O1903" s="278"/>
      <c r="P1903" s="278"/>
      <c r="Q1903" s="278"/>
      <c r="R1903" s="278"/>
      <c r="S1903" s="278"/>
      <c r="T1903" s="278"/>
      <c r="U1903" s="278"/>
      <c r="V1903" s="278"/>
      <c r="W1903" s="278"/>
      <c r="X1903" s="278"/>
      <c r="Y1903" s="278"/>
      <c r="Z1903" s="278"/>
      <c r="AA1903" s="278"/>
      <c r="AB1903" s="278"/>
      <c r="AC1903" s="278"/>
      <c r="AD1903" s="278"/>
      <c r="AE1903" s="278"/>
      <c r="AF1903" s="278"/>
      <c r="AG1903" s="278"/>
      <c r="AH1903" s="278"/>
      <c r="AI1903" s="278"/>
      <c r="AJ1903" s="278"/>
      <c r="AK1903" s="278"/>
      <c r="AL1903" s="278"/>
      <c r="AM1903" s="278"/>
      <c r="AN1903" s="278"/>
      <c r="AO1903" s="278"/>
      <c r="AP1903" s="278"/>
    </row>
    <row r="1904" spans="1:42">
      <c r="A1904" s="278">
        <v>213040</v>
      </c>
      <c r="B1904" s="278"/>
      <c r="C1904" s="278" t="s">
        <v>412</v>
      </c>
      <c r="D1904" s="278" t="s">
        <v>413</v>
      </c>
      <c r="E1904" s="278" t="s">
        <v>413</v>
      </c>
      <c r="F1904" s="278" t="s">
        <v>413</v>
      </c>
      <c r="G1904" s="278" t="s">
        <v>413</v>
      </c>
      <c r="H1904" s="278" t="s">
        <v>412</v>
      </c>
      <c r="I1904" s="278" t="s">
        <v>412</v>
      </c>
      <c r="J1904" s="278" t="s">
        <v>412</v>
      </c>
      <c r="K1904" s="278" t="s">
        <v>412</v>
      </c>
      <c r="L1904" s="278" t="s">
        <v>412</v>
      </c>
      <c r="M1904" s="278"/>
      <c r="N1904" s="278"/>
      <c r="O1904" s="278"/>
      <c r="P1904" s="278"/>
      <c r="Q1904" s="278"/>
      <c r="R1904" s="278"/>
      <c r="S1904" s="278"/>
      <c r="T1904" s="278"/>
      <c r="U1904" s="278"/>
      <c r="V1904" s="278"/>
      <c r="W1904" s="278"/>
      <c r="X1904" s="278"/>
      <c r="Y1904" s="278"/>
      <c r="Z1904" s="278"/>
      <c r="AA1904" s="278"/>
      <c r="AB1904" s="278"/>
      <c r="AC1904" s="278"/>
      <c r="AD1904" s="278"/>
      <c r="AE1904" s="278"/>
      <c r="AF1904" s="278"/>
      <c r="AG1904" s="278"/>
      <c r="AH1904" s="278"/>
      <c r="AI1904" s="278"/>
      <c r="AJ1904" s="278"/>
      <c r="AK1904" s="278"/>
      <c r="AL1904" s="278"/>
      <c r="AM1904" s="278"/>
      <c r="AN1904" s="278"/>
      <c r="AO1904" s="278"/>
      <c r="AP1904" s="278"/>
    </row>
    <row r="1905" spans="1:42">
      <c r="A1905" s="278">
        <v>213037</v>
      </c>
      <c r="B1905" s="278"/>
      <c r="C1905" s="278" t="s">
        <v>413</v>
      </c>
      <c r="D1905" s="278" t="s">
        <v>413</v>
      </c>
      <c r="E1905" s="278" t="s">
        <v>413</v>
      </c>
      <c r="F1905" s="278" t="s">
        <v>413</v>
      </c>
      <c r="G1905" s="278" t="s">
        <v>412</v>
      </c>
      <c r="H1905" s="278" t="s">
        <v>413</v>
      </c>
      <c r="I1905" s="278" t="s">
        <v>413</v>
      </c>
      <c r="J1905" s="278" t="s">
        <v>412</v>
      </c>
      <c r="K1905" s="278" t="s">
        <v>413</v>
      </c>
      <c r="L1905" s="278" t="s">
        <v>413</v>
      </c>
      <c r="M1905" s="278"/>
      <c r="N1905" s="278"/>
      <c r="O1905" s="278"/>
      <c r="P1905" s="278"/>
      <c r="Q1905" s="278"/>
      <c r="R1905" s="278"/>
      <c r="S1905" s="278"/>
      <c r="T1905" s="278"/>
      <c r="U1905" s="278"/>
      <c r="V1905" s="278"/>
      <c r="W1905" s="278"/>
      <c r="X1905" s="278"/>
      <c r="Y1905" s="278"/>
      <c r="Z1905" s="278"/>
      <c r="AA1905" s="278"/>
      <c r="AB1905" s="278"/>
      <c r="AC1905" s="278"/>
      <c r="AD1905" s="278"/>
      <c r="AE1905" s="278"/>
      <c r="AF1905" s="278"/>
      <c r="AG1905" s="278"/>
      <c r="AH1905" s="278"/>
      <c r="AI1905" s="278"/>
      <c r="AJ1905" s="278"/>
      <c r="AK1905" s="278"/>
      <c r="AL1905" s="278"/>
      <c r="AM1905" s="278"/>
      <c r="AN1905" s="278"/>
      <c r="AO1905" s="278"/>
      <c r="AP1905" s="278"/>
    </row>
    <row r="1906" spans="1:42">
      <c r="A1906" s="278">
        <v>213034</v>
      </c>
      <c r="B1906" s="278"/>
      <c r="C1906" s="278" t="s">
        <v>412</v>
      </c>
      <c r="D1906" s="278" t="s">
        <v>412</v>
      </c>
      <c r="E1906" s="278" t="s">
        <v>413</v>
      </c>
      <c r="F1906" s="278" t="s">
        <v>411</v>
      </c>
      <c r="G1906" s="278" t="s">
        <v>412</v>
      </c>
      <c r="H1906" s="278" t="s">
        <v>412</v>
      </c>
      <c r="I1906" s="278" t="s">
        <v>413</v>
      </c>
      <c r="J1906" s="278" t="s">
        <v>413</v>
      </c>
      <c r="K1906" s="278" t="s">
        <v>413</v>
      </c>
      <c r="L1906" s="278" t="s">
        <v>413</v>
      </c>
      <c r="M1906" s="278"/>
      <c r="N1906" s="278"/>
      <c r="O1906" s="278"/>
      <c r="P1906" s="278"/>
      <c r="Q1906" s="278"/>
      <c r="R1906" s="278"/>
      <c r="S1906" s="278"/>
      <c r="T1906" s="278"/>
      <c r="U1906" s="278"/>
      <c r="V1906" s="278"/>
      <c r="W1906" s="278"/>
      <c r="X1906" s="278"/>
      <c r="Y1906" s="278"/>
      <c r="Z1906" s="278"/>
      <c r="AA1906" s="278"/>
      <c r="AB1906" s="278"/>
      <c r="AC1906" s="278"/>
      <c r="AD1906" s="278"/>
      <c r="AE1906" s="278"/>
      <c r="AF1906" s="278"/>
      <c r="AG1906" s="278"/>
      <c r="AH1906" s="278"/>
      <c r="AI1906" s="278"/>
      <c r="AJ1906" s="278"/>
      <c r="AK1906" s="278"/>
      <c r="AL1906" s="278"/>
      <c r="AM1906" s="278"/>
      <c r="AN1906" s="278"/>
      <c r="AO1906" s="278"/>
      <c r="AP1906" s="278"/>
    </row>
    <row r="1907" spans="1:42">
      <c r="A1907" s="278">
        <v>213029</v>
      </c>
      <c r="B1907" s="278"/>
      <c r="C1907" s="278" t="s">
        <v>413</v>
      </c>
      <c r="D1907" s="278" t="s">
        <v>413</v>
      </c>
      <c r="E1907" s="278" t="s">
        <v>413</v>
      </c>
      <c r="F1907" s="278" t="s">
        <v>413</v>
      </c>
      <c r="G1907" s="278" t="s">
        <v>413</v>
      </c>
      <c r="H1907" s="278" t="s">
        <v>413</v>
      </c>
      <c r="I1907" s="278" t="s">
        <v>413</v>
      </c>
      <c r="J1907" s="278" t="s">
        <v>413</v>
      </c>
      <c r="K1907" s="278" t="s">
        <v>413</v>
      </c>
      <c r="L1907" s="278" t="s">
        <v>413</v>
      </c>
      <c r="M1907" s="278"/>
      <c r="N1907" s="278"/>
      <c r="O1907" s="278"/>
      <c r="P1907" s="278"/>
      <c r="Q1907" s="278"/>
      <c r="R1907" s="278"/>
      <c r="S1907" s="278"/>
      <c r="T1907" s="278"/>
      <c r="U1907" s="278"/>
      <c r="V1907" s="278"/>
      <c r="W1907" s="278"/>
      <c r="X1907" s="278"/>
      <c r="Y1907" s="278"/>
      <c r="Z1907" s="278"/>
      <c r="AA1907" s="278"/>
      <c r="AB1907" s="278"/>
      <c r="AC1907" s="278"/>
      <c r="AD1907" s="278"/>
      <c r="AE1907" s="278"/>
      <c r="AF1907" s="278"/>
      <c r="AG1907" s="278"/>
      <c r="AH1907" s="278"/>
      <c r="AI1907" s="278"/>
      <c r="AJ1907" s="278"/>
      <c r="AK1907" s="278"/>
      <c r="AL1907" s="278"/>
      <c r="AM1907" s="278"/>
      <c r="AN1907" s="278"/>
      <c r="AO1907" s="278"/>
      <c r="AP1907" s="278"/>
    </row>
    <row r="1908" spans="1:42">
      <c r="A1908" s="278">
        <v>213022</v>
      </c>
      <c r="B1908" s="278"/>
      <c r="C1908" s="278" t="s">
        <v>413</v>
      </c>
      <c r="D1908" s="278" t="s">
        <v>412</v>
      </c>
      <c r="E1908" s="278" t="s">
        <v>413</v>
      </c>
      <c r="F1908" s="278" t="s">
        <v>412</v>
      </c>
      <c r="G1908" s="278" t="s">
        <v>412</v>
      </c>
      <c r="H1908" s="278" t="s">
        <v>412</v>
      </c>
      <c r="I1908" s="278" t="s">
        <v>412</v>
      </c>
      <c r="J1908" s="278" t="s">
        <v>412</v>
      </c>
      <c r="K1908" s="278" t="s">
        <v>412</v>
      </c>
      <c r="L1908" s="278" t="s">
        <v>412</v>
      </c>
      <c r="M1908" s="278"/>
      <c r="N1908" s="278"/>
      <c r="O1908" s="278"/>
      <c r="P1908" s="278"/>
      <c r="Q1908" s="278"/>
      <c r="R1908" s="278"/>
      <c r="S1908" s="278"/>
      <c r="T1908" s="278"/>
      <c r="U1908" s="278"/>
      <c r="V1908" s="278"/>
      <c r="W1908" s="278"/>
      <c r="X1908" s="278"/>
      <c r="Y1908" s="278"/>
      <c r="Z1908" s="278"/>
      <c r="AA1908" s="278"/>
      <c r="AB1908" s="278"/>
      <c r="AC1908" s="278"/>
      <c r="AD1908" s="278"/>
      <c r="AE1908" s="278"/>
      <c r="AF1908" s="278"/>
      <c r="AG1908" s="278"/>
      <c r="AH1908" s="278"/>
      <c r="AI1908" s="278"/>
      <c r="AJ1908" s="278"/>
      <c r="AK1908" s="278"/>
      <c r="AL1908" s="278"/>
      <c r="AM1908" s="278"/>
      <c r="AN1908" s="278"/>
      <c r="AO1908" s="278"/>
      <c r="AP1908" s="278"/>
    </row>
    <row r="1909" spans="1:42">
      <c r="A1909" s="278">
        <v>213020</v>
      </c>
      <c r="B1909" s="278"/>
      <c r="C1909" s="278" t="s">
        <v>413</v>
      </c>
      <c r="D1909" s="278" t="s">
        <v>412</v>
      </c>
      <c r="E1909" s="278" t="s">
        <v>413</v>
      </c>
      <c r="F1909" s="278" t="s">
        <v>412</v>
      </c>
      <c r="G1909" s="278" t="s">
        <v>412</v>
      </c>
      <c r="H1909" s="278" t="s">
        <v>412</v>
      </c>
      <c r="I1909" s="278" t="s">
        <v>412</v>
      </c>
      <c r="J1909" s="278" t="s">
        <v>412</v>
      </c>
      <c r="K1909" s="278" t="s">
        <v>412</v>
      </c>
      <c r="L1909" s="278" t="s">
        <v>412</v>
      </c>
      <c r="M1909" s="278"/>
      <c r="N1909" s="278"/>
      <c r="O1909" s="278"/>
      <c r="P1909" s="278"/>
      <c r="Q1909" s="278"/>
      <c r="R1909" s="278"/>
      <c r="S1909" s="278"/>
      <c r="T1909" s="278"/>
      <c r="U1909" s="278"/>
      <c r="V1909" s="278"/>
      <c r="W1909" s="278"/>
      <c r="X1909" s="278"/>
      <c r="Y1909" s="278"/>
      <c r="Z1909" s="278"/>
      <c r="AA1909" s="278"/>
      <c r="AB1909" s="278"/>
      <c r="AC1909" s="278"/>
      <c r="AD1909" s="278"/>
      <c r="AE1909" s="278"/>
      <c r="AF1909" s="278"/>
      <c r="AG1909" s="278"/>
      <c r="AH1909" s="278"/>
      <c r="AI1909" s="278"/>
      <c r="AJ1909" s="278"/>
      <c r="AK1909" s="278"/>
      <c r="AL1909" s="278"/>
      <c r="AM1909" s="278"/>
      <c r="AN1909" s="278"/>
      <c r="AO1909" s="278"/>
      <c r="AP1909" s="278"/>
    </row>
    <row r="1910" spans="1:42">
      <c r="A1910" s="278">
        <v>213019</v>
      </c>
      <c r="B1910" s="278"/>
      <c r="C1910" s="278" t="s">
        <v>413</v>
      </c>
      <c r="D1910" s="278" t="s">
        <v>413</v>
      </c>
      <c r="E1910" s="278" t="s">
        <v>413</v>
      </c>
      <c r="F1910" s="278" t="s">
        <v>412</v>
      </c>
      <c r="G1910" s="278" t="s">
        <v>412</v>
      </c>
      <c r="H1910" s="278" t="s">
        <v>412</v>
      </c>
      <c r="I1910" s="278" t="s">
        <v>412</v>
      </c>
      <c r="J1910" s="278" t="s">
        <v>412</v>
      </c>
      <c r="K1910" s="278" t="s">
        <v>412</v>
      </c>
      <c r="L1910" s="278" t="s">
        <v>412</v>
      </c>
      <c r="M1910" s="278"/>
      <c r="N1910" s="278"/>
      <c r="O1910" s="278"/>
      <c r="P1910" s="278"/>
      <c r="Q1910" s="278"/>
      <c r="R1910" s="278"/>
      <c r="S1910" s="278"/>
      <c r="T1910" s="278"/>
      <c r="U1910" s="278"/>
      <c r="V1910" s="278"/>
      <c r="W1910" s="278"/>
      <c r="X1910" s="278"/>
      <c r="Y1910" s="278"/>
      <c r="Z1910" s="278"/>
      <c r="AA1910" s="278"/>
      <c r="AB1910" s="278"/>
      <c r="AC1910" s="278"/>
      <c r="AD1910" s="278"/>
      <c r="AE1910" s="278"/>
      <c r="AF1910" s="278"/>
      <c r="AG1910" s="278"/>
      <c r="AH1910" s="278"/>
      <c r="AI1910" s="278"/>
      <c r="AJ1910" s="278"/>
      <c r="AK1910" s="278"/>
      <c r="AL1910" s="278"/>
      <c r="AM1910" s="278"/>
      <c r="AN1910" s="278"/>
      <c r="AO1910" s="278"/>
      <c r="AP1910" s="278"/>
    </row>
    <row r="1911" spans="1:42">
      <c r="A1911" s="278">
        <v>213017</v>
      </c>
      <c r="B1911" s="278"/>
      <c r="C1911" s="278" t="s">
        <v>412</v>
      </c>
      <c r="D1911" s="278" t="s">
        <v>413</v>
      </c>
      <c r="E1911" s="278" t="s">
        <v>413</v>
      </c>
      <c r="F1911" s="278" t="s">
        <v>413</v>
      </c>
      <c r="G1911" s="278" t="s">
        <v>412</v>
      </c>
      <c r="H1911" s="278" t="s">
        <v>412</v>
      </c>
      <c r="I1911" s="278" t="s">
        <v>412</v>
      </c>
      <c r="J1911" s="278" t="s">
        <v>412</v>
      </c>
      <c r="K1911" s="278" t="s">
        <v>412</v>
      </c>
      <c r="L1911" s="278" t="s">
        <v>412</v>
      </c>
      <c r="M1911" s="278"/>
      <c r="N1911" s="278"/>
      <c r="O1911" s="278"/>
      <c r="P1911" s="278"/>
      <c r="Q1911" s="278"/>
      <c r="R1911" s="278"/>
      <c r="S1911" s="278"/>
      <c r="T1911" s="278"/>
      <c r="U1911" s="278"/>
      <c r="V1911" s="278"/>
      <c r="W1911" s="278"/>
      <c r="X1911" s="278"/>
      <c r="Y1911" s="278"/>
      <c r="Z1911" s="278"/>
      <c r="AA1911" s="278"/>
      <c r="AB1911" s="278"/>
      <c r="AC1911" s="278"/>
      <c r="AD1911" s="278"/>
      <c r="AE1911" s="278"/>
      <c r="AF1911" s="278"/>
      <c r="AG1911" s="278"/>
      <c r="AH1911" s="278"/>
      <c r="AI1911" s="278"/>
      <c r="AJ1911" s="278"/>
      <c r="AK1911" s="278"/>
      <c r="AL1911" s="278"/>
      <c r="AM1911" s="278"/>
      <c r="AN1911" s="278"/>
      <c r="AO1911" s="278"/>
      <c r="AP1911" s="278"/>
    </row>
    <row r="1912" spans="1:42">
      <c r="A1912" s="278">
        <v>213015</v>
      </c>
      <c r="B1912" s="278"/>
      <c r="C1912" s="278" t="s">
        <v>412</v>
      </c>
      <c r="D1912" s="278" t="s">
        <v>413</v>
      </c>
      <c r="E1912" s="278" t="s">
        <v>412</v>
      </c>
      <c r="F1912" s="278" t="s">
        <v>413</v>
      </c>
      <c r="G1912" s="278" t="s">
        <v>412</v>
      </c>
      <c r="H1912" s="278" t="s">
        <v>412</v>
      </c>
      <c r="I1912" s="278" t="s">
        <v>412</v>
      </c>
      <c r="J1912" s="278" t="s">
        <v>412</v>
      </c>
      <c r="K1912" s="278" t="s">
        <v>412</v>
      </c>
      <c r="L1912" s="278" t="s">
        <v>412</v>
      </c>
      <c r="M1912" s="278"/>
      <c r="N1912" s="278"/>
      <c r="O1912" s="278"/>
      <c r="P1912" s="278"/>
      <c r="Q1912" s="278"/>
      <c r="R1912" s="278"/>
      <c r="S1912" s="278"/>
      <c r="T1912" s="278"/>
      <c r="U1912" s="278"/>
      <c r="V1912" s="278"/>
      <c r="W1912" s="278"/>
      <c r="X1912" s="278"/>
      <c r="Y1912" s="278"/>
      <c r="Z1912" s="278"/>
      <c r="AA1912" s="278"/>
      <c r="AB1912" s="278"/>
      <c r="AC1912" s="278"/>
      <c r="AD1912" s="278"/>
      <c r="AE1912" s="278"/>
      <c r="AF1912" s="278"/>
      <c r="AG1912" s="278"/>
      <c r="AH1912" s="278"/>
      <c r="AI1912" s="278"/>
      <c r="AJ1912" s="278"/>
      <c r="AK1912" s="278"/>
      <c r="AL1912" s="278"/>
      <c r="AM1912" s="278"/>
      <c r="AN1912" s="278"/>
      <c r="AO1912" s="278"/>
      <c r="AP1912" s="278"/>
    </row>
    <row r="1913" spans="1:42">
      <c r="A1913" s="278">
        <v>213005</v>
      </c>
      <c r="B1913" s="278"/>
      <c r="C1913" s="278" t="s">
        <v>412</v>
      </c>
      <c r="D1913" s="278" t="s">
        <v>413</v>
      </c>
      <c r="E1913" s="278" t="s">
        <v>413</v>
      </c>
      <c r="F1913" s="278" t="s">
        <v>412</v>
      </c>
      <c r="G1913" s="278" t="s">
        <v>412</v>
      </c>
      <c r="H1913" s="278" t="s">
        <v>412</v>
      </c>
      <c r="I1913" s="278" t="s">
        <v>412</v>
      </c>
      <c r="J1913" s="278" t="s">
        <v>412</v>
      </c>
      <c r="K1913" s="278" t="s">
        <v>412</v>
      </c>
      <c r="L1913" s="278" t="s">
        <v>412</v>
      </c>
      <c r="M1913" s="278"/>
      <c r="N1913" s="278"/>
      <c r="O1913" s="278"/>
      <c r="P1913" s="278"/>
      <c r="Q1913" s="278"/>
      <c r="R1913" s="278"/>
      <c r="S1913" s="278"/>
      <c r="T1913" s="278"/>
      <c r="U1913" s="278"/>
      <c r="V1913" s="278"/>
      <c r="W1913" s="278"/>
      <c r="X1913" s="278"/>
      <c r="Y1913" s="278"/>
      <c r="Z1913" s="278"/>
      <c r="AA1913" s="278"/>
      <c r="AB1913" s="278"/>
      <c r="AC1913" s="278"/>
      <c r="AD1913" s="278"/>
      <c r="AE1913" s="278"/>
      <c r="AF1913" s="278"/>
      <c r="AG1913" s="278"/>
      <c r="AH1913" s="278"/>
      <c r="AI1913" s="278"/>
      <c r="AJ1913" s="278"/>
      <c r="AK1913" s="278"/>
      <c r="AL1913" s="278"/>
      <c r="AM1913" s="278"/>
      <c r="AN1913" s="278"/>
      <c r="AO1913" s="278"/>
      <c r="AP1913" s="278"/>
    </row>
    <row r="1914" spans="1:42">
      <c r="A1914" s="278">
        <v>213004</v>
      </c>
      <c r="B1914" s="278"/>
      <c r="C1914" s="278" t="s">
        <v>412</v>
      </c>
      <c r="D1914" s="278" t="s">
        <v>413</v>
      </c>
      <c r="E1914" s="278" t="s">
        <v>413</v>
      </c>
      <c r="F1914" s="278" t="s">
        <v>412</v>
      </c>
      <c r="G1914" s="278" t="s">
        <v>412</v>
      </c>
      <c r="H1914" s="278" t="s">
        <v>412</v>
      </c>
      <c r="I1914" s="278" t="s">
        <v>412</v>
      </c>
      <c r="J1914" s="278" t="s">
        <v>412</v>
      </c>
      <c r="K1914" s="278" t="s">
        <v>412</v>
      </c>
      <c r="L1914" s="278" t="s">
        <v>412</v>
      </c>
      <c r="M1914" s="278"/>
      <c r="N1914" s="278"/>
      <c r="O1914" s="278"/>
      <c r="P1914" s="278"/>
      <c r="Q1914" s="278"/>
      <c r="R1914" s="278"/>
      <c r="S1914" s="278"/>
      <c r="T1914" s="278"/>
      <c r="U1914" s="278"/>
      <c r="V1914" s="278"/>
      <c r="W1914" s="278"/>
      <c r="X1914" s="278"/>
      <c r="Y1914" s="278"/>
      <c r="Z1914" s="278"/>
      <c r="AA1914" s="278"/>
      <c r="AB1914" s="278"/>
      <c r="AC1914" s="278"/>
      <c r="AD1914" s="278"/>
      <c r="AE1914" s="278"/>
      <c r="AF1914" s="278"/>
      <c r="AG1914" s="278"/>
      <c r="AH1914" s="278"/>
      <c r="AI1914" s="278"/>
      <c r="AJ1914" s="278"/>
      <c r="AK1914" s="278"/>
      <c r="AL1914" s="278"/>
      <c r="AM1914" s="278"/>
      <c r="AN1914" s="278"/>
      <c r="AO1914" s="278"/>
      <c r="AP1914" s="278"/>
    </row>
    <row r="1915" spans="1:42">
      <c r="A1915" s="278">
        <v>212996</v>
      </c>
      <c r="B1915" s="278"/>
      <c r="C1915" s="278" t="s">
        <v>412</v>
      </c>
      <c r="D1915" s="278" t="s">
        <v>413</v>
      </c>
      <c r="E1915" s="278" t="s">
        <v>413</v>
      </c>
      <c r="F1915" s="278" t="s">
        <v>413</v>
      </c>
      <c r="G1915" s="278" t="s">
        <v>412</v>
      </c>
      <c r="H1915" s="278" t="s">
        <v>412</v>
      </c>
      <c r="I1915" s="278" t="s">
        <v>412</v>
      </c>
      <c r="J1915" s="278" t="s">
        <v>412</v>
      </c>
      <c r="K1915" s="278" t="s">
        <v>412</v>
      </c>
      <c r="L1915" s="278" t="s">
        <v>412</v>
      </c>
      <c r="M1915" s="278"/>
      <c r="N1915" s="278"/>
      <c r="O1915" s="278"/>
      <c r="P1915" s="278"/>
      <c r="Q1915" s="278"/>
      <c r="R1915" s="278"/>
      <c r="S1915" s="278"/>
      <c r="T1915" s="278"/>
      <c r="U1915" s="278"/>
      <c r="V1915" s="278"/>
      <c r="W1915" s="278"/>
      <c r="X1915" s="278"/>
      <c r="Y1915" s="278"/>
      <c r="Z1915" s="278"/>
      <c r="AA1915" s="278"/>
      <c r="AB1915" s="278"/>
      <c r="AC1915" s="278"/>
      <c r="AD1915" s="278"/>
      <c r="AE1915" s="278"/>
      <c r="AF1915" s="278"/>
      <c r="AG1915" s="278"/>
      <c r="AH1915" s="278"/>
      <c r="AI1915" s="278"/>
      <c r="AJ1915" s="278"/>
      <c r="AK1915" s="278"/>
      <c r="AL1915" s="278"/>
      <c r="AM1915" s="278"/>
      <c r="AN1915" s="278"/>
      <c r="AO1915" s="278"/>
      <c r="AP1915" s="278"/>
    </row>
    <row r="1916" spans="1:42">
      <c r="A1916" s="278">
        <v>212990</v>
      </c>
      <c r="B1916" s="278"/>
      <c r="C1916" s="278" t="s">
        <v>413</v>
      </c>
      <c r="D1916" s="278" t="s">
        <v>413</v>
      </c>
      <c r="E1916" s="278" t="s">
        <v>413</v>
      </c>
      <c r="F1916" s="278" t="s">
        <v>412</v>
      </c>
      <c r="G1916" s="278" t="s">
        <v>412</v>
      </c>
      <c r="H1916" s="278" t="s">
        <v>412</v>
      </c>
      <c r="I1916" s="278" t="s">
        <v>412</v>
      </c>
      <c r="J1916" s="278" t="s">
        <v>412</v>
      </c>
      <c r="K1916" s="278" t="s">
        <v>413</v>
      </c>
      <c r="L1916" s="278" t="s">
        <v>413</v>
      </c>
      <c r="M1916" s="278"/>
      <c r="N1916" s="278"/>
      <c r="O1916" s="278"/>
      <c r="P1916" s="278"/>
      <c r="Q1916" s="278"/>
      <c r="R1916" s="278"/>
      <c r="S1916" s="278"/>
      <c r="T1916" s="278"/>
      <c r="U1916" s="278"/>
      <c r="V1916" s="278"/>
      <c r="W1916" s="278"/>
      <c r="X1916" s="278"/>
      <c r="Y1916" s="278"/>
      <c r="Z1916" s="278"/>
      <c r="AA1916" s="278"/>
      <c r="AB1916" s="278"/>
      <c r="AC1916" s="278"/>
      <c r="AD1916" s="278"/>
      <c r="AE1916" s="278"/>
      <c r="AF1916" s="278"/>
      <c r="AG1916" s="278"/>
      <c r="AH1916" s="278"/>
      <c r="AI1916" s="278"/>
      <c r="AJ1916" s="278"/>
      <c r="AK1916" s="278"/>
      <c r="AL1916" s="278"/>
      <c r="AM1916" s="278"/>
      <c r="AN1916" s="278"/>
      <c r="AO1916" s="278"/>
      <c r="AP1916" s="278"/>
    </row>
    <row r="1917" spans="1:42">
      <c r="A1917" s="278">
        <v>212987</v>
      </c>
      <c r="B1917" s="278"/>
      <c r="C1917" s="278" t="s">
        <v>413</v>
      </c>
      <c r="D1917" s="278" t="s">
        <v>413</v>
      </c>
      <c r="E1917" s="278" t="s">
        <v>412</v>
      </c>
      <c r="F1917" s="278" t="s">
        <v>412</v>
      </c>
      <c r="G1917" s="278" t="s">
        <v>412</v>
      </c>
      <c r="H1917" s="278" t="s">
        <v>412</v>
      </c>
      <c r="I1917" s="278" t="s">
        <v>412</v>
      </c>
      <c r="J1917" s="278" t="s">
        <v>412</v>
      </c>
      <c r="K1917" s="278" t="s">
        <v>412</v>
      </c>
      <c r="L1917" s="278" t="s">
        <v>412</v>
      </c>
      <c r="M1917" s="278"/>
      <c r="N1917" s="278"/>
      <c r="O1917" s="278"/>
      <c r="P1917" s="278"/>
      <c r="Q1917" s="278"/>
      <c r="R1917" s="278"/>
      <c r="S1917" s="278"/>
      <c r="T1917" s="278"/>
      <c r="U1917" s="278"/>
      <c r="V1917" s="278"/>
      <c r="W1917" s="278"/>
      <c r="X1917" s="278"/>
      <c r="Y1917" s="278"/>
      <c r="Z1917" s="278"/>
      <c r="AA1917" s="278"/>
      <c r="AB1917" s="278"/>
      <c r="AC1917" s="278"/>
      <c r="AD1917" s="278"/>
      <c r="AE1917" s="278"/>
      <c r="AF1917" s="278"/>
      <c r="AG1917" s="278"/>
      <c r="AH1917" s="278"/>
      <c r="AI1917" s="278"/>
      <c r="AJ1917" s="278"/>
      <c r="AK1917" s="278"/>
      <c r="AL1917" s="278"/>
      <c r="AM1917" s="278"/>
      <c r="AN1917" s="278"/>
      <c r="AO1917" s="278"/>
      <c r="AP1917" s="278"/>
    </row>
    <row r="1918" spans="1:42">
      <c r="A1918" s="278">
        <v>212985</v>
      </c>
      <c r="B1918" s="278"/>
      <c r="C1918" s="278" t="s">
        <v>411</v>
      </c>
      <c r="D1918" s="278" t="s">
        <v>411</v>
      </c>
      <c r="E1918" s="278" t="s">
        <v>411</v>
      </c>
      <c r="F1918" s="278" t="s">
        <v>411</v>
      </c>
      <c r="G1918" s="278" t="s">
        <v>411</v>
      </c>
      <c r="H1918" s="278" t="s">
        <v>412</v>
      </c>
      <c r="I1918" s="278" t="s">
        <v>412</v>
      </c>
      <c r="J1918" s="278" t="s">
        <v>412</v>
      </c>
      <c r="K1918" s="278" t="s">
        <v>412</v>
      </c>
      <c r="L1918" s="278" t="s">
        <v>412</v>
      </c>
      <c r="M1918" s="278"/>
      <c r="N1918" s="278"/>
      <c r="O1918" s="278"/>
      <c r="P1918" s="278"/>
      <c r="Q1918" s="278"/>
      <c r="R1918" s="278"/>
      <c r="S1918" s="278"/>
      <c r="T1918" s="278"/>
      <c r="U1918" s="278"/>
      <c r="V1918" s="278"/>
      <c r="W1918" s="278"/>
      <c r="X1918" s="278"/>
      <c r="Y1918" s="278"/>
      <c r="Z1918" s="278"/>
      <c r="AA1918" s="278"/>
      <c r="AB1918" s="278"/>
      <c r="AC1918" s="278"/>
      <c r="AD1918" s="278"/>
      <c r="AE1918" s="278"/>
      <c r="AF1918" s="278"/>
      <c r="AG1918" s="278"/>
      <c r="AH1918" s="278"/>
      <c r="AI1918" s="278"/>
      <c r="AJ1918" s="278"/>
      <c r="AK1918" s="278"/>
      <c r="AL1918" s="278"/>
      <c r="AM1918" s="278"/>
      <c r="AN1918" s="278"/>
      <c r="AO1918" s="278"/>
      <c r="AP1918" s="278"/>
    </row>
    <row r="1919" spans="1:42">
      <c r="A1919" s="278">
        <v>212982</v>
      </c>
      <c r="B1919" s="278"/>
      <c r="C1919" s="278" t="s">
        <v>412</v>
      </c>
      <c r="D1919" s="278" t="s">
        <v>413</v>
      </c>
      <c r="E1919" s="278" t="s">
        <v>413</v>
      </c>
      <c r="F1919" s="278" t="s">
        <v>412</v>
      </c>
      <c r="G1919" s="278" t="s">
        <v>412</v>
      </c>
      <c r="H1919" s="278" t="s">
        <v>412</v>
      </c>
      <c r="I1919" s="278" t="s">
        <v>412</v>
      </c>
      <c r="J1919" s="278" t="s">
        <v>412</v>
      </c>
      <c r="K1919" s="278" t="s">
        <v>412</v>
      </c>
      <c r="L1919" s="278" t="s">
        <v>412</v>
      </c>
      <c r="M1919" s="278"/>
      <c r="N1919" s="278"/>
      <c r="O1919" s="278"/>
      <c r="P1919" s="278"/>
      <c r="Q1919" s="278"/>
      <c r="R1919" s="278"/>
      <c r="S1919" s="278"/>
      <c r="T1919" s="278"/>
      <c r="U1919" s="278"/>
      <c r="V1919" s="278"/>
      <c r="W1919" s="278"/>
      <c r="X1919" s="278"/>
      <c r="Y1919" s="278"/>
      <c r="Z1919" s="278"/>
      <c r="AA1919" s="278"/>
      <c r="AB1919" s="278"/>
      <c r="AC1919" s="278"/>
      <c r="AD1919" s="278"/>
      <c r="AE1919" s="278"/>
      <c r="AF1919" s="278"/>
      <c r="AG1919" s="278"/>
      <c r="AH1919" s="278"/>
      <c r="AI1919" s="278"/>
      <c r="AJ1919" s="278"/>
      <c r="AK1919" s="278"/>
      <c r="AL1919" s="278"/>
      <c r="AM1919" s="278"/>
      <c r="AN1919" s="278"/>
      <c r="AO1919" s="278"/>
      <c r="AP1919" s="278"/>
    </row>
    <row r="1920" spans="1:42">
      <c r="A1920" s="278">
        <v>212979</v>
      </c>
      <c r="B1920" s="278"/>
      <c r="C1920" s="278" t="s">
        <v>412</v>
      </c>
      <c r="D1920" s="278" t="s">
        <v>411</v>
      </c>
      <c r="E1920" s="278" t="s">
        <v>411</v>
      </c>
      <c r="F1920" s="278" t="s">
        <v>413</v>
      </c>
      <c r="G1920" s="278" t="s">
        <v>412</v>
      </c>
      <c r="H1920" s="278" t="s">
        <v>412</v>
      </c>
      <c r="I1920" s="278" t="s">
        <v>413</v>
      </c>
      <c r="J1920" s="278" t="s">
        <v>412</v>
      </c>
      <c r="K1920" s="278" t="s">
        <v>411</v>
      </c>
      <c r="L1920" s="278" t="s">
        <v>412</v>
      </c>
      <c r="M1920" s="278"/>
      <c r="N1920" s="278"/>
      <c r="O1920" s="278"/>
      <c r="P1920" s="278"/>
      <c r="Q1920" s="278"/>
      <c r="R1920" s="278"/>
      <c r="S1920" s="278"/>
      <c r="T1920" s="278"/>
      <c r="U1920" s="278"/>
      <c r="V1920" s="278"/>
      <c r="W1920" s="278"/>
      <c r="X1920" s="278"/>
      <c r="Y1920" s="278"/>
      <c r="Z1920" s="278"/>
      <c r="AA1920" s="278"/>
      <c r="AB1920" s="278"/>
      <c r="AC1920" s="278"/>
      <c r="AD1920" s="278"/>
      <c r="AE1920" s="278"/>
      <c r="AF1920" s="278"/>
      <c r="AG1920" s="278"/>
      <c r="AH1920" s="278"/>
      <c r="AI1920" s="278"/>
      <c r="AJ1920" s="278"/>
      <c r="AK1920" s="278"/>
      <c r="AL1920" s="278"/>
      <c r="AM1920" s="278"/>
      <c r="AN1920" s="278"/>
      <c r="AO1920" s="278"/>
      <c r="AP1920" s="278"/>
    </row>
    <row r="1921" spans="1:42">
      <c r="A1921" s="278">
        <v>212975</v>
      </c>
      <c r="B1921" s="278"/>
      <c r="C1921" s="278" t="s">
        <v>412</v>
      </c>
      <c r="D1921" s="278" t="s">
        <v>413</v>
      </c>
      <c r="E1921" s="278" t="s">
        <v>413</v>
      </c>
      <c r="F1921" s="278" t="s">
        <v>413</v>
      </c>
      <c r="G1921" s="278" t="s">
        <v>413</v>
      </c>
      <c r="H1921" s="278" t="s">
        <v>412</v>
      </c>
      <c r="I1921" s="278" t="s">
        <v>412</v>
      </c>
      <c r="J1921" s="278" t="s">
        <v>412</v>
      </c>
      <c r="K1921" s="278" t="s">
        <v>412</v>
      </c>
      <c r="L1921" s="278" t="s">
        <v>412</v>
      </c>
      <c r="M1921" s="278"/>
      <c r="N1921" s="278"/>
      <c r="O1921" s="278"/>
      <c r="P1921" s="278"/>
      <c r="Q1921" s="278"/>
      <c r="R1921" s="278"/>
      <c r="S1921" s="278"/>
      <c r="T1921" s="278"/>
      <c r="U1921" s="278"/>
      <c r="V1921" s="278"/>
      <c r="W1921" s="278"/>
      <c r="X1921" s="278"/>
      <c r="Y1921" s="278"/>
      <c r="Z1921" s="278"/>
      <c r="AA1921" s="278"/>
      <c r="AB1921" s="278"/>
      <c r="AC1921" s="278"/>
      <c r="AD1921" s="278"/>
      <c r="AE1921" s="278"/>
      <c r="AF1921" s="278"/>
      <c r="AG1921" s="278"/>
      <c r="AH1921" s="278"/>
      <c r="AI1921" s="278"/>
      <c r="AJ1921" s="278"/>
      <c r="AK1921" s="278"/>
      <c r="AL1921" s="278"/>
      <c r="AM1921" s="278"/>
      <c r="AN1921" s="278"/>
      <c r="AO1921" s="278"/>
      <c r="AP1921" s="278"/>
    </row>
    <row r="1922" spans="1:42">
      <c r="A1922" s="278">
        <v>212974</v>
      </c>
      <c r="B1922" s="278"/>
      <c r="C1922" s="278" t="s">
        <v>413</v>
      </c>
      <c r="D1922" s="278" t="s">
        <v>412</v>
      </c>
      <c r="E1922" s="278" t="s">
        <v>413</v>
      </c>
      <c r="F1922" s="278" t="s">
        <v>412</v>
      </c>
      <c r="G1922" s="278" t="s">
        <v>412</v>
      </c>
      <c r="H1922" s="278" t="s">
        <v>412</v>
      </c>
      <c r="I1922" s="278" t="s">
        <v>412</v>
      </c>
      <c r="J1922" s="278" t="s">
        <v>412</v>
      </c>
      <c r="K1922" s="278" t="s">
        <v>412</v>
      </c>
      <c r="L1922" s="278" t="s">
        <v>412</v>
      </c>
      <c r="M1922" s="278"/>
      <c r="N1922" s="278"/>
      <c r="O1922" s="278"/>
      <c r="P1922" s="278"/>
      <c r="Q1922" s="278"/>
      <c r="R1922" s="278"/>
      <c r="S1922" s="278"/>
      <c r="T1922" s="278"/>
      <c r="U1922" s="278"/>
      <c r="V1922" s="278"/>
      <c r="W1922" s="278"/>
      <c r="X1922" s="278"/>
      <c r="Y1922" s="278"/>
      <c r="Z1922" s="278"/>
      <c r="AA1922" s="278"/>
      <c r="AB1922" s="278"/>
      <c r="AC1922" s="278"/>
      <c r="AD1922" s="278"/>
      <c r="AE1922" s="278"/>
      <c r="AF1922" s="278"/>
      <c r="AG1922" s="278"/>
      <c r="AH1922" s="278"/>
      <c r="AI1922" s="278"/>
      <c r="AJ1922" s="278"/>
      <c r="AK1922" s="278"/>
      <c r="AL1922" s="278"/>
      <c r="AM1922" s="278"/>
      <c r="AN1922" s="278"/>
      <c r="AO1922" s="278"/>
      <c r="AP1922" s="278"/>
    </row>
    <row r="1923" spans="1:42">
      <c r="A1923" s="278">
        <v>212973</v>
      </c>
      <c r="B1923" s="278"/>
      <c r="C1923" s="278" t="s">
        <v>411</v>
      </c>
      <c r="D1923" s="278" t="s">
        <v>411</v>
      </c>
      <c r="E1923" s="278" t="s">
        <v>411</v>
      </c>
      <c r="F1923" s="278" t="s">
        <v>411</v>
      </c>
      <c r="G1923" s="278" t="s">
        <v>412</v>
      </c>
      <c r="H1923" s="278" t="s">
        <v>412</v>
      </c>
      <c r="I1923" s="278" t="s">
        <v>412</v>
      </c>
      <c r="J1923" s="278" t="s">
        <v>412</v>
      </c>
      <c r="K1923" s="278" t="s">
        <v>412</v>
      </c>
      <c r="L1923" s="278" t="s">
        <v>412</v>
      </c>
      <c r="M1923" s="278"/>
      <c r="N1923" s="278"/>
      <c r="O1923" s="278"/>
      <c r="P1923" s="278"/>
      <c r="Q1923" s="278"/>
      <c r="R1923" s="278"/>
      <c r="S1923" s="278"/>
      <c r="T1923" s="278"/>
      <c r="U1923" s="278"/>
      <c r="V1923" s="278"/>
      <c r="W1923" s="278"/>
      <c r="X1923" s="278"/>
      <c r="Y1923" s="278"/>
      <c r="Z1923" s="278"/>
      <c r="AA1923" s="278"/>
      <c r="AB1923" s="278"/>
      <c r="AC1923" s="278"/>
      <c r="AD1923" s="278"/>
      <c r="AE1923" s="278"/>
      <c r="AF1923" s="278"/>
      <c r="AG1923" s="278"/>
      <c r="AH1923" s="278"/>
      <c r="AI1923" s="278"/>
      <c r="AJ1923" s="278"/>
      <c r="AK1923" s="278"/>
      <c r="AL1923" s="278"/>
      <c r="AM1923" s="278"/>
      <c r="AN1923" s="278"/>
      <c r="AO1923" s="278"/>
      <c r="AP1923" s="278"/>
    </row>
    <row r="1924" spans="1:42">
      <c r="A1924" s="278">
        <v>212968</v>
      </c>
      <c r="B1924" s="278"/>
      <c r="C1924" s="278" t="s">
        <v>412</v>
      </c>
      <c r="D1924" s="278" t="s">
        <v>412</v>
      </c>
      <c r="E1924" s="278" t="s">
        <v>413</v>
      </c>
      <c r="F1924" s="278" t="s">
        <v>413</v>
      </c>
      <c r="G1924" s="278" t="s">
        <v>412</v>
      </c>
      <c r="H1924" s="278" t="s">
        <v>412</v>
      </c>
      <c r="I1924" s="278" t="s">
        <v>412</v>
      </c>
      <c r="J1924" s="278" t="s">
        <v>412</v>
      </c>
      <c r="K1924" s="278" t="s">
        <v>412</v>
      </c>
      <c r="L1924" s="278" t="s">
        <v>412</v>
      </c>
      <c r="M1924" s="278"/>
      <c r="N1924" s="278"/>
      <c r="O1924" s="278"/>
      <c r="P1924" s="278"/>
      <c r="Q1924" s="278"/>
      <c r="R1924" s="278"/>
      <c r="S1924" s="278"/>
      <c r="T1924" s="278"/>
      <c r="U1924" s="278"/>
      <c r="V1924" s="278"/>
      <c r="W1924" s="278"/>
      <c r="X1924" s="278"/>
      <c r="Y1924" s="278"/>
      <c r="Z1924" s="278"/>
      <c r="AA1924" s="278"/>
      <c r="AB1924" s="278"/>
      <c r="AC1924" s="278"/>
      <c r="AD1924" s="278"/>
      <c r="AE1924" s="278"/>
      <c r="AF1924" s="278"/>
      <c r="AG1924" s="278"/>
      <c r="AH1924" s="278"/>
      <c r="AI1924" s="278"/>
      <c r="AJ1924" s="278"/>
      <c r="AK1924" s="278"/>
      <c r="AL1924" s="278"/>
      <c r="AM1924" s="278"/>
      <c r="AN1924" s="278"/>
      <c r="AO1924" s="278"/>
      <c r="AP1924" s="278"/>
    </row>
    <row r="1925" spans="1:42">
      <c r="A1925" s="278">
        <v>212966</v>
      </c>
      <c r="B1925" s="278"/>
      <c r="C1925" s="278" t="s">
        <v>412</v>
      </c>
      <c r="D1925" s="278" t="s">
        <v>413</v>
      </c>
      <c r="E1925" s="278" t="s">
        <v>413</v>
      </c>
      <c r="F1925" s="278" t="s">
        <v>413</v>
      </c>
      <c r="G1925" s="278" t="s">
        <v>412</v>
      </c>
      <c r="H1925" s="278" t="s">
        <v>412</v>
      </c>
      <c r="I1925" s="278" t="s">
        <v>412</v>
      </c>
      <c r="J1925" s="278" t="s">
        <v>412</v>
      </c>
      <c r="K1925" s="278" t="s">
        <v>412</v>
      </c>
      <c r="L1925" s="278" t="s">
        <v>412</v>
      </c>
      <c r="M1925" s="278"/>
      <c r="N1925" s="278"/>
      <c r="O1925" s="278"/>
      <c r="P1925" s="278"/>
      <c r="Q1925" s="278"/>
      <c r="R1925" s="278"/>
      <c r="S1925" s="278"/>
      <c r="T1925" s="278"/>
      <c r="U1925" s="278"/>
      <c r="V1925" s="278"/>
      <c r="W1925" s="278"/>
      <c r="X1925" s="278"/>
      <c r="Y1925" s="278"/>
      <c r="Z1925" s="278"/>
      <c r="AA1925" s="278"/>
      <c r="AB1925" s="278"/>
      <c r="AC1925" s="278"/>
      <c r="AD1925" s="278"/>
      <c r="AE1925" s="278"/>
      <c r="AF1925" s="278"/>
      <c r="AG1925" s="278"/>
      <c r="AH1925" s="278"/>
      <c r="AI1925" s="278"/>
      <c r="AJ1925" s="278"/>
      <c r="AK1925" s="278"/>
      <c r="AL1925" s="278"/>
      <c r="AM1925" s="278"/>
      <c r="AN1925" s="278"/>
      <c r="AO1925" s="278"/>
      <c r="AP1925" s="278"/>
    </row>
    <row r="1926" spans="1:42">
      <c r="A1926" s="278">
        <v>212964</v>
      </c>
      <c r="B1926" s="278"/>
      <c r="C1926" s="278" t="s">
        <v>413</v>
      </c>
      <c r="D1926" s="278" t="s">
        <v>413</v>
      </c>
      <c r="E1926" s="278" t="s">
        <v>413</v>
      </c>
      <c r="F1926" s="278" t="s">
        <v>412</v>
      </c>
      <c r="G1926" s="278" t="s">
        <v>412</v>
      </c>
      <c r="H1926" s="278" t="s">
        <v>412</v>
      </c>
      <c r="I1926" s="278" t="s">
        <v>412</v>
      </c>
      <c r="J1926" s="278" t="s">
        <v>412</v>
      </c>
      <c r="K1926" s="278" t="s">
        <v>412</v>
      </c>
      <c r="L1926" s="278" t="s">
        <v>412</v>
      </c>
      <c r="M1926" s="278"/>
      <c r="N1926" s="278"/>
      <c r="O1926" s="278"/>
      <c r="P1926" s="278"/>
      <c r="Q1926" s="278"/>
      <c r="R1926" s="278"/>
      <c r="S1926" s="278"/>
      <c r="T1926" s="278"/>
      <c r="U1926" s="278"/>
      <c r="V1926" s="278"/>
      <c r="W1926" s="278"/>
      <c r="X1926" s="278"/>
      <c r="Y1926" s="278"/>
      <c r="Z1926" s="278"/>
      <c r="AA1926" s="278"/>
      <c r="AB1926" s="278"/>
      <c r="AC1926" s="278"/>
      <c r="AD1926" s="278"/>
      <c r="AE1926" s="278"/>
      <c r="AF1926" s="278"/>
      <c r="AG1926" s="278"/>
      <c r="AH1926" s="278"/>
      <c r="AI1926" s="278"/>
      <c r="AJ1926" s="278"/>
      <c r="AK1926" s="278"/>
      <c r="AL1926" s="278"/>
      <c r="AM1926" s="278"/>
      <c r="AN1926" s="278"/>
      <c r="AO1926" s="278"/>
      <c r="AP1926" s="278"/>
    </row>
    <row r="1927" spans="1:42">
      <c r="A1927" s="278">
        <v>212963</v>
      </c>
      <c r="B1927" s="278"/>
      <c r="C1927" s="278" t="s">
        <v>413</v>
      </c>
      <c r="D1927" s="278" t="s">
        <v>412</v>
      </c>
      <c r="E1927" s="278" t="s">
        <v>413</v>
      </c>
      <c r="F1927" s="278" t="s">
        <v>412</v>
      </c>
      <c r="G1927" s="278" t="s">
        <v>412</v>
      </c>
      <c r="H1927" s="278" t="s">
        <v>412</v>
      </c>
      <c r="I1927" s="278" t="s">
        <v>412</v>
      </c>
      <c r="J1927" s="278" t="s">
        <v>412</v>
      </c>
      <c r="K1927" s="278" t="s">
        <v>412</v>
      </c>
      <c r="L1927" s="278" t="s">
        <v>412</v>
      </c>
      <c r="M1927" s="278"/>
      <c r="N1927" s="278"/>
      <c r="O1927" s="278"/>
      <c r="P1927" s="278"/>
      <c r="Q1927" s="278"/>
      <c r="R1927" s="278"/>
      <c r="S1927" s="278"/>
      <c r="T1927" s="278"/>
      <c r="U1927" s="278"/>
      <c r="V1927" s="278"/>
      <c r="W1927" s="278"/>
      <c r="X1927" s="278"/>
      <c r="Y1927" s="278"/>
      <c r="Z1927" s="278"/>
      <c r="AA1927" s="278"/>
      <c r="AB1927" s="278"/>
      <c r="AC1927" s="278"/>
      <c r="AD1927" s="278"/>
      <c r="AE1927" s="278"/>
      <c r="AF1927" s="278"/>
      <c r="AG1927" s="278"/>
      <c r="AH1927" s="278"/>
      <c r="AI1927" s="278"/>
      <c r="AJ1927" s="278"/>
      <c r="AK1927" s="278"/>
      <c r="AL1927" s="278"/>
      <c r="AM1927" s="278"/>
      <c r="AN1927" s="278"/>
      <c r="AO1927" s="278"/>
      <c r="AP1927" s="278"/>
    </row>
    <row r="1928" spans="1:42">
      <c r="A1928" s="278">
        <v>212960</v>
      </c>
      <c r="B1928" s="278"/>
      <c r="C1928" s="278" t="s">
        <v>412</v>
      </c>
      <c r="D1928" s="278" t="s">
        <v>413</v>
      </c>
      <c r="E1928" s="278" t="s">
        <v>413</v>
      </c>
      <c r="F1928" s="278" t="s">
        <v>411</v>
      </c>
      <c r="G1928" s="278" t="s">
        <v>412</v>
      </c>
      <c r="H1928" s="278" t="s">
        <v>412</v>
      </c>
      <c r="I1928" s="278" t="s">
        <v>412</v>
      </c>
      <c r="J1928" s="278" t="s">
        <v>412</v>
      </c>
      <c r="K1928" s="278" t="s">
        <v>412</v>
      </c>
      <c r="L1928" s="278" t="s">
        <v>412</v>
      </c>
      <c r="M1928" s="278"/>
      <c r="N1928" s="278"/>
      <c r="O1928" s="278"/>
      <c r="P1928" s="278"/>
      <c r="Q1928" s="278"/>
      <c r="R1928" s="278"/>
      <c r="S1928" s="278"/>
      <c r="T1928" s="278"/>
      <c r="U1928" s="278"/>
      <c r="V1928" s="278"/>
      <c r="W1928" s="278"/>
      <c r="X1928" s="278"/>
      <c r="Y1928" s="278"/>
      <c r="Z1928" s="278"/>
      <c r="AA1928" s="278"/>
      <c r="AB1928" s="278"/>
      <c r="AC1928" s="278"/>
      <c r="AD1928" s="278"/>
      <c r="AE1928" s="278"/>
      <c r="AF1928" s="278"/>
      <c r="AG1928" s="278"/>
      <c r="AH1928" s="278"/>
      <c r="AI1928" s="278"/>
      <c r="AJ1928" s="278"/>
      <c r="AK1928" s="278"/>
      <c r="AL1928" s="278"/>
      <c r="AM1928" s="278"/>
      <c r="AN1928" s="278"/>
      <c r="AO1928" s="278"/>
      <c r="AP1928" s="278"/>
    </row>
    <row r="1929" spans="1:42">
      <c r="A1929" s="278">
        <v>212958</v>
      </c>
      <c r="B1929" s="278"/>
      <c r="C1929" s="278" t="s">
        <v>413</v>
      </c>
      <c r="D1929" s="278" t="s">
        <v>413</v>
      </c>
      <c r="E1929" s="278" t="s">
        <v>413</v>
      </c>
      <c r="F1929" s="278" t="s">
        <v>413</v>
      </c>
      <c r="G1929" s="278" t="s">
        <v>412</v>
      </c>
      <c r="H1929" s="278" t="s">
        <v>412</v>
      </c>
      <c r="I1929" s="278" t="s">
        <v>412</v>
      </c>
      <c r="J1929" s="278" t="s">
        <v>412</v>
      </c>
      <c r="K1929" s="278" t="s">
        <v>412</v>
      </c>
      <c r="L1929" s="278" t="s">
        <v>412</v>
      </c>
      <c r="M1929" s="278"/>
      <c r="N1929" s="278"/>
      <c r="O1929" s="278"/>
      <c r="P1929" s="278"/>
      <c r="Q1929" s="278"/>
      <c r="R1929" s="278"/>
      <c r="S1929" s="278"/>
      <c r="T1929" s="278"/>
      <c r="U1929" s="278"/>
      <c r="V1929" s="278"/>
      <c r="W1929" s="278"/>
      <c r="X1929" s="278"/>
      <c r="Y1929" s="278"/>
      <c r="Z1929" s="278"/>
      <c r="AA1929" s="278"/>
      <c r="AB1929" s="278"/>
      <c r="AC1929" s="278"/>
      <c r="AD1929" s="278"/>
      <c r="AE1929" s="278"/>
      <c r="AF1929" s="278"/>
      <c r="AG1929" s="278"/>
      <c r="AH1929" s="278"/>
      <c r="AI1929" s="278"/>
      <c r="AJ1929" s="278"/>
      <c r="AK1929" s="278"/>
      <c r="AL1929" s="278"/>
      <c r="AM1929" s="278"/>
      <c r="AN1929" s="278"/>
      <c r="AO1929" s="278"/>
      <c r="AP1929" s="278"/>
    </row>
    <row r="1930" spans="1:42">
      <c r="A1930" s="278">
        <v>212951</v>
      </c>
      <c r="B1930" s="278"/>
      <c r="C1930" s="278" t="s">
        <v>412</v>
      </c>
      <c r="D1930" s="278" t="s">
        <v>411</v>
      </c>
      <c r="E1930" s="278" t="s">
        <v>411</v>
      </c>
      <c r="F1930" s="278" t="s">
        <v>412</v>
      </c>
      <c r="G1930" s="278" t="s">
        <v>412</v>
      </c>
      <c r="H1930" s="278" t="s">
        <v>412</v>
      </c>
      <c r="I1930" s="278" t="s">
        <v>412</v>
      </c>
      <c r="J1930" s="278" t="s">
        <v>412</v>
      </c>
      <c r="K1930" s="278" t="s">
        <v>412</v>
      </c>
      <c r="L1930" s="278" t="s">
        <v>412</v>
      </c>
      <c r="M1930" s="278"/>
      <c r="N1930" s="278"/>
      <c r="O1930" s="278"/>
      <c r="P1930" s="278"/>
      <c r="Q1930" s="278"/>
      <c r="R1930" s="278"/>
      <c r="S1930" s="278"/>
      <c r="T1930" s="278"/>
      <c r="U1930" s="278"/>
      <c r="V1930" s="278"/>
      <c r="W1930" s="278"/>
      <c r="X1930" s="278"/>
      <c r="Y1930" s="278"/>
      <c r="Z1930" s="278"/>
      <c r="AA1930" s="278"/>
      <c r="AB1930" s="278"/>
      <c r="AC1930" s="278"/>
      <c r="AD1930" s="278"/>
      <c r="AE1930" s="278"/>
      <c r="AF1930" s="278"/>
      <c r="AG1930" s="278"/>
      <c r="AH1930" s="278"/>
      <c r="AI1930" s="278"/>
      <c r="AJ1930" s="278"/>
      <c r="AK1930" s="278"/>
      <c r="AL1930" s="278"/>
      <c r="AM1930" s="278"/>
      <c r="AN1930" s="278"/>
      <c r="AO1930" s="278"/>
      <c r="AP1930" s="278"/>
    </row>
    <row r="1931" spans="1:42">
      <c r="A1931" s="278">
        <v>212949</v>
      </c>
      <c r="B1931" s="278"/>
      <c r="C1931" s="278" t="s">
        <v>412</v>
      </c>
      <c r="D1931" s="278" t="s">
        <v>413</v>
      </c>
      <c r="E1931" s="278" t="s">
        <v>413</v>
      </c>
      <c r="F1931" s="278" t="s">
        <v>413</v>
      </c>
      <c r="G1931" s="278" t="s">
        <v>412</v>
      </c>
      <c r="H1931" s="278" t="s">
        <v>412</v>
      </c>
      <c r="I1931" s="278" t="s">
        <v>412</v>
      </c>
      <c r="J1931" s="278" t="s">
        <v>412</v>
      </c>
      <c r="K1931" s="278" t="s">
        <v>412</v>
      </c>
      <c r="L1931" s="278" t="s">
        <v>412</v>
      </c>
      <c r="M1931" s="278"/>
      <c r="N1931" s="278"/>
      <c r="O1931" s="278"/>
      <c r="P1931" s="278"/>
      <c r="Q1931" s="278"/>
      <c r="R1931" s="278"/>
      <c r="S1931" s="278"/>
      <c r="T1931" s="278"/>
      <c r="U1931" s="278"/>
      <c r="V1931" s="278"/>
      <c r="W1931" s="278"/>
      <c r="X1931" s="278"/>
      <c r="Y1931" s="278"/>
      <c r="Z1931" s="278"/>
      <c r="AA1931" s="278"/>
      <c r="AB1931" s="278"/>
      <c r="AC1931" s="278"/>
      <c r="AD1931" s="278"/>
      <c r="AE1931" s="278"/>
      <c r="AF1931" s="278"/>
      <c r="AG1931" s="278"/>
      <c r="AH1931" s="278"/>
      <c r="AI1931" s="278"/>
      <c r="AJ1931" s="278"/>
      <c r="AK1931" s="278"/>
      <c r="AL1931" s="278"/>
      <c r="AM1931" s="278"/>
      <c r="AN1931" s="278"/>
      <c r="AO1931" s="278"/>
      <c r="AP1931" s="278"/>
    </row>
    <row r="1932" spans="1:42">
      <c r="A1932" s="278">
        <v>212947</v>
      </c>
      <c r="B1932" s="278"/>
      <c r="C1932" s="278" t="s">
        <v>413</v>
      </c>
      <c r="D1932" s="278" t="s">
        <v>413</v>
      </c>
      <c r="E1932" s="278" t="s">
        <v>413</v>
      </c>
      <c r="F1932" s="278" t="s">
        <v>413</v>
      </c>
      <c r="G1932" s="278" t="s">
        <v>413</v>
      </c>
      <c r="H1932" s="278" t="s">
        <v>412</v>
      </c>
      <c r="I1932" s="278" t="s">
        <v>412</v>
      </c>
      <c r="J1932" s="278" t="s">
        <v>412</v>
      </c>
      <c r="K1932" s="278" t="s">
        <v>412</v>
      </c>
      <c r="L1932" s="278" t="s">
        <v>412</v>
      </c>
      <c r="M1932" s="278"/>
      <c r="N1932" s="278"/>
      <c r="O1932" s="278"/>
      <c r="P1932" s="278"/>
      <c r="Q1932" s="278"/>
      <c r="R1932" s="278"/>
      <c r="S1932" s="278"/>
      <c r="T1932" s="278"/>
      <c r="U1932" s="278"/>
      <c r="V1932" s="278"/>
      <c r="W1932" s="278"/>
      <c r="X1932" s="278"/>
      <c r="Y1932" s="278"/>
      <c r="Z1932" s="278"/>
      <c r="AA1932" s="278"/>
      <c r="AB1932" s="278"/>
      <c r="AC1932" s="278"/>
      <c r="AD1932" s="278"/>
      <c r="AE1932" s="278"/>
      <c r="AF1932" s="278"/>
      <c r="AG1932" s="278"/>
      <c r="AH1932" s="278"/>
      <c r="AI1932" s="278"/>
      <c r="AJ1932" s="278"/>
      <c r="AK1932" s="278"/>
      <c r="AL1932" s="278"/>
      <c r="AM1932" s="278"/>
      <c r="AN1932" s="278"/>
      <c r="AO1932" s="278"/>
      <c r="AP1932" s="278"/>
    </row>
    <row r="1933" spans="1:42">
      <c r="A1933" s="278">
        <v>212945</v>
      </c>
      <c r="B1933" s="278"/>
      <c r="C1933" s="278" t="s">
        <v>413</v>
      </c>
      <c r="D1933" s="278" t="s">
        <v>413</v>
      </c>
      <c r="E1933" s="278" t="s">
        <v>413</v>
      </c>
      <c r="F1933" s="278" t="s">
        <v>413</v>
      </c>
      <c r="G1933" s="278" t="s">
        <v>412</v>
      </c>
      <c r="H1933" s="278" t="s">
        <v>413</v>
      </c>
      <c r="I1933" s="278" t="s">
        <v>411</v>
      </c>
      <c r="J1933" s="278" t="s">
        <v>412</v>
      </c>
      <c r="K1933" s="278" t="s">
        <v>411</v>
      </c>
      <c r="L1933" s="278" t="s">
        <v>411</v>
      </c>
      <c r="M1933" s="278"/>
      <c r="N1933" s="278"/>
      <c r="O1933" s="278"/>
      <c r="P1933" s="278"/>
      <c r="Q1933" s="278"/>
      <c r="R1933" s="278"/>
      <c r="S1933" s="278"/>
      <c r="T1933" s="278"/>
      <c r="U1933" s="278"/>
      <c r="V1933" s="278"/>
      <c r="W1933" s="278"/>
      <c r="X1933" s="278"/>
      <c r="Y1933" s="278"/>
      <c r="Z1933" s="278"/>
      <c r="AA1933" s="278"/>
      <c r="AB1933" s="278"/>
      <c r="AC1933" s="278"/>
      <c r="AD1933" s="278"/>
      <c r="AE1933" s="278"/>
      <c r="AF1933" s="278"/>
      <c r="AG1933" s="278"/>
      <c r="AH1933" s="278"/>
      <c r="AI1933" s="278"/>
      <c r="AJ1933" s="278"/>
      <c r="AK1933" s="278"/>
      <c r="AL1933" s="278"/>
      <c r="AM1933" s="278"/>
      <c r="AN1933" s="278"/>
      <c r="AO1933" s="278"/>
      <c r="AP1933" s="278"/>
    </row>
    <row r="1934" spans="1:42">
      <c r="A1934" s="278">
        <v>212942</v>
      </c>
      <c r="B1934" s="278"/>
      <c r="C1934" s="278" t="s">
        <v>412</v>
      </c>
      <c r="D1934" s="278" t="s">
        <v>413</v>
      </c>
      <c r="E1934" s="278" t="s">
        <v>413</v>
      </c>
      <c r="F1934" s="278" t="s">
        <v>412</v>
      </c>
      <c r="G1934" s="278" t="s">
        <v>412</v>
      </c>
      <c r="H1934" s="278" t="s">
        <v>412</v>
      </c>
      <c r="I1934" s="278" t="s">
        <v>412</v>
      </c>
      <c r="J1934" s="278" t="s">
        <v>412</v>
      </c>
      <c r="K1934" s="278" t="s">
        <v>412</v>
      </c>
      <c r="L1934" s="278" t="s">
        <v>412</v>
      </c>
      <c r="M1934" s="278"/>
      <c r="N1934" s="278"/>
      <c r="O1934" s="278"/>
      <c r="P1934" s="278"/>
      <c r="Q1934" s="278"/>
      <c r="R1934" s="278"/>
      <c r="S1934" s="278"/>
      <c r="T1934" s="278"/>
      <c r="U1934" s="278"/>
      <c r="V1934" s="278"/>
      <c r="W1934" s="278"/>
      <c r="X1934" s="278"/>
      <c r="Y1934" s="278"/>
      <c r="Z1934" s="278"/>
      <c r="AA1934" s="278"/>
      <c r="AB1934" s="278"/>
      <c r="AC1934" s="278"/>
      <c r="AD1934" s="278"/>
      <c r="AE1934" s="278"/>
      <c r="AF1934" s="278"/>
      <c r="AG1934" s="278"/>
      <c r="AH1934" s="278"/>
      <c r="AI1934" s="278"/>
      <c r="AJ1934" s="278"/>
      <c r="AK1934" s="278"/>
      <c r="AL1934" s="278"/>
      <c r="AM1934" s="278"/>
      <c r="AN1934" s="278"/>
      <c r="AO1934" s="278"/>
      <c r="AP1934" s="278"/>
    </row>
    <row r="1935" spans="1:42">
      <c r="A1935" s="278">
        <v>212940</v>
      </c>
      <c r="B1935" s="278"/>
      <c r="C1935" s="278" t="s">
        <v>413</v>
      </c>
      <c r="D1935" s="278" t="s">
        <v>413</v>
      </c>
      <c r="E1935" s="278" t="s">
        <v>413</v>
      </c>
      <c r="F1935" s="278" t="s">
        <v>413</v>
      </c>
      <c r="G1935" s="278" t="s">
        <v>412</v>
      </c>
      <c r="H1935" s="278" t="s">
        <v>412</v>
      </c>
      <c r="I1935" s="278" t="s">
        <v>413</v>
      </c>
      <c r="J1935" s="278" t="s">
        <v>412</v>
      </c>
      <c r="K1935" s="278" t="s">
        <v>413</v>
      </c>
      <c r="L1935" s="278" t="s">
        <v>413</v>
      </c>
      <c r="M1935" s="278"/>
      <c r="N1935" s="278"/>
      <c r="O1935" s="278"/>
      <c r="P1935" s="278"/>
      <c r="Q1935" s="278"/>
      <c r="R1935" s="278"/>
      <c r="S1935" s="278"/>
      <c r="T1935" s="278"/>
      <c r="U1935" s="278"/>
      <c r="V1935" s="278"/>
      <c r="W1935" s="278"/>
      <c r="X1935" s="278"/>
      <c r="Y1935" s="278"/>
      <c r="Z1935" s="278"/>
      <c r="AA1935" s="278"/>
      <c r="AB1935" s="278"/>
      <c r="AC1935" s="278"/>
      <c r="AD1935" s="278"/>
      <c r="AE1935" s="278"/>
      <c r="AF1935" s="278"/>
      <c r="AG1935" s="278"/>
      <c r="AH1935" s="278"/>
      <c r="AI1935" s="278"/>
      <c r="AJ1935" s="278"/>
      <c r="AK1935" s="278"/>
      <c r="AL1935" s="278"/>
      <c r="AM1935" s="278"/>
      <c r="AN1935" s="278"/>
      <c r="AO1935" s="278"/>
      <c r="AP1935" s="278"/>
    </row>
    <row r="1936" spans="1:42">
      <c r="A1936" s="278">
        <v>212933</v>
      </c>
      <c r="B1936" s="278"/>
      <c r="C1936" s="278" t="s">
        <v>412</v>
      </c>
      <c r="D1936" s="278" t="s">
        <v>413</v>
      </c>
      <c r="E1936" s="278" t="s">
        <v>413</v>
      </c>
      <c r="F1936" s="278" t="s">
        <v>413</v>
      </c>
      <c r="G1936" s="278" t="s">
        <v>413</v>
      </c>
      <c r="H1936" s="278" t="s">
        <v>413</v>
      </c>
      <c r="I1936" s="278" t="s">
        <v>413</v>
      </c>
      <c r="J1936" s="278" t="s">
        <v>412</v>
      </c>
      <c r="K1936" s="278" t="s">
        <v>413</v>
      </c>
      <c r="L1936" s="278" t="s">
        <v>413</v>
      </c>
      <c r="M1936" s="278"/>
      <c r="N1936" s="278"/>
      <c r="O1936" s="278"/>
      <c r="P1936" s="278"/>
      <c r="Q1936" s="278"/>
      <c r="R1936" s="278"/>
      <c r="S1936" s="278"/>
      <c r="T1936" s="278"/>
      <c r="U1936" s="278"/>
      <c r="V1936" s="278"/>
      <c r="W1936" s="278"/>
      <c r="X1936" s="278"/>
      <c r="Y1936" s="278"/>
      <c r="Z1936" s="278"/>
      <c r="AA1936" s="278"/>
      <c r="AB1936" s="278"/>
      <c r="AC1936" s="278"/>
      <c r="AD1936" s="278"/>
      <c r="AE1936" s="278"/>
      <c r="AF1936" s="278"/>
      <c r="AG1936" s="278"/>
      <c r="AH1936" s="278"/>
      <c r="AI1936" s="278"/>
      <c r="AJ1936" s="278"/>
      <c r="AK1936" s="278"/>
      <c r="AL1936" s="278"/>
      <c r="AM1936" s="278"/>
      <c r="AN1936" s="278"/>
      <c r="AO1936" s="278"/>
      <c r="AP1936" s="278"/>
    </row>
    <row r="1937" spans="1:42">
      <c r="A1937" s="278">
        <v>212926</v>
      </c>
      <c r="B1937" s="278"/>
      <c r="C1937" s="278" t="s">
        <v>412</v>
      </c>
      <c r="D1937" s="278" t="s">
        <v>411</v>
      </c>
      <c r="E1937" s="278" t="s">
        <v>411</v>
      </c>
      <c r="F1937" s="278" t="s">
        <v>412</v>
      </c>
      <c r="G1937" s="278" t="s">
        <v>412</v>
      </c>
      <c r="H1937" s="278" t="s">
        <v>412</v>
      </c>
      <c r="I1937" s="278" t="s">
        <v>412</v>
      </c>
      <c r="J1937" s="278" t="s">
        <v>412</v>
      </c>
      <c r="K1937" s="278" t="s">
        <v>412</v>
      </c>
      <c r="L1937" s="278" t="s">
        <v>412</v>
      </c>
      <c r="M1937" s="278"/>
      <c r="N1937" s="278"/>
      <c r="O1937" s="278"/>
      <c r="P1937" s="278"/>
      <c r="Q1937" s="278"/>
      <c r="R1937" s="278"/>
      <c r="S1937" s="278"/>
      <c r="T1937" s="278"/>
      <c r="U1937" s="278"/>
      <c r="V1937" s="278"/>
      <c r="W1937" s="278"/>
      <c r="X1937" s="278"/>
      <c r="Y1937" s="278"/>
      <c r="Z1937" s="278"/>
      <c r="AA1937" s="278"/>
      <c r="AB1937" s="278"/>
      <c r="AC1937" s="278"/>
      <c r="AD1937" s="278"/>
      <c r="AE1937" s="278"/>
      <c r="AF1937" s="278"/>
      <c r="AG1937" s="278"/>
      <c r="AH1937" s="278"/>
      <c r="AI1937" s="278"/>
      <c r="AJ1937" s="278"/>
      <c r="AK1937" s="278"/>
      <c r="AL1937" s="278"/>
      <c r="AM1937" s="278"/>
      <c r="AN1937" s="278"/>
      <c r="AO1937" s="278"/>
      <c r="AP1937" s="278"/>
    </row>
    <row r="1938" spans="1:42">
      <c r="A1938" s="278">
        <v>212922</v>
      </c>
      <c r="B1938" s="278"/>
      <c r="C1938" s="278" t="s">
        <v>412</v>
      </c>
      <c r="D1938" s="278" t="s">
        <v>411</v>
      </c>
      <c r="E1938" s="278" t="s">
        <v>412</v>
      </c>
      <c r="F1938" s="278" t="s">
        <v>411</v>
      </c>
      <c r="G1938" s="278" t="s">
        <v>412</v>
      </c>
      <c r="H1938" s="278" t="s">
        <v>412</v>
      </c>
      <c r="I1938" s="278" t="s">
        <v>412</v>
      </c>
      <c r="J1938" s="278" t="s">
        <v>412</v>
      </c>
      <c r="K1938" s="278" t="s">
        <v>412</v>
      </c>
      <c r="L1938" s="278" t="s">
        <v>412</v>
      </c>
      <c r="M1938" s="278"/>
      <c r="N1938" s="278"/>
      <c r="O1938" s="278"/>
      <c r="P1938" s="278"/>
      <c r="Q1938" s="278"/>
      <c r="R1938" s="278"/>
      <c r="S1938" s="278"/>
      <c r="T1938" s="278"/>
      <c r="U1938" s="278"/>
      <c r="V1938" s="278"/>
      <c r="W1938" s="278"/>
      <c r="X1938" s="278"/>
      <c r="Y1938" s="278"/>
      <c r="Z1938" s="278"/>
      <c r="AA1938" s="278"/>
      <c r="AB1938" s="278"/>
      <c r="AC1938" s="278"/>
      <c r="AD1938" s="278"/>
      <c r="AE1938" s="278"/>
      <c r="AF1938" s="278"/>
      <c r="AG1938" s="278"/>
      <c r="AH1938" s="278"/>
      <c r="AI1938" s="278"/>
      <c r="AJ1938" s="278"/>
      <c r="AK1938" s="278"/>
      <c r="AL1938" s="278"/>
      <c r="AM1938" s="278"/>
      <c r="AN1938" s="278"/>
      <c r="AO1938" s="278"/>
      <c r="AP1938" s="278"/>
    </row>
    <row r="1939" spans="1:42">
      <c r="A1939" s="278">
        <v>212921</v>
      </c>
      <c r="B1939" s="278"/>
      <c r="C1939" s="278" t="s">
        <v>412</v>
      </c>
      <c r="D1939" s="278" t="s">
        <v>413</v>
      </c>
      <c r="E1939" s="278" t="s">
        <v>413</v>
      </c>
      <c r="F1939" s="278" t="s">
        <v>413</v>
      </c>
      <c r="G1939" s="278" t="s">
        <v>413</v>
      </c>
      <c r="H1939" s="278" t="s">
        <v>412</v>
      </c>
      <c r="I1939" s="278" t="s">
        <v>412</v>
      </c>
      <c r="J1939" s="278" t="s">
        <v>412</v>
      </c>
      <c r="K1939" s="278" t="s">
        <v>412</v>
      </c>
      <c r="L1939" s="278" t="s">
        <v>412</v>
      </c>
      <c r="M1939" s="278"/>
      <c r="N1939" s="278"/>
      <c r="O1939" s="278"/>
      <c r="P1939" s="278"/>
      <c r="Q1939" s="278"/>
      <c r="R1939" s="278"/>
      <c r="S1939" s="278"/>
      <c r="T1939" s="278"/>
      <c r="U1939" s="278"/>
      <c r="V1939" s="278"/>
      <c r="W1939" s="278"/>
      <c r="X1939" s="278"/>
      <c r="Y1939" s="278"/>
      <c r="Z1939" s="278"/>
      <c r="AA1939" s="278"/>
      <c r="AB1939" s="278"/>
      <c r="AC1939" s="278"/>
      <c r="AD1939" s="278"/>
      <c r="AE1939" s="278"/>
      <c r="AF1939" s="278"/>
      <c r="AG1939" s="278"/>
      <c r="AH1939" s="278"/>
      <c r="AI1939" s="278"/>
      <c r="AJ1939" s="278"/>
      <c r="AK1939" s="278"/>
      <c r="AL1939" s="278"/>
      <c r="AM1939" s="278"/>
      <c r="AN1939" s="278"/>
      <c r="AO1939" s="278"/>
      <c r="AP1939" s="278"/>
    </row>
    <row r="1940" spans="1:42">
      <c r="A1940" s="278">
        <v>212920</v>
      </c>
      <c r="B1940" s="278"/>
      <c r="C1940" s="278" t="s">
        <v>412</v>
      </c>
      <c r="D1940" s="278" t="s">
        <v>412</v>
      </c>
      <c r="E1940" s="278" t="s">
        <v>411</v>
      </c>
      <c r="F1940" s="278" t="s">
        <v>411</v>
      </c>
      <c r="G1940" s="278" t="s">
        <v>412</v>
      </c>
      <c r="H1940" s="278" t="s">
        <v>412</v>
      </c>
      <c r="I1940" s="278" t="s">
        <v>412</v>
      </c>
      <c r="J1940" s="278" t="s">
        <v>412</v>
      </c>
      <c r="K1940" s="278" t="s">
        <v>412</v>
      </c>
      <c r="L1940" s="278" t="s">
        <v>412</v>
      </c>
      <c r="M1940" s="278"/>
      <c r="N1940" s="278"/>
      <c r="O1940" s="278"/>
      <c r="P1940" s="278"/>
      <c r="Q1940" s="278"/>
      <c r="R1940" s="278"/>
      <c r="S1940" s="278"/>
      <c r="T1940" s="278"/>
      <c r="U1940" s="278"/>
      <c r="V1940" s="278"/>
      <c r="W1940" s="278"/>
      <c r="X1940" s="278"/>
      <c r="Y1940" s="278"/>
      <c r="Z1940" s="278"/>
      <c r="AA1940" s="278"/>
      <c r="AB1940" s="278"/>
      <c r="AC1940" s="278"/>
      <c r="AD1940" s="278"/>
      <c r="AE1940" s="278"/>
      <c r="AF1940" s="278"/>
      <c r="AG1940" s="278"/>
      <c r="AH1940" s="278"/>
      <c r="AI1940" s="278"/>
      <c r="AJ1940" s="278"/>
      <c r="AK1940" s="278"/>
      <c r="AL1940" s="278"/>
      <c r="AM1940" s="278"/>
      <c r="AN1940" s="278"/>
      <c r="AO1940" s="278"/>
      <c r="AP1940" s="278"/>
    </row>
    <row r="1941" spans="1:42">
      <c r="A1941" s="278">
        <v>212919</v>
      </c>
      <c r="B1941" s="278"/>
      <c r="C1941" s="278" t="s">
        <v>413</v>
      </c>
      <c r="D1941" s="278" t="s">
        <v>413</v>
      </c>
      <c r="E1941" s="278" t="s">
        <v>413</v>
      </c>
      <c r="F1941" s="278" t="s">
        <v>413</v>
      </c>
      <c r="G1941" s="278" t="s">
        <v>413</v>
      </c>
      <c r="H1941" s="278" t="s">
        <v>412</v>
      </c>
      <c r="I1941" s="278" t="s">
        <v>413</v>
      </c>
      <c r="J1941" s="278" t="s">
        <v>413</v>
      </c>
      <c r="K1941" s="278" t="s">
        <v>413</v>
      </c>
      <c r="L1941" s="278" t="s">
        <v>413</v>
      </c>
      <c r="M1941" s="278"/>
      <c r="N1941" s="278"/>
      <c r="O1941" s="278"/>
      <c r="P1941" s="278"/>
      <c r="Q1941" s="278"/>
      <c r="R1941" s="278"/>
      <c r="S1941" s="278"/>
      <c r="T1941" s="278"/>
      <c r="U1941" s="278"/>
      <c r="V1941" s="278"/>
      <c r="W1941" s="278"/>
      <c r="X1941" s="278"/>
      <c r="Y1941" s="278"/>
      <c r="Z1941" s="278"/>
      <c r="AA1941" s="278"/>
      <c r="AB1941" s="278"/>
      <c r="AC1941" s="278"/>
      <c r="AD1941" s="278"/>
      <c r="AE1941" s="278"/>
      <c r="AF1941" s="278"/>
      <c r="AG1941" s="278"/>
      <c r="AH1941" s="278"/>
      <c r="AI1941" s="278"/>
      <c r="AJ1941" s="278"/>
      <c r="AK1941" s="278"/>
      <c r="AL1941" s="278"/>
      <c r="AM1941" s="278"/>
      <c r="AN1941" s="278"/>
      <c r="AO1941" s="278"/>
      <c r="AP1941" s="278"/>
    </row>
    <row r="1942" spans="1:42">
      <c r="A1942" s="278">
        <v>212917</v>
      </c>
      <c r="B1942" s="278"/>
      <c r="C1942" s="278" t="s">
        <v>412</v>
      </c>
      <c r="D1942" s="278" t="s">
        <v>413</v>
      </c>
      <c r="E1942" s="278" t="s">
        <v>413</v>
      </c>
      <c r="F1942" s="278" t="s">
        <v>413</v>
      </c>
      <c r="G1942" s="278" t="s">
        <v>412</v>
      </c>
      <c r="H1942" s="278" t="s">
        <v>412</v>
      </c>
      <c r="I1942" s="278" t="s">
        <v>412</v>
      </c>
      <c r="J1942" s="278" t="s">
        <v>412</v>
      </c>
      <c r="K1942" s="278" t="s">
        <v>412</v>
      </c>
      <c r="L1942" s="278" t="s">
        <v>412</v>
      </c>
      <c r="M1942" s="278"/>
      <c r="N1942" s="278"/>
      <c r="O1942" s="278"/>
      <c r="P1942" s="278"/>
      <c r="Q1942" s="278"/>
      <c r="R1942" s="278"/>
      <c r="S1942" s="278"/>
      <c r="T1942" s="278"/>
      <c r="U1942" s="278"/>
      <c r="V1942" s="278"/>
      <c r="W1942" s="278"/>
      <c r="X1942" s="278"/>
      <c r="Y1942" s="278"/>
      <c r="Z1942" s="278"/>
      <c r="AA1942" s="278"/>
      <c r="AB1942" s="278"/>
      <c r="AC1942" s="278"/>
      <c r="AD1942" s="278"/>
      <c r="AE1942" s="278"/>
      <c r="AF1942" s="278"/>
      <c r="AG1942" s="278"/>
      <c r="AH1942" s="278"/>
      <c r="AI1942" s="278"/>
      <c r="AJ1942" s="278"/>
      <c r="AK1942" s="278"/>
      <c r="AL1942" s="278"/>
      <c r="AM1942" s="278"/>
      <c r="AN1942" s="278"/>
      <c r="AO1942" s="278"/>
      <c r="AP1942" s="278"/>
    </row>
    <row r="1943" spans="1:42">
      <c r="A1943" s="278">
        <v>212914</v>
      </c>
      <c r="B1943" s="278"/>
      <c r="C1943" s="278" t="s">
        <v>413</v>
      </c>
      <c r="D1943" s="278" t="s">
        <v>413</v>
      </c>
      <c r="E1943" s="278" t="s">
        <v>411</v>
      </c>
      <c r="F1943" s="278" t="s">
        <v>413</v>
      </c>
      <c r="G1943" s="278" t="s">
        <v>413</v>
      </c>
      <c r="H1943" s="278" t="s">
        <v>412</v>
      </c>
      <c r="I1943" s="278" t="s">
        <v>413</v>
      </c>
      <c r="J1943" s="278" t="s">
        <v>413</v>
      </c>
      <c r="K1943" s="278" t="s">
        <v>412</v>
      </c>
      <c r="L1943" s="278" t="s">
        <v>412</v>
      </c>
      <c r="M1943" s="278"/>
      <c r="N1943" s="278"/>
      <c r="O1943" s="278"/>
      <c r="P1943" s="278"/>
      <c r="Q1943" s="278"/>
      <c r="R1943" s="278"/>
      <c r="S1943" s="278"/>
      <c r="T1943" s="278"/>
      <c r="U1943" s="278"/>
      <c r="V1943" s="278"/>
      <c r="W1943" s="278"/>
      <c r="X1943" s="278"/>
      <c r="Y1943" s="278"/>
      <c r="Z1943" s="278"/>
      <c r="AA1943" s="278"/>
      <c r="AB1943" s="278"/>
      <c r="AC1943" s="278"/>
      <c r="AD1943" s="278"/>
      <c r="AE1943" s="278"/>
      <c r="AF1943" s="278"/>
      <c r="AG1943" s="278"/>
      <c r="AH1943" s="278"/>
      <c r="AI1943" s="278"/>
      <c r="AJ1943" s="278"/>
      <c r="AK1943" s="278"/>
      <c r="AL1943" s="278"/>
      <c r="AM1943" s="278"/>
      <c r="AN1943" s="278"/>
      <c r="AO1943" s="278"/>
      <c r="AP1943" s="278"/>
    </row>
    <row r="1944" spans="1:42">
      <c r="A1944" s="278">
        <v>212909</v>
      </c>
      <c r="B1944" s="278"/>
      <c r="C1944" s="278" t="s">
        <v>411</v>
      </c>
      <c r="D1944" s="278" t="s">
        <v>413</v>
      </c>
      <c r="E1944" s="278" t="s">
        <v>411</v>
      </c>
      <c r="F1944" s="278" t="s">
        <v>411</v>
      </c>
      <c r="G1944" s="278" t="s">
        <v>413</v>
      </c>
      <c r="H1944" s="278" t="s">
        <v>413</v>
      </c>
      <c r="I1944" s="278" t="s">
        <v>413</v>
      </c>
      <c r="J1944" s="278" t="s">
        <v>411</v>
      </c>
      <c r="K1944" s="278" t="s">
        <v>411</v>
      </c>
      <c r="L1944" s="278" t="s">
        <v>411</v>
      </c>
      <c r="M1944" s="278"/>
      <c r="N1944" s="278"/>
      <c r="O1944" s="278"/>
      <c r="P1944" s="278"/>
      <c r="Q1944" s="278"/>
      <c r="R1944" s="278"/>
      <c r="S1944" s="278"/>
      <c r="T1944" s="278"/>
      <c r="U1944" s="278"/>
      <c r="V1944" s="278"/>
      <c r="W1944" s="278"/>
      <c r="X1944" s="278"/>
      <c r="Y1944" s="278"/>
      <c r="Z1944" s="278"/>
      <c r="AA1944" s="278"/>
      <c r="AB1944" s="278"/>
      <c r="AC1944" s="278"/>
      <c r="AD1944" s="278"/>
      <c r="AE1944" s="278"/>
      <c r="AF1944" s="278"/>
      <c r="AG1944" s="278"/>
      <c r="AH1944" s="278"/>
      <c r="AI1944" s="278"/>
      <c r="AJ1944" s="278"/>
      <c r="AK1944" s="278"/>
      <c r="AL1944" s="278"/>
      <c r="AM1944" s="278"/>
      <c r="AN1944" s="278"/>
      <c r="AO1944" s="278"/>
      <c r="AP1944" s="278"/>
    </row>
    <row r="1945" spans="1:42">
      <c r="A1945" s="278">
        <v>212907</v>
      </c>
      <c r="B1945" s="278"/>
      <c r="C1945" s="278" t="s">
        <v>412</v>
      </c>
      <c r="D1945" s="278" t="s">
        <v>413</v>
      </c>
      <c r="E1945" s="278" t="s">
        <v>413</v>
      </c>
      <c r="F1945" s="278" t="s">
        <v>413</v>
      </c>
      <c r="G1945" s="278" t="s">
        <v>413</v>
      </c>
      <c r="H1945" s="278" t="s">
        <v>412</v>
      </c>
      <c r="I1945" s="278" t="s">
        <v>412</v>
      </c>
      <c r="J1945" s="278" t="s">
        <v>412</v>
      </c>
      <c r="K1945" s="278" t="s">
        <v>412</v>
      </c>
      <c r="L1945" s="278" t="s">
        <v>412</v>
      </c>
      <c r="M1945" s="278"/>
      <c r="N1945" s="278"/>
      <c r="O1945" s="278"/>
      <c r="P1945" s="278"/>
      <c r="Q1945" s="278"/>
      <c r="R1945" s="278"/>
      <c r="S1945" s="278"/>
      <c r="T1945" s="278"/>
      <c r="U1945" s="278"/>
      <c r="V1945" s="278"/>
      <c r="W1945" s="278"/>
      <c r="X1945" s="278"/>
      <c r="Y1945" s="278"/>
      <c r="Z1945" s="278"/>
      <c r="AA1945" s="278"/>
      <c r="AB1945" s="278"/>
      <c r="AC1945" s="278"/>
      <c r="AD1945" s="278"/>
      <c r="AE1945" s="278"/>
      <c r="AF1945" s="278"/>
      <c r="AG1945" s="278"/>
      <c r="AH1945" s="278"/>
      <c r="AI1945" s="278"/>
      <c r="AJ1945" s="278"/>
      <c r="AK1945" s="278"/>
      <c r="AL1945" s="278"/>
      <c r="AM1945" s="278"/>
      <c r="AN1945" s="278"/>
      <c r="AO1945" s="278"/>
      <c r="AP1945" s="278"/>
    </row>
    <row r="1946" spans="1:42">
      <c r="A1946" s="278">
        <v>212901</v>
      </c>
      <c r="B1946" s="278"/>
      <c r="C1946" s="278" t="s">
        <v>413</v>
      </c>
      <c r="D1946" s="278" t="s">
        <v>413</v>
      </c>
      <c r="E1946" s="278" t="s">
        <v>413</v>
      </c>
      <c r="F1946" s="278" t="s">
        <v>412</v>
      </c>
      <c r="G1946" s="278" t="s">
        <v>412</v>
      </c>
      <c r="H1946" s="278" t="s">
        <v>412</v>
      </c>
      <c r="I1946" s="278" t="s">
        <v>412</v>
      </c>
      <c r="J1946" s="278" t="s">
        <v>412</v>
      </c>
      <c r="K1946" s="278" t="s">
        <v>412</v>
      </c>
      <c r="L1946" s="278" t="s">
        <v>412</v>
      </c>
      <c r="M1946" s="278"/>
      <c r="N1946" s="278"/>
      <c r="O1946" s="278"/>
      <c r="P1946" s="278"/>
      <c r="Q1946" s="278"/>
      <c r="R1946" s="278"/>
      <c r="S1946" s="278"/>
      <c r="T1946" s="278"/>
      <c r="U1946" s="278"/>
      <c r="V1946" s="278"/>
      <c r="W1946" s="278"/>
      <c r="X1946" s="278"/>
      <c r="Y1946" s="278"/>
      <c r="Z1946" s="278"/>
      <c r="AA1946" s="278"/>
      <c r="AB1946" s="278"/>
      <c r="AC1946" s="278"/>
      <c r="AD1946" s="278"/>
      <c r="AE1946" s="278"/>
      <c r="AF1946" s="278"/>
      <c r="AG1946" s="278"/>
      <c r="AH1946" s="278"/>
      <c r="AI1946" s="278"/>
      <c r="AJ1946" s="278"/>
      <c r="AK1946" s="278"/>
      <c r="AL1946" s="278"/>
      <c r="AM1946" s="278"/>
      <c r="AN1946" s="278"/>
      <c r="AO1946" s="278"/>
      <c r="AP1946" s="278"/>
    </row>
    <row r="1947" spans="1:42">
      <c r="A1947" s="278">
        <v>212899</v>
      </c>
      <c r="B1947" s="278"/>
      <c r="C1947" s="278" t="s">
        <v>413</v>
      </c>
      <c r="D1947" s="278" t="s">
        <v>413</v>
      </c>
      <c r="E1947" s="278" t="s">
        <v>413</v>
      </c>
      <c r="F1947" s="278" t="s">
        <v>413</v>
      </c>
      <c r="G1947" s="278" t="s">
        <v>413</v>
      </c>
      <c r="H1947" s="278" t="s">
        <v>412</v>
      </c>
      <c r="I1947" s="278" t="s">
        <v>412</v>
      </c>
      <c r="J1947" s="278" t="s">
        <v>412</v>
      </c>
      <c r="K1947" s="278" t="s">
        <v>412</v>
      </c>
      <c r="L1947" s="278" t="s">
        <v>412</v>
      </c>
      <c r="M1947" s="278"/>
      <c r="N1947" s="278"/>
      <c r="O1947" s="278"/>
      <c r="P1947" s="278"/>
      <c r="Q1947" s="278"/>
      <c r="R1947" s="278"/>
      <c r="S1947" s="278"/>
      <c r="T1947" s="278"/>
      <c r="U1947" s="278"/>
      <c r="V1947" s="278"/>
      <c r="W1947" s="278"/>
      <c r="X1947" s="278"/>
      <c r="Y1947" s="278"/>
      <c r="Z1947" s="278"/>
      <c r="AA1947" s="278"/>
      <c r="AB1947" s="278"/>
      <c r="AC1947" s="278"/>
      <c r="AD1947" s="278"/>
      <c r="AE1947" s="278"/>
      <c r="AF1947" s="278"/>
      <c r="AG1947" s="278"/>
      <c r="AH1947" s="278"/>
      <c r="AI1947" s="278"/>
      <c r="AJ1947" s="278"/>
      <c r="AK1947" s="278"/>
      <c r="AL1947" s="278"/>
      <c r="AM1947" s="278"/>
      <c r="AN1947" s="278"/>
      <c r="AO1947" s="278"/>
      <c r="AP1947" s="278"/>
    </row>
    <row r="1948" spans="1:42">
      <c r="A1948" s="278">
        <v>212894</v>
      </c>
      <c r="B1948" s="278"/>
      <c r="C1948" s="278" t="s">
        <v>413</v>
      </c>
      <c r="D1948" s="278" t="s">
        <v>412</v>
      </c>
      <c r="E1948" s="278" t="s">
        <v>413</v>
      </c>
      <c r="F1948" s="278" t="s">
        <v>412</v>
      </c>
      <c r="G1948" s="278" t="s">
        <v>412</v>
      </c>
      <c r="H1948" s="278" t="s">
        <v>412</v>
      </c>
      <c r="I1948" s="278" t="s">
        <v>412</v>
      </c>
      <c r="J1948" s="278" t="s">
        <v>412</v>
      </c>
      <c r="K1948" s="278" t="s">
        <v>412</v>
      </c>
      <c r="L1948" s="278" t="s">
        <v>412</v>
      </c>
      <c r="M1948" s="278"/>
      <c r="N1948" s="278"/>
      <c r="O1948" s="278"/>
      <c r="P1948" s="278"/>
      <c r="Q1948" s="278"/>
      <c r="R1948" s="278"/>
      <c r="S1948" s="278"/>
      <c r="T1948" s="278"/>
      <c r="U1948" s="278"/>
      <c r="V1948" s="278"/>
      <c r="W1948" s="278"/>
      <c r="X1948" s="278"/>
      <c r="Y1948" s="278"/>
      <c r="Z1948" s="278"/>
      <c r="AA1948" s="278"/>
      <c r="AB1948" s="278"/>
      <c r="AC1948" s="278"/>
      <c r="AD1948" s="278"/>
      <c r="AE1948" s="278"/>
      <c r="AF1948" s="278"/>
      <c r="AG1948" s="278"/>
      <c r="AH1948" s="278"/>
      <c r="AI1948" s="278"/>
      <c r="AJ1948" s="278"/>
      <c r="AK1948" s="278"/>
      <c r="AL1948" s="278"/>
      <c r="AM1948" s="278"/>
      <c r="AN1948" s="278"/>
      <c r="AO1948" s="278"/>
      <c r="AP1948" s="278"/>
    </row>
    <row r="1949" spans="1:42">
      <c r="A1949" s="278">
        <v>212893</v>
      </c>
      <c r="B1949" s="278"/>
      <c r="C1949" s="278" t="s">
        <v>413</v>
      </c>
      <c r="D1949" s="278" t="s">
        <v>413</v>
      </c>
      <c r="E1949" s="278" t="s">
        <v>413</v>
      </c>
      <c r="F1949" s="278" t="s">
        <v>413</v>
      </c>
      <c r="G1949" s="278" t="s">
        <v>413</v>
      </c>
      <c r="H1949" s="278" t="s">
        <v>413</v>
      </c>
      <c r="I1949" s="278" t="s">
        <v>413</v>
      </c>
      <c r="J1949" s="278" t="s">
        <v>413</v>
      </c>
      <c r="K1949" s="278" t="s">
        <v>413</v>
      </c>
      <c r="L1949" s="278" t="s">
        <v>413</v>
      </c>
      <c r="M1949" s="278"/>
      <c r="N1949" s="278"/>
      <c r="O1949" s="278"/>
      <c r="P1949" s="278"/>
      <c r="Q1949" s="278"/>
      <c r="R1949" s="278"/>
      <c r="S1949" s="278"/>
      <c r="T1949" s="278"/>
      <c r="U1949" s="278"/>
      <c r="V1949" s="278"/>
      <c r="W1949" s="278"/>
      <c r="X1949" s="278"/>
      <c r="Y1949" s="278"/>
      <c r="Z1949" s="278"/>
      <c r="AA1949" s="278"/>
      <c r="AB1949" s="278"/>
      <c r="AC1949" s="278"/>
      <c r="AD1949" s="278"/>
      <c r="AE1949" s="278"/>
      <c r="AF1949" s="278"/>
      <c r="AG1949" s="278"/>
      <c r="AH1949" s="278"/>
      <c r="AI1949" s="278"/>
      <c r="AJ1949" s="278"/>
      <c r="AK1949" s="278"/>
      <c r="AL1949" s="278"/>
      <c r="AM1949" s="278"/>
      <c r="AN1949" s="278"/>
      <c r="AO1949" s="278"/>
      <c r="AP1949" s="278"/>
    </row>
    <row r="1950" spans="1:42">
      <c r="A1950" s="278">
        <v>212892</v>
      </c>
      <c r="B1950" s="278"/>
      <c r="C1950" s="278" t="s">
        <v>413</v>
      </c>
      <c r="D1950" s="278" t="s">
        <v>412</v>
      </c>
      <c r="E1950" s="278" t="s">
        <v>413</v>
      </c>
      <c r="F1950" s="278" t="s">
        <v>412</v>
      </c>
      <c r="G1950" s="278" t="s">
        <v>412</v>
      </c>
      <c r="H1950" s="278" t="s">
        <v>412</v>
      </c>
      <c r="I1950" s="278" t="s">
        <v>412</v>
      </c>
      <c r="J1950" s="278" t="s">
        <v>412</v>
      </c>
      <c r="K1950" s="278" t="s">
        <v>412</v>
      </c>
      <c r="L1950" s="278" t="s">
        <v>412</v>
      </c>
      <c r="M1950" s="278"/>
      <c r="N1950" s="278"/>
      <c r="O1950" s="278"/>
      <c r="P1950" s="278"/>
      <c r="Q1950" s="278"/>
      <c r="R1950" s="278"/>
      <c r="S1950" s="278"/>
      <c r="T1950" s="278"/>
      <c r="U1950" s="278"/>
      <c r="V1950" s="278"/>
      <c r="W1950" s="278"/>
      <c r="X1950" s="278"/>
      <c r="Y1950" s="278"/>
      <c r="Z1950" s="278"/>
      <c r="AA1950" s="278"/>
      <c r="AB1950" s="278"/>
      <c r="AC1950" s="278"/>
      <c r="AD1950" s="278"/>
      <c r="AE1950" s="278"/>
      <c r="AF1950" s="278"/>
      <c r="AG1950" s="278"/>
      <c r="AH1950" s="278"/>
      <c r="AI1950" s="278"/>
      <c r="AJ1950" s="278"/>
      <c r="AK1950" s="278"/>
      <c r="AL1950" s="278"/>
      <c r="AM1950" s="278"/>
      <c r="AN1950" s="278"/>
      <c r="AO1950" s="278"/>
      <c r="AP1950" s="278"/>
    </row>
    <row r="1951" spans="1:42">
      <c r="A1951" s="278">
        <v>212891</v>
      </c>
      <c r="B1951" s="278"/>
      <c r="C1951" s="278" t="s">
        <v>412</v>
      </c>
      <c r="D1951" s="278" t="s">
        <v>412</v>
      </c>
      <c r="E1951" s="278" t="s">
        <v>412</v>
      </c>
      <c r="F1951" s="278" t="s">
        <v>413</v>
      </c>
      <c r="G1951" s="278" t="s">
        <v>413</v>
      </c>
      <c r="H1951" s="278" t="s">
        <v>412</v>
      </c>
      <c r="I1951" s="278" t="s">
        <v>412</v>
      </c>
      <c r="J1951" s="278" t="s">
        <v>412</v>
      </c>
      <c r="K1951" s="278" t="s">
        <v>412</v>
      </c>
      <c r="L1951" s="278" t="s">
        <v>412</v>
      </c>
      <c r="M1951" s="278"/>
      <c r="N1951" s="278"/>
      <c r="O1951" s="278"/>
      <c r="P1951" s="278"/>
      <c r="Q1951" s="278"/>
      <c r="R1951" s="278"/>
      <c r="S1951" s="278"/>
      <c r="T1951" s="278"/>
      <c r="U1951" s="278"/>
      <c r="V1951" s="278"/>
      <c r="W1951" s="278"/>
      <c r="X1951" s="278"/>
      <c r="Y1951" s="278"/>
      <c r="Z1951" s="278"/>
      <c r="AA1951" s="278"/>
      <c r="AB1951" s="278"/>
      <c r="AC1951" s="278"/>
      <c r="AD1951" s="278"/>
      <c r="AE1951" s="278"/>
      <c r="AF1951" s="278"/>
      <c r="AG1951" s="278"/>
      <c r="AH1951" s="278"/>
      <c r="AI1951" s="278"/>
      <c r="AJ1951" s="278"/>
      <c r="AK1951" s="278"/>
      <c r="AL1951" s="278"/>
      <c r="AM1951" s="278"/>
      <c r="AN1951" s="278"/>
      <c r="AO1951" s="278"/>
      <c r="AP1951" s="278"/>
    </row>
    <row r="1952" spans="1:42">
      <c r="A1952" s="278">
        <v>212879</v>
      </c>
      <c r="B1952" s="278"/>
      <c r="C1952" s="278" t="s">
        <v>412</v>
      </c>
      <c r="D1952" s="278" t="s">
        <v>413</v>
      </c>
      <c r="E1952" s="278" t="s">
        <v>413</v>
      </c>
      <c r="F1952" s="278" t="s">
        <v>413</v>
      </c>
      <c r="G1952" s="278" t="s">
        <v>412</v>
      </c>
      <c r="H1952" s="278" t="s">
        <v>412</v>
      </c>
      <c r="I1952" s="278" t="s">
        <v>412</v>
      </c>
      <c r="J1952" s="278" t="s">
        <v>411</v>
      </c>
      <c r="K1952" s="278" t="s">
        <v>411</v>
      </c>
      <c r="L1952" s="278" t="s">
        <v>412</v>
      </c>
      <c r="M1952" s="278"/>
      <c r="N1952" s="278"/>
      <c r="O1952" s="278"/>
      <c r="P1952" s="278"/>
      <c r="Q1952" s="278"/>
      <c r="R1952" s="278"/>
      <c r="S1952" s="278"/>
      <c r="T1952" s="278"/>
      <c r="U1952" s="278"/>
      <c r="V1952" s="278"/>
      <c r="W1952" s="278"/>
      <c r="X1952" s="278"/>
      <c r="Y1952" s="278"/>
      <c r="Z1952" s="278"/>
      <c r="AA1952" s="278"/>
      <c r="AB1952" s="278"/>
      <c r="AC1952" s="278"/>
      <c r="AD1952" s="278"/>
      <c r="AE1952" s="278"/>
      <c r="AF1952" s="278"/>
      <c r="AG1952" s="278"/>
      <c r="AH1952" s="278"/>
      <c r="AI1952" s="278"/>
      <c r="AJ1952" s="278"/>
      <c r="AK1952" s="278"/>
      <c r="AL1952" s="278"/>
      <c r="AM1952" s="278"/>
      <c r="AN1952" s="278"/>
      <c r="AO1952" s="278"/>
      <c r="AP1952" s="278"/>
    </row>
    <row r="1953" spans="1:42">
      <c r="A1953" s="278">
        <v>212874</v>
      </c>
      <c r="B1953" s="278"/>
      <c r="C1953" s="278" t="s">
        <v>413</v>
      </c>
      <c r="D1953" s="278" t="s">
        <v>412</v>
      </c>
      <c r="E1953" s="278" t="s">
        <v>412</v>
      </c>
      <c r="F1953" s="278" t="s">
        <v>412</v>
      </c>
      <c r="G1953" s="278" t="s">
        <v>413</v>
      </c>
      <c r="H1953" s="278" t="s">
        <v>412</v>
      </c>
      <c r="I1953" s="278" t="s">
        <v>412</v>
      </c>
      <c r="J1953" s="278" t="s">
        <v>412</v>
      </c>
      <c r="K1953" s="278" t="s">
        <v>412</v>
      </c>
      <c r="L1953" s="278" t="s">
        <v>412</v>
      </c>
      <c r="M1953" s="278"/>
      <c r="N1953" s="278"/>
      <c r="O1953" s="278"/>
      <c r="P1953" s="278"/>
      <c r="Q1953" s="278"/>
      <c r="R1953" s="278"/>
      <c r="S1953" s="278"/>
      <c r="T1953" s="278"/>
      <c r="U1953" s="278"/>
      <c r="V1953" s="278"/>
      <c r="W1953" s="278"/>
      <c r="X1953" s="278"/>
      <c r="Y1953" s="278"/>
      <c r="Z1953" s="278"/>
      <c r="AA1953" s="278"/>
      <c r="AB1953" s="278"/>
      <c r="AC1953" s="278"/>
      <c r="AD1953" s="278"/>
      <c r="AE1953" s="278"/>
      <c r="AF1953" s="278"/>
      <c r="AG1953" s="278"/>
      <c r="AH1953" s="278"/>
      <c r="AI1953" s="278"/>
      <c r="AJ1953" s="278"/>
      <c r="AK1953" s="278"/>
      <c r="AL1953" s="278"/>
      <c r="AM1953" s="278"/>
      <c r="AN1953" s="278"/>
      <c r="AO1953" s="278"/>
      <c r="AP1953" s="278"/>
    </row>
    <row r="1954" spans="1:42">
      <c r="A1954" s="278">
        <v>212873</v>
      </c>
      <c r="B1954" s="278"/>
      <c r="C1954" s="278" t="s">
        <v>411</v>
      </c>
      <c r="D1954" s="278" t="s">
        <v>413</v>
      </c>
      <c r="E1954" s="278" t="s">
        <v>411</v>
      </c>
      <c r="F1954" s="278" t="s">
        <v>411</v>
      </c>
      <c r="G1954" s="278" t="s">
        <v>412</v>
      </c>
      <c r="H1954" s="278" t="s">
        <v>412</v>
      </c>
      <c r="I1954" s="278" t="s">
        <v>412</v>
      </c>
      <c r="J1954" s="278" t="s">
        <v>412</v>
      </c>
      <c r="K1954" s="278" t="s">
        <v>412</v>
      </c>
      <c r="L1954" s="278" t="s">
        <v>412</v>
      </c>
      <c r="M1954" s="278"/>
      <c r="N1954" s="278"/>
      <c r="O1954" s="278"/>
      <c r="P1954" s="278"/>
      <c r="Q1954" s="278"/>
      <c r="R1954" s="278"/>
      <c r="S1954" s="278"/>
      <c r="T1954" s="278"/>
      <c r="U1954" s="278"/>
      <c r="V1954" s="278"/>
      <c r="W1954" s="278"/>
      <c r="X1954" s="278"/>
      <c r="Y1954" s="278"/>
      <c r="Z1954" s="278"/>
      <c r="AA1954" s="278"/>
      <c r="AB1954" s="278"/>
      <c r="AC1954" s="278"/>
      <c r="AD1954" s="278"/>
      <c r="AE1954" s="278"/>
      <c r="AF1954" s="278"/>
      <c r="AG1954" s="278"/>
      <c r="AH1954" s="278"/>
      <c r="AI1954" s="278"/>
      <c r="AJ1954" s="278"/>
      <c r="AK1954" s="278"/>
      <c r="AL1954" s="278"/>
      <c r="AM1954" s="278"/>
      <c r="AN1954" s="278"/>
      <c r="AO1954" s="278"/>
      <c r="AP1954" s="278"/>
    </row>
    <row r="1955" spans="1:42">
      <c r="A1955" s="278">
        <v>212872</v>
      </c>
      <c r="B1955" s="278"/>
      <c r="C1955" s="278" t="s">
        <v>412</v>
      </c>
      <c r="D1955" s="278" t="s">
        <v>413</v>
      </c>
      <c r="E1955" s="278" t="s">
        <v>413</v>
      </c>
      <c r="F1955" s="278" t="s">
        <v>413</v>
      </c>
      <c r="G1955" s="278" t="s">
        <v>413</v>
      </c>
      <c r="H1955" s="278" t="s">
        <v>412</v>
      </c>
      <c r="I1955" s="278" t="s">
        <v>412</v>
      </c>
      <c r="J1955" s="278" t="s">
        <v>412</v>
      </c>
      <c r="K1955" s="278" t="s">
        <v>412</v>
      </c>
      <c r="L1955" s="278" t="s">
        <v>412</v>
      </c>
      <c r="M1955" s="278"/>
      <c r="N1955" s="278"/>
      <c r="O1955" s="278"/>
      <c r="P1955" s="278"/>
      <c r="Q1955" s="278"/>
      <c r="R1955" s="278"/>
      <c r="S1955" s="278"/>
      <c r="T1955" s="278"/>
      <c r="U1955" s="278"/>
      <c r="V1955" s="278"/>
      <c r="W1955" s="278"/>
      <c r="X1955" s="278"/>
      <c r="Y1955" s="278"/>
      <c r="Z1955" s="278"/>
      <c r="AA1955" s="278"/>
      <c r="AB1955" s="278"/>
      <c r="AC1955" s="278"/>
      <c r="AD1955" s="278"/>
      <c r="AE1955" s="278"/>
      <c r="AF1955" s="278"/>
      <c r="AG1955" s="278"/>
      <c r="AH1955" s="278"/>
      <c r="AI1955" s="278"/>
      <c r="AJ1955" s="278"/>
      <c r="AK1955" s="278"/>
      <c r="AL1955" s="278"/>
      <c r="AM1955" s="278"/>
      <c r="AN1955" s="278"/>
      <c r="AO1955" s="278"/>
      <c r="AP1955" s="278"/>
    </row>
    <row r="1956" spans="1:42">
      <c r="A1956" s="278">
        <v>212869</v>
      </c>
      <c r="B1956" s="278"/>
      <c r="C1956" s="278" t="s">
        <v>413</v>
      </c>
      <c r="D1956" s="278" t="s">
        <v>412</v>
      </c>
      <c r="E1956" s="278" t="s">
        <v>413</v>
      </c>
      <c r="F1956" s="278" t="s">
        <v>412</v>
      </c>
      <c r="G1956" s="278" t="s">
        <v>413</v>
      </c>
      <c r="H1956" s="278" t="s">
        <v>412</v>
      </c>
      <c r="I1956" s="278" t="s">
        <v>412</v>
      </c>
      <c r="J1956" s="278" t="s">
        <v>412</v>
      </c>
      <c r="K1956" s="278" t="s">
        <v>412</v>
      </c>
      <c r="L1956" s="278" t="s">
        <v>412</v>
      </c>
      <c r="M1956" s="278"/>
      <c r="N1956" s="278"/>
      <c r="O1956" s="278"/>
      <c r="P1956" s="278"/>
      <c r="Q1956" s="278"/>
      <c r="R1956" s="278"/>
      <c r="S1956" s="278"/>
      <c r="T1956" s="278"/>
      <c r="U1956" s="278"/>
      <c r="V1956" s="278"/>
      <c r="W1956" s="278"/>
      <c r="X1956" s="278"/>
      <c r="Y1956" s="278"/>
      <c r="Z1956" s="278"/>
      <c r="AA1956" s="278"/>
      <c r="AB1956" s="278"/>
      <c r="AC1956" s="278"/>
      <c r="AD1956" s="278"/>
      <c r="AE1956" s="278"/>
      <c r="AF1956" s="278"/>
      <c r="AG1956" s="278"/>
      <c r="AH1956" s="278"/>
      <c r="AI1956" s="278"/>
      <c r="AJ1956" s="278"/>
      <c r="AK1956" s="278"/>
      <c r="AL1956" s="278"/>
      <c r="AM1956" s="278"/>
      <c r="AN1956" s="278"/>
      <c r="AO1956" s="278"/>
      <c r="AP1956" s="278"/>
    </row>
    <row r="1957" spans="1:42">
      <c r="A1957" s="278">
        <v>212868</v>
      </c>
      <c r="B1957" s="278"/>
      <c r="C1957" s="278" t="s">
        <v>413</v>
      </c>
      <c r="D1957" s="278" t="s">
        <v>413</v>
      </c>
      <c r="E1957" s="278" t="s">
        <v>412</v>
      </c>
      <c r="F1957" s="278" t="s">
        <v>413</v>
      </c>
      <c r="G1957" s="278" t="s">
        <v>412</v>
      </c>
      <c r="H1957" s="278" t="s">
        <v>412</v>
      </c>
      <c r="I1957" s="278" t="s">
        <v>412</v>
      </c>
      <c r="J1957" s="278" t="s">
        <v>412</v>
      </c>
      <c r="K1957" s="278" t="s">
        <v>412</v>
      </c>
      <c r="L1957" s="278" t="s">
        <v>412</v>
      </c>
      <c r="M1957" s="278"/>
      <c r="N1957" s="278"/>
      <c r="O1957" s="278"/>
      <c r="P1957" s="278"/>
      <c r="Q1957" s="278"/>
      <c r="R1957" s="278"/>
      <c r="S1957" s="278"/>
      <c r="T1957" s="278"/>
      <c r="U1957" s="278"/>
      <c r="V1957" s="278"/>
      <c r="W1957" s="278"/>
      <c r="X1957" s="278"/>
      <c r="Y1957" s="278"/>
      <c r="Z1957" s="278"/>
      <c r="AA1957" s="278"/>
      <c r="AB1957" s="278"/>
      <c r="AC1957" s="278"/>
      <c r="AD1957" s="278"/>
      <c r="AE1957" s="278"/>
      <c r="AF1957" s="278"/>
      <c r="AG1957" s="278"/>
      <c r="AH1957" s="278"/>
      <c r="AI1957" s="278"/>
      <c r="AJ1957" s="278"/>
      <c r="AK1957" s="278"/>
      <c r="AL1957" s="278"/>
      <c r="AM1957" s="278"/>
      <c r="AN1957" s="278"/>
      <c r="AO1957" s="278"/>
      <c r="AP1957" s="278"/>
    </row>
    <row r="1958" spans="1:42">
      <c r="A1958" s="278">
        <v>212867</v>
      </c>
      <c r="B1958" s="278"/>
      <c r="C1958" s="278" t="s">
        <v>412</v>
      </c>
      <c r="D1958" s="278" t="s">
        <v>413</v>
      </c>
      <c r="E1958" s="278" t="s">
        <v>413</v>
      </c>
      <c r="F1958" s="278" t="s">
        <v>413</v>
      </c>
      <c r="G1958" s="278" t="s">
        <v>412</v>
      </c>
      <c r="H1958" s="278" t="s">
        <v>412</v>
      </c>
      <c r="I1958" s="278" t="s">
        <v>412</v>
      </c>
      <c r="J1958" s="278" t="s">
        <v>412</v>
      </c>
      <c r="K1958" s="278" t="s">
        <v>413</v>
      </c>
      <c r="L1958" s="278" t="s">
        <v>412</v>
      </c>
      <c r="M1958" s="278"/>
      <c r="N1958" s="278"/>
      <c r="O1958" s="278"/>
      <c r="P1958" s="278"/>
      <c r="Q1958" s="278"/>
      <c r="R1958" s="278"/>
      <c r="S1958" s="278"/>
      <c r="T1958" s="278"/>
      <c r="U1958" s="278"/>
      <c r="V1958" s="278"/>
      <c r="W1958" s="278"/>
      <c r="X1958" s="278"/>
      <c r="Y1958" s="278"/>
      <c r="Z1958" s="278"/>
      <c r="AA1958" s="278"/>
      <c r="AB1958" s="278"/>
      <c r="AC1958" s="278"/>
      <c r="AD1958" s="278"/>
      <c r="AE1958" s="278"/>
      <c r="AF1958" s="278"/>
      <c r="AG1958" s="278"/>
      <c r="AH1958" s="278"/>
      <c r="AI1958" s="278"/>
      <c r="AJ1958" s="278"/>
      <c r="AK1958" s="278"/>
      <c r="AL1958" s="278"/>
      <c r="AM1958" s="278"/>
      <c r="AN1958" s="278"/>
      <c r="AO1958" s="278"/>
      <c r="AP1958" s="278"/>
    </row>
    <row r="1959" spans="1:42">
      <c r="A1959" s="278">
        <v>212859</v>
      </c>
      <c r="B1959" s="278"/>
      <c r="C1959" s="278" t="s">
        <v>412</v>
      </c>
      <c r="D1959" s="278" t="s">
        <v>413</v>
      </c>
      <c r="E1959" s="278" t="s">
        <v>411</v>
      </c>
      <c r="F1959" s="278" t="s">
        <v>413</v>
      </c>
      <c r="G1959" s="278" t="s">
        <v>411</v>
      </c>
      <c r="H1959" s="278" t="s">
        <v>412</v>
      </c>
      <c r="I1959" s="278" t="s">
        <v>412</v>
      </c>
      <c r="J1959" s="278" t="s">
        <v>412</v>
      </c>
      <c r="K1959" s="278" t="s">
        <v>412</v>
      </c>
      <c r="L1959" s="278" t="s">
        <v>412</v>
      </c>
      <c r="M1959" s="278"/>
      <c r="N1959" s="278"/>
      <c r="O1959" s="278"/>
      <c r="P1959" s="278"/>
      <c r="Q1959" s="278"/>
      <c r="R1959" s="278"/>
      <c r="S1959" s="278"/>
      <c r="T1959" s="278"/>
      <c r="U1959" s="278"/>
      <c r="V1959" s="278"/>
      <c r="W1959" s="278"/>
      <c r="X1959" s="278"/>
      <c r="Y1959" s="278"/>
      <c r="Z1959" s="278"/>
      <c r="AA1959" s="278"/>
      <c r="AB1959" s="278"/>
      <c r="AC1959" s="278"/>
      <c r="AD1959" s="278"/>
      <c r="AE1959" s="278"/>
      <c r="AF1959" s="278"/>
      <c r="AG1959" s="278"/>
      <c r="AH1959" s="278"/>
      <c r="AI1959" s="278"/>
      <c r="AJ1959" s="278"/>
      <c r="AK1959" s="278"/>
      <c r="AL1959" s="278"/>
      <c r="AM1959" s="278"/>
      <c r="AN1959" s="278"/>
      <c r="AO1959" s="278"/>
      <c r="AP1959" s="278"/>
    </row>
    <row r="1960" spans="1:42">
      <c r="A1960" s="278">
        <v>212856</v>
      </c>
      <c r="B1960" s="278"/>
      <c r="C1960" s="278" t="s">
        <v>413</v>
      </c>
      <c r="D1960" s="278" t="s">
        <v>412</v>
      </c>
      <c r="E1960" s="278" t="s">
        <v>413</v>
      </c>
      <c r="F1960" s="278" t="s">
        <v>412</v>
      </c>
      <c r="G1960" s="278" t="s">
        <v>412</v>
      </c>
      <c r="H1960" s="278" t="s">
        <v>412</v>
      </c>
      <c r="I1960" s="278" t="s">
        <v>412</v>
      </c>
      <c r="J1960" s="278" t="s">
        <v>412</v>
      </c>
      <c r="K1960" s="278" t="s">
        <v>412</v>
      </c>
      <c r="L1960" s="278" t="s">
        <v>412</v>
      </c>
      <c r="M1960" s="278"/>
      <c r="N1960" s="278"/>
      <c r="O1960" s="278"/>
      <c r="P1960" s="278"/>
      <c r="Q1960" s="278"/>
      <c r="R1960" s="278"/>
      <c r="S1960" s="278"/>
      <c r="T1960" s="278"/>
      <c r="U1960" s="278"/>
      <c r="V1960" s="278"/>
      <c r="W1960" s="278"/>
      <c r="X1960" s="278"/>
      <c r="Y1960" s="278"/>
      <c r="Z1960" s="278"/>
      <c r="AA1960" s="278"/>
      <c r="AB1960" s="278"/>
      <c r="AC1960" s="278"/>
      <c r="AD1960" s="278"/>
      <c r="AE1960" s="278"/>
      <c r="AF1960" s="278"/>
      <c r="AG1960" s="278"/>
      <c r="AH1960" s="278"/>
      <c r="AI1960" s="278"/>
      <c r="AJ1960" s="278"/>
      <c r="AK1960" s="278"/>
      <c r="AL1960" s="278"/>
      <c r="AM1960" s="278"/>
      <c r="AN1960" s="278"/>
      <c r="AO1960" s="278"/>
      <c r="AP1960" s="278"/>
    </row>
    <row r="1961" spans="1:42">
      <c r="A1961" s="278">
        <v>212855</v>
      </c>
      <c r="B1961" s="278"/>
      <c r="C1961" s="278" t="s">
        <v>412</v>
      </c>
      <c r="D1961" s="278" t="s">
        <v>413</v>
      </c>
      <c r="E1961" s="278" t="s">
        <v>413</v>
      </c>
      <c r="F1961" s="278" t="s">
        <v>413</v>
      </c>
      <c r="G1961" s="278" t="s">
        <v>413</v>
      </c>
      <c r="H1961" s="278" t="s">
        <v>412</v>
      </c>
      <c r="I1961" s="278" t="s">
        <v>413</v>
      </c>
      <c r="J1961" s="278" t="s">
        <v>412</v>
      </c>
      <c r="K1961" s="278" t="s">
        <v>413</v>
      </c>
      <c r="L1961" s="278" t="s">
        <v>412</v>
      </c>
      <c r="M1961" s="278"/>
      <c r="N1961" s="278"/>
      <c r="O1961" s="278"/>
      <c r="P1961" s="278"/>
      <c r="Q1961" s="278"/>
      <c r="R1961" s="278"/>
      <c r="S1961" s="278"/>
      <c r="T1961" s="278"/>
      <c r="U1961" s="278"/>
      <c r="V1961" s="278"/>
      <c r="W1961" s="278"/>
      <c r="X1961" s="278"/>
      <c r="Y1961" s="278"/>
      <c r="Z1961" s="278"/>
      <c r="AA1961" s="278"/>
      <c r="AB1961" s="278"/>
      <c r="AC1961" s="278"/>
      <c r="AD1961" s="278"/>
      <c r="AE1961" s="278"/>
      <c r="AF1961" s="278"/>
      <c r="AG1961" s="278"/>
      <c r="AH1961" s="278"/>
      <c r="AI1961" s="278"/>
      <c r="AJ1961" s="278"/>
      <c r="AK1961" s="278"/>
      <c r="AL1961" s="278"/>
      <c r="AM1961" s="278"/>
      <c r="AN1961" s="278"/>
      <c r="AO1961" s="278"/>
      <c r="AP1961" s="278"/>
    </row>
    <row r="1962" spans="1:42">
      <c r="A1962" s="278">
        <v>212854</v>
      </c>
      <c r="B1962" s="278"/>
      <c r="C1962" s="278" t="s">
        <v>412</v>
      </c>
      <c r="D1962" s="278" t="s">
        <v>413</v>
      </c>
      <c r="E1962" s="278" t="s">
        <v>413</v>
      </c>
      <c r="F1962" s="278" t="s">
        <v>413</v>
      </c>
      <c r="G1962" s="278" t="s">
        <v>412</v>
      </c>
      <c r="H1962" s="278" t="s">
        <v>412</v>
      </c>
      <c r="I1962" s="278" t="s">
        <v>412</v>
      </c>
      <c r="J1962" s="278" t="s">
        <v>412</v>
      </c>
      <c r="K1962" s="278" t="s">
        <v>412</v>
      </c>
      <c r="L1962" s="278" t="s">
        <v>412</v>
      </c>
      <c r="M1962" s="278"/>
      <c r="N1962" s="278"/>
      <c r="O1962" s="278"/>
      <c r="P1962" s="278"/>
      <c r="Q1962" s="278"/>
      <c r="R1962" s="278"/>
      <c r="S1962" s="278"/>
      <c r="T1962" s="278"/>
      <c r="U1962" s="278"/>
      <c r="V1962" s="278"/>
      <c r="W1962" s="278"/>
      <c r="X1962" s="278"/>
      <c r="Y1962" s="278"/>
      <c r="Z1962" s="278"/>
      <c r="AA1962" s="278"/>
      <c r="AB1962" s="278"/>
      <c r="AC1962" s="278"/>
      <c r="AD1962" s="278"/>
      <c r="AE1962" s="278"/>
      <c r="AF1962" s="278"/>
      <c r="AG1962" s="278"/>
      <c r="AH1962" s="278"/>
      <c r="AI1962" s="278"/>
      <c r="AJ1962" s="278"/>
      <c r="AK1962" s="278"/>
      <c r="AL1962" s="278"/>
      <c r="AM1962" s="278"/>
      <c r="AN1962" s="278"/>
      <c r="AO1962" s="278"/>
      <c r="AP1962" s="278"/>
    </row>
    <row r="1963" spans="1:42">
      <c r="A1963" s="278">
        <v>212851</v>
      </c>
      <c r="B1963" s="278"/>
      <c r="C1963" s="278" t="s">
        <v>413</v>
      </c>
      <c r="D1963" s="278" t="s">
        <v>412</v>
      </c>
      <c r="E1963" s="278" t="s">
        <v>413</v>
      </c>
      <c r="F1963" s="278" t="s">
        <v>412</v>
      </c>
      <c r="G1963" s="278" t="s">
        <v>412</v>
      </c>
      <c r="H1963" s="278" t="s">
        <v>412</v>
      </c>
      <c r="I1963" s="278" t="s">
        <v>412</v>
      </c>
      <c r="J1963" s="278" t="s">
        <v>412</v>
      </c>
      <c r="K1963" s="278" t="s">
        <v>412</v>
      </c>
      <c r="L1963" s="278" t="s">
        <v>412</v>
      </c>
      <c r="M1963" s="278"/>
      <c r="N1963" s="278"/>
      <c r="O1963" s="278"/>
      <c r="P1963" s="278"/>
      <c r="Q1963" s="278"/>
      <c r="R1963" s="278"/>
      <c r="S1963" s="278"/>
      <c r="T1963" s="278"/>
      <c r="U1963" s="278"/>
      <c r="V1963" s="278"/>
      <c r="W1963" s="278"/>
      <c r="X1963" s="278"/>
      <c r="Y1963" s="278"/>
      <c r="Z1963" s="278"/>
      <c r="AA1963" s="278"/>
      <c r="AB1963" s="278"/>
      <c r="AC1963" s="278"/>
      <c r="AD1963" s="278"/>
      <c r="AE1963" s="278"/>
      <c r="AF1963" s="278"/>
      <c r="AG1963" s="278"/>
      <c r="AH1963" s="278"/>
      <c r="AI1963" s="278"/>
      <c r="AJ1963" s="278"/>
      <c r="AK1963" s="278"/>
      <c r="AL1963" s="278"/>
      <c r="AM1963" s="278"/>
      <c r="AN1963" s="278"/>
      <c r="AO1963" s="278"/>
      <c r="AP1963" s="278"/>
    </row>
    <row r="1964" spans="1:42">
      <c r="A1964" s="278">
        <v>212850</v>
      </c>
      <c r="B1964" s="278"/>
      <c r="C1964" s="278" t="s">
        <v>412</v>
      </c>
      <c r="D1964" s="278" t="s">
        <v>413</v>
      </c>
      <c r="E1964" s="278" t="s">
        <v>413</v>
      </c>
      <c r="F1964" s="278" t="s">
        <v>413</v>
      </c>
      <c r="G1964" s="278" t="s">
        <v>412</v>
      </c>
      <c r="H1964" s="278" t="s">
        <v>412</v>
      </c>
      <c r="I1964" s="278" t="s">
        <v>412</v>
      </c>
      <c r="J1964" s="278" t="s">
        <v>412</v>
      </c>
      <c r="K1964" s="278" t="s">
        <v>412</v>
      </c>
      <c r="L1964" s="278" t="s">
        <v>412</v>
      </c>
      <c r="M1964" s="278"/>
      <c r="N1964" s="278"/>
      <c r="O1964" s="278"/>
      <c r="P1964" s="278"/>
      <c r="Q1964" s="278"/>
      <c r="R1964" s="278"/>
      <c r="S1964" s="278"/>
      <c r="T1964" s="278"/>
      <c r="U1964" s="278"/>
      <c r="V1964" s="278"/>
      <c r="W1964" s="278"/>
      <c r="X1964" s="278"/>
      <c r="Y1964" s="278"/>
      <c r="Z1964" s="278"/>
      <c r="AA1964" s="278"/>
      <c r="AB1964" s="278"/>
      <c r="AC1964" s="278"/>
      <c r="AD1964" s="278"/>
      <c r="AE1964" s="278"/>
      <c r="AF1964" s="278"/>
      <c r="AG1964" s="278"/>
      <c r="AH1964" s="278"/>
      <c r="AI1964" s="278"/>
      <c r="AJ1964" s="278"/>
      <c r="AK1964" s="278"/>
      <c r="AL1964" s="278"/>
      <c r="AM1964" s="278"/>
      <c r="AN1964" s="278"/>
      <c r="AO1964" s="278"/>
      <c r="AP1964" s="278"/>
    </row>
    <row r="1965" spans="1:42">
      <c r="A1965" s="278">
        <v>212848</v>
      </c>
      <c r="B1965" s="278"/>
      <c r="C1965" s="278" t="s">
        <v>413</v>
      </c>
      <c r="D1965" s="278" t="s">
        <v>413</v>
      </c>
      <c r="E1965" s="278" t="s">
        <v>413</v>
      </c>
      <c r="F1965" s="278" t="s">
        <v>413</v>
      </c>
      <c r="G1965" s="278" t="s">
        <v>412</v>
      </c>
      <c r="H1965" s="278" t="s">
        <v>413</v>
      </c>
      <c r="I1965" s="278" t="s">
        <v>413</v>
      </c>
      <c r="J1965" s="278" t="s">
        <v>413</v>
      </c>
      <c r="K1965" s="278" t="s">
        <v>413</v>
      </c>
      <c r="L1965" s="278" t="s">
        <v>413</v>
      </c>
      <c r="M1965" s="278"/>
      <c r="N1965" s="278"/>
      <c r="O1965" s="278"/>
      <c r="P1965" s="278"/>
      <c r="Q1965" s="278"/>
      <c r="R1965" s="278"/>
      <c r="S1965" s="278"/>
      <c r="T1965" s="278"/>
      <c r="U1965" s="278"/>
      <c r="V1965" s="278"/>
      <c r="W1965" s="278"/>
      <c r="X1965" s="278"/>
      <c r="Y1965" s="278"/>
      <c r="Z1965" s="278"/>
      <c r="AA1965" s="278"/>
      <c r="AB1965" s="278"/>
      <c r="AC1965" s="278"/>
      <c r="AD1965" s="278"/>
      <c r="AE1965" s="278"/>
      <c r="AF1965" s="278"/>
      <c r="AG1965" s="278"/>
      <c r="AH1965" s="278"/>
      <c r="AI1965" s="278"/>
      <c r="AJ1965" s="278"/>
      <c r="AK1965" s="278"/>
      <c r="AL1965" s="278"/>
      <c r="AM1965" s="278"/>
      <c r="AN1965" s="278"/>
      <c r="AO1965" s="278"/>
      <c r="AP1965" s="278"/>
    </row>
    <row r="1966" spans="1:42">
      <c r="A1966" s="278">
        <v>212847</v>
      </c>
      <c r="B1966" s="278"/>
      <c r="C1966" s="278" t="s">
        <v>412</v>
      </c>
      <c r="D1966" s="278" t="s">
        <v>412</v>
      </c>
      <c r="E1966" s="278" t="s">
        <v>413</v>
      </c>
      <c r="F1966" s="278" t="s">
        <v>413</v>
      </c>
      <c r="G1966" s="278" t="s">
        <v>412</v>
      </c>
      <c r="H1966" s="278" t="s">
        <v>412</v>
      </c>
      <c r="I1966" s="278" t="s">
        <v>412</v>
      </c>
      <c r="J1966" s="278" t="s">
        <v>412</v>
      </c>
      <c r="K1966" s="278" t="s">
        <v>412</v>
      </c>
      <c r="L1966" s="278" t="s">
        <v>412</v>
      </c>
      <c r="M1966" s="278"/>
      <c r="N1966" s="278"/>
      <c r="O1966" s="278"/>
      <c r="P1966" s="278"/>
      <c r="Q1966" s="278"/>
      <c r="R1966" s="278"/>
      <c r="S1966" s="278"/>
      <c r="T1966" s="278"/>
      <c r="U1966" s="278"/>
      <c r="V1966" s="278"/>
      <c r="W1966" s="278"/>
      <c r="X1966" s="278"/>
      <c r="Y1966" s="278"/>
      <c r="Z1966" s="278"/>
      <c r="AA1966" s="278"/>
      <c r="AB1966" s="278"/>
      <c r="AC1966" s="278"/>
      <c r="AD1966" s="278"/>
      <c r="AE1966" s="278"/>
      <c r="AF1966" s="278"/>
      <c r="AG1966" s="278"/>
      <c r="AH1966" s="278"/>
      <c r="AI1966" s="278"/>
      <c r="AJ1966" s="278"/>
      <c r="AK1966" s="278"/>
      <c r="AL1966" s="278"/>
      <c r="AM1966" s="278"/>
      <c r="AN1966" s="278"/>
      <c r="AO1966" s="278"/>
      <c r="AP1966" s="278"/>
    </row>
    <row r="1967" spans="1:42">
      <c r="A1967" s="278">
        <v>212843</v>
      </c>
      <c r="B1967" s="278"/>
      <c r="C1967" s="278" t="s">
        <v>411</v>
      </c>
      <c r="D1967" s="278" t="s">
        <v>412</v>
      </c>
      <c r="E1967" s="278" t="s">
        <v>411</v>
      </c>
      <c r="F1967" s="278" t="s">
        <v>412</v>
      </c>
      <c r="G1967" s="278" t="s">
        <v>412</v>
      </c>
      <c r="H1967" s="278" t="s">
        <v>412</v>
      </c>
      <c r="I1967" s="278" t="s">
        <v>412</v>
      </c>
      <c r="J1967" s="278" t="s">
        <v>412</v>
      </c>
      <c r="K1967" s="278" t="s">
        <v>412</v>
      </c>
      <c r="L1967" s="278" t="s">
        <v>412</v>
      </c>
      <c r="M1967" s="278"/>
      <c r="N1967" s="278"/>
      <c r="O1967" s="278"/>
      <c r="P1967" s="278"/>
      <c r="Q1967" s="278"/>
      <c r="R1967" s="278"/>
      <c r="S1967" s="278"/>
      <c r="T1967" s="278"/>
      <c r="U1967" s="278"/>
      <c r="V1967" s="278"/>
      <c r="W1967" s="278"/>
      <c r="X1967" s="278"/>
      <c r="Y1967" s="278"/>
      <c r="Z1967" s="278"/>
      <c r="AA1967" s="278"/>
      <c r="AB1967" s="278"/>
      <c r="AC1967" s="278"/>
      <c r="AD1967" s="278"/>
      <c r="AE1967" s="278"/>
      <c r="AF1967" s="278"/>
      <c r="AG1967" s="278"/>
      <c r="AH1967" s="278"/>
      <c r="AI1967" s="278"/>
      <c r="AJ1967" s="278"/>
      <c r="AK1967" s="278"/>
      <c r="AL1967" s="278"/>
      <c r="AM1967" s="278"/>
      <c r="AN1967" s="278"/>
      <c r="AO1967" s="278"/>
      <c r="AP1967" s="278"/>
    </row>
    <row r="1968" spans="1:42">
      <c r="A1968" s="278">
        <v>212842</v>
      </c>
      <c r="B1968" s="278"/>
      <c r="C1968" s="278" t="s">
        <v>412</v>
      </c>
      <c r="D1968" s="278" t="s">
        <v>411</v>
      </c>
      <c r="E1968" s="278" t="s">
        <v>411</v>
      </c>
      <c r="F1968" s="278" t="s">
        <v>411</v>
      </c>
      <c r="G1968" s="278" t="s">
        <v>412</v>
      </c>
      <c r="H1968" s="278" t="s">
        <v>412</v>
      </c>
      <c r="I1968" s="278" t="s">
        <v>411</v>
      </c>
      <c r="J1968" s="278" t="s">
        <v>412</v>
      </c>
      <c r="K1968" s="278" t="s">
        <v>411</v>
      </c>
      <c r="L1968" s="278" t="s">
        <v>413</v>
      </c>
      <c r="M1968" s="278"/>
      <c r="N1968" s="278"/>
      <c r="O1968" s="278"/>
      <c r="P1968" s="278"/>
      <c r="Q1968" s="278"/>
      <c r="R1968" s="278"/>
      <c r="S1968" s="278"/>
      <c r="T1968" s="278"/>
      <c r="U1968" s="278"/>
      <c r="V1968" s="278"/>
      <c r="W1968" s="278"/>
      <c r="X1968" s="278"/>
      <c r="Y1968" s="278"/>
      <c r="Z1968" s="278"/>
      <c r="AA1968" s="278"/>
      <c r="AB1968" s="278"/>
      <c r="AC1968" s="278"/>
      <c r="AD1968" s="278"/>
      <c r="AE1968" s="278"/>
      <c r="AF1968" s="278"/>
      <c r="AG1968" s="278"/>
      <c r="AH1968" s="278"/>
      <c r="AI1968" s="278"/>
      <c r="AJ1968" s="278"/>
      <c r="AK1968" s="278"/>
      <c r="AL1968" s="278"/>
      <c r="AM1968" s="278"/>
      <c r="AN1968" s="278"/>
      <c r="AO1968" s="278"/>
      <c r="AP1968" s="278"/>
    </row>
    <row r="1969" spans="1:42">
      <c r="A1969" s="278">
        <v>212839</v>
      </c>
      <c r="B1969" s="278"/>
      <c r="C1969" s="278" t="s">
        <v>413</v>
      </c>
      <c r="D1969" s="278" t="s">
        <v>413</v>
      </c>
      <c r="E1969" s="278" t="s">
        <v>413</v>
      </c>
      <c r="F1969" s="278" t="s">
        <v>413</v>
      </c>
      <c r="G1969" s="278" t="s">
        <v>412</v>
      </c>
      <c r="H1969" s="278" t="s">
        <v>412</v>
      </c>
      <c r="I1969" s="278" t="s">
        <v>413</v>
      </c>
      <c r="J1969" s="278" t="s">
        <v>413</v>
      </c>
      <c r="K1969" s="278" t="s">
        <v>413</v>
      </c>
      <c r="L1969" s="278" t="s">
        <v>411</v>
      </c>
      <c r="M1969" s="278"/>
      <c r="N1969" s="278"/>
      <c r="O1969" s="278"/>
      <c r="P1969" s="278"/>
      <c r="Q1969" s="278"/>
      <c r="R1969" s="278"/>
      <c r="S1969" s="278"/>
      <c r="T1969" s="278"/>
      <c r="U1969" s="278"/>
      <c r="V1969" s="278"/>
      <c r="W1969" s="278"/>
      <c r="X1969" s="278"/>
      <c r="Y1969" s="278"/>
      <c r="Z1969" s="278"/>
      <c r="AA1969" s="278"/>
      <c r="AB1969" s="278"/>
      <c r="AC1969" s="278"/>
      <c r="AD1969" s="278"/>
      <c r="AE1969" s="278"/>
      <c r="AF1969" s="278"/>
      <c r="AG1969" s="278"/>
      <c r="AH1969" s="278"/>
      <c r="AI1969" s="278"/>
      <c r="AJ1969" s="278"/>
      <c r="AK1969" s="278"/>
      <c r="AL1969" s="278"/>
      <c r="AM1969" s="278"/>
      <c r="AN1969" s="278"/>
      <c r="AO1969" s="278"/>
      <c r="AP1969" s="278"/>
    </row>
    <row r="1970" spans="1:42">
      <c r="A1970" s="278">
        <v>212837</v>
      </c>
      <c r="B1970" s="278"/>
      <c r="C1970" s="278" t="s">
        <v>413</v>
      </c>
      <c r="D1970" s="278" t="s">
        <v>413</v>
      </c>
      <c r="E1970" s="278" t="s">
        <v>411</v>
      </c>
      <c r="F1970" s="278" t="s">
        <v>411</v>
      </c>
      <c r="G1970" s="278" t="s">
        <v>412</v>
      </c>
      <c r="H1970" s="278" t="s">
        <v>412</v>
      </c>
      <c r="I1970" s="278" t="s">
        <v>413</v>
      </c>
      <c r="J1970" s="278" t="s">
        <v>412</v>
      </c>
      <c r="K1970" s="278" t="s">
        <v>411</v>
      </c>
      <c r="L1970" s="278" t="s">
        <v>413</v>
      </c>
      <c r="M1970" s="278"/>
      <c r="N1970" s="278"/>
      <c r="O1970" s="278"/>
      <c r="P1970" s="278"/>
      <c r="Q1970" s="278"/>
      <c r="R1970" s="278"/>
      <c r="S1970" s="278"/>
      <c r="T1970" s="278"/>
      <c r="U1970" s="278"/>
      <c r="V1970" s="278"/>
      <c r="W1970" s="278"/>
      <c r="X1970" s="278"/>
      <c r="Y1970" s="278"/>
      <c r="Z1970" s="278"/>
      <c r="AA1970" s="278"/>
      <c r="AB1970" s="278"/>
      <c r="AC1970" s="278"/>
      <c r="AD1970" s="278"/>
      <c r="AE1970" s="278"/>
      <c r="AF1970" s="278"/>
      <c r="AG1970" s="278"/>
      <c r="AH1970" s="278"/>
      <c r="AI1970" s="278"/>
      <c r="AJ1970" s="278"/>
      <c r="AK1970" s="278"/>
      <c r="AL1970" s="278"/>
      <c r="AM1970" s="278"/>
      <c r="AN1970" s="278"/>
      <c r="AO1970" s="278"/>
      <c r="AP1970" s="278"/>
    </row>
    <row r="1971" spans="1:42">
      <c r="A1971" s="278">
        <v>212836</v>
      </c>
      <c r="B1971" s="278"/>
      <c r="C1971" s="278" t="s">
        <v>412</v>
      </c>
      <c r="D1971" s="278" t="s">
        <v>413</v>
      </c>
      <c r="E1971" s="278" t="s">
        <v>413</v>
      </c>
      <c r="F1971" s="278" t="s">
        <v>413</v>
      </c>
      <c r="G1971" s="278" t="s">
        <v>412</v>
      </c>
      <c r="H1971" s="278" t="s">
        <v>412</v>
      </c>
      <c r="I1971" s="278" t="s">
        <v>412</v>
      </c>
      <c r="J1971" s="278" t="s">
        <v>412</v>
      </c>
      <c r="K1971" s="278" t="s">
        <v>412</v>
      </c>
      <c r="L1971" s="278" t="s">
        <v>412</v>
      </c>
      <c r="M1971" s="278"/>
      <c r="N1971" s="278"/>
      <c r="O1971" s="278"/>
      <c r="P1971" s="278"/>
      <c r="Q1971" s="278"/>
      <c r="R1971" s="278"/>
      <c r="S1971" s="278"/>
      <c r="T1971" s="278"/>
      <c r="U1971" s="278"/>
      <c r="V1971" s="278"/>
      <c r="W1971" s="278"/>
      <c r="X1971" s="278"/>
      <c r="Y1971" s="278"/>
      <c r="Z1971" s="278"/>
      <c r="AA1971" s="278"/>
      <c r="AB1971" s="278"/>
      <c r="AC1971" s="278"/>
      <c r="AD1971" s="278"/>
      <c r="AE1971" s="278"/>
      <c r="AF1971" s="278"/>
      <c r="AG1971" s="278"/>
      <c r="AH1971" s="278"/>
      <c r="AI1971" s="278"/>
      <c r="AJ1971" s="278"/>
      <c r="AK1971" s="278"/>
      <c r="AL1971" s="278"/>
      <c r="AM1971" s="278"/>
      <c r="AN1971" s="278"/>
      <c r="AO1971" s="278"/>
      <c r="AP1971" s="278"/>
    </row>
    <row r="1972" spans="1:42">
      <c r="A1972" s="278">
        <v>212832</v>
      </c>
      <c r="B1972" s="278"/>
      <c r="C1972" s="278" t="s">
        <v>412</v>
      </c>
      <c r="D1972" s="278" t="s">
        <v>413</v>
      </c>
      <c r="E1972" s="278" t="s">
        <v>413</v>
      </c>
      <c r="F1972" s="278" t="s">
        <v>412</v>
      </c>
      <c r="G1972" s="278" t="s">
        <v>412</v>
      </c>
      <c r="H1972" s="278" t="s">
        <v>412</v>
      </c>
      <c r="I1972" s="278" t="s">
        <v>412</v>
      </c>
      <c r="J1972" s="278" t="s">
        <v>412</v>
      </c>
      <c r="K1972" s="278" t="s">
        <v>412</v>
      </c>
      <c r="L1972" s="278" t="s">
        <v>412</v>
      </c>
      <c r="M1972" s="278"/>
      <c r="N1972" s="278"/>
      <c r="O1972" s="278"/>
      <c r="P1972" s="278"/>
      <c r="Q1972" s="278"/>
      <c r="R1972" s="278"/>
      <c r="S1972" s="278"/>
      <c r="T1972" s="278"/>
      <c r="U1972" s="278"/>
      <c r="V1972" s="278"/>
      <c r="W1972" s="278"/>
      <c r="X1972" s="278"/>
      <c r="Y1972" s="278"/>
      <c r="Z1972" s="278"/>
      <c r="AA1972" s="278"/>
      <c r="AB1972" s="278"/>
      <c r="AC1972" s="278"/>
      <c r="AD1972" s="278"/>
      <c r="AE1972" s="278"/>
      <c r="AF1972" s="278"/>
      <c r="AG1972" s="278"/>
      <c r="AH1972" s="278"/>
      <c r="AI1972" s="278"/>
      <c r="AJ1972" s="278"/>
      <c r="AK1972" s="278"/>
      <c r="AL1972" s="278"/>
      <c r="AM1972" s="278"/>
      <c r="AN1972" s="278"/>
      <c r="AO1972" s="278"/>
      <c r="AP1972" s="278"/>
    </row>
    <row r="1973" spans="1:42">
      <c r="A1973" s="278">
        <v>212831</v>
      </c>
      <c r="B1973" s="278"/>
      <c r="C1973" s="278" t="s">
        <v>412</v>
      </c>
      <c r="D1973" s="278" t="s">
        <v>411</v>
      </c>
      <c r="E1973" s="278" t="s">
        <v>411</v>
      </c>
      <c r="F1973" s="278" t="s">
        <v>411</v>
      </c>
      <c r="G1973" s="278" t="s">
        <v>412</v>
      </c>
      <c r="H1973" s="278" t="s">
        <v>412</v>
      </c>
      <c r="I1973" s="278" t="s">
        <v>412</v>
      </c>
      <c r="J1973" s="278" t="s">
        <v>412</v>
      </c>
      <c r="K1973" s="278" t="s">
        <v>412</v>
      </c>
      <c r="L1973" s="278" t="s">
        <v>412</v>
      </c>
      <c r="M1973" s="278"/>
      <c r="N1973" s="278"/>
      <c r="O1973" s="278"/>
      <c r="P1973" s="278"/>
      <c r="Q1973" s="278"/>
      <c r="R1973" s="278"/>
      <c r="S1973" s="278"/>
      <c r="T1973" s="278"/>
      <c r="U1973" s="278"/>
      <c r="V1973" s="278"/>
      <c r="W1973" s="278"/>
      <c r="X1973" s="278"/>
      <c r="Y1973" s="278"/>
      <c r="Z1973" s="278"/>
      <c r="AA1973" s="278"/>
      <c r="AB1973" s="278"/>
      <c r="AC1973" s="278"/>
      <c r="AD1973" s="278"/>
      <c r="AE1973" s="278"/>
      <c r="AF1973" s="278"/>
      <c r="AG1973" s="278"/>
      <c r="AH1973" s="278"/>
      <c r="AI1973" s="278"/>
      <c r="AJ1973" s="278"/>
      <c r="AK1973" s="278"/>
      <c r="AL1973" s="278"/>
      <c r="AM1973" s="278"/>
      <c r="AN1973" s="278"/>
      <c r="AO1973" s="278"/>
      <c r="AP1973" s="278"/>
    </row>
    <row r="1974" spans="1:42">
      <c r="A1974" s="278">
        <v>212825</v>
      </c>
      <c r="B1974" s="278"/>
      <c r="C1974" s="278" t="s">
        <v>412</v>
      </c>
      <c r="D1974" s="278" t="s">
        <v>412</v>
      </c>
      <c r="E1974" s="278" t="s">
        <v>413</v>
      </c>
      <c r="F1974" s="278" t="s">
        <v>413</v>
      </c>
      <c r="G1974" s="278" t="s">
        <v>412</v>
      </c>
      <c r="H1974" s="278" t="s">
        <v>412</v>
      </c>
      <c r="I1974" s="278" t="s">
        <v>412</v>
      </c>
      <c r="J1974" s="278" t="s">
        <v>412</v>
      </c>
      <c r="K1974" s="278" t="s">
        <v>412</v>
      </c>
      <c r="L1974" s="278" t="s">
        <v>412</v>
      </c>
      <c r="M1974" s="278"/>
      <c r="N1974" s="278"/>
      <c r="O1974" s="278"/>
      <c r="P1974" s="278"/>
      <c r="Q1974" s="278"/>
      <c r="R1974" s="278"/>
      <c r="S1974" s="278"/>
      <c r="T1974" s="278"/>
      <c r="U1974" s="278"/>
      <c r="V1974" s="278"/>
      <c r="W1974" s="278"/>
      <c r="X1974" s="278"/>
      <c r="Y1974" s="278"/>
      <c r="Z1974" s="278"/>
      <c r="AA1974" s="278"/>
      <c r="AB1974" s="278"/>
      <c r="AC1974" s="278"/>
      <c r="AD1974" s="278"/>
      <c r="AE1974" s="278"/>
      <c r="AF1974" s="278"/>
      <c r="AG1974" s="278"/>
      <c r="AH1974" s="278"/>
      <c r="AI1974" s="278"/>
      <c r="AJ1974" s="278"/>
      <c r="AK1974" s="278"/>
      <c r="AL1974" s="278"/>
      <c r="AM1974" s="278"/>
      <c r="AN1974" s="278"/>
      <c r="AO1974" s="278"/>
      <c r="AP1974" s="278"/>
    </row>
    <row r="1975" spans="1:42">
      <c r="A1975" s="278">
        <v>212823</v>
      </c>
      <c r="B1975" s="278"/>
      <c r="C1975" s="278" t="s">
        <v>413</v>
      </c>
      <c r="D1975" s="278" t="s">
        <v>413</v>
      </c>
      <c r="E1975" s="278" t="s">
        <v>413</v>
      </c>
      <c r="F1975" s="278" t="s">
        <v>413</v>
      </c>
      <c r="G1975" s="278" t="s">
        <v>413</v>
      </c>
      <c r="H1975" s="278" t="s">
        <v>412</v>
      </c>
      <c r="I1975" s="278" t="s">
        <v>412</v>
      </c>
      <c r="J1975" s="278" t="s">
        <v>412</v>
      </c>
      <c r="K1975" s="278" t="s">
        <v>412</v>
      </c>
      <c r="L1975" s="278" t="s">
        <v>412</v>
      </c>
      <c r="M1975" s="278"/>
      <c r="N1975" s="278"/>
      <c r="O1975" s="278"/>
      <c r="P1975" s="278"/>
      <c r="Q1975" s="278"/>
      <c r="R1975" s="278"/>
      <c r="S1975" s="278"/>
      <c r="T1975" s="278"/>
      <c r="U1975" s="278"/>
      <c r="V1975" s="278"/>
      <c r="W1975" s="278"/>
      <c r="X1975" s="278"/>
      <c r="Y1975" s="278"/>
      <c r="Z1975" s="278"/>
      <c r="AA1975" s="278"/>
      <c r="AB1975" s="278"/>
      <c r="AC1975" s="278"/>
      <c r="AD1975" s="278"/>
      <c r="AE1975" s="278"/>
      <c r="AF1975" s="278"/>
      <c r="AG1975" s="278"/>
      <c r="AH1975" s="278"/>
      <c r="AI1975" s="278"/>
      <c r="AJ1975" s="278"/>
      <c r="AK1975" s="278"/>
      <c r="AL1975" s="278"/>
      <c r="AM1975" s="278"/>
      <c r="AN1975" s="278"/>
      <c r="AO1975" s="278"/>
      <c r="AP1975" s="278"/>
    </row>
    <row r="1976" spans="1:42">
      <c r="A1976" s="278">
        <v>212822</v>
      </c>
      <c r="B1976" s="278"/>
      <c r="C1976" s="278" t="s">
        <v>412</v>
      </c>
      <c r="D1976" s="278" t="s">
        <v>412</v>
      </c>
      <c r="E1976" s="278" t="s">
        <v>413</v>
      </c>
      <c r="F1976" s="278" t="s">
        <v>413</v>
      </c>
      <c r="G1976" s="278" t="s">
        <v>412</v>
      </c>
      <c r="H1976" s="278" t="s">
        <v>412</v>
      </c>
      <c r="I1976" s="278" t="s">
        <v>412</v>
      </c>
      <c r="J1976" s="278" t="s">
        <v>412</v>
      </c>
      <c r="K1976" s="278" t="s">
        <v>412</v>
      </c>
      <c r="L1976" s="278" t="s">
        <v>412</v>
      </c>
      <c r="M1976" s="278"/>
      <c r="N1976" s="278"/>
      <c r="O1976" s="278"/>
      <c r="P1976" s="278"/>
      <c r="Q1976" s="278"/>
      <c r="R1976" s="278"/>
      <c r="S1976" s="278"/>
      <c r="T1976" s="278"/>
      <c r="U1976" s="278"/>
      <c r="V1976" s="278"/>
      <c r="W1976" s="278"/>
      <c r="X1976" s="278"/>
      <c r="Y1976" s="278"/>
      <c r="Z1976" s="278"/>
      <c r="AA1976" s="278"/>
      <c r="AB1976" s="278"/>
      <c r="AC1976" s="278"/>
      <c r="AD1976" s="278"/>
      <c r="AE1976" s="278"/>
      <c r="AF1976" s="278"/>
      <c r="AG1976" s="278"/>
      <c r="AH1976" s="278"/>
      <c r="AI1976" s="278"/>
      <c r="AJ1976" s="278"/>
      <c r="AK1976" s="278"/>
      <c r="AL1976" s="278"/>
      <c r="AM1976" s="278"/>
      <c r="AN1976" s="278"/>
      <c r="AO1976" s="278"/>
      <c r="AP1976" s="278"/>
    </row>
    <row r="1977" spans="1:42">
      <c r="A1977" s="278">
        <v>212821</v>
      </c>
      <c r="B1977" s="278"/>
      <c r="C1977" s="278" t="s">
        <v>411</v>
      </c>
      <c r="D1977" s="278" t="s">
        <v>413</v>
      </c>
      <c r="E1977" s="278" t="s">
        <v>411</v>
      </c>
      <c r="F1977" s="278" t="s">
        <v>411</v>
      </c>
      <c r="G1977" s="278" t="s">
        <v>412</v>
      </c>
      <c r="H1977" s="278" t="s">
        <v>412</v>
      </c>
      <c r="I1977" s="278" t="s">
        <v>411</v>
      </c>
      <c r="J1977" s="278" t="s">
        <v>413</v>
      </c>
      <c r="K1977" s="278" t="s">
        <v>413</v>
      </c>
      <c r="L1977" s="278" t="s">
        <v>412</v>
      </c>
      <c r="M1977" s="278"/>
      <c r="N1977" s="278"/>
      <c r="O1977" s="278"/>
      <c r="P1977" s="278"/>
      <c r="Q1977" s="278"/>
      <c r="R1977" s="278"/>
      <c r="S1977" s="278"/>
      <c r="T1977" s="278"/>
      <c r="U1977" s="278"/>
      <c r="V1977" s="278"/>
      <c r="W1977" s="278"/>
      <c r="X1977" s="278"/>
      <c r="Y1977" s="278"/>
      <c r="Z1977" s="278"/>
      <c r="AA1977" s="278"/>
      <c r="AB1977" s="278"/>
      <c r="AC1977" s="278"/>
      <c r="AD1977" s="278"/>
      <c r="AE1977" s="278"/>
      <c r="AF1977" s="278"/>
      <c r="AG1977" s="278"/>
      <c r="AH1977" s="278"/>
      <c r="AI1977" s="278"/>
      <c r="AJ1977" s="278"/>
      <c r="AK1977" s="278"/>
      <c r="AL1977" s="278"/>
      <c r="AM1977" s="278"/>
      <c r="AN1977" s="278"/>
      <c r="AO1977" s="278"/>
      <c r="AP1977" s="278"/>
    </row>
    <row r="1978" spans="1:42">
      <c r="A1978" s="278">
        <v>212817</v>
      </c>
      <c r="B1978" s="278"/>
      <c r="C1978" s="278" t="s">
        <v>412</v>
      </c>
      <c r="D1978" s="278" t="s">
        <v>412</v>
      </c>
      <c r="E1978" s="278" t="s">
        <v>413</v>
      </c>
      <c r="F1978" s="278" t="s">
        <v>413</v>
      </c>
      <c r="G1978" s="278" t="s">
        <v>413</v>
      </c>
      <c r="H1978" s="278" t="s">
        <v>412</v>
      </c>
      <c r="I1978" s="278" t="s">
        <v>412</v>
      </c>
      <c r="J1978" s="278" t="s">
        <v>412</v>
      </c>
      <c r="K1978" s="278" t="s">
        <v>412</v>
      </c>
      <c r="L1978" s="278" t="s">
        <v>412</v>
      </c>
      <c r="M1978" s="278"/>
      <c r="N1978" s="278"/>
      <c r="O1978" s="278"/>
      <c r="P1978" s="278"/>
      <c r="Q1978" s="278"/>
      <c r="R1978" s="278"/>
      <c r="S1978" s="278"/>
      <c r="T1978" s="278"/>
      <c r="U1978" s="278"/>
      <c r="V1978" s="278"/>
      <c r="W1978" s="278"/>
      <c r="X1978" s="278"/>
      <c r="Y1978" s="278"/>
      <c r="Z1978" s="278"/>
      <c r="AA1978" s="278"/>
      <c r="AB1978" s="278"/>
      <c r="AC1978" s="278"/>
      <c r="AD1978" s="278"/>
      <c r="AE1978" s="278"/>
      <c r="AF1978" s="278"/>
      <c r="AG1978" s="278"/>
      <c r="AH1978" s="278"/>
      <c r="AI1978" s="278"/>
      <c r="AJ1978" s="278"/>
      <c r="AK1978" s="278"/>
      <c r="AL1978" s="278"/>
      <c r="AM1978" s="278"/>
      <c r="AN1978" s="278"/>
      <c r="AO1978" s="278"/>
      <c r="AP1978" s="278"/>
    </row>
    <row r="1979" spans="1:42">
      <c r="A1979" s="278">
        <v>212812</v>
      </c>
      <c r="B1979" s="278"/>
      <c r="C1979" s="278" t="s">
        <v>412</v>
      </c>
      <c r="D1979" s="278" t="s">
        <v>412</v>
      </c>
      <c r="E1979" s="278" t="s">
        <v>413</v>
      </c>
      <c r="F1979" s="278" t="s">
        <v>413</v>
      </c>
      <c r="G1979" s="278" t="s">
        <v>413</v>
      </c>
      <c r="H1979" s="278" t="s">
        <v>412</v>
      </c>
      <c r="I1979" s="278" t="s">
        <v>412</v>
      </c>
      <c r="J1979" s="278" t="s">
        <v>412</v>
      </c>
      <c r="K1979" s="278" t="s">
        <v>412</v>
      </c>
      <c r="L1979" s="278" t="s">
        <v>412</v>
      </c>
      <c r="M1979" s="278"/>
      <c r="N1979" s="278"/>
      <c r="O1979" s="278"/>
      <c r="P1979" s="278"/>
      <c r="Q1979" s="278"/>
      <c r="R1979" s="278"/>
      <c r="S1979" s="278"/>
      <c r="T1979" s="278"/>
      <c r="U1979" s="278"/>
      <c r="V1979" s="278"/>
      <c r="W1979" s="278"/>
      <c r="X1979" s="278"/>
      <c r="Y1979" s="278"/>
      <c r="Z1979" s="278"/>
      <c r="AA1979" s="278"/>
      <c r="AB1979" s="278"/>
      <c r="AC1979" s="278"/>
      <c r="AD1979" s="278"/>
      <c r="AE1979" s="278"/>
      <c r="AF1979" s="278"/>
      <c r="AG1979" s="278"/>
      <c r="AH1979" s="278"/>
      <c r="AI1979" s="278"/>
      <c r="AJ1979" s="278"/>
      <c r="AK1979" s="278"/>
      <c r="AL1979" s="278"/>
      <c r="AM1979" s="278"/>
      <c r="AN1979" s="278"/>
      <c r="AO1979" s="278"/>
      <c r="AP1979" s="278"/>
    </row>
    <row r="1980" spans="1:42">
      <c r="A1980" s="278">
        <v>212810</v>
      </c>
      <c r="B1980" s="278"/>
      <c r="C1980" s="278" t="s">
        <v>412</v>
      </c>
      <c r="D1980" s="278" t="s">
        <v>411</v>
      </c>
      <c r="E1980" s="278" t="s">
        <v>411</v>
      </c>
      <c r="F1980" s="278" t="s">
        <v>411</v>
      </c>
      <c r="G1980" s="278" t="s">
        <v>413</v>
      </c>
      <c r="H1980" s="278" t="s">
        <v>413</v>
      </c>
      <c r="I1980" s="278" t="s">
        <v>412</v>
      </c>
      <c r="J1980" s="278" t="s">
        <v>412</v>
      </c>
      <c r="K1980" s="278" t="s">
        <v>413</v>
      </c>
      <c r="L1980" s="278" t="s">
        <v>412</v>
      </c>
      <c r="M1980" s="278"/>
      <c r="N1980" s="278"/>
      <c r="O1980" s="278"/>
      <c r="P1980" s="278"/>
      <c r="Q1980" s="278"/>
      <c r="R1980" s="278"/>
      <c r="S1980" s="278"/>
      <c r="T1980" s="278"/>
      <c r="U1980" s="278"/>
      <c r="V1980" s="278"/>
      <c r="W1980" s="278"/>
      <c r="X1980" s="278"/>
      <c r="Y1980" s="278"/>
      <c r="Z1980" s="278"/>
      <c r="AA1980" s="278"/>
      <c r="AB1980" s="278"/>
      <c r="AC1980" s="278"/>
      <c r="AD1980" s="278"/>
      <c r="AE1980" s="278"/>
      <c r="AF1980" s="278"/>
      <c r="AG1980" s="278"/>
      <c r="AH1980" s="278"/>
      <c r="AI1980" s="278"/>
      <c r="AJ1980" s="278"/>
      <c r="AK1980" s="278"/>
      <c r="AL1980" s="278"/>
      <c r="AM1980" s="278"/>
      <c r="AN1980" s="278"/>
      <c r="AO1980" s="278"/>
      <c r="AP1980" s="278"/>
    </row>
    <row r="1981" spans="1:42">
      <c r="A1981" s="278">
        <v>212807</v>
      </c>
      <c r="B1981" s="278"/>
      <c r="C1981" s="278" t="s">
        <v>412</v>
      </c>
      <c r="D1981" s="278" t="s">
        <v>413</v>
      </c>
      <c r="E1981" s="278" t="s">
        <v>413</v>
      </c>
      <c r="F1981" s="278" t="s">
        <v>413</v>
      </c>
      <c r="G1981" s="278" t="s">
        <v>412</v>
      </c>
      <c r="H1981" s="278" t="s">
        <v>412</v>
      </c>
      <c r="I1981" s="278" t="s">
        <v>412</v>
      </c>
      <c r="J1981" s="278" t="s">
        <v>412</v>
      </c>
      <c r="K1981" s="278" t="s">
        <v>412</v>
      </c>
      <c r="L1981" s="278" t="s">
        <v>412</v>
      </c>
      <c r="M1981" s="278"/>
      <c r="N1981" s="278"/>
      <c r="O1981" s="278"/>
      <c r="P1981" s="278"/>
      <c r="Q1981" s="278"/>
      <c r="R1981" s="278"/>
      <c r="S1981" s="278"/>
      <c r="T1981" s="278"/>
      <c r="U1981" s="278"/>
      <c r="V1981" s="278"/>
      <c r="W1981" s="278"/>
      <c r="X1981" s="278"/>
      <c r="Y1981" s="278"/>
      <c r="Z1981" s="278"/>
      <c r="AA1981" s="278"/>
      <c r="AB1981" s="278"/>
      <c r="AC1981" s="278"/>
      <c r="AD1981" s="278"/>
      <c r="AE1981" s="278"/>
      <c r="AF1981" s="278"/>
      <c r="AG1981" s="278"/>
      <c r="AH1981" s="278"/>
      <c r="AI1981" s="278"/>
      <c r="AJ1981" s="278"/>
      <c r="AK1981" s="278"/>
      <c r="AL1981" s="278"/>
      <c r="AM1981" s="278"/>
      <c r="AN1981" s="278"/>
      <c r="AO1981" s="278"/>
      <c r="AP1981" s="278"/>
    </row>
    <row r="1982" spans="1:42">
      <c r="A1982" s="278">
        <v>212806</v>
      </c>
      <c r="B1982" s="278"/>
      <c r="C1982" s="278" t="s">
        <v>411</v>
      </c>
      <c r="D1982" s="278" t="s">
        <v>412</v>
      </c>
      <c r="E1982" s="278" t="s">
        <v>411</v>
      </c>
      <c r="F1982" s="278" t="s">
        <v>411</v>
      </c>
      <c r="G1982" s="278" t="s">
        <v>412</v>
      </c>
      <c r="H1982" s="278" t="s">
        <v>412</v>
      </c>
      <c r="I1982" s="278" t="s">
        <v>412</v>
      </c>
      <c r="J1982" s="278" t="s">
        <v>412</v>
      </c>
      <c r="K1982" s="278" t="s">
        <v>412</v>
      </c>
      <c r="L1982" s="278" t="s">
        <v>412</v>
      </c>
      <c r="M1982" s="278"/>
      <c r="N1982" s="278"/>
      <c r="O1982" s="278"/>
      <c r="P1982" s="278"/>
      <c r="Q1982" s="278"/>
      <c r="R1982" s="278"/>
      <c r="S1982" s="278"/>
      <c r="T1982" s="278"/>
      <c r="U1982" s="278"/>
      <c r="V1982" s="278"/>
      <c r="W1982" s="278"/>
      <c r="X1982" s="278"/>
      <c r="Y1982" s="278"/>
      <c r="Z1982" s="278"/>
      <c r="AA1982" s="278"/>
      <c r="AB1982" s="278"/>
      <c r="AC1982" s="278"/>
      <c r="AD1982" s="278"/>
      <c r="AE1982" s="278"/>
      <c r="AF1982" s="278"/>
      <c r="AG1982" s="278"/>
      <c r="AH1982" s="278"/>
      <c r="AI1982" s="278"/>
      <c r="AJ1982" s="278"/>
      <c r="AK1982" s="278"/>
      <c r="AL1982" s="278"/>
      <c r="AM1982" s="278"/>
      <c r="AN1982" s="278"/>
      <c r="AO1982" s="278"/>
      <c r="AP1982" s="278"/>
    </row>
    <row r="1983" spans="1:42">
      <c r="A1983" s="278">
        <v>212803</v>
      </c>
      <c r="B1983" s="278"/>
      <c r="C1983" s="278" t="s">
        <v>413</v>
      </c>
      <c r="D1983" s="278" t="s">
        <v>413</v>
      </c>
      <c r="E1983" s="278" t="s">
        <v>413</v>
      </c>
      <c r="F1983" s="278" t="s">
        <v>413</v>
      </c>
      <c r="G1983" s="278" t="s">
        <v>412</v>
      </c>
      <c r="H1983" s="278" t="s">
        <v>412</v>
      </c>
      <c r="I1983" s="278" t="s">
        <v>413</v>
      </c>
      <c r="J1983" s="278" t="s">
        <v>413</v>
      </c>
      <c r="K1983" s="278" t="s">
        <v>413</v>
      </c>
      <c r="L1983" s="278" t="s">
        <v>413</v>
      </c>
      <c r="M1983" s="278"/>
      <c r="N1983" s="278"/>
      <c r="O1983" s="278"/>
      <c r="P1983" s="278"/>
      <c r="Q1983" s="278"/>
      <c r="R1983" s="278"/>
      <c r="S1983" s="278"/>
      <c r="T1983" s="278"/>
      <c r="U1983" s="278"/>
      <c r="V1983" s="278"/>
      <c r="W1983" s="278"/>
      <c r="X1983" s="278"/>
      <c r="Y1983" s="278"/>
      <c r="Z1983" s="278"/>
      <c r="AA1983" s="278"/>
      <c r="AB1983" s="278"/>
      <c r="AC1983" s="278"/>
      <c r="AD1983" s="278"/>
      <c r="AE1983" s="278"/>
      <c r="AF1983" s="278"/>
      <c r="AG1983" s="278"/>
      <c r="AH1983" s="278"/>
      <c r="AI1983" s="278"/>
      <c r="AJ1983" s="278"/>
      <c r="AK1983" s="278"/>
      <c r="AL1983" s="278"/>
      <c r="AM1983" s="278"/>
      <c r="AN1983" s="278"/>
      <c r="AO1983" s="278"/>
      <c r="AP1983" s="278"/>
    </row>
    <row r="1984" spans="1:42">
      <c r="A1984" s="278">
        <v>212800</v>
      </c>
      <c r="B1984" s="278"/>
      <c r="C1984" s="278" t="s">
        <v>412</v>
      </c>
      <c r="D1984" s="278" t="s">
        <v>412</v>
      </c>
      <c r="E1984" s="278" t="s">
        <v>413</v>
      </c>
      <c r="F1984" s="278" t="s">
        <v>413</v>
      </c>
      <c r="G1984" s="278" t="s">
        <v>412</v>
      </c>
      <c r="H1984" s="278" t="s">
        <v>412</v>
      </c>
      <c r="I1984" s="278" t="s">
        <v>412</v>
      </c>
      <c r="J1984" s="278" t="s">
        <v>412</v>
      </c>
      <c r="K1984" s="278" t="s">
        <v>412</v>
      </c>
      <c r="L1984" s="278" t="s">
        <v>412</v>
      </c>
      <c r="M1984" s="278"/>
      <c r="N1984" s="278"/>
      <c r="O1984" s="278"/>
      <c r="P1984" s="278"/>
      <c r="Q1984" s="278"/>
      <c r="R1984" s="278"/>
      <c r="S1984" s="278"/>
      <c r="T1984" s="278"/>
      <c r="U1984" s="278"/>
      <c r="V1984" s="278"/>
      <c r="W1984" s="278"/>
      <c r="X1984" s="278"/>
      <c r="Y1984" s="278"/>
      <c r="Z1984" s="278"/>
      <c r="AA1984" s="278"/>
      <c r="AB1984" s="278"/>
      <c r="AC1984" s="278"/>
      <c r="AD1984" s="278"/>
      <c r="AE1984" s="278"/>
      <c r="AF1984" s="278"/>
      <c r="AG1984" s="278"/>
      <c r="AH1984" s="278"/>
      <c r="AI1984" s="278"/>
      <c r="AJ1984" s="278"/>
      <c r="AK1984" s="278"/>
      <c r="AL1984" s="278"/>
      <c r="AM1984" s="278"/>
      <c r="AN1984" s="278"/>
      <c r="AO1984" s="278"/>
      <c r="AP1984" s="278"/>
    </row>
    <row r="1985" spans="1:42">
      <c r="A1985" s="278">
        <v>212799</v>
      </c>
      <c r="B1985" s="278"/>
      <c r="C1985" s="278" t="s">
        <v>413</v>
      </c>
      <c r="D1985" s="278" t="s">
        <v>413</v>
      </c>
      <c r="E1985" s="278" t="s">
        <v>413</v>
      </c>
      <c r="F1985" s="278" t="s">
        <v>412</v>
      </c>
      <c r="G1985" s="278" t="s">
        <v>412</v>
      </c>
      <c r="H1985" s="278" t="s">
        <v>412</v>
      </c>
      <c r="I1985" s="278" t="s">
        <v>412</v>
      </c>
      <c r="J1985" s="278" t="s">
        <v>413</v>
      </c>
      <c r="K1985" s="278" t="s">
        <v>412</v>
      </c>
      <c r="L1985" s="278" t="s">
        <v>412</v>
      </c>
      <c r="M1985" s="278"/>
      <c r="N1985" s="278"/>
      <c r="O1985" s="278"/>
      <c r="P1985" s="278"/>
      <c r="Q1985" s="278"/>
      <c r="R1985" s="278"/>
      <c r="S1985" s="278"/>
      <c r="T1985" s="278"/>
      <c r="U1985" s="278"/>
      <c r="V1985" s="278"/>
      <c r="W1985" s="278"/>
      <c r="X1985" s="278"/>
      <c r="Y1985" s="278"/>
      <c r="Z1985" s="278"/>
      <c r="AA1985" s="278"/>
      <c r="AB1985" s="278"/>
      <c r="AC1985" s="278"/>
      <c r="AD1985" s="278"/>
      <c r="AE1985" s="278"/>
      <c r="AF1985" s="278"/>
      <c r="AG1985" s="278"/>
      <c r="AH1985" s="278"/>
      <c r="AI1985" s="278"/>
      <c r="AJ1985" s="278"/>
      <c r="AK1985" s="278"/>
      <c r="AL1985" s="278"/>
      <c r="AM1985" s="278"/>
      <c r="AN1985" s="278"/>
      <c r="AO1985" s="278"/>
      <c r="AP1985" s="278"/>
    </row>
    <row r="1986" spans="1:42">
      <c r="A1986" s="278">
        <v>212798</v>
      </c>
      <c r="B1986" s="278"/>
      <c r="C1986" s="278" t="s">
        <v>412</v>
      </c>
      <c r="D1986" s="278" t="s">
        <v>413</v>
      </c>
      <c r="E1986" s="278" t="s">
        <v>412</v>
      </c>
      <c r="F1986" s="278" t="s">
        <v>413</v>
      </c>
      <c r="G1986" s="278" t="s">
        <v>412</v>
      </c>
      <c r="H1986" s="278" t="s">
        <v>412</v>
      </c>
      <c r="I1986" s="278" t="s">
        <v>412</v>
      </c>
      <c r="J1986" s="278" t="s">
        <v>412</v>
      </c>
      <c r="K1986" s="278" t="s">
        <v>412</v>
      </c>
      <c r="L1986" s="278" t="s">
        <v>412</v>
      </c>
      <c r="M1986" s="278"/>
      <c r="N1986" s="278"/>
      <c r="O1986" s="278"/>
      <c r="P1986" s="278"/>
      <c r="Q1986" s="278"/>
      <c r="R1986" s="278"/>
      <c r="S1986" s="278"/>
      <c r="T1986" s="278"/>
      <c r="U1986" s="278"/>
      <c r="V1986" s="278"/>
      <c r="W1986" s="278"/>
      <c r="X1986" s="278"/>
      <c r="Y1986" s="278"/>
      <c r="Z1986" s="278"/>
      <c r="AA1986" s="278"/>
      <c r="AB1986" s="278"/>
      <c r="AC1986" s="278"/>
      <c r="AD1986" s="278"/>
      <c r="AE1986" s="278"/>
      <c r="AF1986" s="278"/>
      <c r="AG1986" s="278"/>
      <c r="AH1986" s="278"/>
      <c r="AI1986" s="278"/>
      <c r="AJ1986" s="278"/>
      <c r="AK1986" s="278"/>
      <c r="AL1986" s="278"/>
      <c r="AM1986" s="278"/>
      <c r="AN1986" s="278"/>
      <c r="AO1986" s="278"/>
      <c r="AP1986" s="278"/>
    </row>
    <row r="1987" spans="1:42">
      <c r="A1987" s="278">
        <v>212796</v>
      </c>
      <c r="B1987" s="278"/>
      <c r="C1987" s="278" t="s">
        <v>411</v>
      </c>
      <c r="D1987" s="278" t="s">
        <v>411</v>
      </c>
      <c r="E1987" s="278" t="s">
        <v>411</v>
      </c>
      <c r="F1987" s="278" t="s">
        <v>411</v>
      </c>
      <c r="G1987" s="278" t="s">
        <v>413</v>
      </c>
      <c r="H1987" s="278" t="s">
        <v>413</v>
      </c>
      <c r="I1987" s="278" t="s">
        <v>412</v>
      </c>
      <c r="J1987" s="278" t="s">
        <v>412</v>
      </c>
      <c r="K1987" s="278" t="s">
        <v>411</v>
      </c>
      <c r="L1987" s="278" t="s">
        <v>413</v>
      </c>
      <c r="M1987" s="278"/>
      <c r="N1987" s="278"/>
      <c r="O1987" s="278"/>
      <c r="P1987" s="278"/>
      <c r="Q1987" s="278"/>
      <c r="R1987" s="278"/>
      <c r="S1987" s="278"/>
      <c r="T1987" s="278"/>
      <c r="U1987" s="278"/>
      <c r="V1987" s="278"/>
      <c r="W1987" s="278"/>
      <c r="X1987" s="278"/>
      <c r="Y1987" s="278"/>
      <c r="Z1987" s="278"/>
      <c r="AA1987" s="278"/>
      <c r="AB1987" s="278"/>
      <c r="AC1987" s="278"/>
      <c r="AD1987" s="278"/>
      <c r="AE1987" s="278"/>
      <c r="AF1987" s="278"/>
      <c r="AG1987" s="278"/>
      <c r="AH1987" s="278"/>
      <c r="AI1987" s="278"/>
      <c r="AJ1987" s="278"/>
      <c r="AK1987" s="278"/>
      <c r="AL1987" s="278"/>
      <c r="AM1987" s="278"/>
      <c r="AN1987" s="278"/>
      <c r="AO1987" s="278"/>
      <c r="AP1987" s="278"/>
    </row>
    <row r="1988" spans="1:42">
      <c r="A1988" s="278">
        <v>212794</v>
      </c>
      <c r="B1988" s="278"/>
      <c r="C1988" s="278" t="s">
        <v>412</v>
      </c>
      <c r="D1988" s="278" t="s">
        <v>413</v>
      </c>
      <c r="E1988" s="278" t="s">
        <v>413</v>
      </c>
      <c r="F1988" s="278" t="s">
        <v>412</v>
      </c>
      <c r="G1988" s="278" t="s">
        <v>412</v>
      </c>
      <c r="H1988" s="278" t="s">
        <v>412</v>
      </c>
      <c r="I1988" s="278" t="s">
        <v>412</v>
      </c>
      <c r="J1988" s="278" t="s">
        <v>412</v>
      </c>
      <c r="K1988" s="278" t="s">
        <v>412</v>
      </c>
      <c r="L1988" s="278" t="s">
        <v>412</v>
      </c>
      <c r="M1988" s="278"/>
      <c r="N1988" s="278"/>
      <c r="O1988" s="278"/>
      <c r="P1988" s="278"/>
      <c r="Q1988" s="278"/>
      <c r="R1988" s="278"/>
      <c r="S1988" s="278"/>
      <c r="T1988" s="278"/>
      <c r="U1988" s="278"/>
      <c r="V1988" s="278"/>
      <c r="W1988" s="278"/>
      <c r="X1988" s="278"/>
      <c r="Y1988" s="278"/>
      <c r="Z1988" s="278"/>
      <c r="AA1988" s="278"/>
      <c r="AB1988" s="278"/>
      <c r="AC1988" s="278"/>
      <c r="AD1988" s="278"/>
      <c r="AE1988" s="278"/>
      <c r="AF1988" s="278"/>
      <c r="AG1988" s="278"/>
      <c r="AH1988" s="278"/>
      <c r="AI1988" s="278"/>
      <c r="AJ1988" s="278"/>
      <c r="AK1988" s="278"/>
      <c r="AL1988" s="278"/>
      <c r="AM1988" s="278"/>
      <c r="AN1988" s="278"/>
      <c r="AO1988" s="278"/>
      <c r="AP1988" s="278"/>
    </row>
    <row r="1989" spans="1:42">
      <c r="A1989" s="278">
        <v>212790</v>
      </c>
      <c r="B1989" s="278"/>
      <c r="C1989" s="278" t="s">
        <v>413</v>
      </c>
      <c r="D1989" s="278" t="s">
        <v>411</v>
      </c>
      <c r="E1989" s="278" t="s">
        <v>411</v>
      </c>
      <c r="F1989" s="278" t="s">
        <v>413</v>
      </c>
      <c r="G1989" s="278" t="s">
        <v>413</v>
      </c>
      <c r="H1989" s="278" t="s">
        <v>413</v>
      </c>
      <c r="I1989" s="278" t="s">
        <v>412</v>
      </c>
      <c r="J1989" s="278" t="s">
        <v>413</v>
      </c>
      <c r="K1989" s="278" t="s">
        <v>413</v>
      </c>
      <c r="L1989" s="278" t="s">
        <v>412</v>
      </c>
      <c r="M1989" s="278"/>
      <c r="N1989" s="278"/>
      <c r="O1989" s="278"/>
      <c r="P1989" s="278"/>
      <c r="Q1989" s="278"/>
      <c r="R1989" s="278"/>
      <c r="S1989" s="278"/>
      <c r="T1989" s="278"/>
      <c r="U1989" s="278"/>
      <c r="V1989" s="278"/>
      <c r="W1989" s="278"/>
      <c r="X1989" s="278"/>
      <c r="Y1989" s="278"/>
      <c r="Z1989" s="278"/>
      <c r="AA1989" s="278"/>
      <c r="AB1989" s="278"/>
      <c r="AC1989" s="278"/>
      <c r="AD1989" s="278"/>
      <c r="AE1989" s="278"/>
      <c r="AF1989" s="278"/>
      <c r="AG1989" s="278"/>
      <c r="AH1989" s="278"/>
      <c r="AI1989" s="278"/>
      <c r="AJ1989" s="278"/>
      <c r="AK1989" s="278"/>
      <c r="AL1989" s="278"/>
      <c r="AM1989" s="278"/>
      <c r="AN1989" s="278"/>
      <c r="AO1989" s="278"/>
      <c r="AP1989" s="278"/>
    </row>
    <row r="1990" spans="1:42">
      <c r="A1990" s="278">
        <v>212782</v>
      </c>
      <c r="B1990" s="278"/>
      <c r="C1990" s="278" t="s">
        <v>413</v>
      </c>
      <c r="D1990" s="278" t="s">
        <v>413</v>
      </c>
      <c r="E1990" s="278" t="s">
        <v>413</v>
      </c>
      <c r="F1990" s="278" t="s">
        <v>413</v>
      </c>
      <c r="G1990" s="278" t="s">
        <v>413</v>
      </c>
      <c r="H1990" s="278" t="s">
        <v>412</v>
      </c>
      <c r="I1990" s="278" t="s">
        <v>412</v>
      </c>
      <c r="J1990" s="278" t="s">
        <v>412</v>
      </c>
      <c r="K1990" s="278" t="s">
        <v>412</v>
      </c>
      <c r="L1990" s="278" t="s">
        <v>412</v>
      </c>
      <c r="M1990" s="278"/>
      <c r="N1990" s="278"/>
      <c r="O1990" s="278"/>
      <c r="P1990" s="278"/>
      <c r="Q1990" s="278"/>
      <c r="R1990" s="278"/>
      <c r="S1990" s="278"/>
      <c r="T1990" s="278"/>
      <c r="U1990" s="278"/>
      <c r="V1990" s="278"/>
      <c r="W1990" s="278"/>
      <c r="X1990" s="278"/>
      <c r="Y1990" s="278"/>
      <c r="Z1990" s="278"/>
      <c r="AA1990" s="278"/>
      <c r="AB1990" s="278"/>
      <c r="AC1990" s="278"/>
      <c r="AD1990" s="278"/>
      <c r="AE1990" s="278"/>
      <c r="AF1990" s="278"/>
      <c r="AG1990" s="278"/>
      <c r="AH1990" s="278"/>
      <c r="AI1990" s="278"/>
      <c r="AJ1990" s="278"/>
      <c r="AK1990" s="278"/>
      <c r="AL1990" s="278"/>
      <c r="AM1990" s="278"/>
      <c r="AN1990" s="278"/>
      <c r="AO1990" s="278"/>
      <c r="AP1990" s="278"/>
    </row>
    <row r="1991" spans="1:42">
      <c r="A1991" s="278">
        <v>212781</v>
      </c>
      <c r="B1991" s="278"/>
      <c r="C1991" s="278" t="s">
        <v>412</v>
      </c>
      <c r="D1991" s="278" t="s">
        <v>413</v>
      </c>
      <c r="E1991" s="278" t="s">
        <v>412</v>
      </c>
      <c r="F1991" s="278" t="s">
        <v>413</v>
      </c>
      <c r="G1991" s="278" t="s">
        <v>412</v>
      </c>
      <c r="H1991" s="278" t="s">
        <v>412</v>
      </c>
      <c r="I1991" s="278" t="s">
        <v>412</v>
      </c>
      <c r="J1991" s="278" t="s">
        <v>412</v>
      </c>
      <c r="K1991" s="278" t="s">
        <v>412</v>
      </c>
      <c r="L1991" s="278" t="s">
        <v>412</v>
      </c>
      <c r="M1991" s="278"/>
      <c r="N1991" s="278"/>
      <c r="O1991" s="278"/>
      <c r="P1991" s="278"/>
      <c r="Q1991" s="278"/>
      <c r="R1991" s="278"/>
      <c r="S1991" s="278"/>
      <c r="T1991" s="278"/>
      <c r="U1991" s="278"/>
      <c r="V1991" s="278"/>
      <c r="W1991" s="278"/>
      <c r="X1991" s="278"/>
      <c r="Y1991" s="278"/>
      <c r="Z1991" s="278"/>
      <c r="AA1991" s="278"/>
      <c r="AB1991" s="278"/>
      <c r="AC1991" s="278"/>
      <c r="AD1991" s="278"/>
      <c r="AE1991" s="278"/>
      <c r="AF1991" s="278"/>
      <c r="AG1991" s="278"/>
      <c r="AH1991" s="278"/>
      <c r="AI1991" s="278"/>
      <c r="AJ1991" s="278"/>
      <c r="AK1991" s="278"/>
      <c r="AL1991" s="278"/>
      <c r="AM1991" s="278"/>
      <c r="AN1991" s="278"/>
      <c r="AO1991" s="278"/>
      <c r="AP1991" s="278"/>
    </row>
    <row r="1992" spans="1:42">
      <c r="A1992" s="278">
        <v>212777</v>
      </c>
      <c r="B1992" s="278"/>
      <c r="C1992" s="278" t="s">
        <v>413</v>
      </c>
      <c r="D1992" s="278" t="s">
        <v>413</v>
      </c>
      <c r="E1992" s="278" t="s">
        <v>412</v>
      </c>
      <c r="F1992" s="278" t="s">
        <v>412</v>
      </c>
      <c r="G1992" s="278" t="s">
        <v>412</v>
      </c>
      <c r="H1992" s="278" t="s">
        <v>412</v>
      </c>
      <c r="I1992" s="278" t="s">
        <v>412</v>
      </c>
      <c r="J1992" s="278" t="s">
        <v>412</v>
      </c>
      <c r="K1992" s="278" t="s">
        <v>412</v>
      </c>
      <c r="L1992" s="278" t="s">
        <v>412</v>
      </c>
      <c r="M1992" s="278"/>
      <c r="N1992" s="278"/>
      <c r="O1992" s="278"/>
      <c r="P1992" s="278"/>
      <c r="Q1992" s="278"/>
      <c r="R1992" s="278"/>
      <c r="S1992" s="278"/>
      <c r="T1992" s="278"/>
      <c r="U1992" s="278"/>
      <c r="V1992" s="278"/>
      <c r="W1992" s="278"/>
      <c r="X1992" s="278"/>
      <c r="Y1992" s="278"/>
      <c r="Z1992" s="278"/>
      <c r="AA1992" s="278"/>
      <c r="AB1992" s="278"/>
      <c r="AC1992" s="278"/>
      <c r="AD1992" s="278"/>
      <c r="AE1992" s="278"/>
      <c r="AF1992" s="278"/>
      <c r="AG1992" s="278"/>
      <c r="AH1992" s="278"/>
      <c r="AI1992" s="278"/>
      <c r="AJ1992" s="278"/>
      <c r="AK1992" s="278"/>
      <c r="AL1992" s="278"/>
      <c r="AM1992" s="278"/>
      <c r="AN1992" s="278"/>
      <c r="AO1992" s="278"/>
      <c r="AP1992" s="278"/>
    </row>
    <row r="1993" spans="1:42">
      <c r="A1993" s="278">
        <v>212776</v>
      </c>
      <c r="B1993" s="278"/>
      <c r="C1993" s="278" t="s">
        <v>413</v>
      </c>
      <c r="D1993" s="278" t="s">
        <v>413</v>
      </c>
      <c r="E1993" s="278" t="s">
        <v>412</v>
      </c>
      <c r="F1993" s="278" t="s">
        <v>412</v>
      </c>
      <c r="G1993" s="278" t="s">
        <v>412</v>
      </c>
      <c r="H1993" s="278" t="s">
        <v>412</v>
      </c>
      <c r="I1993" s="278" t="s">
        <v>412</v>
      </c>
      <c r="J1993" s="278" t="s">
        <v>412</v>
      </c>
      <c r="K1993" s="278" t="s">
        <v>412</v>
      </c>
      <c r="L1993" s="278" t="s">
        <v>412</v>
      </c>
      <c r="M1993" s="278"/>
      <c r="N1993" s="278"/>
      <c r="O1993" s="278"/>
      <c r="P1993" s="278"/>
      <c r="Q1993" s="278"/>
      <c r="R1993" s="278"/>
      <c r="S1993" s="278"/>
      <c r="T1993" s="278"/>
      <c r="U1993" s="278"/>
      <c r="V1993" s="278"/>
      <c r="W1993" s="278"/>
      <c r="X1993" s="278"/>
      <c r="Y1993" s="278"/>
      <c r="Z1993" s="278"/>
      <c r="AA1993" s="278"/>
      <c r="AB1993" s="278"/>
      <c r="AC1993" s="278"/>
      <c r="AD1993" s="278"/>
      <c r="AE1993" s="278"/>
      <c r="AF1993" s="278"/>
      <c r="AG1993" s="278"/>
      <c r="AH1993" s="278"/>
      <c r="AI1993" s="278"/>
      <c r="AJ1993" s="278"/>
      <c r="AK1993" s="278"/>
      <c r="AL1993" s="278"/>
      <c r="AM1993" s="278"/>
      <c r="AN1993" s="278"/>
      <c r="AO1993" s="278"/>
      <c r="AP1993" s="278"/>
    </row>
    <row r="1994" spans="1:42">
      <c r="A1994" s="278">
        <v>212772</v>
      </c>
      <c r="B1994" s="278"/>
      <c r="C1994" s="278" t="s">
        <v>413</v>
      </c>
      <c r="D1994" s="278" t="s">
        <v>413</v>
      </c>
      <c r="E1994" s="278" t="s">
        <v>413</v>
      </c>
      <c r="F1994" s="278" t="s">
        <v>413</v>
      </c>
      <c r="G1994" s="278" t="s">
        <v>412</v>
      </c>
      <c r="H1994" s="278" t="s">
        <v>412</v>
      </c>
      <c r="I1994" s="278" t="s">
        <v>412</v>
      </c>
      <c r="J1994" s="278" t="s">
        <v>412</v>
      </c>
      <c r="K1994" s="278" t="s">
        <v>412</v>
      </c>
      <c r="L1994" s="278" t="s">
        <v>412</v>
      </c>
      <c r="M1994" s="278"/>
      <c r="N1994" s="278"/>
      <c r="O1994" s="278"/>
      <c r="P1994" s="278"/>
      <c r="Q1994" s="278"/>
      <c r="R1994" s="278"/>
      <c r="S1994" s="278"/>
      <c r="T1994" s="278"/>
      <c r="U1994" s="278"/>
      <c r="V1994" s="278"/>
      <c r="W1994" s="278"/>
      <c r="X1994" s="278"/>
      <c r="Y1994" s="278"/>
      <c r="Z1994" s="278"/>
      <c r="AA1994" s="278"/>
      <c r="AB1994" s="278"/>
      <c r="AC1994" s="278"/>
      <c r="AD1994" s="278"/>
      <c r="AE1994" s="278"/>
      <c r="AF1994" s="278"/>
      <c r="AG1994" s="278"/>
      <c r="AH1994" s="278"/>
      <c r="AI1994" s="278"/>
      <c r="AJ1994" s="278"/>
      <c r="AK1994" s="278"/>
      <c r="AL1994" s="278"/>
      <c r="AM1994" s="278"/>
      <c r="AN1994" s="278"/>
      <c r="AO1994" s="278"/>
      <c r="AP1994" s="278"/>
    </row>
    <row r="1995" spans="1:42">
      <c r="A1995" s="278">
        <v>212770</v>
      </c>
      <c r="B1995" s="278"/>
      <c r="C1995" s="278" t="s">
        <v>413</v>
      </c>
      <c r="D1995" s="278" t="s">
        <v>413</v>
      </c>
      <c r="E1995" s="278" t="s">
        <v>413</v>
      </c>
      <c r="F1995" s="278" t="s">
        <v>413</v>
      </c>
      <c r="G1995" s="278" t="s">
        <v>413</v>
      </c>
      <c r="H1995" s="278" t="s">
        <v>413</v>
      </c>
      <c r="I1995" s="278" t="s">
        <v>413</v>
      </c>
      <c r="J1995" s="278" t="s">
        <v>413</v>
      </c>
      <c r="K1995" s="278" t="s">
        <v>413</v>
      </c>
      <c r="L1995" s="278" t="s">
        <v>413</v>
      </c>
      <c r="M1995" s="278"/>
      <c r="N1995" s="278"/>
      <c r="O1995" s="278"/>
      <c r="P1995" s="278"/>
      <c r="Q1995" s="278"/>
      <c r="R1995" s="278"/>
      <c r="S1995" s="278"/>
      <c r="T1995" s="278"/>
      <c r="U1995" s="278"/>
      <c r="V1995" s="278"/>
      <c r="W1995" s="278"/>
      <c r="X1995" s="278"/>
      <c r="Y1995" s="278"/>
      <c r="Z1995" s="278"/>
      <c r="AA1995" s="278"/>
      <c r="AB1995" s="278"/>
      <c r="AC1995" s="278"/>
      <c r="AD1995" s="278"/>
      <c r="AE1995" s="278"/>
      <c r="AF1995" s="278"/>
      <c r="AG1995" s="278"/>
      <c r="AH1995" s="278"/>
      <c r="AI1995" s="278"/>
      <c r="AJ1995" s="278"/>
      <c r="AK1995" s="278"/>
      <c r="AL1995" s="278"/>
      <c r="AM1995" s="278"/>
      <c r="AN1995" s="278"/>
      <c r="AO1995" s="278"/>
      <c r="AP1995" s="278"/>
    </row>
    <row r="1996" spans="1:42">
      <c r="A1996" s="278">
        <v>212761</v>
      </c>
      <c r="B1996" s="278"/>
      <c r="C1996" s="278" t="s">
        <v>412</v>
      </c>
      <c r="D1996" s="278" t="s">
        <v>413</v>
      </c>
      <c r="E1996" s="278" t="s">
        <v>412</v>
      </c>
      <c r="F1996" s="278" t="s">
        <v>413</v>
      </c>
      <c r="G1996" s="278" t="s">
        <v>413</v>
      </c>
      <c r="H1996" s="278" t="s">
        <v>412</v>
      </c>
      <c r="I1996" s="278" t="s">
        <v>412</v>
      </c>
      <c r="J1996" s="278" t="s">
        <v>412</v>
      </c>
      <c r="K1996" s="278" t="s">
        <v>412</v>
      </c>
      <c r="L1996" s="278" t="s">
        <v>412</v>
      </c>
      <c r="M1996" s="278"/>
      <c r="N1996" s="278"/>
      <c r="O1996" s="278"/>
      <c r="P1996" s="278"/>
      <c r="Q1996" s="278"/>
      <c r="R1996" s="278"/>
      <c r="S1996" s="278"/>
      <c r="T1996" s="278"/>
      <c r="U1996" s="278"/>
      <c r="V1996" s="278"/>
      <c r="W1996" s="278"/>
      <c r="X1996" s="278"/>
      <c r="Y1996" s="278"/>
      <c r="Z1996" s="278"/>
      <c r="AA1996" s="278"/>
      <c r="AB1996" s="278"/>
      <c r="AC1996" s="278"/>
      <c r="AD1996" s="278"/>
      <c r="AE1996" s="278"/>
      <c r="AF1996" s="278"/>
      <c r="AG1996" s="278"/>
      <c r="AH1996" s="278"/>
      <c r="AI1996" s="278"/>
      <c r="AJ1996" s="278"/>
      <c r="AK1996" s="278"/>
      <c r="AL1996" s="278"/>
      <c r="AM1996" s="278"/>
      <c r="AN1996" s="278"/>
      <c r="AO1996" s="278"/>
      <c r="AP1996" s="278"/>
    </row>
    <row r="1997" spans="1:42">
      <c r="A1997" s="278">
        <v>212758</v>
      </c>
      <c r="B1997" s="278"/>
      <c r="C1997" s="278" t="s">
        <v>411</v>
      </c>
      <c r="D1997" s="278" t="s">
        <v>413</v>
      </c>
      <c r="E1997" s="278" t="s">
        <v>413</v>
      </c>
      <c r="F1997" s="278" t="s">
        <v>411</v>
      </c>
      <c r="G1997" s="278" t="s">
        <v>413</v>
      </c>
      <c r="H1997" s="278" t="s">
        <v>413</v>
      </c>
      <c r="I1997" s="278" t="s">
        <v>413</v>
      </c>
      <c r="J1997" s="278" t="s">
        <v>413</v>
      </c>
      <c r="K1997" s="278" t="s">
        <v>413</v>
      </c>
      <c r="L1997" s="278" t="s">
        <v>413</v>
      </c>
      <c r="M1997" s="278"/>
      <c r="N1997" s="278"/>
      <c r="O1997" s="278"/>
      <c r="P1997" s="278"/>
      <c r="Q1997" s="278"/>
      <c r="R1997" s="278"/>
      <c r="S1997" s="278"/>
      <c r="T1997" s="278"/>
      <c r="U1997" s="278"/>
      <c r="V1997" s="278"/>
      <c r="W1997" s="278"/>
      <c r="X1997" s="278"/>
      <c r="Y1997" s="278"/>
      <c r="Z1997" s="278"/>
      <c r="AA1997" s="278"/>
      <c r="AB1997" s="278"/>
      <c r="AC1997" s="278"/>
      <c r="AD1997" s="278"/>
      <c r="AE1997" s="278"/>
      <c r="AF1997" s="278"/>
      <c r="AG1997" s="278"/>
      <c r="AH1997" s="278"/>
      <c r="AI1997" s="278"/>
      <c r="AJ1997" s="278"/>
      <c r="AK1997" s="278"/>
      <c r="AL1997" s="278"/>
      <c r="AM1997" s="278"/>
      <c r="AN1997" s="278"/>
      <c r="AO1997" s="278"/>
      <c r="AP1997" s="278"/>
    </row>
    <row r="1998" spans="1:42">
      <c r="A1998" s="278">
        <v>212747</v>
      </c>
      <c r="B1998" s="278"/>
      <c r="C1998" s="278" t="s">
        <v>412</v>
      </c>
      <c r="D1998" s="278" t="s">
        <v>411</v>
      </c>
      <c r="E1998" s="278" t="s">
        <v>413</v>
      </c>
      <c r="F1998" s="278" t="s">
        <v>411</v>
      </c>
      <c r="G1998" s="278" t="s">
        <v>412</v>
      </c>
      <c r="H1998" s="278" t="s">
        <v>413</v>
      </c>
      <c r="I1998" s="278" t="s">
        <v>411</v>
      </c>
      <c r="J1998" s="278" t="s">
        <v>411</v>
      </c>
      <c r="K1998" s="278" t="s">
        <v>413</v>
      </c>
      <c r="L1998" s="278" t="s">
        <v>411</v>
      </c>
      <c r="M1998" s="278"/>
      <c r="N1998" s="278"/>
      <c r="O1998" s="278"/>
      <c r="P1998" s="278"/>
      <c r="Q1998" s="278"/>
      <c r="R1998" s="278"/>
      <c r="S1998" s="278"/>
      <c r="T1998" s="278"/>
      <c r="U1998" s="278"/>
      <c r="V1998" s="278"/>
      <c r="W1998" s="278"/>
      <c r="X1998" s="278"/>
      <c r="Y1998" s="278"/>
      <c r="Z1998" s="278"/>
      <c r="AA1998" s="278"/>
      <c r="AB1998" s="278"/>
      <c r="AC1998" s="278"/>
      <c r="AD1998" s="278"/>
      <c r="AE1998" s="278"/>
      <c r="AF1998" s="278"/>
      <c r="AG1998" s="278"/>
      <c r="AH1998" s="278"/>
      <c r="AI1998" s="278"/>
      <c r="AJ1998" s="278"/>
      <c r="AK1998" s="278"/>
      <c r="AL1998" s="278"/>
      <c r="AM1998" s="278"/>
      <c r="AN1998" s="278"/>
      <c r="AO1998" s="278"/>
      <c r="AP1998" s="278"/>
    </row>
    <row r="1999" spans="1:42">
      <c r="A1999" s="278">
        <v>212746</v>
      </c>
      <c r="B1999" s="278"/>
      <c r="C1999" s="278" t="s">
        <v>412</v>
      </c>
      <c r="D1999" s="278" t="s">
        <v>412</v>
      </c>
      <c r="E1999" s="278" t="s">
        <v>413</v>
      </c>
      <c r="F1999" s="278" t="s">
        <v>413</v>
      </c>
      <c r="G1999" s="278" t="s">
        <v>412</v>
      </c>
      <c r="H1999" s="278" t="s">
        <v>412</v>
      </c>
      <c r="I1999" s="278" t="s">
        <v>412</v>
      </c>
      <c r="J1999" s="278" t="s">
        <v>412</v>
      </c>
      <c r="K1999" s="278" t="s">
        <v>412</v>
      </c>
      <c r="L1999" s="278" t="s">
        <v>412</v>
      </c>
      <c r="M1999" s="278"/>
      <c r="N1999" s="278"/>
      <c r="O1999" s="278"/>
      <c r="P1999" s="278"/>
      <c r="Q1999" s="278"/>
      <c r="R1999" s="278"/>
      <c r="S1999" s="278"/>
      <c r="T1999" s="278"/>
      <c r="U1999" s="278"/>
      <c r="V1999" s="278"/>
      <c r="W1999" s="278"/>
      <c r="X1999" s="278"/>
      <c r="Y1999" s="278"/>
      <c r="Z1999" s="278"/>
      <c r="AA1999" s="278"/>
      <c r="AB1999" s="278"/>
      <c r="AC1999" s="278"/>
      <c r="AD1999" s="278"/>
      <c r="AE1999" s="278"/>
      <c r="AF1999" s="278"/>
      <c r="AG1999" s="278"/>
      <c r="AH1999" s="278"/>
      <c r="AI1999" s="278"/>
      <c r="AJ1999" s="278"/>
      <c r="AK1999" s="278"/>
      <c r="AL1999" s="278"/>
      <c r="AM1999" s="278"/>
      <c r="AN1999" s="278"/>
      <c r="AO1999" s="278"/>
      <c r="AP1999" s="278"/>
    </row>
    <row r="2000" spans="1:42">
      <c r="A2000" s="278">
        <v>212745</v>
      </c>
      <c r="B2000" s="278"/>
      <c r="C2000" s="278" t="s">
        <v>412</v>
      </c>
      <c r="D2000" s="278" t="s">
        <v>412</v>
      </c>
      <c r="E2000" s="278" t="s">
        <v>411</v>
      </c>
      <c r="F2000" s="278" t="s">
        <v>411</v>
      </c>
      <c r="G2000" s="278" t="s">
        <v>412</v>
      </c>
      <c r="H2000" s="278" t="s">
        <v>412</v>
      </c>
      <c r="I2000" s="278" t="s">
        <v>412</v>
      </c>
      <c r="J2000" s="278" t="s">
        <v>412</v>
      </c>
      <c r="K2000" s="278" t="s">
        <v>412</v>
      </c>
      <c r="L2000" s="278" t="s">
        <v>412</v>
      </c>
      <c r="M2000" s="278"/>
      <c r="N2000" s="278"/>
      <c r="O2000" s="278"/>
      <c r="P2000" s="278"/>
      <c r="Q2000" s="278"/>
      <c r="R2000" s="278"/>
      <c r="S2000" s="278"/>
      <c r="T2000" s="278"/>
      <c r="U2000" s="278"/>
      <c r="V2000" s="278"/>
      <c r="W2000" s="278"/>
      <c r="X2000" s="278"/>
      <c r="Y2000" s="278"/>
      <c r="Z2000" s="278"/>
      <c r="AA2000" s="278"/>
      <c r="AB2000" s="278"/>
      <c r="AC2000" s="278"/>
      <c r="AD2000" s="278"/>
      <c r="AE2000" s="278"/>
      <c r="AF2000" s="278"/>
      <c r="AG2000" s="278"/>
      <c r="AH2000" s="278"/>
      <c r="AI2000" s="278"/>
      <c r="AJ2000" s="278"/>
      <c r="AK2000" s="278"/>
      <c r="AL2000" s="278"/>
      <c r="AM2000" s="278"/>
      <c r="AN2000" s="278"/>
      <c r="AO2000" s="278"/>
      <c r="AP2000" s="278"/>
    </row>
    <row r="2001" spans="1:42">
      <c r="A2001" s="278">
        <v>212744</v>
      </c>
      <c r="B2001" s="278"/>
      <c r="C2001" s="278" t="s">
        <v>413</v>
      </c>
      <c r="D2001" s="278" t="s">
        <v>413</v>
      </c>
      <c r="E2001" s="278" t="s">
        <v>413</v>
      </c>
      <c r="F2001" s="278" t="s">
        <v>413</v>
      </c>
      <c r="G2001" s="278" t="s">
        <v>413</v>
      </c>
      <c r="H2001" s="278" t="s">
        <v>412</v>
      </c>
      <c r="I2001" s="278" t="s">
        <v>412</v>
      </c>
      <c r="J2001" s="278" t="s">
        <v>413</v>
      </c>
      <c r="K2001" s="278" t="s">
        <v>413</v>
      </c>
      <c r="L2001" s="278" t="s">
        <v>412</v>
      </c>
      <c r="M2001" s="278"/>
      <c r="N2001" s="278"/>
      <c r="O2001" s="278"/>
      <c r="P2001" s="278"/>
      <c r="Q2001" s="278"/>
      <c r="R2001" s="278"/>
      <c r="S2001" s="278"/>
      <c r="T2001" s="278"/>
      <c r="U2001" s="278"/>
      <c r="V2001" s="278"/>
      <c r="W2001" s="278"/>
      <c r="X2001" s="278"/>
      <c r="Y2001" s="278"/>
      <c r="Z2001" s="278"/>
      <c r="AA2001" s="278"/>
      <c r="AB2001" s="278"/>
      <c r="AC2001" s="278"/>
      <c r="AD2001" s="278"/>
      <c r="AE2001" s="278"/>
      <c r="AF2001" s="278"/>
      <c r="AG2001" s="278"/>
      <c r="AH2001" s="278"/>
      <c r="AI2001" s="278"/>
      <c r="AJ2001" s="278"/>
      <c r="AK2001" s="278"/>
      <c r="AL2001" s="278"/>
      <c r="AM2001" s="278"/>
      <c r="AN2001" s="278"/>
      <c r="AO2001" s="278"/>
      <c r="AP2001" s="278"/>
    </row>
    <row r="2002" spans="1:42">
      <c r="A2002" s="278">
        <v>212743</v>
      </c>
      <c r="B2002" s="278"/>
      <c r="C2002" s="278" t="s">
        <v>412</v>
      </c>
      <c r="D2002" s="278" t="s">
        <v>411</v>
      </c>
      <c r="E2002" s="278" t="s">
        <v>411</v>
      </c>
      <c r="F2002" s="278" t="s">
        <v>411</v>
      </c>
      <c r="G2002" s="278" t="s">
        <v>412</v>
      </c>
      <c r="H2002" s="278" t="s">
        <v>412</v>
      </c>
      <c r="I2002" s="278" t="s">
        <v>413</v>
      </c>
      <c r="J2002" s="278" t="s">
        <v>412</v>
      </c>
      <c r="K2002" s="278" t="s">
        <v>413</v>
      </c>
      <c r="L2002" s="278" t="s">
        <v>413</v>
      </c>
      <c r="M2002" s="278"/>
      <c r="N2002" s="278"/>
      <c r="O2002" s="278"/>
      <c r="P2002" s="278"/>
      <c r="Q2002" s="278"/>
      <c r="R2002" s="278"/>
      <c r="S2002" s="278"/>
      <c r="T2002" s="278"/>
      <c r="U2002" s="278"/>
      <c r="V2002" s="278"/>
      <c r="W2002" s="278"/>
      <c r="X2002" s="278"/>
      <c r="Y2002" s="278"/>
      <c r="Z2002" s="278"/>
      <c r="AA2002" s="278"/>
      <c r="AB2002" s="278"/>
      <c r="AC2002" s="278"/>
      <c r="AD2002" s="278"/>
      <c r="AE2002" s="278"/>
      <c r="AF2002" s="278"/>
      <c r="AG2002" s="278"/>
      <c r="AH2002" s="278"/>
      <c r="AI2002" s="278"/>
      <c r="AJ2002" s="278"/>
      <c r="AK2002" s="278"/>
      <c r="AL2002" s="278"/>
      <c r="AM2002" s="278"/>
      <c r="AN2002" s="278"/>
      <c r="AO2002" s="278"/>
      <c r="AP2002" s="278"/>
    </row>
    <row r="2003" spans="1:42">
      <c r="A2003" s="278">
        <v>212742</v>
      </c>
      <c r="B2003" s="278"/>
      <c r="C2003" s="278" t="s">
        <v>413</v>
      </c>
      <c r="D2003" s="278" t="s">
        <v>413</v>
      </c>
      <c r="E2003" s="278" t="s">
        <v>413</v>
      </c>
      <c r="F2003" s="278" t="s">
        <v>411</v>
      </c>
      <c r="G2003" s="278" t="s">
        <v>413</v>
      </c>
      <c r="H2003" s="278" t="s">
        <v>412</v>
      </c>
      <c r="I2003" s="278" t="s">
        <v>412</v>
      </c>
      <c r="J2003" s="278" t="s">
        <v>412</v>
      </c>
      <c r="K2003" s="278" t="s">
        <v>412</v>
      </c>
      <c r="L2003" s="278" t="s">
        <v>412</v>
      </c>
      <c r="M2003" s="278"/>
      <c r="N2003" s="278"/>
      <c r="O2003" s="278"/>
      <c r="P2003" s="278"/>
      <c r="Q2003" s="278"/>
      <c r="R2003" s="278"/>
      <c r="S2003" s="278"/>
      <c r="T2003" s="278"/>
      <c r="U2003" s="278"/>
      <c r="V2003" s="278"/>
      <c r="W2003" s="278"/>
      <c r="X2003" s="278"/>
      <c r="Y2003" s="278"/>
      <c r="Z2003" s="278"/>
      <c r="AA2003" s="278"/>
      <c r="AB2003" s="278"/>
      <c r="AC2003" s="278"/>
      <c r="AD2003" s="278"/>
      <c r="AE2003" s="278"/>
      <c r="AF2003" s="278"/>
      <c r="AG2003" s="278"/>
      <c r="AH2003" s="278"/>
      <c r="AI2003" s="278"/>
      <c r="AJ2003" s="278"/>
      <c r="AK2003" s="278"/>
      <c r="AL2003" s="278"/>
      <c r="AM2003" s="278"/>
      <c r="AN2003" s="278"/>
      <c r="AO2003" s="278"/>
      <c r="AP2003" s="278"/>
    </row>
    <row r="2004" spans="1:42">
      <c r="A2004" s="278">
        <v>212741</v>
      </c>
      <c r="B2004" s="278"/>
      <c r="C2004" s="278" t="s">
        <v>412</v>
      </c>
      <c r="D2004" s="278" t="s">
        <v>413</v>
      </c>
      <c r="E2004" s="278" t="s">
        <v>413</v>
      </c>
      <c r="F2004" s="278" t="s">
        <v>412</v>
      </c>
      <c r="G2004" s="278" t="s">
        <v>412</v>
      </c>
      <c r="H2004" s="278" t="s">
        <v>412</v>
      </c>
      <c r="I2004" s="278" t="s">
        <v>412</v>
      </c>
      <c r="J2004" s="278" t="s">
        <v>412</v>
      </c>
      <c r="K2004" s="278" t="s">
        <v>412</v>
      </c>
      <c r="L2004" s="278" t="s">
        <v>412</v>
      </c>
      <c r="M2004" s="278"/>
      <c r="N2004" s="278"/>
      <c r="O2004" s="278"/>
      <c r="P2004" s="278"/>
      <c r="Q2004" s="278"/>
      <c r="R2004" s="278"/>
      <c r="S2004" s="278"/>
      <c r="T2004" s="278"/>
      <c r="U2004" s="278"/>
      <c r="V2004" s="278"/>
      <c r="W2004" s="278"/>
      <c r="X2004" s="278"/>
      <c r="Y2004" s="278"/>
      <c r="Z2004" s="278"/>
      <c r="AA2004" s="278"/>
      <c r="AB2004" s="278"/>
      <c r="AC2004" s="278"/>
      <c r="AD2004" s="278"/>
      <c r="AE2004" s="278"/>
      <c r="AF2004" s="278"/>
      <c r="AG2004" s="278"/>
      <c r="AH2004" s="278"/>
      <c r="AI2004" s="278"/>
      <c r="AJ2004" s="278"/>
      <c r="AK2004" s="278"/>
      <c r="AL2004" s="278"/>
      <c r="AM2004" s="278"/>
      <c r="AN2004" s="278"/>
      <c r="AO2004" s="278"/>
      <c r="AP2004" s="278"/>
    </row>
    <row r="2005" spans="1:42">
      <c r="A2005" s="278">
        <v>212740</v>
      </c>
      <c r="B2005" s="278"/>
      <c r="C2005" s="278" t="s">
        <v>413</v>
      </c>
      <c r="D2005" s="278" t="s">
        <v>413</v>
      </c>
      <c r="E2005" s="278" t="s">
        <v>413</v>
      </c>
      <c r="F2005" s="278" t="s">
        <v>413</v>
      </c>
      <c r="G2005" s="278" t="s">
        <v>413</v>
      </c>
      <c r="H2005" s="278" t="s">
        <v>412</v>
      </c>
      <c r="I2005" s="278" t="s">
        <v>412</v>
      </c>
      <c r="J2005" s="278" t="s">
        <v>412</v>
      </c>
      <c r="K2005" s="278" t="s">
        <v>412</v>
      </c>
      <c r="L2005" s="278" t="s">
        <v>412</v>
      </c>
      <c r="M2005" s="278"/>
      <c r="N2005" s="278"/>
      <c r="O2005" s="278"/>
      <c r="P2005" s="278"/>
      <c r="Q2005" s="278"/>
      <c r="R2005" s="278"/>
      <c r="S2005" s="278"/>
      <c r="T2005" s="278"/>
      <c r="U2005" s="278"/>
      <c r="V2005" s="278"/>
      <c r="W2005" s="278"/>
      <c r="X2005" s="278"/>
      <c r="Y2005" s="278"/>
      <c r="Z2005" s="278"/>
      <c r="AA2005" s="278"/>
      <c r="AB2005" s="278"/>
      <c r="AC2005" s="278"/>
      <c r="AD2005" s="278"/>
      <c r="AE2005" s="278"/>
      <c r="AF2005" s="278"/>
      <c r="AG2005" s="278"/>
      <c r="AH2005" s="278"/>
      <c r="AI2005" s="278"/>
      <c r="AJ2005" s="278"/>
      <c r="AK2005" s="278"/>
      <c r="AL2005" s="278"/>
      <c r="AM2005" s="278"/>
      <c r="AN2005" s="278"/>
      <c r="AO2005" s="278"/>
      <c r="AP2005" s="278"/>
    </row>
    <row r="2006" spans="1:42">
      <c r="A2006" s="278">
        <v>212733</v>
      </c>
      <c r="B2006" s="278"/>
      <c r="C2006" s="278" t="s">
        <v>413</v>
      </c>
      <c r="D2006" s="278" t="s">
        <v>413</v>
      </c>
      <c r="E2006" s="278" t="s">
        <v>413</v>
      </c>
      <c r="F2006" s="278" t="s">
        <v>413</v>
      </c>
      <c r="G2006" s="278" t="s">
        <v>412</v>
      </c>
      <c r="H2006" s="278" t="s">
        <v>412</v>
      </c>
      <c r="I2006" s="278" t="s">
        <v>412</v>
      </c>
      <c r="J2006" s="278" t="s">
        <v>412</v>
      </c>
      <c r="K2006" s="278" t="s">
        <v>412</v>
      </c>
      <c r="L2006" s="278" t="s">
        <v>412</v>
      </c>
      <c r="M2006" s="278"/>
      <c r="N2006" s="278"/>
      <c r="O2006" s="278"/>
      <c r="P2006" s="278"/>
      <c r="Q2006" s="278"/>
      <c r="R2006" s="278"/>
      <c r="S2006" s="278"/>
      <c r="T2006" s="278"/>
      <c r="U2006" s="278"/>
      <c r="V2006" s="278"/>
      <c r="W2006" s="278"/>
      <c r="X2006" s="278"/>
      <c r="Y2006" s="278"/>
      <c r="Z2006" s="278"/>
      <c r="AA2006" s="278"/>
      <c r="AB2006" s="278"/>
      <c r="AC2006" s="278"/>
      <c r="AD2006" s="278"/>
      <c r="AE2006" s="278"/>
      <c r="AF2006" s="278"/>
      <c r="AG2006" s="278"/>
      <c r="AH2006" s="278"/>
      <c r="AI2006" s="278"/>
      <c r="AJ2006" s="278"/>
      <c r="AK2006" s="278"/>
      <c r="AL2006" s="278"/>
      <c r="AM2006" s="278"/>
      <c r="AN2006" s="278"/>
      <c r="AO2006" s="278"/>
      <c r="AP2006" s="278"/>
    </row>
    <row r="2007" spans="1:42">
      <c r="A2007" s="278">
        <v>212732</v>
      </c>
      <c r="B2007" s="278"/>
      <c r="C2007" s="278" t="s">
        <v>412</v>
      </c>
      <c r="D2007" s="278" t="s">
        <v>411</v>
      </c>
      <c r="E2007" s="278" t="s">
        <v>412</v>
      </c>
      <c r="F2007" s="278" t="s">
        <v>411</v>
      </c>
      <c r="G2007" s="278" t="s">
        <v>413</v>
      </c>
      <c r="H2007" s="278" t="s">
        <v>412</v>
      </c>
      <c r="I2007" s="278" t="s">
        <v>412</v>
      </c>
      <c r="J2007" s="278" t="s">
        <v>412</v>
      </c>
      <c r="K2007" s="278" t="s">
        <v>412</v>
      </c>
      <c r="L2007" s="278" t="s">
        <v>412</v>
      </c>
      <c r="M2007" s="278"/>
      <c r="N2007" s="278"/>
      <c r="O2007" s="278"/>
      <c r="P2007" s="278"/>
      <c r="Q2007" s="278"/>
      <c r="R2007" s="278"/>
      <c r="S2007" s="278"/>
      <c r="T2007" s="278"/>
      <c r="U2007" s="278"/>
      <c r="V2007" s="278"/>
      <c r="W2007" s="278"/>
      <c r="X2007" s="278"/>
      <c r="Y2007" s="278"/>
      <c r="Z2007" s="278"/>
      <c r="AA2007" s="278"/>
      <c r="AB2007" s="278"/>
      <c r="AC2007" s="278"/>
      <c r="AD2007" s="278"/>
      <c r="AE2007" s="278"/>
      <c r="AF2007" s="278"/>
      <c r="AG2007" s="278"/>
      <c r="AH2007" s="278"/>
      <c r="AI2007" s="278"/>
      <c r="AJ2007" s="278"/>
      <c r="AK2007" s="278"/>
      <c r="AL2007" s="278"/>
      <c r="AM2007" s="278"/>
      <c r="AN2007" s="278"/>
      <c r="AO2007" s="278"/>
      <c r="AP2007" s="278"/>
    </row>
    <row r="2008" spans="1:42">
      <c r="A2008" s="278">
        <v>212731</v>
      </c>
      <c r="B2008" s="278"/>
      <c r="C2008" s="278" t="s">
        <v>412</v>
      </c>
      <c r="D2008" s="278" t="s">
        <v>413</v>
      </c>
      <c r="E2008" s="278" t="s">
        <v>412</v>
      </c>
      <c r="F2008" s="278" t="s">
        <v>413</v>
      </c>
      <c r="G2008" s="278" t="s">
        <v>412</v>
      </c>
      <c r="H2008" s="278" t="s">
        <v>412</v>
      </c>
      <c r="I2008" s="278" t="s">
        <v>412</v>
      </c>
      <c r="J2008" s="278" t="s">
        <v>412</v>
      </c>
      <c r="K2008" s="278" t="s">
        <v>412</v>
      </c>
      <c r="L2008" s="278" t="s">
        <v>412</v>
      </c>
      <c r="M2008" s="278"/>
      <c r="N2008" s="278"/>
      <c r="O2008" s="278"/>
      <c r="P2008" s="278"/>
      <c r="Q2008" s="278"/>
      <c r="R2008" s="278"/>
      <c r="S2008" s="278"/>
      <c r="T2008" s="278"/>
      <c r="U2008" s="278"/>
      <c r="V2008" s="278"/>
      <c r="W2008" s="278"/>
      <c r="X2008" s="278"/>
      <c r="Y2008" s="278"/>
      <c r="Z2008" s="278"/>
      <c r="AA2008" s="278"/>
      <c r="AB2008" s="278"/>
      <c r="AC2008" s="278"/>
      <c r="AD2008" s="278"/>
      <c r="AE2008" s="278"/>
      <c r="AF2008" s="278"/>
      <c r="AG2008" s="278"/>
      <c r="AH2008" s="278"/>
      <c r="AI2008" s="278"/>
      <c r="AJ2008" s="278"/>
      <c r="AK2008" s="278"/>
      <c r="AL2008" s="278"/>
      <c r="AM2008" s="278"/>
      <c r="AN2008" s="278"/>
      <c r="AO2008" s="278"/>
      <c r="AP2008" s="278"/>
    </row>
    <row r="2009" spans="1:42">
      <c r="A2009" s="278">
        <v>212730</v>
      </c>
      <c r="B2009" s="278"/>
      <c r="C2009" s="278" t="s">
        <v>413</v>
      </c>
      <c r="D2009" s="278" t="s">
        <v>413</v>
      </c>
      <c r="E2009" s="278" t="s">
        <v>413</v>
      </c>
      <c r="F2009" s="278" t="s">
        <v>412</v>
      </c>
      <c r="G2009" s="278" t="s">
        <v>412</v>
      </c>
      <c r="H2009" s="278" t="s">
        <v>412</v>
      </c>
      <c r="I2009" s="278" t="s">
        <v>412</v>
      </c>
      <c r="J2009" s="278" t="s">
        <v>412</v>
      </c>
      <c r="K2009" s="278" t="s">
        <v>412</v>
      </c>
      <c r="L2009" s="278" t="s">
        <v>412</v>
      </c>
      <c r="M2009" s="278"/>
      <c r="N2009" s="278"/>
      <c r="O2009" s="278"/>
      <c r="P2009" s="278"/>
      <c r="Q2009" s="278"/>
      <c r="R2009" s="278"/>
      <c r="S2009" s="278"/>
      <c r="T2009" s="278"/>
      <c r="U2009" s="278"/>
      <c r="V2009" s="278"/>
      <c r="W2009" s="278"/>
      <c r="X2009" s="278"/>
      <c r="Y2009" s="278"/>
      <c r="Z2009" s="278"/>
      <c r="AA2009" s="278"/>
      <c r="AB2009" s="278"/>
      <c r="AC2009" s="278"/>
      <c r="AD2009" s="278"/>
      <c r="AE2009" s="278"/>
      <c r="AF2009" s="278"/>
      <c r="AG2009" s="278"/>
      <c r="AH2009" s="278"/>
      <c r="AI2009" s="278"/>
      <c r="AJ2009" s="278"/>
      <c r="AK2009" s="278"/>
      <c r="AL2009" s="278"/>
      <c r="AM2009" s="278"/>
      <c r="AN2009" s="278"/>
      <c r="AO2009" s="278"/>
      <c r="AP2009" s="278"/>
    </row>
    <row r="2010" spans="1:42">
      <c r="A2010" s="278">
        <v>212729</v>
      </c>
      <c r="B2010" s="278"/>
      <c r="C2010" s="278" t="s">
        <v>412</v>
      </c>
      <c r="D2010" s="278" t="s">
        <v>413</v>
      </c>
      <c r="E2010" s="278" t="s">
        <v>412</v>
      </c>
      <c r="F2010" s="278" t="s">
        <v>412</v>
      </c>
      <c r="G2010" s="278" t="s">
        <v>413</v>
      </c>
      <c r="H2010" s="278" t="s">
        <v>412</v>
      </c>
      <c r="I2010" s="278" t="s">
        <v>412</v>
      </c>
      <c r="J2010" s="278" t="s">
        <v>412</v>
      </c>
      <c r="K2010" s="278" t="s">
        <v>412</v>
      </c>
      <c r="L2010" s="278" t="s">
        <v>412</v>
      </c>
      <c r="M2010" s="278"/>
      <c r="N2010" s="278"/>
      <c r="O2010" s="278"/>
      <c r="P2010" s="278"/>
      <c r="Q2010" s="278"/>
      <c r="R2010" s="278"/>
      <c r="S2010" s="278"/>
      <c r="T2010" s="278"/>
      <c r="U2010" s="278"/>
      <c r="V2010" s="278"/>
      <c r="W2010" s="278"/>
      <c r="X2010" s="278"/>
      <c r="Y2010" s="278"/>
      <c r="Z2010" s="278"/>
      <c r="AA2010" s="278"/>
      <c r="AB2010" s="278"/>
      <c r="AC2010" s="278"/>
      <c r="AD2010" s="278"/>
      <c r="AE2010" s="278"/>
      <c r="AF2010" s="278"/>
      <c r="AG2010" s="278"/>
      <c r="AH2010" s="278"/>
      <c r="AI2010" s="278"/>
      <c r="AJ2010" s="278"/>
      <c r="AK2010" s="278"/>
      <c r="AL2010" s="278"/>
      <c r="AM2010" s="278"/>
      <c r="AN2010" s="278"/>
      <c r="AO2010" s="278"/>
      <c r="AP2010" s="278"/>
    </row>
    <row r="2011" spans="1:42">
      <c r="A2011" s="278">
        <v>212708</v>
      </c>
      <c r="B2011" s="278"/>
      <c r="C2011" s="278" t="s">
        <v>413</v>
      </c>
      <c r="D2011" s="278" t="s">
        <v>412</v>
      </c>
      <c r="E2011" s="278" t="s">
        <v>413</v>
      </c>
      <c r="F2011" s="278" t="s">
        <v>413</v>
      </c>
      <c r="G2011" s="278" t="s">
        <v>412</v>
      </c>
      <c r="H2011" s="278" t="s">
        <v>412</v>
      </c>
      <c r="I2011" s="278" t="s">
        <v>412</v>
      </c>
      <c r="J2011" s="278" t="s">
        <v>413</v>
      </c>
      <c r="K2011" s="278" t="s">
        <v>413</v>
      </c>
      <c r="L2011" s="278" t="s">
        <v>413</v>
      </c>
      <c r="M2011" s="278"/>
      <c r="N2011" s="278"/>
      <c r="O2011" s="278"/>
      <c r="P2011" s="278"/>
      <c r="Q2011" s="278"/>
      <c r="R2011" s="278"/>
      <c r="S2011" s="278"/>
      <c r="T2011" s="278"/>
      <c r="U2011" s="278"/>
      <c r="V2011" s="278"/>
      <c r="W2011" s="278"/>
      <c r="X2011" s="278"/>
      <c r="Y2011" s="278"/>
      <c r="Z2011" s="278"/>
      <c r="AA2011" s="278"/>
      <c r="AB2011" s="278"/>
      <c r="AC2011" s="278"/>
      <c r="AD2011" s="278"/>
      <c r="AE2011" s="278"/>
      <c r="AF2011" s="278"/>
      <c r="AG2011" s="278"/>
      <c r="AH2011" s="278"/>
      <c r="AI2011" s="278"/>
      <c r="AJ2011" s="278"/>
      <c r="AK2011" s="278"/>
      <c r="AL2011" s="278"/>
      <c r="AM2011" s="278"/>
      <c r="AN2011" s="278"/>
      <c r="AO2011" s="278"/>
      <c r="AP2011" s="278"/>
    </row>
    <row r="2012" spans="1:42">
      <c r="A2012" s="278">
        <v>212705</v>
      </c>
      <c r="B2012" s="278"/>
      <c r="C2012" s="278" t="s">
        <v>412</v>
      </c>
      <c r="D2012" s="278" t="s">
        <v>412</v>
      </c>
      <c r="E2012" s="278" t="s">
        <v>413</v>
      </c>
      <c r="F2012" s="278" t="s">
        <v>413</v>
      </c>
      <c r="G2012" s="278" t="s">
        <v>412</v>
      </c>
      <c r="H2012" s="278" t="s">
        <v>412</v>
      </c>
      <c r="I2012" s="278" t="s">
        <v>412</v>
      </c>
      <c r="J2012" s="278" t="s">
        <v>412</v>
      </c>
      <c r="K2012" s="278" t="s">
        <v>412</v>
      </c>
      <c r="L2012" s="278" t="s">
        <v>412</v>
      </c>
      <c r="M2012" s="278"/>
      <c r="N2012" s="278"/>
      <c r="O2012" s="278"/>
      <c r="P2012" s="278"/>
      <c r="Q2012" s="278"/>
      <c r="R2012" s="278"/>
      <c r="S2012" s="278"/>
      <c r="T2012" s="278"/>
      <c r="U2012" s="278"/>
      <c r="V2012" s="278"/>
      <c r="W2012" s="278"/>
      <c r="X2012" s="278"/>
      <c r="Y2012" s="278"/>
      <c r="Z2012" s="278"/>
      <c r="AA2012" s="278"/>
      <c r="AB2012" s="278"/>
      <c r="AC2012" s="278"/>
      <c r="AD2012" s="278"/>
      <c r="AE2012" s="278"/>
      <c r="AF2012" s="278"/>
      <c r="AG2012" s="278"/>
      <c r="AH2012" s="278"/>
      <c r="AI2012" s="278"/>
      <c r="AJ2012" s="278"/>
      <c r="AK2012" s="278"/>
      <c r="AL2012" s="278"/>
      <c r="AM2012" s="278"/>
      <c r="AN2012" s="278"/>
      <c r="AO2012" s="278"/>
      <c r="AP2012" s="278"/>
    </row>
    <row r="2013" spans="1:42">
      <c r="A2013" s="278">
        <v>212704</v>
      </c>
      <c r="B2013" s="278"/>
      <c r="C2013" s="278" t="s">
        <v>413</v>
      </c>
      <c r="D2013" s="278" t="s">
        <v>413</v>
      </c>
      <c r="E2013" s="278" t="s">
        <v>413</v>
      </c>
      <c r="F2013" s="278" t="s">
        <v>412</v>
      </c>
      <c r="G2013" s="278" t="s">
        <v>413</v>
      </c>
      <c r="H2013" s="278" t="s">
        <v>412</v>
      </c>
      <c r="I2013" s="278" t="s">
        <v>412</v>
      </c>
      <c r="J2013" s="278" t="s">
        <v>412</v>
      </c>
      <c r="K2013" s="278" t="s">
        <v>412</v>
      </c>
      <c r="L2013" s="278" t="s">
        <v>412</v>
      </c>
      <c r="M2013" s="278"/>
      <c r="N2013" s="278"/>
      <c r="O2013" s="278"/>
      <c r="P2013" s="278"/>
      <c r="Q2013" s="278"/>
      <c r="R2013" s="278"/>
      <c r="S2013" s="278"/>
      <c r="T2013" s="278"/>
      <c r="U2013" s="278"/>
      <c r="V2013" s="278"/>
      <c r="W2013" s="278"/>
      <c r="X2013" s="278"/>
      <c r="Y2013" s="278"/>
      <c r="Z2013" s="278"/>
      <c r="AA2013" s="278"/>
      <c r="AB2013" s="278"/>
      <c r="AC2013" s="278"/>
      <c r="AD2013" s="278"/>
      <c r="AE2013" s="278"/>
      <c r="AF2013" s="278"/>
      <c r="AG2013" s="278"/>
      <c r="AH2013" s="278"/>
      <c r="AI2013" s="278"/>
      <c r="AJ2013" s="278"/>
      <c r="AK2013" s="278"/>
      <c r="AL2013" s="278"/>
      <c r="AM2013" s="278"/>
      <c r="AN2013" s="278"/>
      <c r="AO2013" s="278"/>
      <c r="AP2013" s="278"/>
    </row>
    <row r="2014" spans="1:42">
      <c r="A2014" s="278">
        <v>212701</v>
      </c>
      <c r="B2014" s="278"/>
      <c r="C2014" s="278" t="s">
        <v>412</v>
      </c>
      <c r="D2014" s="278" t="s">
        <v>413</v>
      </c>
      <c r="E2014" s="278" t="s">
        <v>413</v>
      </c>
      <c r="F2014" s="278" t="s">
        <v>412</v>
      </c>
      <c r="G2014" s="278" t="s">
        <v>412</v>
      </c>
      <c r="H2014" s="278" t="s">
        <v>412</v>
      </c>
      <c r="I2014" s="278" t="s">
        <v>412</v>
      </c>
      <c r="J2014" s="278" t="s">
        <v>412</v>
      </c>
      <c r="K2014" s="278" t="s">
        <v>412</v>
      </c>
      <c r="L2014" s="278" t="s">
        <v>412</v>
      </c>
      <c r="M2014" s="278"/>
      <c r="N2014" s="278"/>
      <c r="O2014" s="278"/>
      <c r="P2014" s="278"/>
      <c r="Q2014" s="278"/>
      <c r="R2014" s="278"/>
      <c r="S2014" s="278"/>
      <c r="T2014" s="278"/>
      <c r="U2014" s="278"/>
      <c r="V2014" s="278"/>
      <c r="W2014" s="278"/>
      <c r="X2014" s="278"/>
      <c r="Y2014" s="278"/>
      <c r="Z2014" s="278"/>
      <c r="AA2014" s="278"/>
      <c r="AB2014" s="278"/>
      <c r="AC2014" s="278"/>
      <c r="AD2014" s="278"/>
      <c r="AE2014" s="278"/>
      <c r="AF2014" s="278"/>
      <c r="AG2014" s="278"/>
      <c r="AH2014" s="278"/>
      <c r="AI2014" s="278"/>
      <c r="AJ2014" s="278"/>
      <c r="AK2014" s="278"/>
      <c r="AL2014" s="278"/>
      <c r="AM2014" s="278"/>
      <c r="AN2014" s="278"/>
      <c r="AO2014" s="278"/>
      <c r="AP2014" s="278"/>
    </row>
    <row r="2015" spans="1:42">
      <c r="A2015" s="278">
        <v>212698</v>
      </c>
      <c r="B2015" s="278"/>
      <c r="C2015" s="278" t="s">
        <v>413</v>
      </c>
      <c r="D2015" s="278" t="s">
        <v>411</v>
      </c>
      <c r="E2015" s="278" t="s">
        <v>411</v>
      </c>
      <c r="F2015" s="278" t="s">
        <v>411</v>
      </c>
      <c r="G2015" s="278" t="s">
        <v>412</v>
      </c>
      <c r="H2015" s="278" t="s">
        <v>412</v>
      </c>
      <c r="I2015" s="278" t="s">
        <v>411</v>
      </c>
      <c r="J2015" s="278" t="s">
        <v>411</v>
      </c>
      <c r="K2015" s="278" t="s">
        <v>411</v>
      </c>
      <c r="L2015" s="278" t="s">
        <v>411</v>
      </c>
      <c r="M2015" s="278"/>
      <c r="N2015" s="278"/>
      <c r="O2015" s="278"/>
      <c r="P2015" s="278"/>
      <c r="Q2015" s="278"/>
      <c r="R2015" s="278"/>
      <c r="S2015" s="278"/>
      <c r="T2015" s="278"/>
      <c r="U2015" s="278"/>
      <c r="V2015" s="278"/>
      <c r="W2015" s="278"/>
      <c r="X2015" s="278"/>
      <c r="Y2015" s="278"/>
      <c r="Z2015" s="278"/>
      <c r="AA2015" s="278"/>
      <c r="AB2015" s="278"/>
      <c r="AC2015" s="278"/>
      <c r="AD2015" s="278"/>
      <c r="AE2015" s="278"/>
      <c r="AF2015" s="278"/>
      <c r="AG2015" s="278"/>
      <c r="AH2015" s="278"/>
      <c r="AI2015" s="278"/>
      <c r="AJ2015" s="278"/>
      <c r="AK2015" s="278"/>
      <c r="AL2015" s="278"/>
      <c r="AM2015" s="278"/>
      <c r="AN2015" s="278"/>
      <c r="AO2015" s="278"/>
      <c r="AP2015" s="278"/>
    </row>
    <row r="2016" spans="1:42">
      <c r="A2016" s="278">
        <v>212696</v>
      </c>
      <c r="B2016" s="278"/>
      <c r="C2016" s="278" t="s">
        <v>413</v>
      </c>
      <c r="D2016" s="278" t="s">
        <v>413</v>
      </c>
      <c r="E2016" s="278" t="s">
        <v>411</v>
      </c>
      <c r="F2016" s="278" t="s">
        <v>412</v>
      </c>
      <c r="G2016" s="278" t="s">
        <v>412</v>
      </c>
      <c r="H2016" s="278" t="s">
        <v>412</v>
      </c>
      <c r="I2016" s="278" t="s">
        <v>412</v>
      </c>
      <c r="J2016" s="278" t="s">
        <v>412</v>
      </c>
      <c r="K2016" s="278" t="s">
        <v>413</v>
      </c>
      <c r="L2016" s="278" t="s">
        <v>412</v>
      </c>
      <c r="M2016" s="278"/>
      <c r="N2016" s="278"/>
      <c r="O2016" s="278"/>
      <c r="P2016" s="278"/>
      <c r="Q2016" s="278"/>
      <c r="R2016" s="278"/>
      <c r="S2016" s="278"/>
      <c r="T2016" s="278"/>
      <c r="U2016" s="278"/>
      <c r="V2016" s="278"/>
      <c r="W2016" s="278"/>
      <c r="X2016" s="278"/>
      <c r="Y2016" s="278"/>
      <c r="Z2016" s="278"/>
      <c r="AA2016" s="278"/>
      <c r="AB2016" s="278"/>
      <c r="AC2016" s="278"/>
      <c r="AD2016" s="278"/>
      <c r="AE2016" s="278"/>
      <c r="AF2016" s="278"/>
      <c r="AG2016" s="278"/>
      <c r="AH2016" s="278"/>
      <c r="AI2016" s="278"/>
      <c r="AJ2016" s="278"/>
      <c r="AK2016" s="278"/>
      <c r="AL2016" s="278"/>
      <c r="AM2016" s="278"/>
      <c r="AN2016" s="278"/>
      <c r="AO2016" s="278"/>
      <c r="AP2016" s="278"/>
    </row>
    <row r="2017" spans="1:42">
      <c r="A2017" s="278">
        <v>212692</v>
      </c>
      <c r="B2017" s="278"/>
      <c r="C2017" s="278" t="s">
        <v>412</v>
      </c>
      <c r="D2017" s="278" t="s">
        <v>413</v>
      </c>
      <c r="E2017" s="278" t="s">
        <v>413</v>
      </c>
      <c r="F2017" s="278" t="s">
        <v>411</v>
      </c>
      <c r="G2017" s="278" t="s">
        <v>413</v>
      </c>
      <c r="H2017" s="278" t="s">
        <v>413</v>
      </c>
      <c r="I2017" s="278" t="s">
        <v>413</v>
      </c>
      <c r="J2017" s="278" t="s">
        <v>412</v>
      </c>
      <c r="K2017" s="278" t="s">
        <v>413</v>
      </c>
      <c r="L2017" s="278" t="s">
        <v>412</v>
      </c>
      <c r="M2017" s="278"/>
      <c r="N2017" s="278"/>
      <c r="O2017" s="278"/>
      <c r="P2017" s="278"/>
      <c r="Q2017" s="278"/>
      <c r="R2017" s="278"/>
      <c r="S2017" s="278"/>
      <c r="T2017" s="278"/>
      <c r="U2017" s="278"/>
      <c r="V2017" s="278"/>
      <c r="W2017" s="278"/>
      <c r="X2017" s="278"/>
      <c r="Y2017" s="278"/>
      <c r="Z2017" s="278"/>
      <c r="AA2017" s="278"/>
      <c r="AB2017" s="278"/>
      <c r="AC2017" s="278"/>
      <c r="AD2017" s="278"/>
      <c r="AE2017" s="278"/>
      <c r="AF2017" s="278"/>
      <c r="AG2017" s="278"/>
      <c r="AH2017" s="278"/>
      <c r="AI2017" s="278"/>
      <c r="AJ2017" s="278"/>
      <c r="AK2017" s="278"/>
      <c r="AL2017" s="278"/>
      <c r="AM2017" s="278"/>
      <c r="AN2017" s="278"/>
      <c r="AO2017" s="278"/>
      <c r="AP2017" s="278"/>
    </row>
    <row r="2018" spans="1:42">
      <c r="A2018" s="278">
        <v>212689</v>
      </c>
      <c r="B2018" s="278"/>
      <c r="C2018" s="278" t="s">
        <v>413</v>
      </c>
      <c r="D2018" s="278" t="s">
        <v>412</v>
      </c>
      <c r="E2018" s="278" t="s">
        <v>413</v>
      </c>
      <c r="F2018" s="278" t="s">
        <v>412</v>
      </c>
      <c r="G2018" s="278" t="s">
        <v>412</v>
      </c>
      <c r="H2018" s="278" t="s">
        <v>412</v>
      </c>
      <c r="I2018" s="278" t="s">
        <v>412</v>
      </c>
      <c r="J2018" s="278" t="s">
        <v>412</v>
      </c>
      <c r="K2018" s="278" t="s">
        <v>412</v>
      </c>
      <c r="L2018" s="278" t="s">
        <v>412</v>
      </c>
      <c r="M2018" s="278"/>
      <c r="N2018" s="278"/>
      <c r="O2018" s="278"/>
      <c r="P2018" s="278"/>
      <c r="Q2018" s="278"/>
      <c r="R2018" s="278"/>
      <c r="S2018" s="278"/>
      <c r="T2018" s="278"/>
      <c r="U2018" s="278"/>
      <c r="V2018" s="278"/>
      <c r="W2018" s="278"/>
      <c r="X2018" s="278"/>
      <c r="Y2018" s="278"/>
      <c r="Z2018" s="278"/>
      <c r="AA2018" s="278"/>
      <c r="AB2018" s="278"/>
      <c r="AC2018" s="278"/>
      <c r="AD2018" s="278"/>
      <c r="AE2018" s="278"/>
      <c r="AF2018" s="278"/>
      <c r="AG2018" s="278"/>
      <c r="AH2018" s="278"/>
      <c r="AI2018" s="278"/>
      <c r="AJ2018" s="278"/>
      <c r="AK2018" s="278"/>
      <c r="AL2018" s="278"/>
      <c r="AM2018" s="278"/>
      <c r="AN2018" s="278"/>
      <c r="AO2018" s="278"/>
      <c r="AP2018" s="278"/>
    </row>
    <row r="2019" spans="1:42">
      <c r="A2019" s="278">
        <v>212685</v>
      </c>
      <c r="B2019" s="278"/>
      <c r="C2019" s="278" t="s">
        <v>411</v>
      </c>
      <c r="D2019" s="278" t="s">
        <v>411</v>
      </c>
      <c r="E2019" s="278" t="s">
        <v>411</v>
      </c>
      <c r="F2019" s="278" t="s">
        <v>413</v>
      </c>
      <c r="G2019" s="278" t="s">
        <v>412</v>
      </c>
      <c r="H2019" s="278" t="s">
        <v>412</v>
      </c>
      <c r="I2019" s="278" t="s">
        <v>412</v>
      </c>
      <c r="J2019" s="278" t="s">
        <v>413</v>
      </c>
      <c r="K2019" s="278" t="s">
        <v>413</v>
      </c>
      <c r="L2019" s="278" t="s">
        <v>412</v>
      </c>
      <c r="M2019" s="278"/>
      <c r="N2019" s="278"/>
      <c r="O2019" s="278"/>
      <c r="P2019" s="278"/>
      <c r="Q2019" s="278"/>
      <c r="R2019" s="278"/>
      <c r="S2019" s="278"/>
      <c r="T2019" s="278"/>
      <c r="U2019" s="278"/>
      <c r="V2019" s="278"/>
      <c r="W2019" s="278"/>
      <c r="X2019" s="278"/>
      <c r="Y2019" s="278"/>
      <c r="Z2019" s="278"/>
      <c r="AA2019" s="278"/>
      <c r="AB2019" s="278"/>
      <c r="AC2019" s="278"/>
      <c r="AD2019" s="278"/>
      <c r="AE2019" s="278"/>
      <c r="AF2019" s="278"/>
      <c r="AG2019" s="278"/>
      <c r="AH2019" s="278"/>
      <c r="AI2019" s="278"/>
      <c r="AJ2019" s="278"/>
      <c r="AK2019" s="278"/>
      <c r="AL2019" s="278"/>
      <c r="AM2019" s="278"/>
      <c r="AN2019" s="278"/>
      <c r="AO2019" s="278"/>
      <c r="AP2019" s="278"/>
    </row>
    <row r="2020" spans="1:42">
      <c r="A2020" s="278">
        <v>212684</v>
      </c>
      <c r="B2020" s="278"/>
      <c r="C2020" s="278" t="s">
        <v>413</v>
      </c>
      <c r="D2020" s="278" t="s">
        <v>412</v>
      </c>
      <c r="E2020" s="278" t="s">
        <v>413</v>
      </c>
      <c r="F2020" s="278" t="s">
        <v>412</v>
      </c>
      <c r="G2020" s="278" t="s">
        <v>412</v>
      </c>
      <c r="H2020" s="278" t="s">
        <v>412</v>
      </c>
      <c r="I2020" s="278" t="s">
        <v>412</v>
      </c>
      <c r="J2020" s="278" t="s">
        <v>412</v>
      </c>
      <c r="K2020" s="278" t="s">
        <v>412</v>
      </c>
      <c r="L2020" s="278" t="s">
        <v>412</v>
      </c>
      <c r="M2020" s="278"/>
      <c r="N2020" s="278"/>
      <c r="O2020" s="278"/>
      <c r="P2020" s="278"/>
      <c r="Q2020" s="278"/>
      <c r="R2020" s="278"/>
      <c r="S2020" s="278"/>
      <c r="T2020" s="278"/>
      <c r="U2020" s="278"/>
      <c r="V2020" s="278"/>
      <c r="W2020" s="278"/>
      <c r="X2020" s="278"/>
      <c r="Y2020" s="278"/>
      <c r="Z2020" s="278"/>
      <c r="AA2020" s="278"/>
      <c r="AB2020" s="278"/>
      <c r="AC2020" s="278"/>
      <c r="AD2020" s="278"/>
      <c r="AE2020" s="278"/>
      <c r="AF2020" s="278"/>
      <c r="AG2020" s="278"/>
      <c r="AH2020" s="278"/>
      <c r="AI2020" s="278"/>
      <c r="AJ2020" s="278"/>
      <c r="AK2020" s="278"/>
      <c r="AL2020" s="278"/>
      <c r="AM2020" s="278"/>
      <c r="AN2020" s="278"/>
      <c r="AO2020" s="278"/>
      <c r="AP2020" s="278"/>
    </row>
    <row r="2021" spans="1:42">
      <c r="A2021" s="278">
        <v>212683</v>
      </c>
      <c r="B2021" s="278"/>
      <c r="C2021" s="278" t="s">
        <v>412</v>
      </c>
      <c r="D2021" s="278" t="s">
        <v>413</v>
      </c>
      <c r="E2021" s="278" t="s">
        <v>413</v>
      </c>
      <c r="F2021" s="278" t="s">
        <v>412</v>
      </c>
      <c r="G2021" s="278" t="s">
        <v>412</v>
      </c>
      <c r="H2021" s="278" t="s">
        <v>412</v>
      </c>
      <c r="I2021" s="278" t="s">
        <v>412</v>
      </c>
      <c r="J2021" s="278" t="s">
        <v>412</v>
      </c>
      <c r="K2021" s="278" t="s">
        <v>412</v>
      </c>
      <c r="L2021" s="278" t="s">
        <v>412</v>
      </c>
      <c r="M2021" s="278"/>
      <c r="N2021" s="278"/>
      <c r="O2021" s="278"/>
      <c r="P2021" s="278"/>
      <c r="Q2021" s="278"/>
      <c r="R2021" s="278"/>
      <c r="S2021" s="278"/>
      <c r="T2021" s="278"/>
      <c r="U2021" s="278"/>
      <c r="V2021" s="278"/>
      <c r="W2021" s="278"/>
      <c r="X2021" s="278"/>
      <c r="Y2021" s="278"/>
      <c r="Z2021" s="278"/>
      <c r="AA2021" s="278"/>
      <c r="AB2021" s="278"/>
      <c r="AC2021" s="278"/>
      <c r="AD2021" s="278"/>
      <c r="AE2021" s="278"/>
      <c r="AF2021" s="278"/>
      <c r="AG2021" s="278"/>
      <c r="AH2021" s="278"/>
      <c r="AI2021" s="278"/>
      <c r="AJ2021" s="278"/>
      <c r="AK2021" s="278"/>
      <c r="AL2021" s="278"/>
      <c r="AM2021" s="278"/>
      <c r="AN2021" s="278"/>
      <c r="AO2021" s="278"/>
      <c r="AP2021" s="278"/>
    </row>
    <row r="2022" spans="1:42">
      <c r="A2022" s="278">
        <v>212682</v>
      </c>
      <c r="B2022" s="278"/>
      <c r="C2022" s="278" t="s">
        <v>413</v>
      </c>
      <c r="D2022" s="278" t="s">
        <v>413</v>
      </c>
      <c r="E2022" s="278" t="s">
        <v>411</v>
      </c>
      <c r="F2022" s="278" t="s">
        <v>411</v>
      </c>
      <c r="G2022" s="278" t="s">
        <v>413</v>
      </c>
      <c r="H2022" s="278" t="s">
        <v>412</v>
      </c>
      <c r="I2022" s="278" t="s">
        <v>412</v>
      </c>
      <c r="J2022" s="278" t="s">
        <v>412</v>
      </c>
      <c r="K2022" s="278" t="s">
        <v>412</v>
      </c>
      <c r="L2022" s="278" t="s">
        <v>412</v>
      </c>
      <c r="M2022" s="278"/>
      <c r="N2022" s="278"/>
      <c r="O2022" s="278"/>
      <c r="P2022" s="278"/>
      <c r="Q2022" s="278"/>
      <c r="R2022" s="278"/>
      <c r="S2022" s="278"/>
      <c r="T2022" s="278"/>
      <c r="U2022" s="278"/>
      <c r="V2022" s="278"/>
      <c r="W2022" s="278"/>
      <c r="X2022" s="278"/>
      <c r="Y2022" s="278"/>
      <c r="Z2022" s="278"/>
      <c r="AA2022" s="278"/>
      <c r="AB2022" s="278"/>
      <c r="AC2022" s="278"/>
      <c r="AD2022" s="278"/>
      <c r="AE2022" s="278"/>
      <c r="AF2022" s="278"/>
      <c r="AG2022" s="278"/>
      <c r="AH2022" s="278"/>
      <c r="AI2022" s="278"/>
      <c r="AJ2022" s="278"/>
      <c r="AK2022" s="278"/>
      <c r="AL2022" s="278"/>
      <c r="AM2022" s="278"/>
      <c r="AN2022" s="278"/>
      <c r="AO2022" s="278"/>
      <c r="AP2022" s="278"/>
    </row>
    <row r="2023" spans="1:42">
      <c r="A2023" s="278">
        <v>212680</v>
      </c>
      <c r="B2023" s="278"/>
      <c r="C2023" s="278" t="s">
        <v>412</v>
      </c>
      <c r="D2023" s="278" t="s">
        <v>413</v>
      </c>
      <c r="E2023" s="278" t="s">
        <v>413</v>
      </c>
      <c r="F2023" s="278" t="s">
        <v>412</v>
      </c>
      <c r="G2023" s="278" t="s">
        <v>412</v>
      </c>
      <c r="H2023" s="278" t="s">
        <v>412</v>
      </c>
      <c r="I2023" s="278" t="s">
        <v>412</v>
      </c>
      <c r="J2023" s="278" t="s">
        <v>412</v>
      </c>
      <c r="K2023" s="278" t="s">
        <v>412</v>
      </c>
      <c r="L2023" s="278" t="s">
        <v>412</v>
      </c>
      <c r="M2023" s="278"/>
      <c r="N2023" s="278"/>
      <c r="O2023" s="278"/>
      <c r="P2023" s="278"/>
      <c r="Q2023" s="278"/>
      <c r="R2023" s="278"/>
      <c r="S2023" s="278"/>
      <c r="T2023" s="278"/>
      <c r="U2023" s="278"/>
      <c r="V2023" s="278"/>
      <c r="W2023" s="278"/>
      <c r="X2023" s="278"/>
      <c r="Y2023" s="278"/>
      <c r="Z2023" s="278"/>
      <c r="AA2023" s="278"/>
      <c r="AB2023" s="278"/>
      <c r="AC2023" s="278"/>
      <c r="AD2023" s="278"/>
      <c r="AE2023" s="278"/>
      <c r="AF2023" s="278"/>
      <c r="AG2023" s="278"/>
      <c r="AH2023" s="278"/>
      <c r="AI2023" s="278"/>
      <c r="AJ2023" s="278"/>
      <c r="AK2023" s="278"/>
      <c r="AL2023" s="278"/>
      <c r="AM2023" s="278"/>
      <c r="AN2023" s="278"/>
      <c r="AO2023" s="278"/>
      <c r="AP2023" s="278"/>
    </row>
    <row r="2024" spans="1:42">
      <c r="A2024" s="278">
        <v>212679</v>
      </c>
      <c r="B2024" s="278"/>
      <c r="C2024" s="278" t="s">
        <v>412</v>
      </c>
      <c r="D2024" s="278" t="s">
        <v>411</v>
      </c>
      <c r="E2024" s="278" t="s">
        <v>412</v>
      </c>
      <c r="F2024" s="278" t="s">
        <v>413</v>
      </c>
      <c r="G2024" s="278" t="s">
        <v>412</v>
      </c>
      <c r="H2024" s="278" t="s">
        <v>412</v>
      </c>
      <c r="I2024" s="278" t="s">
        <v>412</v>
      </c>
      <c r="J2024" s="278" t="s">
        <v>412</v>
      </c>
      <c r="K2024" s="278" t="s">
        <v>413</v>
      </c>
      <c r="L2024" s="278" t="s">
        <v>412</v>
      </c>
      <c r="M2024" s="278"/>
      <c r="N2024" s="278"/>
      <c r="O2024" s="278"/>
      <c r="P2024" s="278"/>
      <c r="Q2024" s="278"/>
      <c r="R2024" s="278"/>
      <c r="S2024" s="278"/>
      <c r="T2024" s="278"/>
      <c r="U2024" s="278"/>
      <c r="V2024" s="278"/>
      <c r="W2024" s="278"/>
      <c r="X2024" s="278"/>
      <c r="Y2024" s="278"/>
      <c r="Z2024" s="278"/>
      <c r="AA2024" s="278"/>
      <c r="AB2024" s="278"/>
      <c r="AC2024" s="278"/>
      <c r="AD2024" s="278"/>
      <c r="AE2024" s="278"/>
      <c r="AF2024" s="278"/>
      <c r="AG2024" s="278"/>
      <c r="AH2024" s="278"/>
      <c r="AI2024" s="278"/>
      <c r="AJ2024" s="278"/>
      <c r="AK2024" s="278"/>
      <c r="AL2024" s="278"/>
      <c r="AM2024" s="278"/>
      <c r="AN2024" s="278"/>
      <c r="AO2024" s="278"/>
      <c r="AP2024" s="278"/>
    </row>
    <row r="2025" spans="1:42">
      <c r="A2025" s="278">
        <v>212677</v>
      </c>
      <c r="B2025" s="278"/>
      <c r="C2025" s="278" t="s">
        <v>411</v>
      </c>
      <c r="D2025" s="278" t="s">
        <v>411</v>
      </c>
      <c r="E2025" s="278" t="s">
        <v>411</v>
      </c>
      <c r="F2025" s="278" t="s">
        <v>411</v>
      </c>
      <c r="G2025" s="278" t="s">
        <v>413</v>
      </c>
      <c r="H2025" s="278" t="s">
        <v>412</v>
      </c>
      <c r="I2025" s="278" t="s">
        <v>413</v>
      </c>
      <c r="J2025" s="278" t="s">
        <v>413</v>
      </c>
      <c r="K2025" s="278" t="s">
        <v>413</v>
      </c>
      <c r="L2025" s="278" t="s">
        <v>413</v>
      </c>
      <c r="M2025" s="278"/>
      <c r="N2025" s="278"/>
      <c r="O2025" s="278"/>
      <c r="P2025" s="278"/>
      <c r="Q2025" s="278"/>
      <c r="R2025" s="278"/>
      <c r="S2025" s="278"/>
      <c r="T2025" s="278"/>
      <c r="U2025" s="278"/>
      <c r="V2025" s="278"/>
      <c r="W2025" s="278"/>
      <c r="X2025" s="278"/>
      <c r="Y2025" s="278"/>
      <c r="Z2025" s="278"/>
      <c r="AA2025" s="278"/>
      <c r="AB2025" s="278"/>
      <c r="AC2025" s="278"/>
      <c r="AD2025" s="278"/>
      <c r="AE2025" s="278"/>
      <c r="AF2025" s="278"/>
      <c r="AG2025" s="278"/>
      <c r="AH2025" s="278"/>
      <c r="AI2025" s="278"/>
      <c r="AJ2025" s="278"/>
      <c r="AK2025" s="278"/>
      <c r="AL2025" s="278"/>
      <c r="AM2025" s="278"/>
      <c r="AN2025" s="278"/>
      <c r="AO2025" s="278"/>
      <c r="AP2025" s="278"/>
    </row>
    <row r="2026" spans="1:42">
      <c r="A2026" s="278">
        <v>212675</v>
      </c>
      <c r="B2026" s="278"/>
      <c r="C2026" s="278" t="s">
        <v>412</v>
      </c>
      <c r="D2026" s="278" t="s">
        <v>411</v>
      </c>
      <c r="E2026" s="278" t="s">
        <v>411</v>
      </c>
      <c r="F2026" s="278" t="s">
        <v>411</v>
      </c>
      <c r="G2026" s="278" t="s">
        <v>411</v>
      </c>
      <c r="H2026" s="278" t="s">
        <v>413</v>
      </c>
      <c r="I2026" s="278" t="s">
        <v>412</v>
      </c>
      <c r="J2026" s="278" t="s">
        <v>413</v>
      </c>
      <c r="K2026" s="278" t="s">
        <v>411</v>
      </c>
      <c r="L2026" s="278" t="s">
        <v>411</v>
      </c>
      <c r="M2026" s="278"/>
      <c r="N2026" s="278"/>
      <c r="O2026" s="278"/>
      <c r="P2026" s="278"/>
      <c r="Q2026" s="278"/>
      <c r="R2026" s="278"/>
      <c r="S2026" s="278"/>
      <c r="T2026" s="278"/>
      <c r="U2026" s="278"/>
      <c r="V2026" s="278"/>
      <c r="W2026" s="278"/>
      <c r="X2026" s="278"/>
      <c r="Y2026" s="278"/>
      <c r="Z2026" s="278"/>
      <c r="AA2026" s="278"/>
      <c r="AB2026" s="278"/>
      <c r="AC2026" s="278"/>
      <c r="AD2026" s="278"/>
      <c r="AE2026" s="278"/>
      <c r="AF2026" s="278"/>
      <c r="AG2026" s="278"/>
      <c r="AH2026" s="278"/>
      <c r="AI2026" s="278"/>
      <c r="AJ2026" s="278"/>
      <c r="AK2026" s="278"/>
      <c r="AL2026" s="278"/>
      <c r="AM2026" s="278"/>
      <c r="AN2026" s="278"/>
      <c r="AO2026" s="278"/>
      <c r="AP2026" s="278"/>
    </row>
    <row r="2027" spans="1:42">
      <c r="A2027" s="278">
        <v>212674</v>
      </c>
      <c r="B2027" s="278"/>
      <c r="C2027" s="278" t="s">
        <v>413</v>
      </c>
      <c r="D2027" s="278" t="s">
        <v>413</v>
      </c>
      <c r="E2027" s="278" t="s">
        <v>411</v>
      </c>
      <c r="F2027" s="278" t="s">
        <v>412</v>
      </c>
      <c r="G2027" s="278" t="s">
        <v>411</v>
      </c>
      <c r="H2027" s="278" t="s">
        <v>412</v>
      </c>
      <c r="I2027" s="278" t="s">
        <v>412</v>
      </c>
      <c r="J2027" s="278" t="s">
        <v>411</v>
      </c>
      <c r="K2027" s="278" t="s">
        <v>411</v>
      </c>
      <c r="L2027" s="278" t="s">
        <v>411</v>
      </c>
      <c r="M2027" s="278"/>
      <c r="N2027" s="278"/>
      <c r="O2027" s="278"/>
      <c r="P2027" s="278"/>
      <c r="Q2027" s="278"/>
      <c r="R2027" s="278"/>
      <c r="S2027" s="278"/>
      <c r="T2027" s="278"/>
      <c r="U2027" s="278"/>
      <c r="V2027" s="278"/>
      <c r="W2027" s="278"/>
      <c r="X2027" s="278"/>
      <c r="Y2027" s="278"/>
      <c r="Z2027" s="278"/>
      <c r="AA2027" s="278"/>
      <c r="AB2027" s="278"/>
      <c r="AC2027" s="278"/>
      <c r="AD2027" s="278"/>
      <c r="AE2027" s="278"/>
      <c r="AF2027" s="278"/>
      <c r="AG2027" s="278"/>
      <c r="AH2027" s="278"/>
      <c r="AI2027" s="278"/>
      <c r="AJ2027" s="278"/>
      <c r="AK2027" s="278"/>
      <c r="AL2027" s="278"/>
      <c r="AM2027" s="278"/>
      <c r="AN2027" s="278"/>
      <c r="AO2027" s="278"/>
      <c r="AP2027" s="278"/>
    </row>
    <row r="2028" spans="1:42">
      <c r="A2028" s="278">
        <v>212673</v>
      </c>
      <c r="B2028" s="278"/>
      <c r="C2028" s="278" t="s">
        <v>412</v>
      </c>
      <c r="D2028" s="278" t="s">
        <v>413</v>
      </c>
      <c r="E2028" s="278" t="s">
        <v>413</v>
      </c>
      <c r="F2028" s="278" t="s">
        <v>412</v>
      </c>
      <c r="G2028" s="278" t="s">
        <v>412</v>
      </c>
      <c r="H2028" s="278" t="s">
        <v>412</v>
      </c>
      <c r="I2028" s="278" t="s">
        <v>412</v>
      </c>
      <c r="J2028" s="278" t="s">
        <v>412</v>
      </c>
      <c r="K2028" s="278" t="s">
        <v>412</v>
      </c>
      <c r="L2028" s="278" t="s">
        <v>412</v>
      </c>
      <c r="M2028" s="278"/>
      <c r="N2028" s="278"/>
      <c r="O2028" s="278"/>
      <c r="P2028" s="278"/>
      <c r="Q2028" s="278"/>
      <c r="R2028" s="278"/>
      <c r="S2028" s="278"/>
      <c r="T2028" s="278"/>
      <c r="U2028" s="278"/>
      <c r="V2028" s="278"/>
      <c r="W2028" s="278"/>
      <c r="X2028" s="278"/>
      <c r="Y2028" s="278"/>
      <c r="Z2028" s="278"/>
      <c r="AA2028" s="278"/>
      <c r="AB2028" s="278"/>
      <c r="AC2028" s="278"/>
      <c r="AD2028" s="278"/>
      <c r="AE2028" s="278"/>
      <c r="AF2028" s="278"/>
      <c r="AG2028" s="278"/>
      <c r="AH2028" s="278"/>
      <c r="AI2028" s="278"/>
      <c r="AJ2028" s="278"/>
      <c r="AK2028" s="278"/>
      <c r="AL2028" s="278"/>
      <c r="AM2028" s="278"/>
      <c r="AN2028" s="278"/>
      <c r="AO2028" s="278"/>
      <c r="AP2028" s="278"/>
    </row>
    <row r="2029" spans="1:42">
      <c r="A2029" s="278">
        <v>212670</v>
      </c>
      <c r="B2029" s="278"/>
      <c r="C2029" s="278" t="s">
        <v>412</v>
      </c>
      <c r="D2029" s="278" t="s">
        <v>412</v>
      </c>
      <c r="E2029" s="278" t="s">
        <v>413</v>
      </c>
      <c r="F2029" s="278" t="s">
        <v>413</v>
      </c>
      <c r="G2029" s="278" t="s">
        <v>412</v>
      </c>
      <c r="H2029" s="278" t="s">
        <v>412</v>
      </c>
      <c r="I2029" s="278" t="s">
        <v>412</v>
      </c>
      <c r="J2029" s="278" t="s">
        <v>412</v>
      </c>
      <c r="K2029" s="278" t="s">
        <v>412</v>
      </c>
      <c r="L2029" s="278" t="s">
        <v>412</v>
      </c>
      <c r="M2029" s="278"/>
      <c r="N2029" s="278"/>
      <c r="O2029" s="278"/>
      <c r="P2029" s="278"/>
      <c r="Q2029" s="278"/>
      <c r="R2029" s="278"/>
      <c r="S2029" s="278"/>
      <c r="T2029" s="278"/>
      <c r="U2029" s="278"/>
      <c r="V2029" s="278"/>
      <c r="W2029" s="278"/>
      <c r="X2029" s="278"/>
      <c r="Y2029" s="278"/>
      <c r="Z2029" s="278"/>
      <c r="AA2029" s="278"/>
      <c r="AB2029" s="278"/>
      <c r="AC2029" s="278"/>
      <c r="AD2029" s="278"/>
      <c r="AE2029" s="278"/>
      <c r="AF2029" s="278"/>
      <c r="AG2029" s="278"/>
      <c r="AH2029" s="278"/>
      <c r="AI2029" s="278"/>
      <c r="AJ2029" s="278"/>
      <c r="AK2029" s="278"/>
      <c r="AL2029" s="278"/>
      <c r="AM2029" s="278"/>
      <c r="AN2029" s="278"/>
      <c r="AO2029" s="278"/>
      <c r="AP2029" s="278"/>
    </row>
    <row r="2030" spans="1:42">
      <c r="A2030" s="278">
        <v>212668</v>
      </c>
      <c r="B2030" s="278"/>
      <c r="C2030" s="278" t="s">
        <v>413</v>
      </c>
      <c r="D2030" s="278" t="s">
        <v>412</v>
      </c>
      <c r="E2030" s="278" t="s">
        <v>413</v>
      </c>
      <c r="F2030" s="278" t="s">
        <v>413</v>
      </c>
      <c r="G2030" s="278" t="s">
        <v>412</v>
      </c>
      <c r="H2030" s="278" t="s">
        <v>412</v>
      </c>
      <c r="I2030" s="278" t="s">
        <v>412</v>
      </c>
      <c r="J2030" s="278" t="s">
        <v>412</v>
      </c>
      <c r="K2030" s="278" t="s">
        <v>412</v>
      </c>
      <c r="L2030" s="278" t="s">
        <v>412</v>
      </c>
      <c r="M2030" s="278"/>
      <c r="N2030" s="278"/>
      <c r="O2030" s="278"/>
      <c r="P2030" s="278"/>
      <c r="Q2030" s="278"/>
      <c r="R2030" s="278"/>
      <c r="S2030" s="278"/>
      <c r="T2030" s="278"/>
      <c r="U2030" s="278"/>
      <c r="V2030" s="278"/>
      <c r="W2030" s="278"/>
      <c r="X2030" s="278"/>
      <c r="Y2030" s="278"/>
      <c r="Z2030" s="278"/>
      <c r="AA2030" s="278"/>
      <c r="AB2030" s="278"/>
      <c r="AC2030" s="278"/>
      <c r="AD2030" s="278"/>
      <c r="AE2030" s="278"/>
      <c r="AF2030" s="278"/>
      <c r="AG2030" s="278"/>
      <c r="AH2030" s="278"/>
      <c r="AI2030" s="278"/>
      <c r="AJ2030" s="278"/>
      <c r="AK2030" s="278"/>
      <c r="AL2030" s="278"/>
      <c r="AM2030" s="278"/>
      <c r="AN2030" s="278"/>
      <c r="AO2030" s="278"/>
      <c r="AP2030" s="278"/>
    </row>
    <row r="2031" spans="1:42">
      <c r="A2031" s="278">
        <v>212666</v>
      </c>
      <c r="B2031" s="278"/>
      <c r="C2031" s="278" t="s">
        <v>413</v>
      </c>
      <c r="D2031" s="278" t="s">
        <v>413</v>
      </c>
      <c r="E2031" s="278" t="s">
        <v>412</v>
      </c>
      <c r="F2031" s="278" t="s">
        <v>412</v>
      </c>
      <c r="G2031" s="278" t="s">
        <v>413</v>
      </c>
      <c r="H2031" s="278" t="s">
        <v>412</v>
      </c>
      <c r="I2031" s="278" t="s">
        <v>412</v>
      </c>
      <c r="J2031" s="278" t="s">
        <v>412</v>
      </c>
      <c r="K2031" s="278" t="s">
        <v>413</v>
      </c>
      <c r="L2031" s="278" t="s">
        <v>413</v>
      </c>
      <c r="M2031" s="278"/>
      <c r="N2031" s="278"/>
      <c r="O2031" s="278"/>
      <c r="P2031" s="278"/>
      <c r="Q2031" s="278"/>
      <c r="R2031" s="278"/>
      <c r="S2031" s="278"/>
      <c r="T2031" s="278"/>
      <c r="U2031" s="278"/>
      <c r="V2031" s="278"/>
      <c r="W2031" s="278"/>
      <c r="X2031" s="278"/>
      <c r="Y2031" s="278"/>
      <c r="Z2031" s="278"/>
      <c r="AA2031" s="278"/>
      <c r="AB2031" s="278"/>
      <c r="AC2031" s="278"/>
      <c r="AD2031" s="278"/>
      <c r="AE2031" s="278"/>
      <c r="AF2031" s="278"/>
      <c r="AG2031" s="278"/>
      <c r="AH2031" s="278"/>
      <c r="AI2031" s="278"/>
      <c r="AJ2031" s="278"/>
      <c r="AK2031" s="278"/>
      <c r="AL2031" s="278"/>
      <c r="AM2031" s="278"/>
      <c r="AN2031" s="278"/>
      <c r="AO2031" s="278"/>
      <c r="AP2031" s="278"/>
    </row>
    <row r="2032" spans="1:42">
      <c r="A2032" s="278">
        <v>212664</v>
      </c>
      <c r="B2032" s="278"/>
      <c r="C2032" s="278" t="s">
        <v>413</v>
      </c>
      <c r="D2032" s="278" t="s">
        <v>413</v>
      </c>
      <c r="E2032" s="278" t="s">
        <v>413</v>
      </c>
      <c r="F2032" s="278" t="s">
        <v>413</v>
      </c>
      <c r="G2032" s="278" t="s">
        <v>412</v>
      </c>
      <c r="H2032" s="278" t="s">
        <v>412</v>
      </c>
      <c r="I2032" s="278" t="s">
        <v>412</v>
      </c>
      <c r="J2032" s="278" t="s">
        <v>412</v>
      </c>
      <c r="K2032" s="278" t="s">
        <v>412</v>
      </c>
      <c r="L2032" s="278" t="s">
        <v>412</v>
      </c>
      <c r="M2032" s="278"/>
      <c r="N2032" s="278"/>
      <c r="O2032" s="278"/>
      <c r="P2032" s="278"/>
      <c r="Q2032" s="278"/>
      <c r="R2032" s="278"/>
      <c r="S2032" s="278"/>
      <c r="T2032" s="278"/>
      <c r="U2032" s="278"/>
      <c r="V2032" s="278"/>
      <c r="W2032" s="278"/>
      <c r="X2032" s="278"/>
      <c r="Y2032" s="278"/>
      <c r="Z2032" s="278"/>
      <c r="AA2032" s="278"/>
      <c r="AB2032" s="278"/>
      <c r="AC2032" s="278"/>
      <c r="AD2032" s="278"/>
      <c r="AE2032" s="278"/>
      <c r="AF2032" s="278"/>
      <c r="AG2032" s="278"/>
      <c r="AH2032" s="278"/>
      <c r="AI2032" s="278"/>
      <c r="AJ2032" s="278"/>
      <c r="AK2032" s="278"/>
      <c r="AL2032" s="278"/>
      <c r="AM2032" s="278"/>
      <c r="AN2032" s="278"/>
      <c r="AO2032" s="278"/>
      <c r="AP2032" s="278"/>
    </row>
    <row r="2033" spans="1:42">
      <c r="A2033" s="278">
        <v>212662</v>
      </c>
      <c r="B2033" s="278"/>
      <c r="C2033" s="278" t="s">
        <v>413</v>
      </c>
      <c r="D2033" s="278" t="s">
        <v>412</v>
      </c>
      <c r="E2033" s="278" t="s">
        <v>412</v>
      </c>
      <c r="F2033" s="278" t="s">
        <v>413</v>
      </c>
      <c r="G2033" s="278" t="s">
        <v>412</v>
      </c>
      <c r="H2033" s="278" t="s">
        <v>412</v>
      </c>
      <c r="I2033" s="278" t="s">
        <v>412</v>
      </c>
      <c r="J2033" s="278" t="s">
        <v>412</v>
      </c>
      <c r="K2033" s="278" t="s">
        <v>412</v>
      </c>
      <c r="L2033" s="278" t="s">
        <v>412</v>
      </c>
      <c r="M2033" s="278"/>
      <c r="N2033" s="278"/>
      <c r="O2033" s="278"/>
      <c r="P2033" s="278"/>
      <c r="Q2033" s="278"/>
      <c r="R2033" s="278"/>
      <c r="S2033" s="278"/>
      <c r="T2033" s="278"/>
      <c r="U2033" s="278"/>
      <c r="V2033" s="278"/>
      <c r="W2033" s="278"/>
      <c r="X2033" s="278"/>
      <c r="Y2033" s="278"/>
      <c r="Z2033" s="278"/>
      <c r="AA2033" s="278"/>
      <c r="AB2033" s="278"/>
      <c r="AC2033" s="278"/>
      <c r="AD2033" s="278"/>
      <c r="AE2033" s="278"/>
      <c r="AF2033" s="278"/>
      <c r="AG2033" s="278"/>
      <c r="AH2033" s="278"/>
      <c r="AI2033" s="278"/>
      <c r="AJ2033" s="278"/>
      <c r="AK2033" s="278"/>
      <c r="AL2033" s="278"/>
      <c r="AM2033" s="278"/>
      <c r="AN2033" s="278"/>
      <c r="AO2033" s="278"/>
      <c r="AP2033" s="278"/>
    </row>
    <row r="2034" spans="1:42">
      <c r="A2034" s="278">
        <v>212659</v>
      </c>
      <c r="B2034" s="278"/>
      <c r="C2034" s="278" t="s">
        <v>412</v>
      </c>
      <c r="D2034" s="278" t="s">
        <v>413</v>
      </c>
      <c r="E2034" s="278" t="s">
        <v>413</v>
      </c>
      <c r="F2034" s="278" t="s">
        <v>413</v>
      </c>
      <c r="G2034" s="278" t="s">
        <v>412</v>
      </c>
      <c r="H2034" s="278" t="s">
        <v>412</v>
      </c>
      <c r="I2034" s="278" t="s">
        <v>412</v>
      </c>
      <c r="J2034" s="278" t="s">
        <v>412</v>
      </c>
      <c r="K2034" s="278" t="s">
        <v>412</v>
      </c>
      <c r="L2034" s="278" t="s">
        <v>412</v>
      </c>
      <c r="M2034" s="278"/>
      <c r="N2034" s="278"/>
      <c r="O2034" s="278"/>
      <c r="P2034" s="278"/>
      <c r="Q2034" s="278"/>
      <c r="R2034" s="278"/>
      <c r="S2034" s="278"/>
      <c r="T2034" s="278"/>
      <c r="U2034" s="278"/>
      <c r="V2034" s="278"/>
      <c r="W2034" s="278"/>
      <c r="X2034" s="278"/>
      <c r="Y2034" s="278"/>
      <c r="Z2034" s="278"/>
      <c r="AA2034" s="278"/>
      <c r="AB2034" s="278"/>
      <c r="AC2034" s="278"/>
      <c r="AD2034" s="278"/>
      <c r="AE2034" s="278"/>
      <c r="AF2034" s="278"/>
      <c r="AG2034" s="278"/>
      <c r="AH2034" s="278"/>
      <c r="AI2034" s="278"/>
      <c r="AJ2034" s="278"/>
      <c r="AK2034" s="278"/>
      <c r="AL2034" s="278"/>
      <c r="AM2034" s="278"/>
      <c r="AN2034" s="278"/>
      <c r="AO2034" s="278"/>
      <c r="AP2034" s="278"/>
    </row>
    <row r="2035" spans="1:42">
      <c r="A2035" s="278">
        <v>212658</v>
      </c>
      <c r="B2035" s="278"/>
      <c r="C2035" s="278" t="s">
        <v>413</v>
      </c>
      <c r="D2035" s="278" t="s">
        <v>413</v>
      </c>
      <c r="E2035" s="278" t="s">
        <v>411</v>
      </c>
      <c r="F2035" s="278" t="s">
        <v>412</v>
      </c>
      <c r="G2035" s="278" t="s">
        <v>412</v>
      </c>
      <c r="H2035" s="278" t="s">
        <v>412</v>
      </c>
      <c r="I2035" s="278" t="s">
        <v>412</v>
      </c>
      <c r="J2035" s="278" t="s">
        <v>412</v>
      </c>
      <c r="K2035" s="278" t="s">
        <v>413</v>
      </c>
      <c r="L2035" s="278" t="s">
        <v>412</v>
      </c>
      <c r="M2035" s="278"/>
      <c r="N2035" s="278"/>
      <c r="O2035" s="278"/>
      <c r="P2035" s="278"/>
      <c r="Q2035" s="278"/>
      <c r="R2035" s="278"/>
      <c r="S2035" s="278"/>
      <c r="T2035" s="278"/>
      <c r="U2035" s="278"/>
      <c r="V2035" s="278"/>
      <c r="W2035" s="278"/>
      <c r="X2035" s="278"/>
      <c r="Y2035" s="278"/>
      <c r="Z2035" s="278"/>
      <c r="AA2035" s="278"/>
      <c r="AB2035" s="278"/>
      <c r="AC2035" s="278"/>
      <c r="AD2035" s="278"/>
      <c r="AE2035" s="278"/>
      <c r="AF2035" s="278"/>
      <c r="AG2035" s="278"/>
      <c r="AH2035" s="278"/>
      <c r="AI2035" s="278"/>
      <c r="AJ2035" s="278"/>
      <c r="AK2035" s="278"/>
      <c r="AL2035" s="278"/>
      <c r="AM2035" s="278"/>
      <c r="AN2035" s="278"/>
      <c r="AO2035" s="278"/>
      <c r="AP2035" s="278"/>
    </row>
    <row r="2036" spans="1:42">
      <c r="A2036" s="278">
        <v>212657</v>
      </c>
      <c r="B2036" s="278"/>
      <c r="C2036" s="278" t="s">
        <v>413</v>
      </c>
      <c r="D2036" s="278" t="s">
        <v>413</v>
      </c>
      <c r="E2036" s="278" t="s">
        <v>413</v>
      </c>
      <c r="F2036" s="278" t="s">
        <v>412</v>
      </c>
      <c r="G2036" s="278" t="s">
        <v>412</v>
      </c>
      <c r="H2036" s="278" t="s">
        <v>412</v>
      </c>
      <c r="I2036" s="278" t="s">
        <v>412</v>
      </c>
      <c r="J2036" s="278" t="s">
        <v>412</v>
      </c>
      <c r="K2036" s="278" t="s">
        <v>412</v>
      </c>
      <c r="L2036" s="278" t="s">
        <v>412</v>
      </c>
      <c r="M2036" s="278"/>
      <c r="N2036" s="278"/>
      <c r="O2036" s="278"/>
      <c r="P2036" s="278"/>
      <c r="Q2036" s="278"/>
      <c r="R2036" s="278"/>
      <c r="S2036" s="278"/>
      <c r="T2036" s="278"/>
      <c r="U2036" s="278"/>
      <c r="V2036" s="278"/>
      <c r="W2036" s="278"/>
      <c r="X2036" s="278"/>
      <c r="Y2036" s="278"/>
      <c r="Z2036" s="278"/>
      <c r="AA2036" s="278"/>
      <c r="AB2036" s="278"/>
      <c r="AC2036" s="278"/>
      <c r="AD2036" s="278"/>
      <c r="AE2036" s="278"/>
      <c r="AF2036" s="278"/>
      <c r="AG2036" s="278"/>
      <c r="AH2036" s="278"/>
      <c r="AI2036" s="278"/>
      <c r="AJ2036" s="278"/>
      <c r="AK2036" s="278"/>
      <c r="AL2036" s="278"/>
      <c r="AM2036" s="278"/>
      <c r="AN2036" s="278"/>
      <c r="AO2036" s="278"/>
      <c r="AP2036" s="278"/>
    </row>
    <row r="2037" spans="1:42">
      <c r="A2037" s="278">
        <v>212655</v>
      </c>
      <c r="B2037" s="278"/>
      <c r="C2037" s="278" t="s">
        <v>412</v>
      </c>
      <c r="D2037" s="278" t="s">
        <v>413</v>
      </c>
      <c r="E2037" s="278" t="s">
        <v>413</v>
      </c>
      <c r="F2037" s="278" t="s">
        <v>413</v>
      </c>
      <c r="G2037" s="278" t="s">
        <v>413</v>
      </c>
      <c r="H2037" s="278" t="s">
        <v>412</v>
      </c>
      <c r="I2037" s="278" t="s">
        <v>412</v>
      </c>
      <c r="J2037" s="278" t="s">
        <v>412</v>
      </c>
      <c r="K2037" s="278" t="s">
        <v>412</v>
      </c>
      <c r="L2037" s="278" t="s">
        <v>412</v>
      </c>
      <c r="M2037" s="278"/>
      <c r="N2037" s="278"/>
      <c r="O2037" s="278"/>
      <c r="P2037" s="278"/>
      <c r="Q2037" s="278"/>
      <c r="R2037" s="278"/>
      <c r="S2037" s="278"/>
      <c r="T2037" s="278"/>
      <c r="U2037" s="278"/>
      <c r="V2037" s="278"/>
      <c r="W2037" s="278"/>
      <c r="X2037" s="278"/>
      <c r="Y2037" s="278"/>
      <c r="Z2037" s="278"/>
      <c r="AA2037" s="278"/>
      <c r="AB2037" s="278"/>
      <c r="AC2037" s="278"/>
      <c r="AD2037" s="278"/>
      <c r="AE2037" s="278"/>
      <c r="AF2037" s="278"/>
      <c r="AG2037" s="278"/>
      <c r="AH2037" s="278"/>
      <c r="AI2037" s="278"/>
      <c r="AJ2037" s="278"/>
      <c r="AK2037" s="278"/>
      <c r="AL2037" s="278"/>
      <c r="AM2037" s="278"/>
      <c r="AN2037" s="278"/>
      <c r="AO2037" s="278"/>
      <c r="AP2037" s="278"/>
    </row>
    <row r="2038" spans="1:42">
      <c r="A2038" s="278">
        <v>212654</v>
      </c>
      <c r="B2038" s="278"/>
      <c r="C2038" s="278" t="s">
        <v>413</v>
      </c>
      <c r="D2038" s="278" t="s">
        <v>413</v>
      </c>
      <c r="E2038" s="278" t="s">
        <v>413</v>
      </c>
      <c r="F2038" s="278" t="s">
        <v>412</v>
      </c>
      <c r="G2038" s="278" t="s">
        <v>412</v>
      </c>
      <c r="H2038" s="278" t="s">
        <v>412</v>
      </c>
      <c r="I2038" s="278" t="s">
        <v>412</v>
      </c>
      <c r="J2038" s="278" t="s">
        <v>412</v>
      </c>
      <c r="K2038" s="278" t="s">
        <v>412</v>
      </c>
      <c r="L2038" s="278" t="s">
        <v>412</v>
      </c>
      <c r="M2038" s="278"/>
      <c r="N2038" s="278"/>
      <c r="O2038" s="278"/>
      <c r="P2038" s="278"/>
      <c r="Q2038" s="278"/>
      <c r="R2038" s="278"/>
      <c r="S2038" s="278"/>
      <c r="T2038" s="278"/>
      <c r="U2038" s="278"/>
      <c r="V2038" s="278"/>
      <c r="W2038" s="278"/>
      <c r="X2038" s="278"/>
      <c r="Y2038" s="278"/>
      <c r="Z2038" s="278"/>
      <c r="AA2038" s="278"/>
      <c r="AB2038" s="278"/>
      <c r="AC2038" s="278"/>
      <c r="AD2038" s="278"/>
      <c r="AE2038" s="278"/>
      <c r="AF2038" s="278"/>
      <c r="AG2038" s="278"/>
      <c r="AH2038" s="278"/>
      <c r="AI2038" s="278"/>
      <c r="AJ2038" s="278"/>
      <c r="AK2038" s="278"/>
      <c r="AL2038" s="278"/>
      <c r="AM2038" s="278"/>
      <c r="AN2038" s="278"/>
      <c r="AO2038" s="278"/>
      <c r="AP2038" s="278"/>
    </row>
    <row r="2039" spans="1:42">
      <c r="A2039" s="278">
        <v>212651</v>
      </c>
      <c r="B2039" s="278"/>
      <c r="C2039" s="278" t="s">
        <v>413</v>
      </c>
      <c r="D2039" s="278" t="s">
        <v>413</v>
      </c>
      <c r="E2039" s="278" t="s">
        <v>412</v>
      </c>
      <c r="F2039" s="278" t="s">
        <v>412</v>
      </c>
      <c r="G2039" s="278" t="s">
        <v>412</v>
      </c>
      <c r="H2039" s="278" t="s">
        <v>412</v>
      </c>
      <c r="I2039" s="278" t="s">
        <v>412</v>
      </c>
      <c r="J2039" s="278" t="s">
        <v>412</v>
      </c>
      <c r="K2039" s="278" t="s">
        <v>412</v>
      </c>
      <c r="L2039" s="278" t="s">
        <v>412</v>
      </c>
      <c r="M2039" s="278"/>
      <c r="N2039" s="278"/>
      <c r="O2039" s="278"/>
      <c r="P2039" s="278"/>
      <c r="Q2039" s="278"/>
      <c r="R2039" s="278"/>
      <c r="S2039" s="278"/>
      <c r="T2039" s="278"/>
      <c r="U2039" s="278"/>
      <c r="V2039" s="278"/>
      <c r="W2039" s="278"/>
      <c r="X2039" s="278"/>
      <c r="Y2039" s="278"/>
      <c r="Z2039" s="278"/>
      <c r="AA2039" s="278"/>
      <c r="AB2039" s="278"/>
      <c r="AC2039" s="278"/>
      <c r="AD2039" s="278"/>
      <c r="AE2039" s="278"/>
      <c r="AF2039" s="278"/>
      <c r="AG2039" s="278"/>
      <c r="AH2039" s="278"/>
      <c r="AI2039" s="278"/>
      <c r="AJ2039" s="278"/>
      <c r="AK2039" s="278"/>
      <c r="AL2039" s="278"/>
      <c r="AM2039" s="278"/>
      <c r="AN2039" s="278"/>
      <c r="AO2039" s="278"/>
      <c r="AP2039" s="278"/>
    </row>
    <row r="2040" spans="1:42">
      <c r="A2040" s="278">
        <v>212650</v>
      </c>
      <c r="B2040" s="278"/>
      <c r="C2040" s="278" t="s">
        <v>413</v>
      </c>
      <c r="D2040" s="278" t="s">
        <v>413</v>
      </c>
      <c r="E2040" s="278" t="s">
        <v>412</v>
      </c>
      <c r="F2040" s="278" t="s">
        <v>412</v>
      </c>
      <c r="G2040" s="278" t="s">
        <v>412</v>
      </c>
      <c r="H2040" s="278" t="s">
        <v>412</v>
      </c>
      <c r="I2040" s="278" t="s">
        <v>412</v>
      </c>
      <c r="J2040" s="278" t="s">
        <v>412</v>
      </c>
      <c r="K2040" s="278" t="s">
        <v>412</v>
      </c>
      <c r="L2040" s="278" t="s">
        <v>412</v>
      </c>
      <c r="M2040" s="278"/>
      <c r="N2040" s="278"/>
      <c r="O2040" s="278"/>
      <c r="P2040" s="278"/>
      <c r="Q2040" s="278"/>
      <c r="R2040" s="278"/>
      <c r="S2040" s="278"/>
      <c r="T2040" s="278"/>
      <c r="U2040" s="278"/>
      <c r="V2040" s="278"/>
      <c r="W2040" s="278"/>
      <c r="X2040" s="278"/>
      <c r="Y2040" s="278"/>
      <c r="Z2040" s="278"/>
      <c r="AA2040" s="278"/>
      <c r="AB2040" s="278"/>
      <c r="AC2040" s="278"/>
      <c r="AD2040" s="278"/>
      <c r="AE2040" s="278"/>
      <c r="AF2040" s="278"/>
      <c r="AG2040" s="278"/>
      <c r="AH2040" s="278"/>
      <c r="AI2040" s="278"/>
      <c r="AJ2040" s="278"/>
      <c r="AK2040" s="278"/>
      <c r="AL2040" s="278"/>
      <c r="AM2040" s="278"/>
      <c r="AN2040" s="278"/>
      <c r="AO2040" s="278"/>
      <c r="AP2040" s="278"/>
    </row>
    <row r="2041" spans="1:42">
      <c r="A2041" s="278">
        <v>212648</v>
      </c>
      <c r="B2041" s="278"/>
      <c r="C2041" s="278" t="s">
        <v>413</v>
      </c>
      <c r="D2041" s="278" t="s">
        <v>413</v>
      </c>
      <c r="E2041" s="278" t="s">
        <v>413</v>
      </c>
      <c r="F2041" s="278" t="s">
        <v>413</v>
      </c>
      <c r="G2041" s="278" t="s">
        <v>412</v>
      </c>
      <c r="H2041" s="278" t="s">
        <v>412</v>
      </c>
      <c r="I2041" s="278" t="s">
        <v>412</v>
      </c>
      <c r="J2041" s="278" t="s">
        <v>412</v>
      </c>
      <c r="K2041" s="278" t="s">
        <v>412</v>
      </c>
      <c r="L2041" s="278" t="s">
        <v>412</v>
      </c>
      <c r="M2041" s="278"/>
      <c r="N2041" s="278"/>
      <c r="O2041" s="278"/>
      <c r="P2041" s="278"/>
      <c r="Q2041" s="278"/>
      <c r="R2041" s="278"/>
      <c r="S2041" s="278"/>
      <c r="T2041" s="278"/>
      <c r="U2041" s="278"/>
      <c r="V2041" s="278"/>
      <c r="W2041" s="278"/>
      <c r="X2041" s="278"/>
      <c r="Y2041" s="278"/>
      <c r="Z2041" s="278"/>
      <c r="AA2041" s="278"/>
      <c r="AB2041" s="278"/>
      <c r="AC2041" s="278"/>
      <c r="AD2041" s="278"/>
      <c r="AE2041" s="278"/>
      <c r="AF2041" s="278"/>
      <c r="AG2041" s="278"/>
      <c r="AH2041" s="278"/>
      <c r="AI2041" s="278"/>
      <c r="AJ2041" s="278"/>
      <c r="AK2041" s="278"/>
      <c r="AL2041" s="278"/>
      <c r="AM2041" s="278"/>
      <c r="AN2041" s="278"/>
      <c r="AO2041" s="278"/>
      <c r="AP2041" s="278"/>
    </row>
    <row r="2042" spans="1:42">
      <c r="A2042" s="278">
        <v>212642</v>
      </c>
      <c r="B2042" s="278"/>
      <c r="C2042" s="278" t="s">
        <v>412</v>
      </c>
      <c r="D2042" s="278" t="s">
        <v>413</v>
      </c>
      <c r="E2042" s="278" t="s">
        <v>413</v>
      </c>
      <c r="F2042" s="278" t="s">
        <v>413</v>
      </c>
      <c r="G2042" s="278" t="s">
        <v>412</v>
      </c>
      <c r="H2042" s="278" t="s">
        <v>412</v>
      </c>
      <c r="I2042" s="278" t="s">
        <v>412</v>
      </c>
      <c r="J2042" s="278" t="s">
        <v>412</v>
      </c>
      <c r="K2042" s="278" t="s">
        <v>412</v>
      </c>
      <c r="L2042" s="278" t="s">
        <v>412</v>
      </c>
      <c r="M2042" s="278"/>
      <c r="N2042" s="278"/>
      <c r="O2042" s="278"/>
      <c r="P2042" s="278"/>
      <c r="Q2042" s="278"/>
      <c r="R2042" s="278"/>
      <c r="S2042" s="278"/>
      <c r="T2042" s="278"/>
      <c r="U2042" s="278"/>
      <c r="V2042" s="278"/>
      <c r="W2042" s="278"/>
      <c r="X2042" s="278"/>
      <c r="Y2042" s="278"/>
      <c r="Z2042" s="278"/>
      <c r="AA2042" s="278"/>
      <c r="AB2042" s="278"/>
      <c r="AC2042" s="278"/>
      <c r="AD2042" s="278"/>
      <c r="AE2042" s="278"/>
      <c r="AF2042" s="278"/>
      <c r="AG2042" s="278"/>
      <c r="AH2042" s="278"/>
      <c r="AI2042" s="278"/>
      <c r="AJ2042" s="278"/>
      <c r="AK2042" s="278"/>
      <c r="AL2042" s="278"/>
      <c r="AM2042" s="278"/>
      <c r="AN2042" s="278"/>
      <c r="AO2042" s="278"/>
      <c r="AP2042" s="278"/>
    </row>
    <row r="2043" spans="1:42">
      <c r="A2043" s="278">
        <v>212641</v>
      </c>
      <c r="B2043" s="278"/>
      <c r="C2043" s="278" t="s">
        <v>412</v>
      </c>
      <c r="D2043" s="278" t="s">
        <v>412</v>
      </c>
      <c r="E2043" s="278" t="s">
        <v>411</v>
      </c>
      <c r="F2043" s="278" t="s">
        <v>411</v>
      </c>
      <c r="G2043" s="278" t="s">
        <v>412</v>
      </c>
      <c r="H2043" s="278" t="s">
        <v>412</v>
      </c>
      <c r="I2043" s="278" t="s">
        <v>412</v>
      </c>
      <c r="J2043" s="278" t="s">
        <v>412</v>
      </c>
      <c r="K2043" s="278" t="s">
        <v>412</v>
      </c>
      <c r="L2043" s="278" t="s">
        <v>412</v>
      </c>
      <c r="M2043" s="278"/>
      <c r="N2043" s="278"/>
      <c r="O2043" s="278"/>
      <c r="P2043" s="278"/>
      <c r="Q2043" s="278"/>
      <c r="R2043" s="278"/>
      <c r="S2043" s="278"/>
      <c r="T2043" s="278"/>
      <c r="U2043" s="278"/>
      <c r="V2043" s="278"/>
      <c r="W2043" s="278"/>
      <c r="X2043" s="278"/>
      <c r="Y2043" s="278"/>
      <c r="Z2043" s="278"/>
      <c r="AA2043" s="278"/>
      <c r="AB2043" s="278"/>
      <c r="AC2043" s="278"/>
      <c r="AD2043" s="278"/>
      <c r="AE2043" s="278"/>
      <c r="AF2043" s="278"/>
      <c r="AG2043" s="278"/>
      <c r="AH2043" s="278"/>
      <c r="AI2043" s="278"/>
      <c r="AJ2043" s="278"/>
      <c r="AK2043" s="278"/>
      <c r="AL2043" s="278"/>
      <c r="AM2043" s="278"/>
      <c r="AN2043" s="278"/>
      <c r="AO2043" s="278"/>
      <c r="AP2043" s="278"/>
    </row>
    <row r="2044" spans="1:42">
      <c r="A2044" s="278">
        <v>212638</v>
      </c>
      <c r="B2044" s="278"/>
      <c r="C2044" s="278" t="s">
        <v>413</v>
      </c>
      <c r="D2044" s="278" t="s">
        <v>413</v>
      </c>
      <c r="E2044" s="278" t="s">
        <v>413</v>
      </c>
      <c r="F2044" s="278" t="s">
        <v>413</v>
      </c>
      <c r="G2044" s="278" t="s">
        <v>413</v>
      </c>
      <c r="H2044" s="278" t="s">
        <v>412</v>
      </c>
      <c r="I2044" s="278" t="s">
        <v>412</v>
      </c>
      <c r="J2044" s="278" t="s">
        <v>412</v>
      </c>
      <c r="K2044" s="278" t="s">
        <v>412</v>
      </c>
      <c r="L2044" s="278" t="s">
        <v>412</v>
      </c>
      <c r="M2044" s="278"/>
      <c r="N2044" s="278"/>
      <c r="O2044" s="278"/>
      <c r="P2044" s="278"/>
      <c r="Q2044" s="278"/>
      <c r="R2044" s="278"/>
      <c r="S2044" s="278"/>
      <c r="T2044" s="278"/>
      <c r="U2044" s="278"/>
      <c r="V2044" s="278"/>
      <c r="W2044" s="278"/>
      <c r="X2044" s="278"/>
      <c r="Y2044" s="278"/>
      <c r="Z2044" s="278"/>
      <c r="AA2044" s="278"/>
      <c r="AB2044" s="278"/>
      <c r="AC2044" s="278"/>
      <c r="AD2044" s="278"/>
      <c r="AE2044" s="278"/>
      <c r="AF2044" s="278"/>
      <c r="AG2044" s="278"/>
      <c r="AH2044" s="278"/>
      <c r="AI2044" s="278"/>
      <c r="AJ2044" s="278"/>
      <c r="AK2044" s="278"/>
      <c r="AL2044" s="278"/>
      <c r="AM2044" s="278"/>
      <c r="AN2044" s="278"/>
      <c r="AO2044" s="278"/>
      <c r="AP2044" s="278"/>
    </row>
    <row r="2045" spans="1:42">
      <c r="A2045" s="278">
        <v>212634</v>
      </c>
      <c r="B2045" s="278"/>
      <c r="C2045" s="278" t="s">
        <v>411</v>
      </c>
      <c r="D2045" s="278" t="s">
        <v>413</v>
      </c>
      <c r="E2045" s="278" t="s">
        <v>413</v>
      </c>
      <c r="F2045" s="278" t="s">
        <v>413</v>
      </c>
      <c r="G2045" s="278" t="s">
        <v>412</v>
      </c>
      <c r="H2045" s="278" t="s">
        <v>412</v>
      </c>
      <c r="I2045" s="278" t="s">
        <v>413</v>
      </c>
      <c r="J2045" s="278" t="s">
        <v>411</v>
      </c>
      <c r="K2045" s="278" t="s">
        <v>413</v>
      </c>
      <c r="L2045" s="278" t="s">
        <v>411</v>
      </c>
      <c r="M2045" s="278"/>
      <c r="N2045" s="278"/>
      <c r="O2045" s="278"/>
      <c r="P2045" s="278"/>
      <c r="Q2045" s="278"/>
      <c r="R2045" s="278"/>
      <c r="S2045" s="278"/>
      <c r="T2045" s="278"/>
      <c r="U2045" s="278"/>
      <c r="V2045" s="278"/>
      <c r="W2045" s="278"/>
      <c r="X2045" s="278"/>
      <c r="Y2045" s="278"/>
      <c r="Z2045" s="278"/>
      <c r="AA2045" s="278"/>
      <c r="AB2045" s="278"/>
      <c r="AC2045" s="278"/>
      <c r="AD2045" s="278"/>
      <c r="AE2045" s="278"/>
      <c r="AF2045" s="278"/>
      <c r="AG2045" s="278"/>
      <c r="AH2045" s="278"/>
      <c r="AI2045" s="278"/>
      <c r="AJ2045" s="278"/>
      <c r="AK2045" s="278"/>
      <c r="AL2045" s="278"/>
      <c r="AM2045" s="278"/>
      <c r="AN2045" s="278"/>
      <c r="AO2045" s="278"/>
      <c r="AP2045" s="278"/>
    </row>
    <row r="2046" spans="1:42">
      <c r="A2046" s="278">
        <v>212627</v>
      </c>
      <c r="B2046" s="278"/>
      <c r="C2046" s="278" t="s">
        <v>413</v>
      </c>
      <c r="D2046" s="278" t="s">
        <v>413</v>
      </c>
      <c r="E2046" s="278" t="s">
        <v>413</v>
      </c>
      <c r="F2046" s="278" t="s">
        <v>413</v>
      </c>
      <c r="G2046" s="278" t="s">
        <v>413</v>
      </c>
      <c r="H2046" s="278" t="s">
        <v>412</v>
      </c>
      <c r="I2046" s="278" t="s">
        <v>412</v>
      </c>
      <c r="J2046" s="278" t="s">
        <v>412</v>
      </c>
      <c r="K2046" s="278" t="s">
        <v>412</v>
      </c>
      <c r="L2046" s="278" t="s">
        <v>412</v>
      </c>
      <c r="M2046" s="278"/>
      <c r="N2046" s="278"/>
      <c r="O2046" s="278"/>
      <c r="P2046" s="278"/>
      <c r="Q2046" s="278"/>
      <c r="R2046" s="278"/>
      <c r="S2046" s="278"/>
      <c r="T2046" s="278"/>
      <c r="U2046" s="278"/>
      <c r="V2046" s="278"/>
      <c r="W2046" s="278"/>
      <c r="X2046" s="278"/>
      <c r="Y2046" s="278"/>
      <c r="Z2046" s="278"/>
      <c r="AA2046" s="278"/>
      <c r="AB2046" s="278"/>
      <c r="AC2046" s="278"/>
      <c r="AD2046" s="278"/>
      <c r="AE2046" s="278"/>
      <c r="AF2046" s="278"/>
      <c r="AG2046" s="278"/>
      <c r="AH2046" s="278"/>
      <c r="AI2046" s="278"/>
      <c r="AJ2046" s="278"/>
      <c r="AK2046" s="278"/>
      <c r="AL2046" s="278"/>
      <c r="AM2046" s="278"/>
      <c r="AN2046" s="278"/>
      <c r="AO2046" s="278"/>
      <c r="AP2046" s="278"/>
    </row>
    <row r="2047" spans="1:42">
      <c r="A2047" s="278">
        <v>212623</v>
      </c>
      <c r="B2047" s="278"/>
      <c r="C2047" s="278" t="s">
        <v>413</v>
      </c>
      <c r="D2047" s="278" t="s">
        <v>413</v>
      </c>
      <c r="E2047" s="278" t="s">
        <v>413</v>
      </c>
      <c r="F2047" s="278" t="s">
        <v>413</v>
      </c>
      <c r="G2047" s="278" t="s">
        <v>412</v>
      </c>
      <c r="H2047" s="278" t="s">
        <v>412</v>
      </c>
      <c r="I2047" s="278" t="s">
        <v>412</v>
      </c>
      <c r="J2047" s="278" t="s">
        <v>412</v>
      </c>
      <c r="K2047" s="278" t="s">
        <v>412</v>
      </c>
      <c r="L2047" s="278" t="s">
        <v>412</v>
      </c>
      <c r="M2047" s="278"/>
      <c r="N2047" s="278"/>
      <c r="O2047" s="278"/>
      <c r="P2047" s="278"/>
      <c r="Q2047" s="278"/>
      <c r="R2047" s="278"/>
      <c r="S2047" s="278"/>
      <c r="T2047" s="278"/>
      <c r="U2047" s="278"/>
      <c r="V2047" s="278"/>
      <c r="W2047" s="278"/>
      <c r="X2047" s="278"/>
      <c r="Y2047" s="278"/>
      <c r="Z2047" s="278"/>
      <c r="AA2047" s="278"/>
      <c r="AB2047" s="278"/>
      <c r="AC2047" s="278"/>
      <c r="AD2047" s="278"/>
      <c r="AE2047" s="278"/>
      <c r="AF2047" s="278"/>
      <c r="AG2047" s="278"/>
      <c r="AH2047" s="278"/>
      <c r="AI2047" s="278"/>
      <c r="AJ2047" s="278"/>
      <c r="AK2047" s="278"/>
      <c r="AL2047" s="278"/>
      <c r="AM2047" s="278"/>
      <c r="AN2047" s="278"/>
      <c r="AO2047" s="278"/>
      <c r="AP2047" s="278"/>
    </row>
    <row r="2048" spans="1:42">
      <c r="A2048" s="278">
        <v>212621</v>
      </c>
      <c r="B2048" s="278"/>
      <c r="C2048" s="278" t="s">
        <v>413</v>
      </c>
      <c r="D2048" s="278" t="s">
        <v>413</v>
      </c>
      <c r="E2048" s="278" t="s">
        <v>413</v>
      </c>
      <c r="F2048" s="278" t="s">
        <v>413</v>
      </c>
      <c r="G2048" s="278" t="s">
        <v>412</v>
      </c>
      <c r="H2048" s="278" t="s">
        <v>413</v>
      </c>
      <c r="I2048" s="278" t="s">
        <v>413</v>
      </c>
      <c r="J2048" s="278" t="s">
        <v>413</v>
      </c>
      <c r="K2048" s="278" t="s">
        <v>413</v>
      </c>
      <c r="L2048" s="278" t="s">
        <v>411</v>
      </c>
      <c r="M2048" s="278"/>
      <c r="N2048" s="278"/>
      <c r="O2048" s="278"/>
      <c r="P2048" s="278"/>
      <c r="Q2048" s="278"/>
      <c r="R2048" s="278"/>
      <c r="S2048" s="278"/>
      <c r="T2048" s="278"/>
      <c r="U2048" s="278"/>
      <c r="V2048" s="278"/>
      <c r="W2048" s="278"/>
      <c r="X2048" s="278"/>
      <c r="Y2048" s="278"/>
      <c r="Z2048" s="278"/>
      <c r="AA2048" s="278"/>
      <c r="AB2048" s="278"/>
      <c r="AC2048" s="278"/>
      <c r="AD2048" s="278"/>
      <c r="AE2048" s="278"/>
      <c r="AF2048" s="278"/>
      <c r="AG2048" s="278"/>
      <c r="AH2048" s="278"/>
      <c r="AI2048" s="278"/>
      <c r="AJ2048" s="278"/>
      <c r="AK2048" s="278"/>
      <c r="AL2048" s="278"/>
      <c r="AM2048" s="278"/>
      <c r="AN2048" s="278"/>
      <c r="AO2048" s="278"/>
      <c r="AP2048" s="278"/>
    </row>
    <row r="2049" spans="1:42">
      <c r="A2049" s="278">
        <v>212620</v>
      </c>
      <c r="B2049" s="278"/>
      <c r="C2049" s="278" t="s">
        <v>413</v>
      </c>
      <c r="D2049" s="278" t="s">
        <v>413</v>
      </c>
      <c r="E2049" s="278" t="s">
        <v>413</v>
      </c>
      <c r="F2049" s="278" t="s">
        <v>413</v>
      </c>
      <c r="G2049" s="278" t="s">
        <v>413</v>
      </c>
      <c r="H2049" s="278" t="s">
        <v>412</v>
      </c>
      <c r="I2049" s="278" t="s">
        <v>412</v>
      </c>
      <c r="J2049" s="278" t="s">
        <v>412</v>
      </c>
      <c r="K2049" s="278" t="s">
        <v>412</v>
      </c>
      <c r="L2049" s="278" t="s">
        <v>412</v>
      </c>
      <c r="M2049" s="278"/>
      <c r="N2049" s="278"/>
      <c r="O2049" s="278"/>
      <c r="P2049" s="278"/>
      <c r="Q2049" s="278"/>
      <c r="R2049" s="278"/>
      <c r="S2049" s="278"/>
      <c r="T2049" s="278"/>
      <c r="U2049" s="278"/>
      <c r="V2049" s="278"/>
      <c r="W2049" s="278"/>
      <c r="X2049" s="278"/>
      <c r="Y2049" s="278"/>
      <c r="Z2049" s="278"/>
      <c r="AA2049" s="278"/>
      <c r="AB2049" s="278"/>
      <c r="AC2049" s="278"/>
      <c r="AD2049" s="278"/>
      <c r="AE2049" s="278"/>
      <c r="AF2049" s="278"/>
      <c r="AG2049" s="278"/>
      <c r="AH2049" s="278"/>
      <c r="AI2049" s="278"/>
      <c r="AJ2049" s="278"/>
      <c r="AK2049" s="278"/>
      <c r="AL2049" s="278"/>
      <c r="AM2049" s="278"/>
      <c r="AN2049" s="278"/>
      <c r="AO2049" s="278"/>
      <c r="AP2049" s="278"/>
    </row>
    <row r="2050" spans="1:42">
      <c r="A2050" s="278">
        <v>212616</v>
      </c>
      <c r="B2050" s="278"/>
      <c r="C2050" s="278" t="s">
        <v>412</v>
      </c>
      <c r="D2050" s="278" t="s">
        <v>412</v>
      </c>
      <c r="E2050" s="278" t="s">
        <v>413</v>
      </c>
      <c r="F2050" s="278" t="s">
        <v>413</v>
      </c>
      <c r="G2050" s="278" t="s">
        <v>413</v>
      </c>
      <c r="H2050" s="278" t="s">
        <v>412</v>
      </c>
      <c r="I2050" s="278" t="s">
        <v>412</v>
      </c>
      <c r="J2050" s="278" t="s">
        <v>412</v>
      </c>
      <c r="K2050" s="278" t="s">
        <v>412</v>
      </c>
      <c r="L2050" s="278" t="s">
        <v>412</v>
      </c>
      <c r="M2050" s="278"/>
      <c r="N2050" s="278"/>
      <c r="O2050" s="278"/>
      <c r="P2050" s="278"/>
      <c r="Q2050" s="278"/>
      <c r="R2050" s="278"/>
      <c r="S2050" s="278"/>
      <c r="T2050" s="278"/>
      <c r="U2050" s="278"/>
      <c r="V2050" s="278"/>
      <c r="W2050" s="278"/>
      <c r="X2050" s="278"/>
      <c r="Y2050" s="278"/>
      <c r="Z2050" s="278"/>
      <c r="AA2050" s="278"/>
      <c r="AB2050" s="278"/>
      <c r="AC2050" s="278"/>
      <c r="AD2050" s="278"/>
      <c r="AE2050" s="278"/>
      <c r="AF2050" s="278"/>
      <c r="AG2050" s="278"/>
      <c r="AH2050" s="278"/>
      <c r="AI2050" s="278"/>
      <c r="AJ2050" s="278"/>
      <c r="AK2050" s="278"/>
      <c r="AL2050" s="278"/>
      <c r="AM2050" s="278"/>
      <c r="AN2050" s="278"/>
      <c r="AO2050" s="278"/>
      <c r="AP2050" s="278"/>
    </row>
    <row r="2051" spans="1:42">
      <c r="A2051" s="278">
        <v>212615</v>
      </c>
      <c r="B2051" s="278"/>
      <c r="C2051" s="278" t="s">
        <v>412</v>
      </c>
      <c r="D2051" s="278" t="s">
        <v>413</v>
      </c>
      <c r="E2051" s="278" t="s">
        <v>413</v>
      </c>
      <c r="F2051" s="278" t="s">
        <v>413</v>
      </c>
      <c r="G2051" s="278" t="s">
        <v>412</v>
      </c>
      <c r="H2051" s="278" t="s">
        <v>412</v>
      </c>
      <c r="I2051" s="278" t="s">
        <v>412</v>
      </c>
      <c r="J2051" s="278" t="s">
        <v>412</v>
      </c>
      <c r="K2051" s="278" t="s">
        <v>412</v>
      </c>
      <c r="L2051" s="278" t="s">
        <v>412</v>
      </c>
      <c r="M2051" s="278"/>
      <c r="N2051" s="278"/>
      <c r="O2051" s="278"/>
      <c r="P2051" s="278"/>
      <c r="Q2051" s="278"/>
      <c r="R2051" s="278"/>
      <c r="S2051" s="278"/>
      <c r="T2051" s="278"/>
      <c r="U2051" s="278"/>
      <c r="V2051" s="278"/>
      <c r="W2051" s="278"/>
      <c r="X2051" s="278"/>
      <c r="Y2051" s="278"/>
      <c r="Z2051" s="278"/>
      <c r="AA2051" s="278"/>
      <c r="AB2051" s="278"/>
      <c r="AC2051" s="278"/>
      <c r="AD2051" s="278"/>
      <c r="AE2051" s="278"/>
      <c r="AF2051" s="278"/>
      <c r="AG2051" s="278"/>
      <c r="AH2051" s="278"/>
      <c r="AI2051" s="278"/>
      <c r="AJ2051" s="278"/>
      <c r="AK2051" s="278"/>
      <c r="AL2051" s="278"/>
      <c r="AM2051" s="278"/>
      <c r="AN2051" s="278"/>
      <c r="AO2051" s="278"/>
      <c r="AP2051" s="278"/>
    </row>
    <row r="2052" spans="1:42">
      <c r="A2052" s="278">
        <v>212614</v>
      </c>
      <c r="B2052" s="278"/>
      <c r="C2052" s="278" t="s">
        <v>411</v>
      </c>
      <c r="D2052" s="278" t="s">
        <v>411</v>
      </c>
      <c r="E2052" s="278" t="s">
        <v>413</v>
      </c>
      <c r="F2052" s="278" t="s">
        <v>413</v>
      </c>
      <c r="G2052" s="278" t="s">
        <v>411</v>
      </c>
      <c r="H2052" s="278" t="s">
        <v>413</v>
      </c>
      <c r="I2052" s="278" t="s">
        <v>413</v>
      </c>
      <c r="J2052" s="278" t="s">
        <v>413</v>
      </c>
      <c r="K2052" s="278" t="s">
        <v>413</v>
      </c>
      <c r="L2052" s="278" t="s">
        <v>411</v>
      </c>
      <c r="M2052" s="278"/>
      <c r="N2052" s="278"/>
      <c r="O2052" s="278"/>
      <c r="P2052" s="278"/>
      <c r="Q2052" s="278"/>
      <c r="R2052" s="278"/>
      <c r="S2052" s="278"/>
      <c r="T2052" s="278"/>
      <c r="U2052" s="278"/>
      <c r="V2052" s="278"/>
      <c r="W2052" s="278"/>
      <c r="X2052" s="278"/>
      <c r="Y2052" s="278"/>
      <c r="Z2052" s="278"/>
      <c r="AA2052" s="278"/>
      <c r="AB2052" s="278"/>
      <c r="AC2052" s="278"/>
      <c r="AD2052" s="278"/>
      <c r="AE2052" s="278"/>
      <c r="AF2052" s="278"/>
      <c r="AG2052" s="278"/>
      <c r="AH2052" s="278"/>
      <c r="AI2052" s="278"/>
      <c r="AJ2052" s="278"/>
      <c r="AK2052" s="278"/>
      <c r="AL2052" s="278"/>
      <c r="AM2052" s="278"/>
      <c r="AN2052" s="278"/>
      <c r="AO2052" s="278"/>
      <c r="AP2052" s="278"/>
    </row>
    <row r="2053" spans="1:42">
      <c r="A2053" s="278">
        <v>212609</v>
      </c>
      <c r="B2053" s="278"/>
      <c r="C2053" s="278" t="s">
        <v>411</v>
      </c>
      <c r="D2053" s="278" t="s">
        <v>411</v>
      </c>
      <c r="E2053" s="278" t="s">
        <v>411</v>
      </c>
      <c r="F2053" s="278" t="s">
        <v>411</v>
      </c>
      <c r="G2053" s="278" t="s">
        <v>411</v>
      </c>
      <c r="H2053" s="278" t="s">
        <v>412</v>
      </c>
      <c r="I2053" s="278" t="s">
        <v>412</v>
      </c>
      <c r="J2053" s="278" t="s">
        <v>412</v>
      </c>
      <c r="K2053" s="278" t="s">
        <v>412</v>
      </c>
      <c r="L2053" s="278" t="s">
        <v>412</v>
      </c>
      <c r="M2053" s="278"/>
      <c r="N2053" s="278"/>
      <c r="O2053" s="278"/>
      <c r="P2053" s="278"/>
      <c r="Q2053" s="278"/>
      <c r="R2053" s="278"/>
      <c r="S2053" s="278"/>
      <c r="T2053" s="278"/>
      <c r="U2053" s="278"/>
      <c r="V2053" s="278"/>
      <c r="W2053" s="278"/>
      <c r="X2053" s="278"/>
      <c r="Y2053" s="278"/>
      <c r="Z2053" s="278"/>
      <c r="AA2053" s="278"/>
      <c r="AB2053" s="278"/>
      <c r="AC2053" s="278"/>
      <c r="AD2053" s="278"/>
      <c r="AE2053" s="278"/>
      <c r="AF2053" s="278"/>
      <c r="AG2053" s="278"/>
      <c r="AH2053" s="278"/>
      <c r="AI2053" s="278"/>
      <c r="AJ2053" s="278"/>
      <c r="AK2053" s="278"/>
      <c r="AL2053" s="278"/>
      <c r="AM2053" s="278"/>
      <c r="AN2053" s="278"/>
      <c r="AO2053" s="278"/>
      <c r="AP2053" s="278"/>
    </row>
    <row r="2054" spans="1:42">
      <c r="A2054" s="278">
        <v>212604</v>
      </c>
      <c r="B2054" s="278"/>
      <c r="C2054" s="278" t="s">
        <v>412</v>
      </c>
      <c r="D2054" s="278" t="s">
        <v>413</v>
      </c>
      <c r="E2054" s="278" t="s">
        <v>413</v>
      </c>
      <c r="F2054" s="278" t="s">
        <v>412</v>
      </c>
      <c r="G2054" s="278" t="s">
        <v>412</v>
      </c>
      <c r="H2054" s="278" t="s">
        <v>412</v>
      </c>
      <c r="I2054" s="278" t="s">
        <v>412</v>
      </c>
      <c r="J2054" s="278" t="s">
        <v>412</v>
      </c>
      <c r="K2054" s="278" t="s">
        <v>412</v>
      </c>
      <c r="L2054" s="278" t="s">
        <v>412</v>
      </c>
      <c r="M2054" s="278"/>
      <c r="N2054" s="278"/>
      <c r="O2054" s="278"/>
      <c r="P2054" s="278"/>
      <c r="Q2054" s="278"/>
      <c r="R2054" s="278"/>
      <c r="S2054" s="278"/>
      <c r="T2054" s="278"/>
      <c r="U2054" s="278"/>
      <c r="V2054" s="278"/>
      <c r="W2054" s="278"/>
      <c r="X2054" s="278"/>
      <c r="Y2054" s="278"/>
      <c r="Z2054" s="278"/>
      <c r="AA2054" s="278"/>
      <c r="AB2054" s="278"/>
      <c r="AC2054" s="278"/>
      <c r="AD2054" s="278"/>
      <c r="AE2054" s="278"/>
      <c r="AF2054" s="278"/>
      <c r="AG2054" s="278"/>
      <c r="AH2054" s="278"/>
      <c r="AI2054" s="278"/>
      <c r="AJ2054" s="278"/>
      <c r="AK2054" s="278"/>
      <c r="AL2054" s="278"/>
      <c r="AM2054" s="278"/>
      <c r="AN2054" s="278"/>
      <c r="AO2054" s="278"/>
      <c r="AP2054" s="278"/>
    </row>
    <row r="2055" spans="1:42">
      <c r="A2055" s="278">
        <v>212603</v>
      </c>
      <c r="B2055" s="278"/>
      <c r="C2055" s="278" t="s">
        <v>412</v>
      </c>
      <c r="D2055" s="278" t="s">
        <v>413</v>
      </c>
      <c r="E2055" s="278" t="s">
        <v>413</v>
      </c>
      <c r="F2055" s="278" t="s">
        <v>411</v>
      </c>
      <c r="G2055" s="278" t="s">
        <v>412</v>
      </c>
      <c r="H2055" s="278" t="s">
        <v>413</v>
      </c>
      <c r="I2055" s="278" t="s">
        <v>413</v>
      </c>
      <c r="J2055" s="278" t="s">
        <v>412</v>
      </c>
      <c r="K2055" s="278" t="s">
        <v>413</v>
      </c>
      <c r="L2055" s="278" t="s">
        <v>412</v>
      </c>
      <c r="M2055" s="278"/>
      <c r="N2055" s="278"/>
      <c r="O2055" s="278"/>
      <c r="P2055" s="278"/>
      <c r="Q2055" s="278"/>
      <c r="R2055" s="278"/>
      <c r="S2055" s="278"/>
      <c r="T2055" s="278"/>
      <c r="U2055" s="278"/>
      <c r="V2055" s="278"/>
      <c r="W2055" s="278"/>
      <c r="X2055" s="278"/>
      <c r="Y2055" s="278"/>
      <c r="Z2055" s="278"/>
      <c r="AA2055" s="278"/>
      <c r="AB2055" s="278"/>
      <c r="AC2055" s="278"/>
      <c r="AD2055" s="278"/>
      <c r="AE2055" s="278"/>
      <c r="AF2055" s="278"/>
      <c r="AG2055" s="278"/>
      <c r="AH2055" s="278"/>
      <c r="AI2055" s="278"/>
      <c r="AJ2055" s="278"/>
      <c r="AK2055" s="278"/>
      <c r="AL2055" s="278"/>
      <c r="AM2055" s="278"/>
      <c r="AN2055" s="278"/>
      <c r="AO2055" s="278"/>
      <c r="AP2055" s="278"/>
    </row>
    <row r="2056" spans="1:42">
      <c r="A2056" s="278">
        <v>212602</v>
      </c>
      <c r="B2056" s="278"/>
      <c r="C2056" s="278" t="s">
        <v>412</v>
      </c>
      <c r="D2056" s="278" t="s">
        <v>411</v>
      </c>
      <c r="E2056" s="278" t="s">
        <v>411</v>
      </c>
      <c r="F2056" s="278" t="s">
        <v>413</v>
      </c>
      <c r="G2056" s="278" t="s">
        <v>413</v>
      </c>
      <c r="H2056" s="278" t="s">
        <v>412</v>
      </c>
      <c r="I2056" s="278" t="s">
        <v>412</v>
      </c>
      <c r="J2056" s="278" t="s">
        <v>412</v>
      </c>
      <c r="K2056" s="278" t="s">
        <v>412</v>
      </c>
      <c r="L2056" s="278" t="s">
        <v>412</v>
      </c>
      <c r="M2056" s="278"/>
      <c r="N2056" s="278"/>
      <c r="O2056" s="278"/>
      <c r="P2056" s="278"/>
      <c r="Q2056" s="278"/>
      <c r="R2056" s="278"/>
      <c r="S2056" s="278"/>
      <c r="T2056" s="278"/>
      <c r="U2056" s="278"/>
      <c r="V2056" s="278"/>
      <c r="W2056" s="278"/>
      <c r="X2056" s="278"/>
      <c r="Y2056" s="278"/>
      <c r="Z2056" s="278"/>
      <c r="AA2056" s="278"/>
      <c r="AB2056" s="278"/>
      <c r="AC2056" s="278"/>
      <c r="AD2056" s="278"/>
      <c r="AE2056" s="278"/>
      <c r="AF2056" s="278"/>
      <c r="AG2056" s="278"/>
      <c r="AH2056" s="278"/>
      <c r="AI2056" s="278"/>
      <c r="AJ2056" s="278"/>
      <c r="AK2056" s="278"/>
      <c r="AL2056" s="278"/>
      <c r="AM2056" s="278"/>
      <c r="AN2056" s="278"/>
      <c r="AO2056" s="278"/>
      <c r="AP2056" s="278"/>
    </row>
    <row r="2057" spans="1:42">
      <c r="A2057" s="278">
        <v>212601</v>
      </c>
      <c r="B2057" s="278"/>
      <c r="C2057" s="278" t="s">
        <v>413</v>
      </c>
      <c r="D2057" s="278" t="s">
        <v>413</v>
      </c>
      <c r="E2057" s="278" t="s">
        <v>413</v>
      </c>
      <c r="F2057" s="278" t="s">
        <v>413</v>
      </c>
      <c r="G2057" s="278" t="s">
        <v>412</v>
      </c>
      <c r="H2057" s="278" t="s">
        <v>412</v>
      </c>
      <c r="I2057" s="278" t="s">
        <v>412</v>
      </c>
      <c r="J2057" s="278" t="s">
        <v>412</v>
      </c>
      <c r="K2057" s="278" t="s">
        <v>412</v>
      </c>
      <c r="L2057" s="278" t="s">
        <v>412</v>
      </c>
      <c r="M2057" s="278"/>
      <c r="N2057" s="278"/>
      <c r="O2057" s="278"/>
      <c r="P2057" s="278"/>
      <c r="Q2057" s="278"/>
      <c r="R2057" s="278"/>
      <c r="S2057" s="278"/>
      <c r="T2057" s="278"/>
      <c r="U2057" s="278"/>
      <c r="V2057" s="278"/>
      <c r="W2057" s="278"/>
      <c r="X2057" s="278"/>
      <c r="Y2057" s="278"/>
      <c r="Z2057" s="278"/>
      <c r="AA2057" s="278"/>
      <c r="AB2057" s="278"/>
      <c r="AC2057" s="278"/>
      <c r="AD2057" s="278"/>
      <c r="AE2057" s="278"/>
      <c r="AF2057" s="278"/>
      <c r="AG2057" s="278"/>
      <c r="AH2057" s="278"/>
      <c r="AI2057" s="278"/>
      <c r="AJ2057" s="278"/>
      <c r="AK2057" s="278"/>
      <c r="AL2057" s="278"/>
      <c r="AM2057" s="278"/>
      <c r="AN2057" s="278"/>
      <c r="AO2057" s="278"/>
      <c r="AP2057" s="278"/>
    </row>
    <row r="2058" spans="1:42">
      <c r="A2058" s="278">
        <v>212597</v>
      </c>
      <c r="B2058" s="278"/>
      <c r="C2058" s="278" t="s">
        <v>411</v>
      </c>
      <c r="D2058" s="278" t="s">
        <v>411</v>
      </c>
      <c r="E2058" s="278" t="s">
        <v>413</v>
      </c>
      <c r="F2058" s="278" t="s">
        <v>413</v>
      </c>
      <c r="G2058" s="278" t="s">
        <v>411</v>
      </c>
      <c r="H2058" s="278" t="s">
        <v>412</v>
      </c>
      <c r="I2058" s="278" t="s">
        <v>412</v>
      </c>
      <c r="J2058" s="278" t="s">
        <v>412</v>
      </c>
      <c r="K2058" s="278" t="s">
        <v>413</v>
      </c>
      <c r="L2058" s="278" t="s">
        <v>412</v>
      </c>
      <c r="M2058" s="278"/>
      <c r="N2058" s="278"/>
      <c r="O2058" s="278"/>
      <c r="P2058" s="278"/>
      <c r="Q2058" s="278"/>
      <c r="R2058" s="278"/>
      <c r="S2058" s="278"/>
      <c r="T2058" s="278"/>
      <c r="U2058" s="278"/>
      <c r="V2058" s="278"/>
      <c r="W2058" s="278"/>
      <c r="X2058" s="278"/>
      <c r="Y2058" s="278"/>
      <c r="Z2058" s="278"/>
      <c r="AA2058" s="278"/>
      <c r="AB2058" s="278"/>
      <c r="AC2058" s="278"/>
      <c r="AD2058" s="278"/>
      <c r="AE2058" s="278"/>
      <c r="AF2058" s="278"/>
      <c r="AG2058" s="278"/>
      <c r="AH2058" s="278"/>
      <c r="AI2058" s="278"/>
      <c r="AJ2058" s="278"/>
      <c r="AK2058" s="278"/>
      <c r="AL2058" s="278"/>
      <c r="AM2058" s="278"/>
      <c r="AN2058" s="278"/>
      <c r="AO2058" s="278"/>
      <c r="AP2058" s="278"/>
    </row>
    <row r="2059" spans="1:42">
      <c r="A2059" s="278">
        <v>212596</v>
      </c>
      <c r="B2059" s="278"/>
      <c r="C2059" s="278" t="s">
        <v>413</v>
      </c>
      <c r="D2059" s="278" t="s">
        <v>412</v>
      </c>
      <c r="E2059" s="278" t="s">
        <v>413</v>
      </c>
      <c r="F2059" s="278" t="s">
        <v>413</v>
      </c>
      <c r="G2059" s="278" t="s">
        <v>412</v>
      </c>
      <c r="H2059" s="278" t="s">
        <v>412</v>
      </c>
      <c r="I2059" s="278" t="s">
        <v>412</v>
      </c>
      <c r="J2059" s="278" t="s">
        <v>412</v>
      </c>
      <c r="K2059" s="278" t="s">
        <v>412</v>
      </c>
      <c r="L2059" s="278" t="s">
        <v>412</v>
      </c>
      <c r="M2059" s="278"/>
      <c r="N2059" s="278"/>
      <c r="O2059" s="278"/>
      <c r="P2059" s="278"/>
      <c r="Q2059" s="278"/>
      <c r="R2059" s="278"/>
      <c r="S2059" s="278"/>
      <c r="T2059" s="278"/>
      <c r="U2059" s="278"/>
      <c r="V2059" s="278"/>
      <c r="W2059" s="278"/>
      <c r="X2059" s="278"/>
      <c r="Y2059" s="278"/>
      <c r="Z2059" s="278"/>
      <c r="AA2059" s="278"/>
      <c r="AB2059" s="278"/>
      <c r="AC2059" s="278"/>
      <c r="AD2059" s="278"/>
      <c r="AE2059" s="278"/>
      <c r="AF2059" s="278"/>
      <c r="AG2059" s="278"/>
      <c r="AH2059" s="278"/>
      <c r="AI2059" s="278"/>
      <c r="AJ2059" s="278"/>
      <c r="AK2059" s="278"/>
      <c r="AL2059" s="278"/>
      <c r="AM2059" s="278"/>
      <c r="AN2059" s="278"/>
      <c r="AO2059" s="278"/>
      <c r="AP2059" s="278"/>
    </row>
    <row r="2060" spans="1:42">
      <c r="A2060" s="278">
        <v>212594</v>
      </c>
      <c r="B2060" s="278"/>
      <c r="C2060" s="278" t="s">
        <v>413</v>
      </c>
      <c r="D2060" s="278" t="s">
        <v>413</v>
      </c>
      <c r="E2060" s="278" t="s">
        <v>413</v>
      </c>
      <c r="F2060" s="278" t="s">
        <v>413</v>
      </c>
      <c r="G2060" s="278" t="s">
        <v>413</v>
      </c>
      <c r="H2060" s="278" t="s">
        <v>412</v>
      </c>
      <c r="I2060" s="278" t="s">
        <v>412</v>
      </c>
      <c r="J2060" s="278" t="s">
        <v>412</v>
      </c>
      <c r="K2060" s="278" t="s">
        <v>412</v>
      </c>
      <c r="L2060" s="278" t="s">
        <v>412</v>
      </c>
      <c r="M2060" s="278"/>
      <c r="N2060" s="278"/>
      <c r="O2060" s="278"/>
      <c r="P2060" s="278"/>
      <c r="Q2060" s="278"/>
      <c r="R2060" s="278"/>
      <c r="S2060" s="278"/>
      <c r="T2060" s="278"/>
      <c r="U2060" s="278"/>
      <c r="V2060" s="278"/>
      <c r="W2060" s="278"/>
      <c r="X2060" s="278"/>
      <c r="Y2060" s="278"/>
      <c r="Z2060" s="278"/>
      <c r="AA2060" s="278"/>
      <c r="AB2060" s="278"/>
      <c r="AC2060" s="278"/>
      <c r="AD2060" s="278"/>
      <c r="AE2060" s="278"/>
      <c r="AF2060" s="278"/>
      <c r="AG2060" s="278"/>
      <c r="AH2060" s="278"/>
      <c r="AI2060" s="278"/>
      <c r="AJ2060" s="278"/>
      <c r="AK2060" s="278"/>
      <c r="AL2060" s="278"/>
      <c r="AM2060" s="278"/>
      <c r="AN2060" s="278"/>
      <c r="AO2060" s="278"/>
      <c r="AP2060" s="278"/>
    </row>
    <row r="2061" spans="1:42">
      <c r="A2061" s="278">
        <v>212593</v>
      </c>
      <c r="B2061" s="278"/>
      <c r="C2061" s="278" t="s">
        <v>411</v>
      </c>
      <c r="D2061" s="278" t="s">
        <v>413</v>
      </c>
      <c r="E2061" s="278" t="s">
        <v>411</v>
      </c>
      <c r="F2061" s="278" t="s">
        <v>413</v>
      </c>
      <c r="G2061" s="278" t="s">
        <v>412</v>
      </c>
      <c r="H2061" s="278" t="s">
        <v>412</v>
      </c>
      <c r="I2061" s="278" t="s">
        <v>412</v>
      </c>
      <c r="J2061" s="278" t="s">
        <v>412</v>
      </c>
      <c r="K2061" s="278" t="s">
        <v>413</v>
      </c>
      <c r="L2061" s="278" t="s">
        <v>413</v>
      </c>
      <c r="M2061" s="278"/>
      <c r="N2061" s="278"/>
      <c r="O2061" s="278"/>
      <c r="P2061" s="278"/>
      <c r="Q2061" s="278"/>
      <c r="R2061" s="278"/>
      <c r="S2061" s="278"/>
      <c r="T2061" s="278"/>
      <c r="U2061" s="278"/>
      <c r="V2061" s="278"/>
      <c r="W2061" s="278"/>
      <c r="X2061" s="278"/>
      <c r="Y2061" s="278"/>
      <c r="Z2061" s="278"/>
      <c r="AA2061" s="278"/>
      <c r="AB2061" s="278"/>
      <c r="AC2061" s="278"/>
      <c r="AD2061" s="278"/>
      <c r="AE2061" s="278"/>
      <c r="AF2061" s="278"/>
      <c r="AG2061" s="278"/>
      <c r="AH2061" s="278"/>
      <c r="AI2061" s="278"/>
      <c r="AJ2061" s="278"/>
      <c r="AK2061" s="278"/>
      <c r="AL2061" s="278"/>
      <c r="AM2061" s="278"/>
      <c r="AN2061" s="278"/>
      <c r="AO2061" s="278"/>
      <c r="AP2061" s="278"/>
    </row>
    <row r="2062" spans="1:42">
      <c r="A2062" s="278">
        <v>212592</v>
      </c>
      <c r="B2062" s="278"/>
      <c r="C2062" s="278" t="s">
        <v>412</v>
      </c>
      <c r="D2062" s="278" t="s">
        <v>413</v>
      </c>
      <c r="E2062" s="278" t="s">
        <v>413</v>
      </c>
      <c r="F2062" s="278" t="s">
        <v>412</v>
      </c>
      <c r="G2062" s="278" t="s">
        <v>412</v>
      </c>
      <c r="H2062" s="278" t="s">
        <v>412</v>
      </c>
      <c r="I2062" s="278" t="s">
        <v>412</v>
      </c>
      <c r="J2062" s="278" t="s">
        <v>412</v>
      </c>
      <c r="K2062" s="278" t="s">
        <v>412</v>
      </c>
      <c r="L2062" s="278" t="s">
        <v>412</v>
      </c>
      <c r="M2062" s="278"/>
      <c r="N2062" s="278"/>
      <c r="O2062" s="278"/>
      <c r="P2062" s="278"/>
      <c r="Q2062" s="278"/>
      <c r="R2062" s="278"/>
      <c r="S2062" s="278"/>
      <c r="T2062" s="278"/>
      <c r="U2062" s="278"/>
      <c r="V2062" s="278"/>
      <c r="W2062" s="278"/>
      <c r="X2062" s="278"/>
      <c r="Y2062" s="278"/>
      <c r="Z2062" s="278"/>
      <c r="AA2062" s="278"/>
      <c r="AB2062" s="278"/>
      <c r="AC2062" s="278"/>
      <c r="AD2062" s="278"/>
      <c r="AE2062" s="278"/>
      <c r="AF2062" s="278"/>
      <c r="AG2062" s="278"/>
      <c r="AH2062" s="278"/>
      <c r="AI2062" s="278"/>
      <c r="AJ2062" s="278"/>
      <c r="AK2062" s="278"/>
      <c r="AL2062" s="278"/>
      <c r="AM2062" s="278"/>
      <c r="AN2062" s="278"/>
      <c r="AO2062" s="278"/>
      <c r="AP2062" s="278"/>
    </row>
    <row r="2063" spans="1:42">
      <c r="A2063" s="278">
        <v>212586</v>
      </c>
      <c r="B2063" s="278"/>
      <c r="C2063" s="278" t="s">
        <v>413</v>
      </c>
      <c r="D2063" s="278" t="s">
        <v>413</v>
      </c>
      <c r="E2063" s="278" t="s">
        <v>413</v>
      </c>
      <c r="F2063" s="278" t="s">
        <v>413</v>
      </c>
      <c r="G2063" s="278" t="s">
        <v>412</v>
      </c>
      <c r="H2063" s="278" t="s">
        <v>412</v>
      </c>
      <c r="I2063" s="278" t="s">
        <v>413</v>
      </c>
      <c r="J2063" s="278" t="s">
        <v>413</v>
      </c>
      <c r="K2063" s="278" t="s">
        <v>412</v>
      </c>
      <c r="L2063" s="278" t="s">
        <v>412</v>
      </c>
      <c r="M2063" s="278"/>
      <c r="N2063" s="278"/>
      <c r="O2063" s="278"/>
      <c r="P2063" s="278"/>
      <c r="Q2063" s="278"/>
      <c r="R2063" s="278"/>
      <c r="S2063" s="278"/>
      <c r="T2063" s="278"/>
      <c r="U2063" s="278"/>
      <c r="V2063" s="278"/>
      <c r="W2063" s="278"/>
      <c r="X2063" s="278"/>
      <c r="Y2063" s="278"/>
      <c r="Z2063" s="278"/>
      <c r="AA2063" s="278"/>
      <c r="AB2063" s="278"/>
      <c r="AC2063" s="278"/>
      <c r="AD2063" s="278"/>
      <c r="AE2063" s="278"/>
      <c r="AF2063" s="278"/>
      <c r="AG2063" s="278"/>
      <c r="AH2063" s="278"/>
      <c r="AI2063" s="278"/>
      <c r="AJ2063" s="278"/>
      <c r="AK2063" s="278"/>
      <c r="AL2063" s="278"/>
      <c r="AM2063" s="278"/>
      <c r="AN2063" s="278"/>
      <c r="AO2063" s="278"/>
      <c r="AP2063" s="278"/>
    </row>
    <row r="2064" spans="1:42">
      <c r="A2064" s="278">
        <v>212585</v>
      </c>
      <c r="B2064" s="278"/>
      <c r="C2064" s="278" t="s">
        <v>413</v>
      </c>
      <c r="D2064" s="278" t="s">
        <v>412</v>
      </c>
      <c r="E2064" s="278" t="s">
        <v>411</v>
      </c>
      <c r="F2064" s="278" t="s">
        <v>413</v>
      </c>
      <c r="G2064" s="278" t="s">
        <v>412</v>
      </c>
      <c r="H2064" s="278" t="s">
        <v>412</v>
      </c>
      <c r="I2064" s="278" t="s">
        <v>412</v>
      </c>
      <c r="J2064" s="278" t="s">
        <v>412</v>
      </c>
      <c r="K2064" s="278" t="s">
        <v>413</v>
      </c>
      <c r="L2064" s="278" t="s">
        <v>412</v>
      </c>
      <c r="M2064" s="278"/>
      <c r="N2064" s="278"/>
      <c r="O2064" s="278"/>
      <c r="P2064" s="278"/>
      <c r="Q2064" s="278"/>
      <c r="R2064" s="278"/>
      <c r="S2064" s="278"/>
      <c r="T2064" s="278"/>
      <c r="U2064" s="278"/>
      <c r="V2064" s="278"/>
      <c r="W2064" s="278"/>
      <c r="X2064" s="278"/>
      <c r="Y2064" s="278"/>
      <c r="Z2064" s="278"/>
      <c r="AA2064" s="278"/>
      <c r="AB2064" s="278"/>
      <c r="AC2064" s="278"/>
      <c r="AD2064" s="278"/>
      <c r="AE2064" s="278"/>
      <c r="AF2064" s="278"/>
      <c r="AG2064" s="278"/>
      <c r="AH2064" s="278"/>
      <c r="AI2064" s="278"/>
      <c r="AJ2064" s="278"/>
      <c r="AK2064" s="278"/>
      <c r="AL2064" s="278"/>
      <c r="AM2064" s="278"/>
      <c r="AN2064" s="278"/>
      <c r="AO2064" s="278"/>
      <c r="AP2064" s="278"/>
    </row>
    <row r="2065" spans="1:42">
      <c r="A2065" s="278">
        <v>212584</v>
      </c>
      <c r="B2065" s="278"/>
      <c r="C2065" s="278" t="s">
        <v>413</v>
      </c>
      <c r="D2065" s="278" t="s">
        <v>412</v>
      </c>
      <c r="E2065" s="278" t="s">
        <v>413</v>
      </c>
      <c r="F2065" s="278" t="s">
        <v>412</v>
      </c>
      <c r="G2065" s="278" t="s">
        <v>412</v>
      </c>
      <c r="H2065" s="278" t="s">
        <v>412</v>
      </c>
      <c r="I2065" s="278" t="s">
        <v>412</v>
      </c>
      <c r="J2065" s="278" t="s">
        <v>412</v>
      </c>
      <c r="K2065" s="278" t="s">
        <v>412</v>
      </c>
      <c r="L2065" s="278" t="s">
        <v>412</v>
      </c>
      <c r="M2065" s="278"/>
      <c r="N2065" s="278"/>
      <c r="O2065" s="278"/>
      <c r="P2065" s="278"/>
      <c r="Q2065" s="278"/>
      <c r="R2065" s="278"/>
      <c r="S2065" s="278"/>
      <c r="T2065" s="278"/>
      <c r="U2065" s="278"/>
      <c r="V2065" s="278"/>
      <c r="W2065" s="278"/>
      <c r="X2065" s="278"/>
      <c r="Y2065" s="278"/>
      <c r="Z2065" s="278"/>
      <c r="AA2065" s="278"/>
      <c r="AB2065" s="278"/>
      <c r="AC2065" s="278"/>
      <c r="AD2065" s="278"/>
      <c r="AE2065" s="278"/>
      <c r="AF2065" s="278"/>
      <c r="AG2065" s="278"/>
      <c r="AH2065" s="278"/>
      <c r="AI2065" s="278"/>
      <c r="AJ2065" s="278"/>
      <c r="AK2065" s="278"/>
      <c r="AL2065" s="278"/>
      <c r="AM2065" s="278"/>
      <c r="AN2065" s="278"/>
      <c r="AO2065" s="278"/>
      <c r="AP2065" s="278"/>
    </row>
    <row r="2066" spans="1:42">
      <c r="A2066" s="278">
        <v>212580</v>
      </c>
      <c r="B2066" s="278"/>
      <c r="C2066" s="278" t="s">
        <v>412</v>
      </c>
      <c r="D2066" s="278" t="s">
        <v>411</v>
      </c>
      <c r="E2066" s="278" t="s">
        <v>411</v>
      </c>
      <c r="F2066" s="278" t="s">
        <v>411</v>
      </c>
      <c r="G2066" s="278" t="s">
        <v>412</v>
      </c>
      <c r="H2066" s="278" t="s">
        <v>412</v>
      </c>
      <c r="I2066" s="278" t="s">
        <v>412</v>
      </c>
      <c r="J2066" s="278" t="s">
        <v>412</v>
      </c>
      <c r="K2066" s="278" t="s">
        <v>412</v>
      </c>
      <c r="L2066" s="278" t="s">
        <v>412</v>
      </c>
      <c r="M2066" s="278"/>
      <c r="N2066" s="278"/>
      <c r="O2066" s="278"/>
      <c r="P2066" s="278"/>
      <c r="Q2066" s="278"/>
      <c r="R2066" s="278"/>
      <c r="S2066" s="278"/>
      <c r="T2066" s="278"/>
      <c r="U2066" s="278"/>
      <c r="V2066" s="278"/>
      <c r="W2066" s="278"/>
      <c r="X2066" s="278"/>
      <c r="Y2066" s="278"/>
      <c r="Z2066" s="278"/>
      <c r="AA2066" s="278"/>
      <c r="AB2066" s="278"/>
      <c r="AC2066" s="278"/>
      <c r="AD2066" s="278"/>
      <c r="AE2066" s="278"/>
      <c r="AF2066" s="278"/>
      <c r="AG2066" s="278"/>
      <c r="AH2066" s="278"/>
      <c r="AI2066" s="278"/>
      <c r="AJ2066" s="278"/>
      <c r="AK2066" s="278"/>
      <c r="AL2066" s="278"/>
      <c r="AM2066" s="278"/>
      <c r="AN2066" s="278"/>
      <c r="AO2066" s="278"/>
      <c r="AP2066" s="278"/>
    </row>
    <row r="2067" spans="1:42">
      <c r="A2067" s="278">
        <v>212579</v>
      </c>
      <c r="B2067" s="278"/>
      <c r="C2067" s="278" t="s">
        <v>413</v>
      </c>
      <c r="D2067" s="278" t="s">
        <v>413</v>
      </c>
      <c r="E2067" s="278" t="s">
        <v>413</v>
      </c>
      <c r="F2067" s="278" t="s">
        <v>413</v>
      </c>
      <c r="G2067" s="278" t="s">
        <v>412</v>
      </c>
      <c r="H2067" s="278" t="s">
        <v>412</v>
      </c>
      <c r="I2067" s="278" t="s">
        <v>412</v>
      </c>
      <c r="J2067" s="278" t="s">
        <v>412</v>
      </c>
      <c r="K2067" s="278" t="s">
        <v>412</v>
      </c>
      <c r="L2067" s="278" t="s">
        <v>412</v>
      </c>
      <c r="M2067" s="278"/>
      <c r="N2067" s="278"/>
      <c r="O2067" s="278"/>
      <c r="P2067" s="278"/>
      <c r="Q2067" s="278"/>
      <c r="R2067" s="278"/>
      <c r="S2067" s="278"/>
      <c r="T2067" s="278"/>
      <c r="U2067" s="278"/>
      <c r="V2067" s="278"/>
      <c r="W2067" s="278"/>
      <c r="X2067" s="278"/>
      <c r="Y2067" s="278"/>
      <c r="Z2067" s="278"/>
      <c r="AA2067" s="278"/>
      <c r="AB2067" s="278"/>
      <c r="AC2067" s="278"/>
      <c r="AD2067" s="278"/>
      <c r="AE2067" s="278"/>
      <c r="AF2067" s="278"/>
      <c r="AG2067" s="278"/>
      <c r="AH2067" s="278"/>
      <c r="AI2067" s="278"/>
      <c r="AJ2067" s="278"/>
      <c r="AK2067" s="278"/>
      <c r="AL2067" s="278"/>
      <c r="AM2067" s="278"/>
      <c r="AN2067" s="278"/>
      <c r="AO2067" s="278"/>
      <c r="AP2067" s="278"/>
    </row>
    <row r="2068" spans="1:42">
      <c r="A2068" s="278">
        <v>212578</v>
      </c>
      <c r="B2068" s="278"/>
      <c r="C2068" s="278" t="s">
        <v>412</v>
      </c>
      <c r="D2068" s="278" t="s">
        <v>413</v>
      </c>
      <c r="E2068" s="278" t="s">
        <v>411</v>
      </c>
      <c r="F2068" s="278" t="s">
        <v>411</v>
      </c>
      <c r="G2068" s="278" t="s">
        <v>412</v>
      </c>
      <c r="H2068" s="278" t="s">
        <v>413</v>
      </c>
      <c r="I2068" s="278" t="s">
        <v>411</v>
      </c>
      <c r="J2068" s="278" t="s">
        <v>412</v>
      </c>
      <c r="K2068" s="278" t="s">
        <v>413</v>
      </c>
      <c r="L2068" s="278" t="s">
        <v>413</v>
      </c>
      <c r="M2068" s="278"/>
      <c r="N2068" s="278"/>
      <c r="O2068" s="278"/>
      <c r="P2068" s="278"/>
      <c r="Q2068" s="278"/>
      <c r="R2068" s="278"/>
      <c r="S2068" s="278"/>
      <c r="T2068" s="278"/>
      <c r="U2068" s="278"/>
      <c r="V2068" s="278"/>
      <c r="W2068" s="278"/>
      <c r="X2068" s="278"/>
      <c r="Y2068" s="278"/>
      <c r="Z2068" s="278"/>
      <c r="AA2068" s="278"/>
      <c r="AB2068" s="278"/>
      <c r="AC2068" s="278"/>
      <c r="AD2068" s="278"/>
      <c r="AE2068" s="278"/>
      <c r="AF2068" s="278"/>
      <c r="AG2068" s="278"/>
      <c r="AH2068" s="278"/>
      <c r="AI2068" s="278"/>
      <c r="AJ2068" s="278"/>
      <c r="AK2068" s="278"/>
      <c r="AL2068" s="278"/>
      <c r="AM2068" s="278"/>
      <c r="AN2068" s="278"/>
      <c r="AO2068" s="278"/>
      <c r="AP2068" s="278"/>
    </row>
    <row r="2069" spans="1:42">
      <c r="A2069" s="278">
        <v>212577</v>
      </c>
      <c r="B2069" s="278"/>
      <c r="C2069" s="278" t="s">
        <v>413</v>
      </c>
      <c r="D2069" s="278" t="s">
        <v>413</v>
      </c>
      <c r="E2069" s="278" t="s">
        <v>413</v>
      </c>
      <c r="F2069" s="278" t="s">
        <v>412</v>
      </c>
      <c r="G2069" s="278" t="s">
        <v>412</v>
      </c>
      <c r="H2069" s="278" t="s">
        <v>412</v>
      </c>
      <c r="I2069" s="278" t="s">
        <v>413</v>
      </c>
      <c r="J2069" s="278" t="s">
        <v>412</v>
      </c>
      <c r="K2069" s="278" t="s">
        <v>413</v>
      </c>
      <c r="L2069" s="278" t="s">
        <v>412</v>
      </c>
      <c r="M2069" s="278"/>
      <c r="N2069" s="278"/>
      <c r="O2069" s="278"/>
      <c r="P2069" s="278"/>
      <c r="Q2069" s="278"/>
      <c r="R2069" s="278"/>
      <c r="S2069" s="278"/>
      <c r="T2069" s="278"/>
      <c r="U2069" s="278"/>
      <c r="V2069" s="278"/>
      <c r="W2069" s="278"/>
      <c r="X2069" s="278"/>
      <c r="Y2069" s="278"/>
      <c r="Z2069" s="278"/>
      <c r="AA2069" s="278"/>
      <c r="AB2069" s="278"/>
      <c r="AC2069" s="278"/>
      <c r="AD2069" s="278"/>
      <c r="AE2069" s="278"/>
      <c r="AF2069" s="278"/>
      <c r="AG2069" s="278"/>
      <c r="AH2069" s="278"/>
      <c r="AI2069" s="278"/>
      <c r="AJ2069" s="278"/>
      <c r="AK2069" s="278"/>
      <c r="AL2069" s="278"/>
      <c r="AM2069" s="278"/>
      <c r="AN2069" s="278"/>
      <c r="AO2069" s="278"/>
      <c r="AP2069" s="278"/>
    </row>
    <row r="2070" spans="1:42">
      <c r="A2070" s="278">
        <v>212575</v>
      </c>
      <c r="B2070" s="278"/>
      <c r="C2070" s="278" t="s">
        <v>412</v>
      </c>
      <c r="D2070" s="278" t="s">
        <v>413</v>
      </c>
      <c r="E2070" s="278" t="s">
        <v>413</v>
      </c>
      <c r="F2070" s="278" t="s">
        <v>413</v>
      </c>
      <c r="G2070" s="278" t="s">
        <v>412</v>
      </c>
      <c r="H2070" s="278" t="s">
        <v>412</v>
      </c>
      <c r="I2070" s="278" t="s">
        <v>412</v>
      </c>
      <c r="J2070" s="278" t="s">
        <v>412</v>
      </c>
      <c r="K2070" s="278" t="s">
        <v>412</v>
      </c>
      <c r="L2070" s="278" t="s">
        <v>412</v>
      </c>
      <c r="M2070" s="278"/>
      <c r="N2070" s="278"/>
      <c r="O2070" s="278"/>
      <c r="P2070" s="278"/>
      <c r="Q2070" s="278"/>
      <c r="R2070" s="278"/>
      <c r="S2070" s="278"/>
      <c r="T2070" s="278"/>
      <c r="U2070" s="278"/>
      <c r="V2070" s="278"/>
      <c r="W2070" s="278"/>
      <c r="X2070" s="278"/>
      <c r="Y2070" s="278"/>
      <c r="Z2070" s="278"/>
      <c r="AA2070" s="278"/>
      <c r="AB2070" s="278"/>
      <c r="AC2070" s="278"/>
      <c r="AD2070" s="278"/>
      <c r="AE2070" s="278"/>
      <c r="AF2070" s="278"/>
      <c r="AG2070" s="278"/>
      <c r="AH2070" s="278"/>
      <c r="AI2070" s="278"/>
      <c r="AJ2070" s="278"/>
      <c r="AK2070" s="278"/>
      <c r="AL2070" s="278"/>
      <c r="AM2070" s="278"/>
      <c r="AN2070" s="278"/>
      <c r="AO2070" s="278"/>
      <c r="AP2070" s="278"/>
    </row>
    <row r="2071" spans="1:42">
      <c r="A2071" s="278">
        <v>212564</v>
      </c>
      <c r="B2071" s="278"/>
      <c r="C2071" s="278" t="s">
        <v>412</v>
      </c>
      <c r="D2071" s="278" t="s">
        <v>413</v>
      </c>
      <c r="E2071" s="278" t="s">
        <v>413</v>
      </c>
      <c r="F2071" s="278" t="s">
        <v>413</v>
      </c>
      <c r="G2071" s="278" t="s">
        <v>412</v>
      </c>
      <c r="H2071" s="278" t="s">
        <v>412</v>
      </c>
      <c r="I2071" s="278" t="s">
        <v>412</v>
      </c>
      <c r="J2071" s="278" t="s">
        <v>412</v>
      </c>
      <c r="K2071" s="278" t="s">
        <v>413</v>
      </c>
      <c r="L2071" s="278" t="s">
        <v>413</v>
      </c>
      <c r="M2071" s="278"/>
      <c r="N2071" s="278"/>
      <c r="O2071" s="278"/>
      <c r="P2071" s="278"/>
      <c r="Q2071" s="278"/>
      <c r="R2071" s="278"/>
      <c r="S2071" s="278"/>
      <c r="T2071" s="278"/>
      <c r="U2071" s="278"/>
      <c r="V2071" s="278"/>
      <c r="W2071" s="278"/>
      <c r="X2071" s="278"/>
      <c r="Y2071" s="278"/>
      <c r="Z2071" s="278"/>
      <c r="AA2071" s="278"/>
      <c r="AB2071" s="278"/>
      <c r="AC2071" s="278"/>
      <c r="AD2071" s="278"/>
      <c r="AE2071" s="278"/>
      <c r="AF2071" s="278"/>
      <c r="AG2071" s="278"/>
      <c r="AH2071" s="278"/>
      <c r="AI2071" s="278"/>
      <c r="AJ2071" s="278"/>
      <c r="AK2071" s="278"/>
      <c r="AL2071" s="278"/>
      <c r="AM2071" s="278"/>
      <c r="AN2071" s="278"/>
      <c r="AO2071" s="278"/>
      <c r="AP2071" s="278"/>
    </row>
    <row r="2072" spans="1:42">
      <c r="A2072" s="278">
        <v>212562</v>
      </c>
      <c r="B2072" s="278"/>
      <c r="C2072" s="278" t="s">
        <v>412</v>
      </c>
      <c r="D2072" s="278" t="s">
        <v>412</v>
      </c>
      <c r="E2072" s="278" t="s">
        <v>413</v>
      </c>
      <c r="F2072" s="278" t="s">
        <v>413</v>
      </c>
      <c r="G2072" s="278" t="s">
        <v>412</v>
      </c>
      <c r="H2072" s="278" t="s">
        <v>412</v>
      </c>
      <c r="I2072" s="278" t="s">
        <v>412</v>
      </c>
      <c r="J2072" s="278" t="s">
        <v>412</v>
      </c>
      <c r="K2072" s="278" t="s">
        <v>412</v>
      </c>
      <c r="L2072" s="278" t="s">
        <v>412</v>
      </c>
      <c r="M2072" s="278"/>
      <c r="N2072" s="278"/>
      <c r="O2072" s="278"/>
      <c r="P2072" s="278"/>
      <c r="Q2072" s="278"/>
      <c r="R2072" s="278"/>
      <c r="S2072" s="278"/>
      <c r="T2072" s="278"/>
      <c r="U2072" s="278"/>
      <c r="V2072" s="278"/>
      <c r="W2072" s="278"/>
      <c r="X2072" s="278"/>
      <c r="Y2072" s="278"/>
      <c r="Z2072" s="278"/>
      <c r="AA2072" s="278"/>
      <c r="AB2072" s="278"/>
      <c r="AC2072" s="278"/>
      <c r="AD2072" s="278"/>
      <c r="AE2072" s="278"/>
      <c r="AF2072" s="278"/>
      <c r="AG2072" s="278"/>
      <c r="AH2072" s="278"/>
      <c r="AI2072" s="278"/>
      <c r="AJ2072" s="278"/>
      <c r="AK2072" s="278"/>
      <c r="AL2072" s="278"/>
      <c r="AM2072" s="278"/>
      <c r="AN2072" s="278"/>
      <c r="AO2072" s="278"/>
      <c r="AP2072" s="278"/>
    </row>
    <row r="2073" spans="1:42">
      <c r="A2073" s="278">
        <v>212561</v>
      </c>
      <c r="B2073" s="278"/>
      <c r="C2073" s="278" t="s">
        <v>413</v>
      </c>
      <c r="D2073" s="278" t="s">
        <v>413</v>
      </c>
      <c r="E2073" s="278" t="s">
        <v>412</v>
      </c>
      <c r="F2073" s="278" t="s">
        <v>413</v>
      </c>
      <c r="G2073" s="278" t="s">
        <v>413</v>
      </c>
      <c r="H2073" s="278" t="s">
        <v>412</v>
      </c>
      <c r="I2073" s="278" t="s">
        <v>412</v>
      </c>
      <c r="J2073" s="278" t="s">
        <v>412</v>
      </c>
      <c r="K2073" s="278" t="s">
        <v>412</v>
      </c>
      <c r="L2073" s="278" t="s">
        <v>412</v>
      </c>
      <c r="M2073" s="278"/>
      <c r="N2073" s="278"/>
      <c r="O2073" s="278"/>
      <c r="P2073" s="278"/>
      <c r="Q2073" s="278"/>
      <c r="R2073" s="278"/>
      <c r="S2073" s="278"/>
      <c r="T2073" s="278"/>
      <c r="U2073" s="278"/>
      <c r="V2073" s="278"/>
      <c r="W2073" s="278"/>
      <c r="X2073" s="278"/>
      <c r="Y2073" s="278"/>
      <c r="Z2073" s="278"/>
      <c r="AA2073" s="278"/>
      <c r="AB2073" s="278"/>
      <c r="AC2073" s="278"/>
      <c r="AD2073" s="278"/>
      <c r="AE2073" s="278"/>
      <c r="AF2073" s="278"/>
      <c r="AG2073" s="278"/>
      <c r="AH2073" s="278"/>
      <c r="AI2073" s="278"/>
      <c r="AJ2073" s="278"/>
      <c r="AK2073" s="278"/>
      <c r="AL2073" s="278"/>
      <c r="AM2073" s="278"/>
      <c r="AN2073" s="278"/>
      <c r="AO2073" s="278"/>
      <c r="AP2073" s="278"/>
    </row>
    <row r="2074" spans="1:42">
      <c r="A2074" s="278">
        <v>212560</v>
      </c>
      <c r="B2074" s="278"/>
      <c r="C2074" s="278" t="s">
        <v>413</v>
      </c>
      <c r="D2074" s="278" t="s">
        <v>412</v>
      </c>
      <c r="E2074" s="278" t="s">
        <v>413</v>
      </c>
      <c r="F2074" s="278" t="s">
        <v>413</v>
      </c>
      <c r="G2074" s="278" t="s">
        <v>412</v>
      </c>
      <c r="H2074" s="278" t="s">
        <v>412</v>
      </c>
      <c r="I2074" s="278" t="s">
        <v>412</v>
      </c>
      <c r="J2074" s="278" t="s">
        <v>412</v>
      </c>
      <c r="K2074" s="278" t="s">
        <v>412</v>
      </c>
      <c r="L2074" s="278" t="s">
        <v>412</v>
      </c>
      <c r="M2074" s="278"/>
      <c r="N2074" s="278"/>
      <c r="O2074" s="278"/>
      <c r="P2074" s="278"/>
      <c r="Q2074" s="278"/>
      <c r="R2074" s="278"/>
      <c r="S2074" s="278"/>
      <c r="T2074" s="278"/>
      <c r="U2074" s="278"/>
      <c r="V2074" s="278"/>
      <c r="W2074" s="278"/>
      <c r="X2074" s="278"/>
      <c r="Y2074" s="278"/>
      <c r="Z2074" s="278"/>
      <c r="AA2074" s="278"/>
      <c r="AB2074" s="278"/>
      <c r="AC2074" s="278"/>
      <c r="AD2074" s="278"/>
      <c r="AE2074" s="278"/>
      <c r="AF2074" s="278"/>
      <c r="AG2074" s="278"/>
      <c r="AH2074" s="278"/>
      <c r="AI2074" s="278"/>
      <c r="AJ2074" s="278"/>
      <c r="AK2074" s="278"/>
      <c r="AL2074" s="278"/>
      <c r="AM2074" s="278"/>
      <c r="AN2074" s="278"/>
      <c r="AO2074" s="278"/>
      <c r="AP2074" s="278"/>
    </row>
    <row r="2075" spans="1:42">
      <c r="A2075" s="278">
        <v>212552</v>
      </c>
      <c r="B2075" s="278"/>
      <c r="C2075" s="278" t="s">
        <v>413</v>
      </c>
      <c r="D2075" s="278" t="s">
        <v>413</v>
      </c>
      <c r="E2075" s="278" t="s">
        <v>413</v>
      </c>
      <c r="F2075" s="278" t="s">
        <v>412</v>
      </c>
      <c r="G2075" s="278" t="s">
        <v>412</v>
      </c>
      <c r="H2075" s="278" t="s">
        <v>412</v>
      </c>
      <c r="I2075" s="278" t="s">
        <v>412</v>
      </c>
      <c r="J2075" s="278" t="s">
        <v>412</v>
      </c>
      <c r="K2075" s="278" t="s">
        <v>412</v>
      </c>
      <c r="L2075" s="278" t="s">
        <v>412</v>
      </c>
      <c r="M2075" s="278"/>
      <c r="N2075" s="278"/>
      <c r="O2075" s="278"/>
      <c r="P2075" s="278"/>
      <c r="Q2075" s="278"/>
      <c r="R2075" s="278"/>
      <c r="S2075" s="278"/>
      <c r="T2075" s="278"/>
      <c r="U2075" s="278"/>
      <c r="V2075" s="278"/>
      <c r="W2075" s="278"/>
      <c r="X2075" s="278"/>
      <c r="Y2075" s="278"/>
      <c r="Z2075" s="278"/>
      <c r="AA2075" s="278"/>
      <c r="AB2075" s="278"/>
      <c r="AC2075" s="278"/>
      <c r="AD2075" s="278"/>
      <c r="AE2075" s="278"/>
      <c r="AF2075" s="278"/>
      <c r="AG2075" s="278"/>
      <c r="AH2075" s="278"/>
      <c r="AI2075" s="278"/>
      <c r="AJ2075" s="278"/>
      <c r="AK2075" s="278"/>
      <c r="AL2075" s="278"/>
      <c r="AM2075" s="278"/>
      <c r="AN2075" s="278"/>
      <c r="AO2075" s="278"/>
      <c r="AP2075" s="278"/>
    </row>
    <row r="2076" spans="1:42">
      <c r="A2076" s="278">
        <v>212549</v>
      </c>
      <c r="B2076" s="278"/>
      <c r="C2076" s="278" t="s">
        <v>413</v>
      </c>
      <c r="D2076" s="278" t="s">
        <v>413</v>
      </c>
      <c r="E2076" s="278" t="s">
        <v>413</v>
      </c>
      <c r="F2076" s="278" t="s">
        <v>413</v>
      </c>
      <c r="G2076" s="278" t="s">
        <v>412</v>
      </c>
      <c r="H2076" s="278" t="s">
        <v>412</v>
      </c>
      <c r="I2076" s="278" t="s">
        <v>413</v>
      </c>
      <c r="J2076" s="278" t="s">
        <v>413</v>
      </c>
      <c r="K2076" s="278" t="s">
        <v>413</v>
      </c>
      <c r="L2076" s="278" t="s">
        <v>412</v>
      </c>
      <c r="M2076" s="278"/>
      <c r="N2076" s="278"/>
      <c r="O2076" s="278"/>
      <c r="P2076" s="278"/>
      <c r="Q2076" s="278"/>
      <c r="R2076" s="278"/>
      <c r="S2076" s="278"/>
      <c r="T2076" s="278"/>
      <c r="U2076" s="278"/>
      <c r="V2076" s="278"/>
      <c r="W2076" s="278"/>
      <c r="X2076" s="278"/>
      <c r="Y2076" s="278"/>
      <c r="Z2076" s="278"/>
      <c r="AA2076" s="278"/>
      <c r="AB2076" s="278"/>
      <c r="AC2076" s="278"/>
      <c r="AD2076" s="278"/>
      <c r="AE2076" s="278"/>
      <c r="AF2076" s="278"/>
      <c r="AG2076" s="278"/>
      <c r="AH2076" s="278"/>
      <c r="AI2076" s="278"/>
      <c r="AJ2076" s="278"/>
      <c r="AK2076" s="278"/>
      <c r="AL2076" s="278"/>
      <c r="AM2076" s="278"/>
      <c r="AN2076" s="278"/>
      <c r="AO2076" s="278"/>
      <c r="AP2076" s="278"/>
    </row>
    <row r="2077" spans="1:42">
      <c r="A2077" s="278">
        <v>212547</v>
      </c>
      <c r="B2077" s="278"/>
      <c r="C2077" s="278" t="s">
        <v>413</v>
      </c>
      <c r="D2077" s="278" t="s">
        <v>413</v>
      </c>
      <c r="E2077" s="278" t="s">
        <v>413</v>
      </c>
      <c r="F2077" s="278" t="s">
        <v>413</v>
      </c>
      <c r="G2077" s="278" t="s">
        <v>412</v>
      </c>
      <c r="H2077" s="278" t="s">
        <v>412</v>
      </c>
      <c r="I2077" s="278" t="s">
        <v>412</v>
      </c>
      <c r="J2077" s="278" t="s">
        <v>412</v>
      </c>
      <c r="K2077" s="278" t="s">
        <v>412</v>
      </c>
      <c r="L2077" s="278" t="s">
        <v>412</v>
      </c>
      <c r="M2077" s="278"/>
      <c r="N2077" s="278"/>
      <c r="O2077" s="278"/>
      <c r="P2077" s="278"/>
      <c r="Q2077" s="278"/>
      <c r="R2077" s="278"/>
      <c r="S2077" s="278"/>
      <c r="T2077" s="278"/>
      <c r="U2077" s="278"/>
      <c r="V2077" s="278"/>
      <c r="W2077" s="278"/>
      <c r="X2077" s="278"/>
      <c r="Y2077" s="278"/>
      <c r="Z2077" s="278"/>
      <c r="AA2077" s="278"/>
      <c r="AB2077" s="278"/>
      <c r="AC2077" s="278"/>
      <c r="AD2077" s="278"/>
      <c r="AE2077" s="278"/>
      <c r="AF2077" s="278"/>
      <c r="AG2077" s="278"/>
      <c r="AH2077" s="278"/>
      <c r="AI2077" s="278"/>
      <c r="AJ2077" s="278"/>
      <c r="AK2077" s="278"/>
      <c r="AL2077" s="278"/>
      <c r="AM2077" s="278"/>
      <c r="AN2077" s="278"/>
      <c r="AO2077" s="278"/>
      <c r="AP2077" s="278"/>
    </row>
    <row r="2078" spans="1:42">
      <c r="A2078" s="278">
        <v>212542</v>
      </c>
      <c r="B2078" s="278"/>
      <c r="C2078" s="278" t="s">
        <v>413</v>
      </c>
      <c r="D2078" s="278" t="s">
        <v>413</v>
      </c>
      <c r="E2078" s="278" t="s">
        <v>412</v>
      </c>
      <c r="F2078" s="278" t="s">
        <v>412</v>
      </c>
      <c r="G2078" s="278" t="s">
        <v>412</v>
      </c>
      <c r="H2078" s="278" t="s">
        <v>412</v>
      </c>
      <c r="I2078" s="278" t="s">
        <v>412</v>
      </c>
      <c r="J2078" s="278" t="s">
        <v>412</v>
      </c>
      <c r="K2078" s="278" t="s">
        <v>412</v>
      </c>
      <c r="L2078" s="278" t="s">
        <v>412</v>
      </c>
      <c r="M2078" s="278"/>
      <c r="N2078" s="278"/>
      <c r="O2078" s="278"/>
      <c r="P2078" s="278"/>
      <c r="Q2078" s="278"/>
      <c r="R2078" s="278"/>
      <c r="S2078" s="278"/>
      <c r="T2078" s="278"/>
      <c r="U2078" s="278"/>
      <c r="V2078" s="278"/>
      <c r="W2078" s="278"/>
      <c r="X2078" s="278"/>
      <c r="Y2078" s="278"/>
      <c r="Z2078" s="278"/>
      <c r="AA2078" s="278"/>
      <c r="AB2078" s="278"/>
      <c r="AC2078" s="278"/>
      <c r="AD2078" s="278"/>
      <c r="AE2078" s="278"/>
      <c r="AF2078" s="278"/>
      <c r="AG2078" s="278"/>
      <c r="AH2078" s="278"/>
      <c r="AI2078" s="278"/>
      <c r="AJ2078" s="278"/>
      <c r="AK2078" s="278"/>
      <c r="AL2078" s="278"/>
      <c r="AM2078" s="278"/>
      <c r="AN2078" s="278"/>
      <c r="AO2078" s="278"/>
      <c r="AP2078" s="278"/>
    </row>
    <row r="2079" spans="1:42">
      <c r="A2079" s="278">
        <v>212540</v>
      </c>
      <c r="B2079" s="278"/>
      <c r="C2079" s="278" t="s">
        <v>412</v>
      </c>
      <c r="D2079" s="278" t="s">
        <v>413</v>
      </c>
      <c r="E2079" s="278" t="s">
        <v>412</v>
      </c>
      <c r="F2079" s="278" t="s">
        <v>413</v>
      </c>
      <c r="G2079" s="278" t="s">
        <v>412</v>
      </c>
      <c r="H2079" s="278" t="s">
        <v>412</v>
      </c>
      <c r="I2079" s="278" t="s">
        <v>412</v>
      </c>
      <c r="J2079" s="278" t="s">
        <v>412</v>
      </c>
      <c r="K2079" s="278" t="s">
        <v>412</v>
      </c>
      <c r="L2079" s="278" t="s">
        <v>412</v>
      </c>
      <c r="M2079" s="278"/>
      <c r="N2079" s="278"/>
      <c r="O2079" s="278"/>
      <c r="P2079" s="278"/>
      <c r="Q2079" s="278"/>
      <c r="R2079" s="278"/>
      <c r="S2079" s="278"/>
      <c r="T2079" s="278"/>
      <c r="U2079" s="278"/>
      <c r="V2079" s="278"/>
      <c r="W2079" s="278"/>
      <c r="X2079" s="278"/>
      <c r="Y2079" s="278"/>
      <c r="Z2079" s="278"/>
      <c r="AA2079" s="278"/>
      <c r="AB2079" s="278"/>
      <c r="AC2079" s="278"/>
      <c r="AD2079" s="278"/>
      <c r="AE2079" s="278"/>
      <c r="AF2079" s="278"/>
      <c r="AG2079" s="278"/>
      <c r="AH2079" s="278"/>
      <c r="AI2079" s="278"/>
      <c r="AJ2079" s="278"/>
      <c r="AK2079" s="278"/>
      <c r="AL2079" s="278"/>
      <c r="AM2079" s="278"/>
      <c r="AN2079" s="278"/>
      <c r="AO2079" s="278"/>
      <c r="AP2079" s="278"/>
    </row>
    <row r="2080" spans="1:42">
      <c r="A2080" s="278">
        <v>212538</v>
      </c>
      <c r="B2080" s="278"/>
      <c r="C2080" s="278" t="s">
        <v>412</v>
      </c>
      <c r="D2080" s="278" t="s">
        <v>413</v>
      </c>
      <c r="E2080" s="278" t="s">
        <v>411</v>
      </c>
      <c r="F2080" s="278" t="s">
        <v>413</v>
      </c>
      <c r="G2080" s="278" t="s">
        <v>412</v>
      </c>
      <c r="H2080" s="278" t="s">
        <v>412</v>
      </c>
      <c r="I2080" s="278" t="s">
        <v>413</v>
      </c>
      <c r="J2080" s="278" t="s">
        <v>413</v>
      </c>
      <c r="K2080" s="278" t="s">
        <v>413</v>
      </c>
      <c r="L2080" s="278" t="s">
        <v>411</v>
      </c>
      <c r="M2080" s="278"/>
      <c r="N2080" s="278"/>
      <c r="O2080" s="278"/>
      <c r="P2080" s="278"/>
      <c r="Q2080" s="278"/>
      <c r="R2080" s="278"/>
      <c r="S2080" s="278"/>
      <c r="T2080" s="278"/>
      <c r="U2080" s="278"/>
      <c r="V2080" s="278"/>
      <c r="W2080" s="278"/>
      <c r="X2080" s="278"/>
      <c r="Y2080" s="278"/>
      <c r="Z2080" s="278"/>
      <c r="AA2080" s="278"/>
      <c r="AB2080" s="278"/>
      <c r="AC2080" s="278"/>
      <c r="AD2080" s="278"/>
      <c r="AE2080" s="278"/>
      <c r="AF2080" s="278"/>
      <c r="AG2080" s="278"/>
      <c r="AH2080" s="278"/>
      <c r="AI2080" s="278"/>
      <c r="AJ2080" s="278"/>
      <c r="AK2080" s="278"/>
      <c r="AL2080" s="278"/>
      <c r="AM2080" s="278"/>
      <c r="AN2080" s="278"/>
      <c r="AO2080" s="278"/>
      <c r="AP2080" s="278"/>
    </row>
    <row r="2081" spans="1:42">
      <c r="A2081" s="278">
        <v>212535</v>
      </c>
      <c r="B2081" s="278"/>
      <c r="C2081" s="278" t="s">
        <v>412</v>
      </c>
      <c r="D2081" s="278" t="s">
        <v>411</v>
      </c>
      <c r="E2081" s="278" t="s">
        <v>411</v>
      </c>
      <c r="F2081" s="278" t="s">
        <v>413</v>
      </c>
      <c r="G2081" s="278" t="s">
        <v>412</v>
      </c>
      <c r="H2081" s="278" t="s">
        <v>412</v>
      </c>
      <c r="I2081" s="278" t="s">
        <v>412</v>
      </c>
      <c r="J2081" s="278" t="s">
        <v>412</v>
      </c>
      <c r="K2081" s="278" t="s">
        <v>413</v>
      </c>
      <c r="L2081" s="278" t="s">
        <v>412</v>
      </c>
      <c r="M2081" s="278"/>
      <c r="N2081" s="278"/>
      <c r="O2081" s="278"/>
      <c r="P2081" s="278"/>
      <c r="Q2081" s="278"/>
      <c r="R2081" s="278"/>
      <c r="S2081" s="278"/>
      <c r="T2081" s="278"/>
      <c r="U2081" s="278"/>
      <c r="V2081" s="278"/>
      <c r="W2081" s="278"/>
      <c r="X2081" s="278"/>
      <c r="Y2081" s="278"/>
      <c r="Z2081" s="278"/>
      <c r="AA2081" s="278"/>
      <c r="AB2081" s="278"/>
      <c r="AC2081" s="278"/>
      <c r="AD2081" s="278"/>
      <c r="AE2081" s="278"/>
      <c r="AF2081" s="278"/>
      <c r="AG2081" s="278"/>
      <c r="AH2081" s="278"/>
      <c r="AI2081" s="278"/>
      <c r="AJ2081" s="278"/>
      <c r="AK2081" s="278"/>
      <c r="AL2081" s="278"/>
      <c r="AM2081" s="278"/>
      <c r="AN2081" s="278"/>
      <c r="AO2081" s="278"/>
      <c r="AP2081" s="278"/>
    </row>
    <row r="2082" spans="1:42">
      <c r="A2082" s="278">
        <v>212531</v>
      </c>
      <c r="B2082" s="278"/>
      <c r="C2082" s="278" t="s">
        <v>412</v>
      </c>
      <c r="D2082" s="278" t="s">
        <v>412</v>
      </c>
      <c r="E2082" s="278" t="s">
        <v>413</v>
      </c>
      <c r="F2082" s="278" t="s">
        <v>413</v>
      </c>
      <c r="G2082" s="278" t="s">
        <v>412</v>
      </c>
      <c r="H2082" s="278" t="s">
        <v>412</v>
      </c>
      <c r="I2082" s="278" t="s">
        <v>412</v>
      </c>
      <c r="J2082" s="278" t="s">
        <v>412</v>
      </c>
      <c r="K2082" s="278" t="s">
        <v>412</v>
      </c>
      <c r="L2082" s="278" t="s">
        <v>412</v>
      </c>
      <c r="M2082" s="278"/>
      <c r="N2082" s="278"/>
      <c r="O2082" s="278"/>
      <c r="P2082" s="278"/>
      <c r="Q2082" s="278"/>
      <c r="R2082" s="278"/>
      <c r="S2082" s="278"/>
      <c r="T2082" s="278"/>
      <c r="U2082" s="278"/>
      <c r="V2082" s="278"/>
      <c r="W2082" s="278"/>
      <c r="X2082" s="278"/>
      <c r="Y2082" s="278"/>
      <c r="Z2082" s="278"/>
      <c r="AA2082" s="278"/>
      <c r="AB2082" s="278"/>
      <c r="AC2082" s="278"/>
      <c r="AD2082" s="278"/>
      <c r="AE2082" s="278"/>
      <c r="AF2082" s="278"/>
      <c r="AG2082" s="278"/>
      <c r="AH2082" s="278"/>
      <c r="AI2082" s="278"/>
      <c r="AJ2082" s="278"/>
      <c r="AK2082" s="278"/>
      <c r="AL2082" s="278"/>
      <c r="AM2082" s="278"/>
      <c r="AN2082" s="278"/>
      <c r="AO2082" s="278"/>
      <c r="AP2082" s="278"/>
    </row>
    <row r="2083" spans="1:42">
      <c r="A2083" s="278">
        <v>212527</v>
      </c>
      <c r="B2083" s="278"/>
      <c r="C2083" s="278" t="s">
        <v>413</v>
      </c>
      <c r="D2083" s="278" t="s">
        <v>413</v>
      </c>
      <c r="E2083" s="278" t="s">
        <v>412</v>
      </c>
      <c r="F2083" s="278" t="s">
        <v>413</v>
      </c>
      <c r="G2083" s="278" t="s">
        <v>412</v>
      </c>
      <c r="H2083" s="278" t="s">
        <v>412</v>
      </c>
      <c r="I2083" s="278" t="s">
        <v>412</v>
      </c>
      <c r="J2083" s="278" t="s">
        <v>412</v>
      </c>
      <c r="K2083" s="278" t="s">
        <v>412</v>
      </c>
      <c r="L2083" s="278" t="s">
        <v>412</v>
      </c>
      <c r="M2083" s="278"/>
      <c r="N2083" s="278"/>
      <c r="O2083" s="278"/>
      <c r="P2083" s="278"/>
      <c r="Q2083" s="278"/>
      <c r="R2083" s="278"/>
      <c r="S2083" s="278"/>
      <c r="T2083" s="278"/>
      <c r="U2083" s="278"/>
      <c r="V2083" s="278"/>
      <c r="W2083" s="278"/>
      <c r="X2083" s="278"/>
      <c r="Y2083" s="278"/>
      <c r="Z2083" s="278"/>
      <c r="AA2083" s="278"/>
      <c r="AB2083" s="278"/>
      <c r="AC2083" s="278"/>
      <c r="AD2083" s="278"/>
      <c r="AE2083" s="278"/>
      <c r="AF2083" s="278"/>
      <c r="AG2083" s="278"/>
      <c r="AH2083" s="278"/>
      <c r="AI2083" s="278"/>
      <c r="AJ2083" s="278"/>
      <c r="AK2083" s="278"/>
      <c r="AL2083" s="278"/>
      <c r="AM2083" s="278"/>
      <c r="AN2083" s="278"/>
      <c r="AO2083" s="278"/>
      <c r="AP2083" s="278"/>
    </row>
    <row r="2084" spans="1:42">
      <c r="A2084" s="278">
        <v>212526</v>
      </c>
      <c r="B2084" s="278"/>
      <c r="C2084" s="278" t="s">
        <v>412</v>
      </c>
      <c r="D2084" s="278" t="s">
        <v>411</v>
      </c>
      <c r="E2084" s="278" t="s">
        <v>413</v>
      </c>
      <c r="F2084" s="278" t="s">
        <v>411</v>
      </c>
      <c r="G2084" s="278" t="s">
        <v>412</v>
      </c>
      <c r="H2084" s="278" t="s">
        <v>412</v>
      </c>
      <c r="I2084" s="278" t="s">
        <v>413</v>
      </c>
      <c r="J2084" s="278" t="s">
        <v>412</v>
      </c>
      <c r="K2084" s="278" t="s">
        <v>413</v>
      </c>
      <c r="L2084" s="278" t="s">
        <v>413</v>
      </c>
      <c r="M2084" s="278"/>
      <c r="N2084" s="278"/>
      <c r="O2084" s="278"/>
      <c r="P2084" s="278"/>
      <c r="Q2084" s="278"/>
      <c r="R2084" s="278"/>
      <c r="S2084" s="278"/>
      <c r="T2084" s="278"/>
      <c r="U2084" s="278"/>
      <c r="V2084" s="278"/>
      <c r="W2084" s="278"/>
      <c r="X2084" s="278"/>
      <c r="Y2084" s="278"/>
      <c r="Z2084" s="278"/>
      <c r="AA2084" s="278"/>
      <c r="AB2084" s="278"/>
      <c r="AC2084" s="278"/>
      <c r="AD2084" s="278"/>
      <c r="AE2084" s="278"/>
      <c r="AF2084" s="278"/>
      <c r="AG2084" s="278"/>
      <c r="AH2084" s="278"/>
      <c r="AI2084" s="278"/>
      <c r="AJ2084" s="278"/>
      <c r="AK2084" s="278"/>
      <c r="AL2084" s="278"/>
      <c r="AM2084" s="278"/>
      <c r="AN2084" s="278"/>
      <c r="AO2084" s="278"/>
      <c r="AP2084" s="278"/>
    </row>
    <row r="2085" spans="1:42">
      <c r="A2085" s="278">
        <v>212520</v>
      </c>
      <c r="B2085" s="278"/>
      <c r="C2085" s="278" t="s">
        <v>413</v>
      </c>
      <c r="D2085" s="278" t="s">
        <v>413</v>
      </c>
      <c r="E2085" s="278" t="s">
        <v>413</v>
      </c>
      <c r="F2085" s="278" t="s">
        <v>413</v>
      </c>
      <c r="G2085" s="278" t="s">
        <v>413</v>
      </c>
      <c r="H2085" s="278" t="s">
        <v>412</v>
      </c>
      <c r="I2085" s="278" t="s">
        <v>412</v>
      </c>
      <c r="J2085" s="278" t="s">
        <v>412</v>
      </c>
      <c r="K2085" s="278" t="s">
        <v>412</v>
      </c>
      <c r="L2085" s="278" t="s">
        <v>412</v>
      </c>
      <c r="M2085" s="278"/>
      <c r="N2085" s="278"/>
      <c r="O2085" s="278"/>
      <c r="P2085" s="278"/>
      <c r="Q2085" s="278"/>
      <c r="R2085" s="278"/>
      <c r="S2085" s="278"/>
      <c r="T2085" s="278"/>
      <c r="U2085" s="278"/>
      <c r="V2085" s="278"/>
      <c r="W2085" s="278"/>
      <c r="X2085" s="278"/>
      <c r="Y2085" s="278"/>
      <c r="Z2085" s="278"/>
      <c r="AA2085" s="278"/>
      <c r="AB2085" s="278"/>
      <c r="AC2085" s="278"/>
      <c r="AD2085" s="278"/>
      <c r="AE2085" s="278"/>
      <c r="AF2085" s="278"/>
      <c r="AG2085" s="278"/>
      <c r="AH2085" s="278"/>
      <c r="AI2085" s="278"/>
      <c r="AJ2085" s="278"/>
      <c r="AK2085" s="278"/>
      <c r="AL2085" s="278"/>
      <c r="AM2085" s="278"/>
      <c r="AN2085" s="278"/>
      <c r="AO2085" s="278"/>
      <c r="AP2085" s="278"/>
    </row>
    <row r="2086" spans="1:42">
      <c r="A2086" s="278">
        <v>212519</v>
      </c>
      <c r="B2086" s="278"/>
      <c r="C2086" s="278" t="s">
        <v>412</v>
      </c>
      <c r="D2086" s="278" t="s">
        <v>412</v>
      </c>
      <c r="E2086" s="278" t="s">
        <v>413</v>
      </c>
      <c r="F2086" s="278" t="s">
        <v>413</v>
      </c>
      <c r="G2086" s="278" t="s">
        <v>412</v>
      </c>
      <c r="H2086" s="278" t="s">
        <v>412</v>
      </c>
      <c r="I2086" s="278" t="s">
        <v>412</v>
      </c>
      <c r="J2086" s="278" t="s">
        <v>412</v>
      </c>
      <c r="K2086" s="278" t="s">
        <v>412</v>
      </c>
      <c r="L2086" s="278" t="s">
        <v>412</v>
      </c>
      <c r="M2086" s="278"/>
      <c r="N2086" s="278"/>
      <c r="O2086" s="278"/>
      <c r="P2086" s="278"/>
      <c r="Q2086" s="278"/>
      <c r="R2086" s="278"/>
      <c r="S2086" s="278"/>
      <c r="T2086" s="278"/>
      <c r="U2086" s="278"/>
      <c r="V2086" s="278"/>
      <c r="W2086" s="278"/>
      <c r="X2086" s="278"/>
      <c r="Y2086" s="278"/>
      <c r="Z2086" s="278"/>
      <c r="AA2086" s="278"/>
      <c r="AB2086" s="278"/>
      <c r="AC2086" s="278"/>
      <c r="AD2086" s="278"/>
      <c r="AE2086" s="278"/>
      <c r="AF2086" s="278"/>
      <c r="AG2086" s="278"/>
      <c r="AH2086" s="278"/>
      <c r="AI2086" s="278"/>
      <c r="AJ2086" s="278"/>
      <c r="AK2086" s="278"/>
      <c r="AL2086" s="278"/>
      <c r="AM2086" s="278"/>
      <c r="AN2086" s="278"/>
      <c r="AO2086" s="278"/>
      <c r="AP2086" s="278"/>
    </row>
    <row r="2087" spans="1:42">
      <c r="A2087" s="278">
        <v>212517</v>
      </c>
      <c r="B2087" s="278"/>
      <c r="C2087" s="278" t="s">
        <v>411</v>
      </c>
      <c r="D2087" s="278" t="s">
        <v>412</v>
      </c>
      <c r="E2087" s="278" t="s">
        <v>412</v>
      </c>
      <c r="F2087" s="278" t="s">
        <v>411</v>
      </c>
      <c r="G2087" s="278" t="s">
        <v>411</v>
      </c>
      <c r="H2087" s="278" t="s">
        <v>412</v>
      </c>
      <c r="I2087" s="278" t="s">
        <v>412</v>
      </c>
      <c r="J2087" s="278" t="s">
        <v>412</v>
      </c>
      <c r="K2087" s="278" t="s">
        <v>412</v>
      </c>
      <c r="L2087" s="278" t="s">
        <v>412</v>
      </c>
      <c r="M2087" s="278"/>
      <c r="N2087" s="278"/>
      <c r="O2087" s="278"/>
      <c r="P2087" s="278"/>
      <c r="Q2087" s="278"/>
      <c r="R2087" s="278"/>
      <c r="S2087" s="278"/>
      <c r="T2087" s="278"/>
      <c r="U2087" s="278"/>
      <c r="V2087" s="278"/>
      <c r="W2087" s="278"/>
      <c r="X2087" s="278"/>
      <c r="Y2087" s="278"/>
      <c r="Z2087" s="278"/>
      <c r="AA2087" s="278"/>
      <c r="AB2087" s="278"/>
      <c r="AC2087" s="278"/>
      <c r="AD2087" s="278"/>
      <c r="AE2087" s="278"/>
      <c r="AF2087" s="278"/>
      <c r="AG2087" s="278"/>
      <c r="AH2087" s="278"/>
      <c r="AI2087" s="278"/>
      <c r="AJ2087" s="278"/>
      <c r="AK2087" s="278"/>
      <c r="AL2087" s="278"/>
      <c r="AM2087" s="278"/>
      <c r="AN2087" s="278"/>
      <c r="AO2087" s="278"/>
      <c r="AP2087" s="278"/>
    </row>
    <row r="2088" spans="1:42">
      <c r="A2088" s="278">
        <v>212516</v>
      </c>
      <c r="B2088" s="278"/>
      <c r="C2088" s="278" t="s">
        <v>413</v>
      </c>
      <c r="D2088" s="278" t="s">
        <v>412</v>
      </c>
      <c r="E2088" s="278" t="s">
        <v>413</v>
      </c>
      <c r="F2088" s="278" t="s">
        <v>412</v>
      </c>
      <c r="G2088" s="278" t="s">
        <v>412</v>
      </c>
      <c r="H2088" s="278" t="s">
        <v>412</v>
      </c>
      <c r="I2088" s="278" t="s">
        <v>412</v>
      </c>
      <c r="J2088" s="278" t="s">
        <v>412</v>
      </c>
      <c r="K2088" s="278" t="s">
        <v>412</v>
      </c>
      <c r="L2088" s="278" t="s">
        <v>412</v>
      </c>
      <c r="M2088" s="278"/>
      <c r="N2088" s="278"/>
      <c r="O2088" s="278"/>
      <c r="P2088" s="278"/>
      <c r="Q2088" s="278"/>
      <c r="R2088" s="278"/>
      <c r="S2088" s="278"/>
      <c r="T2088" s="278"/>
      <c r="U2088" s="278"/>
      <c r="V2088" s="278"/>
      <c r="W2088" s="278"/>
      <c r="X2088" s="278"/>
      <c r="Y2088" s="278"/>
      <c r="Z2088" s="278"/>
      <c r="AA2088" s="278"/>
      <c r="AB2088" s="278"/>
      <c r="AC2088" s="278"/>
      <c r="AD2088" s="278"/>
      <c r="AE2088" s="278"/>
      <c r="AF2088" s="278"/>
      <c r="AG2088" s="278"/>
      <c r="AH2088" s="278"/>
      <c r="AI2088" s="278"/>
      <c r="AJ2088" s="278"/>
      <c r="AK2088" s="278"/>
      <c r="AL2088" s="278"/>
      <c r="AM2088" s="278"/>
      <c r="AN2088" s="278"/>
      <c r="AO2088" s="278"/>
      <c r="AP2088" s="278"/>
    </row>
    <row r="2089" spans="1:42">
      <c r="A2089" s="278">
        <v>212515</v>
      </c>
      <c r="B2089" s="278"/>
      <c r="C2089" s="278" t="s">
        <v>411</v>
      </c>
      <c r="D2089" s="278" t="s">
        <v>411</v>
      </c>
      <c r="E2089" s="278" t="s">
        <v>413</v>
      </c>
      <c r="F2089" s="278" t="s">
        <v>411</v>
      </c>
      <c r="G2089" s="278" t="s">
        <v>413</v>
      </c>
      <c r="H2089" s="278" t="s">
        <v>412</v>
      </c>
      <c r="I2089" s="278" t="s">
        <v>413</v>
      </c>
      <c r="J2089" s="278" t="s">
        <v>411</v>
      </c>
      <c r="K2089" s="278" t="s">
        <v>413</v>
      </c>
      <c r="L2089" s="278" t="s">
        <v>413</v>
      </c>
      <c r="M2089" s="278"/>
      <c r="N2089" s="278"/>
      <c r="O2089" s="278"/>
      <c r="P2089" s="278"/>
      <c r="Q2089" s="278"/>
      <c r="R2089" s="278"/>
      <c r="S2089" s="278"/>
      <c r="T2089" s="278"/>
      <c r="U2089" s="278"/>
      <c r="V2089" s="278"/>
      <c r="W2089" s="278"/>
      <c r="X2089" s="278"/>
      <c r="Y2089" s="278"/>
      <c r="Z2089" s="278"/>
      <c r="AA2089" s="278"/>
      <c r="AB2089" s="278"/>
      <c r="AC2089" s="278"/>
      <c r="AD2089" s="278"/>
      <c r="AE2089" s="278"/>
      <c r="AF2089" s="278"/>
      <c r="AG2089" s="278"/>
      <c r="AH2089" s="278"/>
      <c r="AI2089" s="278"/>
      <c r="AJ2089" s="278"/>
      <c r="AK2089" s="278"/>
      <c r="AL2089" s="278"/>
      <c r="AM2089" s="278"/>
      <c r="AN2089" s="278"/>
      <c r="AO2089" s="278"/>
      <c r="AP2089" s="278"/>
    </row>
    <row r="2090" spans="1:42">
      <c r="A2090" s="278">
        <v>212512</v>
      </c>
      <c r="B2090" s="278"/>
      <c r="C2090" s="278" t="s">
        <v>412</v>
      </c>
      <c r="D2090" s="278" t="s">
        <v>413</v>
      </c>
      <c r="E2090" s="278" t="s">
        <v>413</v>
      </c>
      <c r="F2090" s="278" t="s">
        <v>412</v>
      </c>
      <c r="G2090" s="278" t="s">
        <v>412</v>
      </c>
      <c r="H2090" s="278" t="s">
        <v>412</v>
      </c>
      <c r="I2090" s="278" t="s">
        <v>412</v>
      </c>
      <c r="J2090" s="278" t="s">
        <v>412</v>
      </c>
      <c r="K2090" s="278" t="s">
        <v>412</v>
      </c>
      <c r="L2090" s="278" t="s">
        <v>412</v>
      </c>
      <c r="M2090" s="278"/>
      <c r="N2090" s="278"/>
      <c r="O2090" s="278"/>
      <c r="P2090" s="278"/>
      <c r="Q2090" s="278"/>
      <c r="R2090" s="278"/>
      <c r="S2090" s="278"/>
      <c r="T2090" s="278"/>
      <c r="U2090" s="278"/>
      <c r="V2090" s="278"/>
      <c r="W2090" s="278"/>
      <c r="X2090" s="278"/>
      <c r="Y2090" s="278"/>
      <c r="Z2090" s="278"/>
      <c r="AA2090" s="278"/>
      <c r="AB2090" s="278"/>
      <c r="AC2090" s="278"/>
      <c r="AD2090" s="278"/>
      <c r="AE2090" s="278"/>
      <c r="AF2090" s="278"/>
      <c r="AG2090" s="278"/>
      <c r="AH2090" s="278"/>
      <c r="AI2090" s="278"/>
      <c r="AJ2090" s="278"/>
      <c r="AK2090" s="278"/>
      <c r="AL2090" s="278"/>
      <c r="AM2090" s="278"/>
      <c r="AN2090" s="278"/>
      <c r="AO2090" s="278"/>
      <c r="AP2090" s="278"/>
    </row>
    <row r="2091" spans="1:42">
      <c r="A2091" s="278">
        <v>212511</v>
      </c>
      <c r="B2091" s="278"/>
      <c r="C2091" s="278" t="s">
        <v>412</v>
      </c>
      <c r="D2091" s="278" t="s">
        <v>412</v>
      </c>
      <c r="E2091" s="278" t="s">
        <v>413</v>
      </c>
      <c r="F2091" s="278" t="s">
        <v>413</v>
      </c>
      <c r="G2091" s="278" t="s">
        <v>412</v>
      </c>
      <c r="H2091" s="278" t="s">
        <v>412</v>
      </c>
      <c r="I2091" s="278" t="s">
        <v>412</v>
      </c>
      <c r="J2091" s="278" t="s">
        <v>412</v>
      </c>
      <c r="K2091" s="278" t="s">
        <v>412</v>
      </c>
      <c r="L2091" s="278" t="s">
        <v>412</v>
      </c>
      <c r="M2091" s="278"/>
      <c r="N2091" s="278"/>
      <c r="O2091" s="278"/>
      <c r="P2091" s="278"/>
      <c r="Q2091" s="278"/>
      <c r="R2091" s="278"/>
      <c r="S2091" s="278"/>
      <c r="T2091" s="278"/>
      <c r="U2091" s="278"/>
      <c r="V2091" s="278"/>
      <c r="W2091" s="278"/>
      <c r="X2091" s="278"/>
      <c r="Y2091" s="278"/>
      <c r="Z2091" s="278"/>
      <c r="AA2091" s="278"/>
      <c r="AB2091" s="278"/>
      <c r="AC2091" s="278"/>
      <c r="AD2091" s="278"/>
      <c r="AE2091" s="278"/>
      <c r="AF2091" s="278"/>
      <c r="AG2091" s="278"/>
      <c r="AH2091" s="278"/>
      <c r="AI2091" s="278"/>
      <c r="AJ2091" s="278"/>
      <c r="AK2091" s="278"/>
      <c r="AL2091" s="278"/>
      <c r="AM2091" s="278"/>
      <c r="AN2091" s="278"/>
      <c r="AO2091" s="278"/>
      <c r="AP2091" s="278"/>
    </row>
    <row r="2092" spans="1:42">
      <c r="A2092" s="278">
        <v>212510</v>
      </c>
      <c r="B2092" s="278"/>
      <c r="C2092" s="278" t="s">
        <v>413</v>
      </c>
      <c r="D2092" s="278" t="s">
        <v>412</v>
      </c>
      <c r="E2092" s="278" t="s">
        <v>412</v>
      </c>
      <c r="F2092" s="278" t="s">
        <v>413</v>
      </c>
      <c r="G2092" s="278" t="s">
        <v>412</v>
      </c>
      <c r="H2092" s="278" t="s">
        <v>412</v>
      </c>
      <c r="I2092" s="278" t="s">
        <v>412</v>
      </c>
      <c r="J2092" s="278" t="s">
        <v>412</v>
      </c>
      <c r="K2092" s="278" t="s">
        <v>412</v>
      </c>
      <c r="L2092" s="278" t="s">
        <v>412</v>
      </c>
      <c r="M2092" s="278"/>
      <c r="N2092" s="278"/>
      <c r="O2092" s="278"/>
      <c r="P2092" s="278"/>
      <c r="Q2092" s="278"/>
      <c r="R2092" s="278"/>
      <c r="S2092" s="278"/>
      <c r="T2092" s="278"/>
      <c r="U2092" s="278"/>
      <c r="V2092" s="278"/>
      <c r="W2092" s="278"/>
      <c r="X2092" s="278"/>
      <c r="Y2092" s="278"/>
      <c r="Z2092" s="278"/>
      <c r="AA2092" s="278"/>
      <c r="AB2092" s="278"/>
      <c r="AC2092" s="278"/>
      <c r="AD2092" s="278"/>
      <c r="AE2092" s="278"/>
      <c r="AF2092" s="278"/>
      <c r="AG2092" s="278"/>
      <c r="AH2092" s="278"/>
      <c r="AI2092" s="278"/>
      <c r="AJ2092" s="278"/>
      <c r="AK2092" s="278"/>
      <c r="AL2092" s="278"/>
      <c r="AM2092" s="278"/>
      <c r="AN2092" s="278"/>
      <c r="AO2092" s="278"/>
      <c r="AP2092" s="278"/>
    </row>
    <row r="2093" spans="1:42">
      <c r="A2093" s="278">
        <v>212508</v>
      </c>
      <c r="B2093" s="278"/>
      <c r="C2093" s="278" t="s">
        <v>413</v>
      </c>
      <c r="D2093" s="278" t="s">
        <v>413</v>
      </c>
      <c r="E2093" s="278" t="s">
        <v>412</v>
      </c>
      <c r="F2093" s="278" t="s">
        <v>412</v>
      </c>
      <c r="G2093" s="278" t="s">
        <v>413</v>
      </c>
      <c r="H2093" s="278" t="s">
        <v>412</v>
      </c>
      <c r="I2093" s="278" t="s">
        <v>412</v>
      </c>
      <c r="J2093" s="278" t="s">
        <v>412</v>
      </c>
      <c r="K2093" s="278" t="s">
        <v>412</v>
      </c>
      <c r="L2093" s="278" t="s">
        <v>412</v>
      </c>
      <c r="M2093" s="278"/>
      <c r="N2093" s="278"/>
      <c r="O2093" s="278"/>
      <c r="P2093" s="278"/>
      <c r="Q2093" s="278"/>
      <c r="R2093" s="278"/>
      <c r="S2093" s="278"/>
      <c r="T2093" s="278"/>
      <c r="U2093" s="278"/>
      <c r="V2093" s="278"/>
      <c r="W2093" s="278"/>
      <c r="X2093" s="278"/>
      <c r="Y2093" s="278"/>
      <c r="Z2093" s="278"/>
      <c r="AA2093" s="278"/>
      <c r="AB2093" s="278"/>
      <c r="AC2093" s="278"/>
      <c r="AD2093" s="278"/>
      <c r="AE2093" s="278"/>
      <c r="AF2093" s="278"/>
      <c r="AG2093" s="278"/>
      <c r="AH2093" s="278"/>
      <c r="AI2093" s="278"/>
      <c r="AJ2093" s="278"/>
      <c r="AK2093" s="278"/>
      <c r="AL2093" s="278"/>
      <c r="AM2093" s="278"/>
      <c r="AN2093" s="278"/>
      <c r="AO2093" s="278"/>
      <c r="AP2093" s="278"/>
    </row>
    <row r="2094" spans="1:42">
      <c r="A2094" s="278">
        <v>212507</v>
      </c>
      <c r="B2094" s="278"/>
      <c r="C2094" s="278" t="s">
        <v>412</v>
      </c>
      <c r="D2094" s="278" t="s">
        <v>413</v>
      </c>
      <c r="E2094" s="278" t="s">
        <v>413</v>
      </c>
      <c r="F2094" s="278" t="s">
        <v>413</v>
      </c>
      <c r="G2094" s="278" t="s">
        <v>412</v>
      </c>
      <c r="H2094" s="278" t="s">
        <v>412</v>
      </c>
      <c r="I2094" s="278" t="s">
        <v>412</v>
      </c>
      <c r="J2094" s="278" t="s">
        <v>412</v>
      </c>
      <c r="K2094" s="278" t="s">
        <v>413</v>
      </c>
      <c r="L2094" s="278" t="s">
        <v>412</v>
      </c>
      <c r="M2094" s="278"/>
      <c r="N2094" s="278"/>
      <c r="O2094" s="278"/>
      <c r="P2094" s="278"/>
      <c r="Q2094" s="278"/>
      <c r="R2094" s="278"/>
      <c r="S2094" s="278"/>
      <c r="T2094" s="278"/>
      <c r="U2094" s="278"/>
      <c r="V2094" s="278"/>
      <c r="W2094" s="278"/>
      <c r="X2094" s="278"/>
      <c r="Y2094" s="278"/>
      <c r="Z2094" s="278"/>
      <c r="AA2094" s="278"/>
      <c r="AB2094" s="278"/>
      <c r="AC2094" s="278"/>
      <c r="AD2094" s="278"/>
      <c r="AE2094" s="278"/>
      <c r="AF2094" s="278"/>
      <c r="AG2094" s="278"/>
      <c r="AH2094" s="278"/>
      <c r="AI2094" s="278"/>
      <c r="AJ2094" s="278"/>
      <c r="AK2094" s="278"/>
      <c r="AL2094" s="278"/>
      <c r="AM2094" s="278"/>
      <c r="AN2094" s="278"/>
      <c r="AO2094" s="278"/>
      <c r="AP2094" s="278"/>
    </row>
    <row r="2095" spans="1:42">
      <c r="A2095" s="278">
        <v>212506</v>
      </c>
      <c r="B2095" s="278"/>
      <c r="C2095" s="278" t="s">
        <v>412</v>
      </c>
      <c r="D2095" s="278" t="s">
        <v>411</v>
      </c>
      <c r="E2095" s="278" t="s">
        <v>411</v>
      </c>
      <c r="F2095" s="278" t="s">
        <v>411</v>
      </c>
      <c r="G2095" s="278" t="s">
        <v>412</v>
      </c>
      <c r="H2095" s="278" t="s">
        <v>412</v>
      </c>
      <c r="I2095" s="278" t="s">
        <v>412</v>
      </c>
      <c r="J2095" s="278" t="s">
        <v>412</v>
      </c>
      <c r="K2095" s="278" t="s">
        <v>412</v>
      </c>
      <c r="L2095" s="278" t="s">
        <v>412</v>
      </c>
      <c r="M2095" s="278"/>
      <c r="N2095" s="278"/>
      <c r="O2095" s="278"/>
      <c r="P2095" s="278"/>
      <c r="Q2095" s="278"/>
      <c r="R2095" s="278"/>
      <c r="S2095" s="278"/>
      <c r="T2095" s="278"/>
      <c r="U2095" s="278"/>
      <c r="V2095" s="278"/>
      <c r="W2095" s="278"/>
      <c r="X2095" s="278"/>
      <c r="Y2095" s="278"/>
      <c r="Z2095" s="278"/>
      <c r="AA2095" s="278"/>
      <c r="AB2095" s="278"/>
      <c r="AC2095" s="278"/>
      <c r="AD2095" s="278"/>
      <c r="AE2095" s="278"/>
      <c r="AF2095" s="278"/>
      <c r="AG2095" s="278"/>
      <c r="AH2095" s="278"/>
      <c r="AI2095" s="278"/>
      <c r="AJ2095" s="278"/>
      <c r="AK2095" s="278"/>
      <c r="AL2095" s="278"/>
      <c r="AM2095" s="278"/>
      <c r="AN2095" s="278"/>
      <c r="AO2095" s="278"/>
      <c r="AP2095" s="278"/>
    </row>
    <row r="2096" spans="1:42">
      <c r="A2096" s="278">
        <v>212505</v>
      </c>
      <c r="B2096" s="278"/>
      <c r="C2096" s="278" t="s">
        <v>413</v>
      </c>
      <c r="D2096" s="278" t="s">
        <v>412</v>
      </c>
      <c r="E2096" s="278" t="s">
        <v>413</v>
      </c>
      <c r="F2096" s="278" t="s">
        <v>412</v>
      </c>
      <c r="G2096" s="278" t="s">
        <v>412</v>
      </c>
      <c r="H2096" s="278" t="s">
        <v>412</v>
      </c>
      <c r="I2096" s="278" t="s">
        <v>412</v>
      </c>
      <c r="J2096" s="278" t="s">
        <v>412</v>
      </c>
      <c r="K2096" s="278" t="s">
        <v>412</v>
      </c>
      <c r="L2096" s="278" t="s">
        <v>412</v>
      </c>
      <c r="M2096" s="278"/>
      <c r="N2096" s="278"/>
      <c r="O2096" s="278"/>
      <c r="P2096" s="278"/>
      <c r="Q2096" s="278"/>
      <c r="R2096" s="278"/>
      <c r="S2096" s="278"/>
      <c r="T2096" s="278"/>
      <c r="U2096" s="278"/>
      <c r="V2096" s="278"/>
      <c r="W2096" s="278"/>
      <c r="X2096" s="278"/>
      <c r="Y2096" s="278"/>
      <c r="Z2096" s="278"/>
      <c r="AA2096" s="278"/>
      <c r="AB2096" s="278"/>
      <c r="AC2096" s="278"/>
      <c r="AD2096" s="278"/>
      <c r="AE2096" s="278"/>
      <c r="AF2096" s="278"/>
      <c r="AG2096" s="278"/>
      <c r="AH2096" s="278"/>
      <c r="AI2096" s="278"/>
      <c r="AJ2096" s="278"/>
      <c r="AK2096" s="278"/>
      <c r="AL2096" s="278"/>
      <c r="AM2096" s="278"/>
      <c r="AN2096" s="278"/>
      <c r="AO2096" s="278"/>
      <c r="AP2096" s="278"/>
    </row>
    <row r="2097" spans="1:42">
      <c r="A2097" s="278">
        <v>212500</v>
      </c>
      <c r="B2097" s="278"/>
      <c r="C2097" s="278" t="s">
        <v>412</v>
      </c>
      <c r="D2097" s="278" t="s">
        <v>412</v>
      </c>
      <c r="E2097" s="278" t="s">
        <v>413</v>
      </c>
      <c r="F2097" s="278" t="s">
        <v>413</v>
      </c>
      <c r="G2097" s="278" t="s">
        <v>412</v>
      </c>
      <c r="H2097" s="278" t="s">
        <v>412</v>
      </c>
      <c r="I2097" s="278" t="s">
        <v>412</v>
      </c>
      <c r="J2097" s="278" t="s">
        <v>412</v>
      </c>
      <c r="K2097" s="278" t="s">
        <v>412</v>
      </c>
      <c r="L2097" s="278" t="s">
        <v>412</v>
      </c>
      <c r="M2097" s="278"/>
      <c r="N2097" s="278"/>
      <c r="O2097" s="278"/>
      <c r="P2097" s="278"/>
      <c r="Q2097" s="278"/>
      <c r="R2097" s="278"/>
      <c r="S2097" s="278"/>
      <c r="T2097" s="278"/>
      <c r="U2097" s="278"/>
      <c r="V2097" s="278"/>
      <c r="W2097" s="278"/>
      <c r="X2097" s="278"/>
      <c r="Y2097" s="278"/>
      <c r="Z2097" s="278"/>
      <c r="AA2097" s="278"/>
      <c r="AB2097" s="278"/>
      <c r="AC2097" s="278"/>
      <c r="AD2097" s="278"/>
      <c r="AE2097" s="278"/>
      <c r="AF2097" s="278"/>
      <c r="AG2097" s="278"/>
      <c r="AH2097" s="278"/>
      <c r="AI2097" s="278"/>
      <c r="AJ2097" s="278"/>
      <c r="AK2097" s="278"/>
      <c r="AL2097" s="278"/>
      <c r="AM2097" s="278"/>
      <c r="AN2097" s="278"/>
      <c r="AO2097" s="278"/>
      <c r="AP2097" s="278"/>
    </row>
    <row r="2098" spans="1:42">
      <c r="A2098" s="278">
        <v>212496</v>
      </c>
      <c r="B2098" s="278"/>
      <c r="C2098" s="278" t="s">
        <v>413</v>
      </c>
      <c r="D2098" s="278" t="s">
        <v>413</v>
      </c>
      <c r="E2098" s="278" t="s">
        <v>413</v>
      </c>
      <c r="F2098" s="278" t="s">
        <v>412</v>
      </c>
      <c r="G2098" s="278" t="s">
        <v>412</v>
      </c>
      <c r="H2098" s="278" t="s">
        <v>412</v>
      </c>
      <c r="I2098" s="278" t="s">
        <v>412</v>
      </c>
      <c r="J2098" s="278" t="s">
        <v>412</v>
      </c>
      <c r="K2098" s="278" t="s">
        <v>412</v>
      </c>
      <c r="L2098" s="278" t="s">
        <v>412</v>
      </c>
      <c r="M2098" s="278"/>
      <c r="N2098" s="278"/>
      <c r="O2098" s="278"/>
      <c r="P2098" s="278"/>
      <c r="Q2098" s="278"/>
      <c r="R2098" s="278"/>
      <c r="S2098" s="278"/>
      <c r="T2098" s="278"/>
      <c r="U2098" s="278"/>
      <c r="V2098" s="278"/>
      <c r="W2098" s="278"/>
      <c r="X2098" s="278"/>
      <c r="Y2098" s="278"/>
      <c r="Z2098" s="278"/>
      <c r="AA2098" s="278"/>
      <c r="AB2098" s="278"/>
      <c r="AC2098" s="278"/>
      <c r="AD2098" s="278"/>
      <c r="AE2098" s="278"/>
      <c r="AF2098" s="278"/>
      <c r="AG2098" s="278"/>
      <c r="AH2098" s="278"/>
      <c r="AI2098" s="278"/>
      <c r="AJ2098" s="278"/>
      <c r="AK2098" s="278"/>
      <c r="AL2098" s="278"/>
      <c r="AM2098" s="278"/>
      <c r="AN2098" s="278"/>
      <c r="AO2098" s="278"/>
      <c r="AP2098" s="278"/>
    </row>
    <row r="2099" spans="1:42">
      <c r="A2099" s="278">
        <v>212495</v>
      </c>
      <c r="B2099" s="278"/>
      <c r="C2099" s="278" t="s">
        <v>412</v>
      </c>
      <c r="D2099" s="278" t="s">
        <v>413</v>
      </c>
      <c r="E2099" s="278" t="s">
        <v>412</v>
      </c>
      <c r="F2099" s="278" t="s">
        <v>413</v>
      </c>
      <c r="G2099" s="278" t="s">
        <v>412</v>
      </c>
      <c r="H2099" s="278" t="s">
        <v>412</v>
      </c>
      <c r="I2099" s="278" t="s">
        <v>412</v>
      </c>
      <c r="J2099" s="278" t="s">
        <v>412</v>
      </c>
      <c r="K2099" s="278" t="s">
        <v>412</v>
      </c>
      <c r="L2099" s="278" t="s">
        <v>412</v>
      </c>
      <c r="M2099" s="278"/>
      <c r="N2099" s="278"/>
      <c r="O2099" s="278"/>
      <c r="P2099" s="278"/>
      <c r="Q2099" s="278"/>
      <c r="R2099" s="278"/>
      <c r="S2099" s="278"/>
      <c r="T2099" s="278"/>
      <c r="U2099" s="278"/>
      <c r="V2099" s="278"/>
      <c r="W2099" s="278"/>
      <c r="X2099" s="278"/>
      <c r="Y2099" s="278"/>
      <c r="Z2099" s="278"/>
      <c r="AA2099" s="278"/>
      <c r="AB2099" s="278"/>
      <c r="AC2099" s="278"/>
      <c r="AD2099" s="278"/>
      <c r="AE2099" s="278"/>
      <c r="AF2099" s="278"/>
      <c r="AG2099" s="278"/>
      <c r="AH2099" s="278"/>
      <c r="AI2099" s="278"/>
      <c r="AJ2099" s="278"/>
      <c r="AK2099" s="278"/>
      <c r="AL2099" s="278"/>
      <c r="AM2099" s="278"/>
      <c r="AN2099" s="278"/>
      <c r="AO2099" s="278"/>
      <c r="AP2099" s="278"/>
    </row>
    <row r="2100" spans="1:42">
      <c r="A2100" s="278">
        <v>212494</v>
      </c>
      <c r="B2100" s="278"/>
      <c r="C2100" s="278" t="s">
        <v>412</v>
      </c>
      <c r="D2100" s="278" t="s">
        <v>413</v>
      </c>
      <c r="E2100" s="278" t="s">
        <v>413</v>
      </c>
      <c r="F2100" s="278" t="s">
        <v>411</v>
      </c>
      <c r="G2100" s="278" t="s">
        <v>411</v>
      </c>
      <c r="H2100" s="278" t="s">
        <v>413</v>
      </c>
      <c r="I2100" s="278" t="s">
        <v>413</v>
      </c>
      <c r="J2100" s="278" t="s">
        <v>413</v>
      </c>
      <c r="K2100" s="278" t="s">
        <v>413</v>
      </c>
      <c r="L2100" s="278" t="s">
        <v>412</v>
      </c>
      <c r="M2100" s="278"/>
      <c r="N2100" s="278"/>
      <c r="O2100" s="278"/>
      <c r="P2100" s="278"/>
      <c r="Q2100" s="278"/>
      <c r="R2100" s="278"/>
      <c r="S2100" s="278"/>
      <c r="T2100" s="278"/>
      <c r="U2100" s="278"/>
      <c r="V2100" s="278"/>
      <c r="W2100" s="278"/>
      <c r="X2100" s="278"/>
      <c r="Y2100" s="278"/>
      <c r="Z2100" s="278"/>
      <c r="AA2100" s="278"/>
      <c r="AB2100" s="278"/>
      <c r="AC2100" s="278"/>
      <c r="AD2100" s="278"/>
      <c r="AE2100" s="278"/>
      <c r="AF2100" s="278"/>
      <c r="AG2100" s="278"/>
      <c r="AH2100" s="278"/>
      <c r="AI2100" s="278"/>
      <c r="AJ2100" s="278"/>
      <c r="AK2100" s="278"/>
      <c r="AL2100" s="278"/>
      <c r="AM2100" s="278"/>
      <c r="AN2100" s="278"/>
      <c r="AO2100" s="278"/>
      <c r="AP2100" s="278"/>
    </row>
    <row r="2101" spans="1:42">
      <c r="A2101" s="278">
        <v>212490</v>
      </c>
      <c r="B2101" s="278"/>
      <c r="C2101" s="278" t="s">
        <v>413</v>
      </c>
      <c r="D2101" s="278" t="s">
        <v>413</v>
      </c>
      <c r="E2101" s="278" t="s">
        <v>413</v>
      </c>
      <c r="F2101" s="278" t="s">
        <v>413</v>
      </c>
      <c r="G2101" s="278" t="s">
        <v>412</v>
      </c>
      <c r="H2101" s="278" t="s">
        <v>412</v>
      </c>
      <c r="I2101" s="278" t="s">
        <v>412</v>
      </c>
      <c r="J2101" s="278" t="s">
        <v>412</v>
      </c>
      <c r="K2101" s="278" t="s">
        <v>412</v>
      </c>
      <c r="L2101" s="278" t="s">
        <v>412</v>
      </c>
      <c r="M2101" s="278"/>
      <c r="N2101" s="278"/>
      <c r="O2101" s="278"/>
      <c r="P2101" s="278"/>
      <c r="Q2101" s="278"/>
      <c r="R2101" s="278"/>
      <c r="S2101" s="278"/>
      <c r="T2101" s="278"/>
      <c r="U2101" s="278"/>
      <c r="V2101" s="278"/>
      <c r="W2101" s="278"/>
      <c r="X2101" s="278"/>
      <c r="Y2101" s="278"/>
      <c r="Z2101" s="278"/>
      <c r="AA2101" s="278"/>
      <c r="AB2101" s="278"/>
      <c r="AC2101" s="278"/>
      <c r="AD2101" s="278"/>
      <c r="AE2101" s="278"/>
      <c r="AF2101" s="278"/>
      <c r="AG2101" s="278"/>
      <c r="AH2101" s="278"/>
      <c r="AI2101" s="278"/>
      <c r="AJ2101" s="278"/>
      <c r="AK2101" s="278"/>
      <c r="AL2101" s="278"/>
      <c r="AM2101" s="278"/>
      <c r="AN2101" s="278"/>
      <c r="AO2101" s="278"/>
      <c r="AP2101" s="278"/>
    </row>
    <row r="2102" spans="1:42">
      <c r="A2102" s="278">
        <v>212489</v>
      </c>
      <c r="B2102" s="278"/>
      <c r="C2102" s="278" t="s">
        <v>412</v>
      </c>
      <c r="D2102" s="278" t="s">
        <v>413</v>
      </c>
      <c r="E2102" s="278" t="s">
        <v>412</v>
      </c>
      <c r="F2102" s="278" t="s">
        <v>413</v>
      </c>
      <c r="G2102" s="278" t="s">
        <v>412</v>
      </c>
      <c r="H2102" s="278" t="s">
        <v>412</v>
      </c>
      <c r="I2102" s="278" t="s">
        <v>412</v>
      </c>
      <c r="J2102" s="278" t="s">
        <v>412</v>
      </c>
      <c r="K2102" s="278" t="s">
        <v>412</v>
      </c>
      <c r="L2102" s="278" t="s">
        <v>412</v>
      </c>
      <c r="M2102" s="278"/>
      <c r="N2102" s="278"/>
      <c r="O2102" s="278"/>
      <c r="P2102" s="278"/>
      <c r="Q2102" s="278"/>
      <c r="R2102" s="278"/>
      <c r="S2102" s="278"/>
      <c r="T2102" s="278"/>
      <c r="U2102" s="278"/>
      <c r="V2102" s="278"/>
      <c r="W2102" s="278"/>
      <c r="X2102" s="278"/>
      <c r="Y2102" s="278"/>
      <c r="Z2102" s="278"/>
      <c r="AA2102" s="278"/>
      <c r="AB2102" s="278"/>
      <c r="AC2102" s="278"/>
      <c r="AD2102" s="278"/>
      <c r="AE2102" s="278"/>
      <c r="AF2102" s="278"/>
      <c r="AG2102" s="278"/>
      <c r="AH2102" s="278"/>
      <c r="AI2102" s="278"/>
      <c r="AJ2102" s="278"/>
      <c r="AK2102" s="278"/>
      <c r="AL2102" s="278"/>
      <c r="AM2102" s="278"/>
      <c r="AN2102" s="278"/>
      <c r="AO2102" s="278"/>
      <c r="AP2102" s="278"/>
    </row>
    <row r="2103" spans="1:42">
      <c r="A2103" s="278">
        <v>212486</v>
      </c>
      <c r="B2103" s="278"/>
      <c r="C2103" s="278" t="s">
        <v>413</v>
      </c>
      <c r="D2103" s="278" t="s">
        <v>412</v>
      </c>
      <c r="E2103" s="278" t="s">
        <v>412</v>
      </c>
      <c r="F2103" s="278" t="s">
        <v>413</v>
      </c>
      <c r="G2103" s="278" t="s">
        <v>412</v>
      </c>
      <c r="H2103" s="278" t="s">
        <v>412</v>
      </c>
      <c r="I2103" s="278" t="s">
        <v>412</v>
      </c>
      <c r="J2103" s="278" t="s">
        <v>412</v>
      </c>
      <c r="K2103" s="278" t="s">
        <v>412</v>
      </c>
      <c r="L2103" s="278" t="s">
        <v>412</v>
      </c>
      <c r="M2103" s="278"/>
      <c r="N2103" s="278"/>
      <c r="O2103" s="278"/>
      <c r="P2103" s="278"/>
      <c r="Q2103" s="278"/>
      <c r="R2103" s="278"/>
      <c r="S2103" s="278"/>
      <c r="T2103" s="278"/>
      <c r="U2103" s="278"/>
      <c r="V2103" s="278"/>
      <c r="W2103" s="278"/>
      <c r="X2103" s="278"/>
      <c r="Y2103" s="278"/>
      <c r="Z2103" s="278"/>
      <c r="AA2103" s="278"/>
      <c r="AB2103" s="278"/>
      <c r="AC2103" s="278"/>
      <c r="AD2103" s="278"/>
      <c r="AE2103" s="278"/>
      <c r="AF2103" s="278"/>
      <c r="AG2103" s="278"/>
      <c r="AH2103" s="278"/>
      <c r="AI2103" s="278"/>
      <c r="AJ2103" s="278"/>
      <c r="AK2103" s="278"/>
      <c r="AL2103" s="278"/>
      <c r="AM2103" s="278"/>
      <c r="AN2103" s="278"/>
      <c r="AO2103" s="278"/>
      <c r="AP2103" s="278"/>
    </row>
    <row r="2104" spans="1:42">
      <c r="A2104" s="278">
        <v>212484</v>
      </c>
      <c r="B2104" s="278"/>
      <c r="C2104" s="278" t="s">
        <v>413</v>
      </c>
      <c r="D2104" s="278" t="s">
        <v>413</v>
      </c>
      <c r="E2104" s="278" t="s">
        <v>413</v>
      </c>
      <c r="F2104" s="278" t="s">
        <v>413</v>
      </c>
      <c r="G2104" s="278" t="s">
        <v>413</v>
      </c>
      <c r="H2104" s="278" t="s">
        <v>412</v>
      </c>
      <c r="I2104" s="278" t="s">
        <v>412</v>
      </c>
      <c r="J2104" s="278" t="s">
        <v>412</v>
      </c>
      <c r="K2104" s="278" t="s">
        <v>412</v>
      </c>
      <c r="L2104" s="278" t="s">
        <v>412</v>
      </c>
      <c r="M2104" s="278"/>
      <c r="N2104" s="278"/>
      <c r="O2104" s="278"/>
      <c r="P2104" s="278"/>
      <c r="Q2104" s="278"/>
      <c r="R2104" s="278"/>
      <c r="S2104" s="278"/>
      <c r="T2104" s="278"/>
      <c r="U2104" s="278"/>
      <c r="V2104" s="278"/>
      <c r="W2104" s="278"/>
      <c r="X2104" s="278"/>
      <c r="Y2104" s="278"/>
      <c r="Z2104" s="278"/>
      <c r="AA2104" s="278"/>
      <c r="AB2104" s="278"/>
      <c r="AC2104" s="278"/>
      <c r="AD2104" s="278"/>
      <c r="AE2104" s="278"/>
      <c r="AF2104" s="278"/>
      <c r="AG2104" s="278"/>
      <c r="AH2104" s="278"/>
      <c r="AI2104" s="278"/>
      <c r="AJ2104" s="278"/>
      <c r="AK2104" s="278"/>
      <c r="AL2104" s="278"/>
      <c r="AM2104" s="278"/>
      <c r="AN2104" s="278"/>
      <c r="AO2104" s="278"/>
      <c r="AP2104" s="278"/>
    </row>
    <row r="2105" spans="1:42">
      <c r="A2105" s="278">
        <v>212482</v>
      </c>
      <c r="B2105" s="278"/>
      <c r="C2105" s="278" t="s">
        <v>413</v>
      </c>
      <c r="D2105" s="278" t="s">
        <v>413</v>
      </c>
      <c r="E2105" s="278" t="s">
        <v>412</v>
      </c>
      <c r="F2105" s="278" t="s">
        <v>413</v>
      </c>
      <c r="G2105" s="278" t="s">
        <v>412</v>
      </c>
      <c r="H2105" s="278" t="s">
        <v>412</v>
      </c>
      <c r="I2105" s="278" t="s">
        <v>412</v>
      </c>
      <c r="J2105" s="278" t="s">
        <v>412</v>
      </c>
      <c r="K2105" s="278" t="s">
        <v>412</v>
      </c>
      <c r="L2105" s="278" t="s">
        <v>412</v>
      </c>
      <c r="M2105" s="278"/>
      <c r="N2105" s="278"/>
      <c r="O2105" s="278"/>
      <c r="P2105" s="278"/>
      <c r="Q2105" s="278"/>
      <c r="R2105" s="278"/>
      <c r="S2105" s="278"/>
      <c r="T2105" s="278"/>
      <c r="U2105" s="278"/>
      <c r="V2105" s="278"/>
      <c r="W2105" s="278"/>
      <c r="X2105" s="278"/>
      <c r="Y2105" s="278"/>
      <c r="Z2105" s="278"/>
      <c r="AA2105" s="278"/>
      <c r="AB2105" s="278"/>
      <c r="AC2105" s="278"/>
      <c r="AD2105" s="278"/>
      <c r="AE2105" s="278"/>
      <c r="AF2105" s="278"/>
      <c r="AG2105" s="278"/>
      <c r="AH2105" s="278"/>
      <c r="AI2105" s="278"/>
      <c r="AJ2105" s="278"/>
      <c r="AK2105" s="278"/>
      <c r="AL2105" s="278"/>
      <c r="AM2105" s="278"/>
      <c r="AN2105" s="278"/>
      <c r="AO2105" s="278"/>
      <c r="AP2105" s="278"/>
    </row>
    <row r="2106" spans="1:42">
      <c r="A2106" s="278">
        <v>212478</v>
      </c>
      <c r="B2106" s="278"/>
      <c r="C2106" s="278" t="s">
        <v>413</v>
      </c>
      <c r="D2106" s="278" t="s">
        <v>413</v>
      </c>
      <c r="E2106" s="278" t="s">
        <v>413</v>
      </c>
      <c r="F2106" s="278" t="s">
        <v>412</v>
      </c>
      <c r="G2106" s="278" t="s">
        <v>412</v>
      </c>
      <c r="H2106" s="278" t="s">
        <v>412</v>
      </c>
      <c r="I2106" s="278" t="s">
        <v>412</v>
      </c>
      <c r="J2106" s="278" t="s">
        <v>412</v>
      </c>
      <c r="K2106" s="278" t="s">
        <v>412</v>
      </c>
      <c r="L2106" s="278" t="s">
        <v>412</v>
      </c>
      <c r="M2106" s="278"/>
      <c r="N2106" s="278"/>
      <c r="O2106" s="278"/>
      <c r="P2106" s="278"/>
      <c r="Q2106" s="278"/>
      <c r="R2106" s="278"/>
      <c r="S2106" s="278"/>
      <c r="T2106" s="278"/>
      <c r="U2106" s="278"/>
      <c r="V2106" s="278"/>
      <c r="W2106" s="278"/>
      <c r="X2106" s="278"/>
      <c r="Y2106" s="278"/>
      <c r="Z2106" s="278"/>
      <c r="AA2106" s="278"/>
      <c r="AB2106" s="278"/>
      <c r="AC2106" s="278"/>
      <c r="AD2106" s="278"/>
      <c r="AE2106" s="278"/>
      <c r="AF2106" s="278"/>
      <c r="AG2106" s="278"/>
      <c r="AH2106" s="278"/>
      <c r="AI2106" s="278"/>
      <c r="AJ2106" s="278"/>
      <c r="AK2106" s="278"/>
      <c r="AL2106" s="278"/>
      <c r="AM2106" s="278"/>
      <c r="AN2106" s="278"/>
      <c r="AO2106" s="278"/>
      <c r="AP2106" s="278"/>
    </row>
    <row r="2107" spans="1:42">
      <c r="A2107" s="278">
        <v>212477</v>
      </c>
      <c r="B2107" s="278"/>
      <c r="C2107" s="278" t="s">
        <v>413</v>
      </c>
      <c r="D2107" s="278" t="s">
        <v>411</v>
      </c>
      <c r="E2107" s="278" t="s">
        <v>411</v>
      </c>
      <c r="F2107" s="278" t="s">
        <v>411</v>
      </c>
      <c r="G2107" s="278" t="s">
        <v>412</v>
      </c>
      <c r="H2107" s="278" t="s">
        <v>412</v>
      </c>
      <c r="I2107" s="278" t="s">
        <v>412</v>
      </c>
      <c r="J2107" s="278" t="s">
        <v>412</v>
      </c>
      <c r="K2107" s="278" t="s">
        <v>412</v>
      </c>
      <c r="L2107" s="278" t="s">
        <v>412</v>
      </c>
      <c r="M2107" s="278"/>
      <c r="N2107" s="278"/>
      <c r="O2107" s="278"/>
      <c r="P2107" s="278"/>
      <c r="Q2107" s="278"/>
      <c r="R2107" s="278"/>
      <c r="S2107" s="278"/>
      <c r="T2107" s="278"/>
      <c r="U2107" s="278"/>
      <c r="V2107" s="278"/>
      <c r="W2107" s="278"/>
      <c r="X2107" s="278"/>
      <c r="Y2107" s="278"/>
      <c r="Z2107" s="278"/>
      <c r="AA2107" s="278"/>
      <c r="AB2107" s="278"/>
      <c r="AC2107" s="278"/>
      <c r="AD2107" s="278"/>
      <c r="AE2107" s="278"/>
      <c r="AF2107" s="278"/>
      <c r="AG2107" s="278"/>
      <c r="AH2107" s="278"/>
      <c r="AI2107" s="278"/>
      <c r="AJ2107" s="278"/>
      <c r="AK2107" s="278"/>
      <c r="AL2107" s="278"/>
      <c r="AM2107" s="278"/>
      <c r="AN2107" s="278"/>
      <c r="AO2107" s="278"/>
      <c r="AP2107" s="278"/>
    </row>
    <row r="2108" spans="1:42">
      <c r="A2108" s="278">
        <v>212476</v>
      </c>
      <c r="B2108" s="278"/>
      <c r="C2108" s="278" t="s">
        <v>412</v>
      </c>
      <c r="D2108" s="278" t="s">
        <v>413</v>
      </c>
      <c r="E2108" s="278" t="s">
        <v>413</v>
      </c>
      <c r="F2108" s="278" t="s">
        <v>413</v>
      </c>
      <c r="G2108" s="278" t="s">
        <v>413</v>
      </c>
      <c r="H2108" s="278" t="s">
        <v>412</v>
      </c>
      <c r="I2108" s="278" t="s">
        <v>412</v>
      </c>
      <c r="J2108" s="278" t="s">
        <v>412</v>
      </c>
      <c r="K2108" s="278" t="s">
        <v>413</v>
      </c>
      <c r="L2108" s="278" t="s">
        <v>413</v>
      </c>
      <c r="M2108" s="278"/>
      <c r="N2108" s="278"/>
      <c r="O2108" s="278"/>
      <c r="P2108" s="278"/>
      <c r="Q2108" s="278"/>
      <c r="R2108" s="278"/>
      <c r="S2108" s="278"/>
      <c r="T2108" s="278"/>
      <c r="U2108" s="278"/>
      <c r="V2108" s="278"/>
      <c r="W2108" s="278"/>
      <c r="X2108" s="278"/>
      <c r="Y2108" s="278"/>
      <c r="Z2108" s="278"/>
      <c r="AA2108" s="278"/>
      <c r="AB2108" s="278"/>
      <c r="AC2108" s="278"/>
      <c r="AD2108" s="278"/>
      <c r="AE2108" s="278"/>
      <c r="AF2108" s="278"/>
      <c r="AG2108" s="278"/>
      <c r="AH2108" s="278"/>
      <c r="AI2108" s="278"/>
      <c r="AJ2108" s="278"/>
      <c r="AK2108" s="278"/>
      <c r="AL2108" s="278"/>
      <c r="AM2108" s="278"/>
      <c r="AN2108" s="278"/>
      <c r="AO2108" s="278"/>
      <c r="AP2108" s="278"/>
    </row>
    <row r="2109" spans="1:42">
      <c r="A2109" s="278">
        <v>212469</v>
      </c>
      <c r="B2109" s="278"/>
      <c r="C2109" s="278" t="s">
        <v>413</v>
      </c>
      <c r="D2109" s="278" t="s">
        <v>412</v>
      </c>
      <c r="E2109" s="278" t="s">
        <v>413</v>
      </c>
      <c r="F2109" s="278" t="s">
        <v>413</v>
      </c>
      <c r="G2109" s="278" t="s">
        <v>412</v>
      </c>
      <c r="H2109" s="278" t="s">
        <v>412</v>
      </c>
      <c r="I2109" s="278" t="s">
        <v>412</v>
      </c>
      <c r="J2109" s="278" t="s">
        <v>412</v>
      </c>
      <c r="K2109" s="278" t="s">
        <v>412</v>
      </c>
      <c r="L2109" s="278" t="s">
        <v>412</v>
      </c>
      <c r="M2109" s="278"/>
      <c r="N2109" s="278"/>
      <c r="O2109" s="278"/>
      <c r="P2109" s="278"/>
      <c r="Q2109" s="278"/>
      <c r="R2109" s="278"/>
      <c r="S2109" s="278"/>
      <c r="T2109" s="278"/>
      <c r="U2109" s="278"/>
      <c r="V2109" s="278"/>
      <c r="W2109" s="278"/>
      <c r="X2109" s="278"/>
      <c r="Y2109" s="278"/>
      <c r="Z2109" s="278"/>
      <c r="AA2109" s="278"/>
      <c r="AB2109" s="278"/>
      <c r="AC2109" s="278"/>
      <c r="AD2109" s="278"/>
      <c r="AE2109" s="278"/>
      <c r="AF2109" s="278"/>
      <c r="AG2109" s="278"/>
      <c r="AH2109" s="278"/>
      <c r="AI2109" s="278"/>
      <c r="AJ2109" s="278"/>
      <c r="AK2109" s="278"/>
      <c r="AL2109" s="278"/>
      <c r="AM2109" s="278"/>
      <c r="AN2109" s="278"/>
      <c r="AO2109" s="278"/>
      <c r="AP2109" s="278"/>
    </row>
    <row r="2110" spans="1:42">
      <c r="A2110" s="278">
        <v>212466</v>
      </c>
      <c r="B2110" s="278"/>
      <c r="C2110" s="278" t="s">
        <v>412</v>
      </c>
      <c r="D2110" s="278" t="s">
        <v>411</v>
      </c>
      <c r="E2110" s="278" t="s">
        <v>412</v>
      </c>
      <c r="F2110" s="278" t="s">
        <v>411</v>
      </c>
      <c r="G2110" s="278" t="s">
        <v>411</v>
      </c>
      <c r="H2110" s="278" t="s">
        <v>412</v>
      </c>
      <c r="I2110" s="278" t="s">
        <v>412</v>
      </c>
      <c r="J2110" s="278" t="s">
        <v>412</v>
      </c>
      <c r="K2110" s="278" t="s">
        <v>412</v>
      </c>
      <c r="L2110" s="278" t="s">
        <v>412</v>
      </c>
      <c r="M2110" s="278"/>
      <c r="N2110" s="278"/>
      <c r="O2110" s="278"/>
      <c r="P2110" s="278"/>
      <c r="Q2110" s="278"/>
      <c r="R2110" s="278"/>
      <c r="S2110" s="278"/>
      <c r="T2110" s="278"/>
      <c r="U2110" s="278"/>
      <c r="V2110" s="278"/>
      <c r="W2110" s="278"/>
      <c r="X2110" s="278"/>
      <c r="Y2110" s="278"/>
      <c r="Z2110" s="278"/>
      <c r="AA2110" s="278"/>
      <c r="AB2110" s="278"/>
      <c r="AC2110" s="278"/>
      <c r="AD2110" s="278"/>
      <c r="AE2110" s="278"/>
      <c r="AF2110" s="278"/>
      <c r="AG2110" s="278"/>
      <c r="AH2110" s="278"/>
      <c r="AI2110" s="278"/>
      <c r="AJ2110" s="278"/>
      <c r="AK2110" s="278"/>
      <c r="AL2110" s="278"/>
      <c r="AM2110" s="278"/>
      <c r="AN2110" s="278"/>
      <c r="AO2110" s="278"/>
      <c r="AP2110" s="278"/>
    </row>
    <row r="2111" spans="1:42">
      <c r="A2111" s="278">
        <v>212465</v>
      </c>
      <c r="B2111" s="278"/>
      <c r="C2111" s="278" t="s">
        <v>411</v>
      </c>
      <c r="D2111" s="278" t="s">
        <v>413</v>
      </c>
      <c r="E2111" s="278" t="s">
        <v>413</v>
      </c>
      <c r="F2111" s="278" t="s">
        <v>413</v>
      </c>
      <c r="G2111" s="278" t="s">
        <v>412</v>
      </c>
      <c r="H2111" s="278" t="s">
        <v>412</v>
      </c>
      <c r="I2111" s="278" t="s">
        <v>412</v>
      </c>
      <c r="J2111" s="278" t="s">
        <v>413</v>
      </c>
      <c r="K2111" s="278" t="s">
        <v>413</v>
      </c>
      <c r="L2111" s="278" t="s">
        <v>413</v>
      </c>
      <c r="M2111" s="278"/>
      <c r="N2111" s="278"/>
      <c r="O2111" s="278"/>
      <c r="P2111" s="278"/>
      <c r="Q2111" s="278"/>
      <c r="R2111" s="278"/>
      <c r="S2111" s="278"/>
      <c r="T2111" s="278"/>
      <c r="U2111" s="278"/>
      <c r="V2111" s="278"/>
      <c r="W2111" s="278"/>
      <c r="X2111" s="278"/>
      <c r="Y2111" s="278"/>
      <c r="Z2111" s="278"/>
      <c r="AA2111" s="278"/>
      <c r="AB2111" s="278"/>
      <c r="AC2111" s="278"/>
      <c r="AD2111" s="278"/>
      <c r="AE2111" s="278"/>
      <c r="AF2111" s="278"/>
      <c r="AG2111" s="278"/>
      <c r="AH2111" s="278"/>
      <c r="AI2111" s="278"/>
      <c r="AJ2111" s="278"/>
      <c r="AK2111" s="278"/>
      <c r="AL2111" s="278"/>
      <c r="AM2111" s="278"/>
      <c r="AN2111" s="278"/>
      <c r="AO2111" s="278"/>
      <c r="AP2111" s="278"/>
    </row>
    <row r="2112" spans="1:42">
      <c r="A2112" s="278">
        <v>212460</v>
      </c>
      <c r="B2112" s="278"/>
      <c r="C2112" s="278" t="s">
        <v>412</v>
      </c>
      <c r="D2112" s="278" t="s">
        <v>413</v>
      </c>
      <c r="E2112" s="278" t="s">
        <v>412</v>
      </c>
      <c r="F2112" s="278" t="s">
        <v>413</v>
      </c>
      <c r="G2112" s="278" t="s">
        <v>413</v>
      </c>
      <c r="H2112" s="278" t="s">
        <v>412</v>
      </c>
      <c r="I2112" s="278" t="s">
        <v>412</v>
      </c>
      <c r="J2112" s="278" t="s">
        <v>412</v>
      </c>
      <c r="K2112" s="278" t="s">
        <v>412</v>
      </c>
      <c r="L2112" s="278" t="s">
        <v>412</v>
      </c>
      <c r="M2112" s="278"/>
      <c r="N2112" s="278"/>
      <c r="O2112" s="278"/>
      <c r="P2112" s="278"/>
      <c r="Q2112" s="278"/>
      <c r="R2112" s="278"/>
      <c r="S2112" s="278"/>
      <c r="T2112" s="278"/>
      <c r="U2112" s="278"/>
      <c r="V2112" s="278"/>
      <c r="W2112" s="278"/>
      <c r="X2112" s="278"/>
      <c r="Y2112" s="278"/>
      <c r="Z2112" s="278"/>
      <c r="AA2112" s="278"/>
      <c r="AB2112" s="278"/>
      <c r="AC2112" s="278"/>
      <c r="AD2112" s="278"/>
      <c r="AE2112" s="278"/>
      <c r="AF2112" s="278"/>
      <c r="AG2112" s="278"/>
      <c r="AH2112" s="278"/>
      <c r="AI2112" s="278"/>
      <c r="AJ2112" s="278"/>
      <c r="AK2112" s="278"/>
      <c r="AL2112" s="278"/>
      <c r="AM2112" s="278"/>
      <c r="AN2112" s="278"/>
      <c r="AO2112" s="278"/>
      <c r="AP2112" s="278"/>
    </row>
    <row r="2113" spans="1:42">
      <c r="A2113" s="278">
        <v>212458</v>
      </c>
      <c r="B2113" s="278"/>
      <c r="C2113" s="278" t="s">
        <v>412</v>
      </c>
      <c r="D2113" s="278" t="s">
        <v>413</v>
      </c>
      <c r="E2113" s="278" t="s">
        <v>412</v>
      </c>
      <c r="F2113" s="278" t="s">
        <v>413</v>
      </c>
      <c r="G2113" s="278" t="s">
        <v>413</v>
      </c>
      <c r="H2113" s="278" t="s">
        <v>412</v>
      </c>
      <c r="I2113" s="278" t="s">
        <v>412</v>
      </c>
      <c r="J2113" s="278" t="s">
        <v>412</v>
      </c>
      <c r="K2113" s="278" t="s">
        <v>412</v>
      </c>
      <c r="L2113" s="278" t="s">
        <v>412</v>
      </c>
      <c r="M2113" s="278"/>
      <c r="N2113" s="278"/>
      <c r="O2113" s="278"/>
      <c r="P2113" s="278"/>
      <c r="Q2113" s="278"/>
      <c r="R2113" s="278"/>
      <c r="S2113" s="278"/>
      <c r="T2113" s="278"/>
      <c r="U2113" s="278"/>
      <c r="V2113" s="278"/>
      <c r="W2113" s="278"/>
      <c r="X2113" s="278"/>
      <c r="Y2113" s="278"/>
      <c r="Z2113" s="278"/>
      <c r="AA2113" s="278"/>
      <c r="AB2113" s="278"/>
      <c r="AC2113" s="278"/>
      <c r="AD2113" s="278"/>
      <c r="AE2113" s="278"/>
      <c r="AF2113" s="278"/>
      <c r="AG2113" s="278"/>
      <c r="AH2113" s="278"/>
      <c r="AI2113" s="278"/>
      <c r="AJ2113" s="278"/>
      <c r="AK2113" s="278"/>
      <c r="AL2113" s="278"/>
      <c r="AM2113" s="278"/>
      <c r="AN2113" s="278"/>
      <c r="AO2113" s="278"/>
      <c r="AP2113" s="278"/>
    </row>
    <row r="2114" spans="1:42">
      <c r="A2114" s="278">
        <v>212443</v>
      </c>
      <c r="B2114" s="278"/>
      <c r="C2114" s="278" t="s">
        <v>412</v>
      </c>
      <c r="D2114" s="278" t="s">
        <v>411</v>
      </c>
      <c r="E2114" s="278" t="s">
        <v>411</v>
      </c>
      <c r="F2114" s="278" t="s">
        <v>412</v>
      </c>
      <c r="G2114" s="278" t="s">
        <v>412</v>
      </c>
      <c r="H2114" s="278" t="s">
        <v>412</v>
      </c>
      <c r="I2114" s="278" t="s">
        <v>412</v>
      </c>
      <c r="J2114" s="278" t="s">
        <v>412</v>
      </c>
      <c r="K2114" s="278" t="s">
        <v>412</v>
      </c>
      <c r="L2114" s="278" t="s">
        <v>412</v>
      </c>
      <c r="M2114" s="278"/>
      <c r="N2114" s="278"/>
      <c r="O2114" s="278"/>
      <c r="P2114" s="278"/>
      <c r="Q2114" s="278"/>
      <c r="R2114" s="278"/>
      <c r="S2114" s="278"/>
      <c r="T2114" s="278"/>
      <c r="U2114" s="278"/>
      <c r="V2114" s="278"/>
      <c r="W2114" s="278"/>
      <c r="X2114" s="278"/>
      <c r="Y2114" s="278"/>
      <c r="Z2114" s="278"/>
      <c r="AA2114" s="278"/>
      <c r="AB2114" s="278"/>
      <c r="AC2114" s="278"/>
      <c r="AD2114" s="278"/>
      <c r="AE2114" s="278"/>
      <c r="AF2114" s="278"/>
      <c r="AG2114" s="278"/>
      <c r="AH2114" s="278"/>
      <c r="AI2114" s="278"/>
      <c r="AJ2114" s="278"/>
      <c r="AK2114" s="278"/>
      <c r="AL2114" s="278"/>
      <c r="AM2114" s="278"/>
      <c r="AN2114" s="278"/>
      <c r="AO2114" s="278"/>
      <c r="AP2114" s="278"/>
    </row>
    <row r="2115" spans="1:42">
      <c r="A2115" s="278">
        <v>212441</v>
      </c>
      <c r="B2115" s="278"/>
      <c r="C2115" s="278" t="s">
        <v>413</v>
      </c>
      <c r="D2115" s="278" t="s">
        <v>413</v>
      </c>
      <c r="E2115" s="278" t="s">
        <v>411</v>
      </c>
      <c r="F2115" s="278" t="s">
        <v>412</v>
      </c>
      <c r="G2115" s="278" t="s">
        <v>412</v>
      </c>
      <c r="H2115" s="278" t="s">
        <v>412</v>
      </c>
      <c r="I2115" s="278" t="s">
        <v>412</v>
      </c>
      <c r="J2115" s="278" t="s">
        <v>412</v>
      </c>
      <c r="K2115" s="278" t="s">
        <v>412</v>
      </c>
      <c r="L2115" s="278" t="s">
        <v>412</v>
      </c>
      <c r="M2115" s="278"/>
      <c r="N2115" s="278"/>
      <c r="O2115" s="278"/>
      <c r="P2115" s="278"/>
      <c r="Q2115" s="278"/>
      <c r="R2115" s="278"/>
      <c r="S2115" s="278"/>
      <c r="T2115" s="278"/>
      <c r="U2115" s="278"/>
      <c r="V2115" s="278"/>
      <c r="W2115" s="278"/>
      <c r="X2115" s="278"/>
      <c r="Y2115" s="278"/>
      <c r="Z2115" s="278"/>
      <c r="AA2115" s="278"/>
      <c r="AB2115" s="278"/>
      <c r="AC2115" s="278"/>
      <c r="AD2115" s="278"/>
      <c r="AE2115" s="278"/>
      <c r="AF2115" s="278"/>
      <c r="AG2115" s="278"/>
      <c r="AH2115" s="278"/>
      <c r="AI2115" s="278"/>
      <c r="AJ2115" s="278"/>
      <c r="AK2115" s="278"/>
      <c r="AL2115" s="278"/>
      <c r="AM2115" s="278"/>
      <c r="AN2115" s="278"/>
      <c r="AO2115" s="278"/>
      <c r="AP2115" s="278"/>
    </row>
    <row r="2116" spans="1:42">
      <c r="A2116" s="278">
        <v>212436</v>
      </c>
      <c r="B2116" s="278"/>
      <c r="C2116" s="278" t="s">
        <v>412</v>
      </c>
      <c r="D2116" s="278" t="s">
        <v>412</v>
      </c>
      <c r="E2116" s="278" t="s">
        <v>413</v>
      </c>
      <c r="F2116" s="278" t="s">
        <v>413</v>
      </c>
      <c r="G2116" s="278" t="s">
        <v>412</v>
      </c>
      <c r="H2116" s="278" t="s">
        <v>412</v>
      </c>
      <c r="I2116" s="278" t="s">
        <v>412</v>
      </c>
      <c r="J2116" s="278" t="s">
        <v>412</v>
      </c>
      <c r="K2116" s="278" t="s">
        <v>412</v>
      </c>
      <c r="L2116" s="278" t="s">
        <v>412</v>
      </c>
      <c r="M2116" s="278"/>
      <c r="N2116" s="278"/>
      <c r="O2116" s="278"/>
      <c r="P2116" s="278"/>
      <c r="Q2116" s="278"/>
      <c r="R2116" s="278"/>
      <c r="S2116" s="278"/>
      <c r="T2116" s="278"/>
      <c r="U2116" s="278"/>
      <c r="V2116" s="278"/>
      <c r="W2116" s="278"/>
      <c r="X2116" s="278"/>
      <c r="Y2116" s="278"/>
      <c r="Z2116" s="278"/>
      <c r="AA2116" s="278"/>
      <c r="AB2116" s="278"/>
      <c r="AC2116" s="278"/>
      <c r="AD2116" s="278"/>
      <c r="AE2116" s="278"/>
      <c r="AF2116" s="278"/>
      <c r="AG2116" s="278"/>
      <c r="AH2116" s="278"/>
      <c r="AI2116" s="278"/>
      <c r="AJ2116" s="278"/>
      <c r="AK2116" s="278"/>
      <c r="AL2116" s="278"/>
      <c r="AM2116" s="278"/>
      <c r="AN2116" s="278"/>
      <c r="AO2116" s="278"/>
      <c r="AP2116" s="278"/>
    </row>
    <row r="2117" spans="1:42">
      <c r="A2117" s="278">
        <v>212435</v>
      </c>
      <c r="B2117" s="278"/>
      <c r="C2117" s="278" t="s">
        <v>413</v>
      </c>
      <c r="D2117" s="278" t="s">
        <v>412</v>
      </c>
      <c r="E2117" s="278" t="s">
        <v>412</v>
      </c>
      <c r="F2117" s="278" t="s">
        <v>412</v>
      </c>
      <c r="G2117" s="278" t="s">
        <v>413</v>
      </c>
      <c r="H2117" s="278" t="s">
        <v>412</v>
      </c>
      <c r="I2117" s="278" t="s">
        <v>412</v>
      </c>
      <c r="J2117" s="278" t="s">
        <v>412</v>
      </c>
      <c r="K2117" s="278" t="s">
        <v>412</v>
      </c>
      <c r="L2117" s="278" t="s">
        <v>412</v>
      </c>
      <c r="M2117" s="278"/>
      <c r="N2117" s="278"/>
      <c r="O2117" s="278"/>
      <c r="P2117" s="278"/>
      <c r="Q2117" s="278"/>
      <c r="R2117" s="278"/>
      <c r="S2117" s="278"/>
      <c r="T2117" s="278"/>
      <c r="U2117" s="278"/>
      <c r="V2117" s="278"/>
      <c r="W2117" s="278"/>
      <c r="X2117" s="278"/>
      <c r="Y2117" s="278"/>
      <c r="Z2117" s="278"/>
      <c r="AA2117" s="278"/>
      <c r="AB2117" s="278"/>
      <c r="AC2117" s="278"/>
      <c r="AD2117" s="278"/>
      <c r="AE2117" s="278"/>
      <c r="AF2117" s="278"/>
      <c r="AG2117" s="278"/>
      <c r="AH2117" s="278"/>
      <c r="AI2117" s="278"/>
      <c r="AJ2117" s="278"/>
      <c r="AK2117" s="278"/>
      <c r="AL2117" s="278"/>
      <c r="AM2117" s="278"/>
      <c r="AN2117" s="278"/>
      <c r="AO2117" s="278"/>
      <c r="AP2117" s="278"/>
    </row>
    <row r="2118" spans="1:42">
      <c r="A2118" s="278">
        <v>212431</v>
      </c>
      <c r="B2118" s="278"/>
      <c r="C2118" s="278" t="s">
        <v>413</v>
      </c>
      <c r="D2118" s="278" t="s">
        <v>413</v>
      </c>
      <c r="E2118" s="278" t="s">
        <v>412</v>
      </c>
      <c r="F2118" s="278" t="s">
        <v>413</v>
      </c>
      <c r="G2118" s="278" t="s">
        <v>412</v>
      </c>
      <c r="H2118" s="278" t="s">
        <v>412</v>
      </c>
      <c r="I2118" s="278" t="s">
        <v>412</v>
      </c>
      <c r="J2118" s="278" t="s">
        <v>412</v>
      </c>
      <c r="K2118" s="278" t="s">
        <v>412</v>
      </c>
      <c r="L2118" s="278" t="s">
        <v>412</v>
      </c>
      <c r="M2118" s="278"/>
      <c r="N2118" s="278"/>
      <c r="O2118" s="278"/>
      <c r="P2118" s="278"/>
      <c r="Q2118" s="278"/>
      <c r="R2118" s="278"/>
      <c r="S2118" s="278"/>
      <c r="T2118" s="278"/>
      <c r="U2118" s="278"/>
      <c r="V2118" s="278"/>
      <c r="W2118" s="278"/>
      <c r="X2118" s="278"/>
      <c r="Y2118" s="278"/>
      <c r="Z2118" s="278"/>
      <c r="AA2118" s="278"/>
      <c r="AB2118" s="278"/>
      <c r="AC2118" s="278"/>
      <c r="AD2118" s="278"/>
      <c r="AE2118" s="278"/>
      <c r="AF2118" s="278"/>
      <c r="AG2118" s="278"/>
      <c r="AH2118" s="278"/>
      <c r="AI2118" s="278"/>
      <c r="AJ2118" s="278"/>
      <c r="AK2118" s="278"/>
      <c r="AL2118" s="278"/>
      <c r="AM2118" s="278"/>
      <c r="AN2118" s="278"/>
      <c r="AO2118" s="278"/>
      <c r="AP2118" s="278"/>
    </row>
    <row r="2119" spans="1:42">
      <c r="A2119" s="278">
        <v>212430</v>
      </c>
      <c r="B2119" s="278"/>
      <c r="C2119" s="278" t="s">
        <v>412</v>
      </c>
      <c r="D2119" s="278" t="s">
        <v>413</v>
      </c>
      <c r="E2119" s="278" t="s">
        <v>413</v>
      </c>
      <c r="F2119" s="278" t="s">
        <v>413</v>
      </c>
      <c r="G2119" s="278" t="s">
        <v>412</v>
      </c>
      <c r="H2119" s="278" t="s">
        <v>412</v>
      </c>
      <c r="I2119" s="278" t="s">
        <v>412</v>
      </c>
      <c r="J2119" s="278" t="s">
        <v>412</v>
      </c>
      <c r="K2119" s="278" t="s">
        <v>412</v>
      </c>
      <c r="L2119" s="278" t="s">
        <v>412</v>
      </c>
      <c r="M2119" s="278"/>
      <c r="N2119" s="278"/>
      <c r="O2119" s="278"/>
      <c r="P2119" s="278"/>
      <c r="Q2119" s="278"/>
      <c r="R2119" s="278"/>
      <c r="S2119" s="278"/>
      <c r="T2119" s="278"/>
      <c r="U2119" s="278"/>
      <c r="V2119" s="278"/>
      <c r="W2119" s="278"/>
      <c r="X2119" s="278"/>
      <c r="Y2119" s="278"/>
      <c r="Z2119" s="278"/>
      <c r="AA2119" s="278"/>
      <c r="AB2119" s="278"/>
      <c r="AC2119" s="278"/>
      <c r="AD2119" s="278"/>
      <c r="AE2119" s="278"/>
      <c r="AF2119" s="278"/>
      <c r="AG2119" s="278"/>
      <c r="AH2119" s="278"/>
      <c r="AI2119" s="278"/>
      <c r="AJ2119" s="278"/>
      <c r="AK2119" s="278"/>
      <c r="AL2119" s="278"/>
      <c r="AM2119" s="278"/>
      <c r="AN2119" s="278"/>
      <c r="AO2119" s="278"/>
      <c r="AP2119" s="278"/>
    </row>
    <row r="2120" spans="1:42">
      <c r="A2120" s="278">
        <v>212429</v>
      </c>
      <c r="B2120" s="278"/>
      <c r="C2120" s="278" t="s">
        <v>413</v>
      </c>
      <c r="D2120" s="278" t="s">
        <v>411</v>
      </c>
      <c r="E2120" s="278" t="s">
        <v>413</v>
      </c>
      <c r="F2120" s="278" t="s">
        <v>411</v>
      </c>
      <c r="G2120" s="278" t="s">
        <v>413</v>
      </c>
      <c r="H2120" s="278" t="s">
        <v>412</v>
      </c>
      <c r="I2120" s="278" t="s">
        <v>412</v>
      </c>
      <c r="J2120" s="278" t="s">
        <v>413</v>
      </c>
      <c r="K2120" s="278" t="s">
        <v>413</v>
      </c>
      <c r="L2120" s="278" t="s">
        <v>413</v>
      </c>
      <c r="M2120" s="278"/>
      <c r="N2120" s="278"/>
      <c r="O2120" s="278"/>
      <c r="P2120" s="278"/>
      <c r="Q2120" s="278"/>
      <c r="R2120" s="278"/>
      <c r="S2120" s="278"/>
      <c r="T2120" s="278"/>
      <c r="U2120" s="278"/>
      <c r="V2120" s="278"/>
      <c r="W2120" s="278"/>
      <c r="X2120" s="278"/>
      <c r="Y2120" s="278"/>
      <c r="Z2120" s="278"/>
      <c r="AA2120" s="278"/>
      <c r="AB2120" s="278"/>
      <c r="AC2120" s="278"/>
      <c r="AD2120" s="278"/>
      <c r="AE2120" s="278"/>
      <c r="AF2120" s="278"/>
      <c r="AG2120" s="278"/>
      <c r="AH2120" s="278"/>
      <c r="AI2120" s="278"/>
      <c r="AJ2120" s="278"/>
      <c r="AK2120" s="278"/>
      <c r="AL2120" s="278"/>
      <c r="AM2120" s="278"/>
      <c r="AN2120" s="278"/>
      <c r="AO2120" s="278"/>
      <c r="AP2120" s="278"/>
    </row>
    <row r="2121" spans="1:42">
      <c r="A2121" s="278">
        <v>212425</v>
      </c>
      <c r="B2121" s="278"/>
      <c r="C2121" s="278" t="s">
        <v>412</v>
      </c>
      <c r="D2121" s="278" t="s">
        <v>413</v>
      </c>
      <c r="E2121" s="278" t="s">
        <v>413</v>
      </c>
      <c r="F2121" s="278" t="s">
        <v>413</v>
      </c>
      <c r="G2121" s="278" t="s">
        <v>412</v>
      </c>
      <c r="H2121" s="278" t="s">
        <v>412</v>
      </c>
      <c r="I2121" s="278" t="s">
        <v>412</v>
      </c>
      <c r="J2121" s="278" t="s">
        <v>412</v>
      </c>
      <c r="K2121" s="278" t="s">
        <v>412</v>
      </c>
      <c r="L2121" s="278" t="s">
        <v>412</v>
      </c>
      <c r="M2121" s="278"/>
      <c r="N2121" s="278"/>
      <c r="O2121" s="278"/>
      <c r="P2121" s="278"/>
      <c r="Q2121" s="278"/>
      <c r="R2121" s="278"/>
      <c r="S2121" s="278"/>
      <c r="T2121" s="278"/>
      <c r="U2121" s="278"/>
      <c r="V2121" s="278"/>
      <c r="W2121" s="278"/>
      <c r="X2121" s="278"/>
      <c r="Y2121" s="278"/>
      <c r="Z2121" s="278"/>
      <c r="AA2121" s="278"/>
      <c r="AB2121" s="278"/>
      <c r="AC2121" s="278"/>
      <c r="AD2121" s="278"/>
      <c r="AE2121" s="278"/>
      <c r="AF2121" s="278"/>
      <c r="AG2121" s="278"/>
      <c r="AH2121" s="278"/>
      <c r="AI2121" s="278"/>
      <c r="AJ2121" s="278"/>
      <c r="AK2121" s="278"/>
      <c r="AL2121" s="278"/>
      <c r="AM2121" s="278"/>
      <c r="AN2121" s="278"/>
      <c r="AO2121" s="278"/>
      <c r="AP2121" s="278"/>
    </row>
    <row r="2122" spans="1:42">
      <c r="A2122" s="278">
        <v>212419</v>
      </c>
      <c r="B2122" s="278"/>
      <c r="C2122" s="278" t="s">
        <v>412</v>
      </c>
      <c r="D2122" s="278" t="s">
        <v>413</v>
      </c>
      <c r="E2122" s="278" t="s">
        <v>413</v>
      </c>
      <c r="F2122" s="278" t="s">
        <v>411</v>
      </c>
      <c r="G2122" s="278" t="s">
        <v>412</v>
      </c>
      <c r="H2122" s="278" t="s">
        <v>412</v>
      </c>
      <c r="I2122" s="278" t="s">
        <v>413</v>
      </c>
      <c r="J2122" s="278" t="s">
        <v>412</v>
      </c>
      <c r="K2122" s="278" t="s">
        <v>413</v>
      </c>
      <c r="L2122" s="278" t="s">
        <v>412</v>
      </c>
      <c r="M2122" s="278"/>
      <c r="N2122" s="278"/>
      <c r="O2122" s="278"/>
      <c r="P2122" s="278"/>
      <c r="Q2122" s="278"/>
      <c r="R2122" s="278"/>
      <c r="S2122" s="278"/>
      <c r="T2122" s="278"/>
      <c r="U2122" s="278"/>
      <c r="V2122" s="278"/>
      <c r="W2122" s="278"/>
      <c r="X2122" s="278"/>
      <c r="Y2122" s="278"/>
      <c r="Z2122" s="278"/>
      <c r="AA2122" s="278"/>
      <c r="AB2122" s="278"/>
      <c r="AC2122" s="278"/>
      <c r="AD2122" s="278"/>
      <c r="AE2122" s="278"/>
      <c r="AF2122" s="278"/>
      <c r="AG2122" s="278"/>
      <c r="AH2122" s="278"/>
      <c r="AI2122" s="278"/>
      <c r="AJ2122" s="278"/>
      <c r="AK2122" s="278"/>
      <c r="AL2122" s="278"/>
      <c r="AM2122" s="278"/>
      <c r="AN2122" s="278"/>
      <c r="AO2122" s="278"/>
      <c r="AP2122" s="278"/>
    </row>
    <row r="2123" spans="1:42">
      <c r="A2123" s="278">
        <v>212418</v>
      </c>
      <c r="B2123" s="278"/>
      <c r="C2123" s="278" t="s">
        <v>413</v>
      </c>
      <c r="D2123" s="278" t="s">
        <v>412</v>
      </c>
      <c r="E2123" s="278" t="s">
        <v>412</v>
      </c>
      <c r="F2123" s="278" t="s">
        <v>412</v>
      </c>
      <c r="G2123" s="278" t="s">
        <v>413</v>
      </c>
      <c r="H2123" s="278" t="s">
        <v>412</v>
      </c>
      <c r="I2123" s="278" t="s">
        <v>412</v>
      </c>
      <c r="J2123" s="278" t="s">
        <v>412</v>
      </c>
      <c r="K2123" s="278" t="s">
        <v>412</v>
      </c>
      <c r="L2123" s="278" t="s">
        <v>412</v>
      </c>
      <c r="M2123" s="278"/>
      <c r="N2123" s="278"/>
      <c r="O2123" s="278"/>
      <c r="P2123" s="278"/>
      <c r="Q2123" s="278"/>
      <c r="R2123" s="278"/>
      <c r="S2123" s="278"/>
      <c r="T2123" s="278"/>
      <c r="U2123" s="278"/>
      <c r="V2123" s="278"/>
      <c r="W2123" s="278"/>
      <c r="X2123" s="278"/>
      <c r="Y2123" s="278"/>
      <c r="Z2123" s="278"/>
      <c r="AA2123" s="278"/>
      <c r="AB2123" s="278"/>
      <c r="AC2123" s="278"/>
      <c r="AD2123" s="278"/>
      <c r="AE2123" s="278"/>
      <c r="AF2123" s="278"/>
      <c r="AG2123" s="278"/>
      <c r="AH2123" s="278"/>
      <c r="AI2123" s="278"/>
      <c r="AJ2123" s="278"/>
      <c r="AK2123" s="278"/>
      <c r="AL2123" s="278"/>
      <c r="AM2123" s="278"/>
      <c r="AN2123" s="278"/>
      <c r="AO2123" s="278"/>
      <c r="AP2123" s="278"/>
    </row>
    <row r="2124" spans="1:42">
      <c r="A2124" s="278">
        <v>212414</v>
      </c>
      <c r="B2124" s="278"/>
      <c r="C2124" s="278" t="s">
        <v>412</v>
      </c>
      <c r="D2124" s="278" t="s">
        <v>412</v>
      </c>
      <c r="E2124" s="278" t="s">
        <v>413</v>
      </c>
      <c r="F2124" s="278" t="s">
        <v>412</v>
      </c>
      <c r="G2124" s="278" t="s">
        <v>413</v>
      </c>
      <c r="H2124" s="278" t="s">
        <v>412</v>
      </c>
      <c r="I2124" s="278" t="s">
        <v>412</v>
      </c>
      <c r="J2124" s="278" t="s">
        <v>412</v>
      </c>
      <c r="K2124" s="278" t="s">
        <v>412</v>
      </c>
      <c r="L2124" s="278" t="s">
        <v>412</v>
      </c>
      <c r="M2124" s="278"/>
      <c r="N2124" s="278"/>
      <c r="O2124" s="278"/>
      <c r="P2124" s="278"/>
      <c r="Q2124" s="278"/>
      <c r="R2124" s="278"/>
      <c r="S2124" s="278"/>
      <c r="T2124" s="278"/>
      <c r="U2124" s="278"/>
      <c r="V2124" s="278"/>
      <c r="W2124" s="278"/>
      <c r="X2124" s="278"/>
      <c r="Y2124" s="278"/>
      <c r="Z2124" s="278"/>
      <c r="AA2124" s="278"/>
      <c r="AB2124" s="278"/>
      <c r="AC2124" s="278"/>
      <c r="AD2124" s="278"/>
      <c r="AE2124" s="278"/>
      <c r="AF2124" s="278"/>
      <c r="AG2124" s="278"/>
      <c r="AH2124" s="278"/>
      <c r="AI2124" s="278"/>
      <c r="AJ2124" s="278"/>
      <c r="AK2124" s="278"/>
      <c r="AL2124" s="278"/>
      <c r="AM2124" s="278"/>
      <c r="AN2124" s="278"/>
      <c r="AO2124" s="278"/>
      <c r="AP2124" s="278"/>
    </row>
    <row r="2125" spans="1:42">
      <c r="A2125" s="278">
        <v>212408</v>
      </c>
      <c r="B2125" s="278"/>
      <c r="C2125" s="278" t="s">
        <v>413</v>
      </c>
      <c r="D2125" s="278" t="s">
        <v>413</v>
      </c>
      <c r="E2125" s="278" t="s">
        <v>413</v>
      </c>
      <c r="F2125" s="278" t="s">
        <v>413</v>
      </c>
      <c r="G2125" s="278" t="s">
        <v>412</v>
      </c>
      <c r="H2125" s="278" t="s">
        <v>412</v>
      </c>
      <c r="I2125" s="278" t="s">
        <v>412</v>
      </c>
      <c r="J2125" s="278" t="s">
        <v>412</v>
      </c>
      <c r="K2125" s="278" t="s">
        <v>412</v>
      </c>
      <c r="L2125" s="278" t="s">
        <v>412</v>
      </c>
      <c r="M2125" s="278"/>
      <c r="N2125" s="278"/>
      <c r="O2125" s="278"/>
      <c r="P2125" s="278"/>
      <c r="Q2125" s="278"/>
      <c r="R2125" s="278"/>
      <c r="S2125" s="278"/>
      <c r="T2125" s="278"/>
      <c r="U2125" s="278"/>
      <c r="V2125" s="278"/>
      <c r="W2125" s="278"/>
      <c r="X2125" s="278"/>
      <c r="Y2125" s="278"/>
      <c r="Z2125" s="278"/>
      <c r="AA2125" s="278"/>
      <c r="AB2125" s="278"/>
      <c r="AC2125" s="278"/>
      <c r="AD2125" s="278"/>
      <c r="AE2125" s="278"/>
      <c r="AF2125" s="278"/>
      <c r="AG2125" s="278"/>
      <c r="AH2125" s="278"/>
      <c r="AI2125" s="278"/>
      <c r="AJ2125" s="278"/>
      <c r="AK2125" s="278"/>
      <c r="AL2125" s="278"/>
      <c r="AM2125" s="278"/>
      <c r="AN2125" s="278"/>
      <c r="AO2125" s="278"/>
      <c r="AP2125" s="278"/>
    </row>
    <row r="2126" spans="1:42">
      <c r="A2126" s="278">
        <v>212407</v>
      </c>
      <c r="B2126" s="278"/>
      <c r="C2126" s="278" t="s">
        <v>413</v>
      </c>
      <c r="D2126" s="278" t="s">
        <v>412</v>
      </c>
      <c r="E2126" s="278" t="s">
        <v>412</v>
      </c>
      <c r="F2126" s="278" t="s">
        <v>412</v>
      </c>
      <c r="G2126" s="278" t="s">
        <v>413</v>
      </c>
      <c r="H2126" s="278" t="s">
        <v>412</v>
      </c>
      <c r="I2126" s="278" t="s">
        <v>412</v>
      </c>
      <c r="J2126" s="278" t="s">
        <v>412</v>
      </c>
      <c r="K2126" s="278" t="s">
        <v>412</v>
      </c>
      <c r="L2126" s="278" t="s">
        <v>412</v>
      </c>
      <c r="M2126" s="278"/>
      <c r="N2126" s="278"/>
      <c r="O2126" s="278"/>
      <c r="P2126" s="278"/>
      <c r="Q2126" s="278"/>
      <c r="R2126" s="278"/>
      <c r="S2126" s="278"/>
      <c r="T2126" s="278"/>
      <c r="U2126" s="278"/>
      <c r="V2126" s="278"/>
      <c r="W2126" s="278"/>
      <c r="X2126" s="278"/>
      <c r="Y2126" s="278"/>
      <c r="Z2126" s="278"/>
      <c r="AA2126" s="278"/>
      <c r="AB2126" s="278"/>
      <c r="AC2126" s="278"/>
      <c r="AD2126" s="278"/>
      <c r="AE2126" s="278"/>
      <c r="AF2126" s="278"/>
      <c r="AG2126" s="278"/>
      <c r="AH2126" s="278"/>
      <c r="AI2126" s="278"/>
      <c r="AJ2126" s="278"/>
      <c r="AK2126" s="278"/>
      <c r="AL2126" s="278"/>
      <c r="AM2126" s="278"/>
      <c r="AN2126" s="278"/>
      <c r="AO2126" s="278"/>
      <c r="AP2126" s="278"/>
    </row>
    <row r="2127" spans="1:42">
      <c r="A2127" s="278">
        <v>212402</v>
      </c>
      <c r="B2127" s="278"/>
      <c r="C2127" s="278" t="s">
        <v>412</v>
      </c>
      <c r="D2127" s="278" t="s">
        <v>413</v>
      </c>
      <c r="E2127" s="278" t="s">
        <v>413</v>
      </c>
      <c r="F2127" s="278" t="s">
        <v>412</v>
      </c>
      <c r="G2127" s="278" t="s">
        <v>412</v>
      </c>
      <c r="H2127" s="278" t="s">
        <v>412</v>
      </c>
      <c r="I2127" s="278" t="s">
        <v>412</v>
      </c>
      <c r="J2127" s="278" t="s">
        <v>412</v>
      </c>
      <c r="K2127" s="278" t="s">
        <v>412</v>
      </c>
      <c r="L2127" s="278" t="s">
        <v>412</v>
      </c>
      <c r="M2127" s="278"/>
      <c r="N2127" s="278"/>
      <c r="O2127" s="278"/>
      <c r="P2127" s="278"/>
      <c r="Q2127" s="278"/>
      <c r="R2127" s="278"/>
      <c r="S2127" s="278"/>
      <c r="T2127" s="278"/>
      <c r="U2127" s="278"/>
      <c r="V2127" s="278"/>
      <c r="W2127" s="278"/>
      <c r="X2127" s="278"/>
      <c r="Y2127" s="278"/>
      <c r="Z2127" s="278"/>
      <c r="AA2127" s="278"/>
      <c r="AB2127" s="278"/>
      <c r="AC2127" s="278"/>
      <c r="AD2127" s="278"/>
      <c r="AE2127" s="278"/>
      <c r="AF2127" s="278"/>
      <c r="AG2127" s="278"/>
      <c r="AH2127" s="278"/>
      <c r="AI2127" s="278"/>
      <c r="AJ2127" s="278"/>
      <c r="AK2127" s="278"/>
      <c r="AL2127" s="278"/>
      <c r="AM2127" s="278"/>
      <c r="AN2127" s="278"/>
      <c r="AO2127" s="278"/>
      <c r="AP2127" s="278"/>
    </row>
    <row r="2128" spans="1:42">
      <c r="A2128" s="278">
        <v>212400</v>
      </c>
      <c r="B2128" s="278"/>
      <c r="C2128" s="278" t="s">
        <v>412</v>
      </c>
      <c r="D2128" s="278" t="s">
        <v>413</v>
      </c>
      <c r="E2128" s="278" t="s">
        <v>413</v>
      </c>
      <c r="F2128" s="278" t="s">
        <v>412</v>
      </c>
      <c r="G2128" s="278" t="s">
        <v>412</v>
      </c>
      <c r="H2128" s="278" t="s">
        <v>412</v>
      </c>
      <c r="I2128" s="278" t="s">
        <v>412</v>
      </c>
      <c r="J2128" s="278" t="s">
        <v>412</v>
      </c>
      <c r="K2128" s="278" t="s">
        <v>412</v>
      </c>
      <c r="L2128" s="278" t="s">
        <v>412</v>
      </c>
      <c r="M2128" s="278"/>
      <c r="N2128" s="278"/>
      <c r="O2128" s="278"/>
      <c r="P2128" s="278"/>
      <c r="Q2128" s="278"/>
      <c r="R2128" s="278"/>
      <c r="S2128" s="278"/>
      <c r="T2128" s="278"/>
      <c r="U2128" s="278"/>
      <c r="V2128" s="278"/>
      <c r="W2128" s="278"/>
      <c r="X2128" s="278"/>
      <c r="Y2128" s="278"/>
      <c r="Z2128" s="278"/>
      <c r="AA2128" s="278"/>
      <c r="AB2128" s="278"/>
      <c r="AC2128" s="278"/>
      <c r="AD2128" s="278"/>
      <c r="AE2128" s="278"/>
      <c r="AF2128" s="278"/>
      <c r="AG2128" s="278"/>
      <c r="AH2128" s="278"/>
      <c r="AI2128" s="278"/>
      <c r="AJ2128" s="278"/>
      <c r="AK2128" s="278"/>
      <c r="AL2128" s="278"/>
      <c r="AM2128" s="278"/>
      <c r="AN2128" s="278"/>
      <c r="AO2128" s="278"/>
      <c r="AP2128" s="278"/>
    </row>
    <row r="2129" spans="1:42">
      <c r="A2129" s="278">
        <v>212397</v>
      </c>
      <c r="B2129" s="278"/>
      <c r="C2129" s="278" t="s">
        <v>413</v>
      </c>
      <c r="D2129" s="278" t="s">
        <v>413</v>
      </c>
      <c r="E2129" s="278" t="s">
        <v>413</v>
      </c>
      <c r="F2129" s="278" t="s">
        <v>413</v>
      </c>
      <c r="G2129" s="278" t="s">
        <v>413</v>
      </c>
      <c r="H2129" s="278" t="s">
        <v>412</v>
      </c>
      <c r="I2129" s="278" t="s">
        <v>412</v>
      </c>
      <c r="J2129" s="278" t="s">
        <v>412</v>
      </c>
      <c r="K2129" s="278" t="s">
        <v>412</v>
      </c>
      <c r="L2129" s="278" t="s">
        <v>412</v>
      </c>
      <c r="M2129" s="278"/>
      <c r="N2129" s="278"/>
      <c r="O2129" s="278"/>
      <c r="P2129" s="278"/>
      <c r="Q2129" s="278"/>
      <c r="R2129" s="278"/>
      <c r="S2129" s="278"/>
      <c r="T2129" s="278"/>
      <c r="U2129" s="278"/>
      <c r="V2129" s="278"/>
      <c r="W2129" s="278"/>
      <c r="X2129" s="278"/>
      <c r="Y2129" s="278"/>
      <c r="Z2129" s="278"/>
      <c r="AA2129" s="278"/>
      <c r="AB2129" s="278"/>
      <c r="AC2129" s="278"/>
      <c r="AD2129" s="278"/>
      <c r="AE2129" s="278"/>
      <c r="AF2129" s="278"/>
      <c r="AG2129" s="278"/>
      <c r="AH2129" s="278"/>
      <c r="AI2129" s="278"/>
      <c r="AJ2129" s="278"/>
      <c r="AK2129" s="278"/>
      <c r="AL2129" s="278"/>
      <c r="AM2129" s="278"/>
      <c r="AN2129" s="278"/>
      <c r="AO2129" s="278"/>
      <c r="AP2129" s="278"/>
    </row>
    <row r="2130" spans="1:42">
      <c r="A2130" s="278">
        <v>212394</v>
      </c>
      <c r="B2130" s="278"/>
      <c r="C2130" s="278" t="s">
        <v>412</v>
      </c>
      <c r="D2130" s="278" t="s">
        <v>413</v>
      </c>
      <c r="E2130" s="278" t="s">
        <v>413</v>
      </c>
      <c r="F2130" s="278" t="s">
        <v>413</v>
      </c>
      <c r="G2130" s="278" t="s">
        <v>412</v>
      </c>
      <c r="H2130" s="278" t="s">
        <v>412</v>
      </c>
      <c r="I2130" s="278" t="s">
        <v>412</v>
      </c>
      <c r="J2130" s="278" t="s">
        <v>412</v>
      </c>
      <c r="K2130" s="278" t="s">
        <v>412</v>
      </c>
      <c r="L2130" s="278" t="s">
        <v>412</v>
      </c>
      <c r="M2130" s="278"/>
      <c r="N2130" s="278"/>
      <c r="O2130" s="278"/>
      <c r="P2130" s="278"/>
      <c r="Q2130" s="278"/>
      <c r="R2130" s="278"/>
      <c r="S2130" s="278"/>
      <c r="T2130" s="278"/>
      <c r="U2130" s="278"/>
      <c r="V2130" s="278"/>
      <c r="W2130" s="278"/>
      <c r="X2130" s="278"/>
      <c r="Y2130" s="278"/>
      <c r="Z2130" s="278"/>
      <c r="AA2130" s="278"/>
      <c r="AB2130" s="278"/>
      <c r="AC2130" s="278"/>
      <c r="AD2130" s="278"/>
      <c r="AE2130" s="278"/>
      <c r="AF2130" s="278"/>
      <c r="AG2130" s="278"/>
      <c r="AH2130" s="278"/>
      <c r="AI2130" s="278"/>
      <c r="AJ2130" s="278"/>
      <c r="AK2130" s="278"/>
      <c r="AL2130" s="278"/>
      <c r="AM2130" s="278"/>
      <c r="AN2130" s="278"/>
      <c r="AO2130" s="278"/>
      <c r="AP2130" s="278"/>
    </row>
    <row r="2131" spans="1:42">
      <c r="A2131" s="278">
        <v>212393</v>
      </c>
      <c r="B2131" s="278"/>
      <c r="C2131" s="278" t="s">
        <v>412</v>
      </c>
      <c r="D2131" s="278" t="s">
        <v>413</v>
      </c>
      <c r="E2131" s="278" t="s">
        <v>412</v>
      </c>
      <c r="F2131" s="278" t="s">
        <v>413</v>
      </c>
      <c r="G2131" s="278" t="s">
        <v>412</v>
      </c>
      <c r="H2131" s="278" t="s">
        <v>412</v>
      </c>
      <c r="I2131" s="278" t="s">
        <v>412</v>
      </c>
      <c r="J2131" s="278" t="s">
        <v>412</v>
      </c>
      <c r="K2131" s="278" t="s">
        <v>412</v>
      </c>
      <c r="L2131" s="278" t="s">
        <v>412</v>
      </c>
      <c r="M2131" s="278"/>
      <c r="N2131" s="278"/>
      <c r="O2131" s="278"/>
      <c r="P2131" s="278"/>
      <c r="Q2131" s="278"/>
      <c r="R2131" s="278"/>
      <c r="S2131" s="278"/>
      <c r="T2131" s="278"/>
      <c r="U2131" s="278"/>
      <c r="V2131" s="278"/>
      <c r="W2131" s="278"/>
      <c r="X2131" s="278"/>
      <c r="Y2131" s="278"/>
      <c r="Z2131" s="278"/>
      <c r="AA2131" s="278"/>
      <c r="AB2131" s="278"/>
      <c r="AC2131" s="278"/>
      <c r="AD2131" s="278"/>
      <c r="AE2131" s="278"/>
      <c r="AF2131" s="278"/>
      <c r="AG2131" s="278"/>
      <c r="AH2131" s="278"/>
      <c r="AI2131" s="278"/>
      <c r="AJ2131" s="278"/>
      <c r="AK2131" s="278"/>
      <c r="AL2131" s="278"/>
      <c r="AM2131" s="278"/>
      <c r="AN2131" s="278"/>
      <c r="AO2131" s="278"/>
      <c r="AP2131" s="278"/>
    </row>
    <row r="2132" spans="1:42">
      <c r="A2132" s="278">
        <v>212390</v>
      </c>
      <c r="B2132" s="278"/>
      <c r="C2132" s="278" t="s">
        <v>412</v>
      </c>
      <c r="D2132" s="278" t="s">
        <v>412</v>
      </c>
      <c r="E2132" s="278" t="s">
        <v>413</v>
      </c>
      <c r="F2132" s="278" t="s">
        <v>413</v>
      </c>
      <c r="G2132" s="278" t="s">
        <v>412</v>
      </c>
      <c r="H2132" s="278" t="s">
        <v>412</v>
      </c>
      <c r="I2132" s="278" t="s">
        <v>412</v>
      </c>
      <c r="J2132" s="278" t="s">
        <v>412</v>
      </c>
      <c r="K2132" s="278" t="s">
        <v>412</v>
      </c>
      <c r="L2132" s="278" t="s">
        <v>412</v>
      </c>
      <c r="M2132" s="278"/>
      <c r="N2132" s="278"/>
      <c r="O2132" s="278"/>
      <c r="P2132" s="278"/>
      <c r="Q2132" s="278"/>
      <c r="R2132" s="278"/>
      <c r="S2132" s="278"/>
      <c r="T2132" s="278"/>
      <c r="U2132" s="278"/>
      <c r="V2132" s="278"/>
      <c r="W2132" s="278"/>
      <c r="X2132" s="278"/>
      <c r="Y2132" s="278"/>
      <c r="Z2132" s="278"/>
      <c r="AA2132" s="278"/>
      <c r="AB2132" s="278"/>
      <c r="AC2132" s="278"/>
      <c r="AD2132" s="278"/>
      <c r="AE2132" s="278"/>
      <c r="AF2132" s="278"/>
      <c r="AG2132" s="278"/>
      <c r="AH2132" s="278"/>
      <c r="AI2132" s="278"/>
      <c r="AJ2132" s="278"/>
      <c r="AK2132" s="278"/>
      <c r="AL2132" s="278"/>
      <c r="AM2132" s="278"/>
      <c r="AN2132" s="278"/>
      <c r="AO2132" s="278"/>
      <c r="AP2132" s="278"/>
    </row>
    <row r="2133" spans="1:42">
      <c r="A2133" s="278">
        <v>212387</v>
      </c>
      <c r="B2133" s="278"/>
      <c r="C2133" s="278" t="s">
        <v>413</v>
      </c>
      <c r="D2133" s="278" t="s">
        <v>411</v>
      </c>
      <c r="E2133" s="278" t="s">
        <v>411</v>
      </c>
      <c r="F2133" s="278" t="s">
        <v>411</v>
      </c>
      <c r="G2133" s="278" t="s">
        <v>413</v>
      </c>
      <c r="H2133" s="278" t="s">
        <v>412</v>
      </c>
      <c r="I2133" s="278" t="s">
        <v>411</v>
      </c>
      <c r="J2133" s="278" t="s">
        <v>413</v>
      </c>
      <c r="K2133" s="278" t="s">
        <v>413</v>
      </c>
      <c r="L2133" s="278" t="s">
        <v>413</v>
      </c>
      <c r="M2133" s="278"/>
      <c r="N2133" s="278"/>
      <c r="O2133" s="278"/>
      <c r="P2133" s="278"/>
      <c r="Q2133" s="278"/>
      <c r="R2133" s="278"/>
      <c r="S2133" s="278"/>
      <c r="T2133" s="278"/>
      <c r="U2133" s="278"/>
      <c r="V2133" s="278"/>
      <c r="W2133" s="278"/>
      <c r="X2133" s="278"/>
      <c r="Y2133" s="278"/>
      <c r="Z2133" s="278"/>
      <c r="AA2133" s="278"/>
      <c r="AB2133" s="278"/>
      <c r="AC2133" s="278"/>
      <c r="AD2133" s="278"/>
      <c r="AE2133" s="278"/>
      <c r="AF2133" s="278"/>
      <c r="AG2133" s="278"/>
      <c r="AH2133" s="278"/>
      <c r="AI2133" s="278"/>
      <c r="AJ2133" s="278"/>
      <c r="AK2133" s="278"/>
      <c r="AL2133" s="278"/>
      <c r="AM2133" s="278"/>
      <c r="AN2133" s="278"/>
      <c r="AO2133" s="278"/>
      <c r="AP2133" s="278"/>
    </row>
    <row r="2134" spans="1:42">
      <c r="A2134" s="278">
        <v>212386</v>
      </c>
      <c r="B2134" s="278"/>
      <c r="C2134" s="278" t="s">
        <v>412</v>
      </c>
      <c r="D2134" s="278" t="s">
        <v>413</v>
      </c>
      <c r="E2134" s="278" t="s">
        <v>413</v>
      </c>
      <c r="F2134" s="278" t="s">
        <v>413</v>
      </c>
      <c r="G2134" s="278" t="s">
        <v>412</v>
      </c>
      <c r="H2134" s="278" t="s">
        <v>412</v>
      </c>
      <c r="I2134" s="278" t="s">
        <v>412</v>
      </c>
      <c r="J2134" s="278" t="s">
        <v>412</v>
      </c>
      <c r="K2134" s="278" t="s">
        <v>412</v>
      </c>
      <c r="L2134" s="278" t="s">
        <v>412</v>
      </c>
      <c r="M2134" s="278"/>
      <c r="N2134" s="278"/>
      <c r="O2134" s="278"/>
      <c r="P2134" s="278"/>
      <c r="Q2134" s="278"/>
      <c r="R2134" s="278"/>
      <c r="S2134" s="278"/>
      <c r="T2134" s="278"/>
      <c r="U2134" s="278"/>
      <c r="V2134" s="278"/>
      <c r="W2134" s="278"/>
      <c r="X2134" s="278"/>
      <c r="Y2134" s="278"/>
      <c r="Z2134" s="278"/>
      <c r="AA2134" s="278"/>
      <c r="AB2134" s="278"/>
      <c r="AC2134" s="278"/>
      <c r="AD2134" s="278"/>
      <c r="AE2134" s="278"/>
      <c r="AF2134" s="278"/>
      <c r="AG2134" s="278"/>
      <c r="AH2134" s="278"/>
      <c r="AI2134" s="278"/>
      <c r="AJ2134" s="278"/>
      <c r="AK2134" s="278"/>
      <c r="AL2134" s="278"/>
      <c r="AM2134" s="278"/>
      <c r="AN2134" s="278"/>
      <c r="AO2134" s="278"/>
      <c r="AP2134" s="278"/>
    </row>
    <row r="2135" spans="1:42">
      <c r="A2135" s="278">
        <v>212385</v>
      </c>
      <c r="B2135" s="278"/>
      <c r="C2135" s="278" t="s">
        <v>412</v>
      </c>
      <c r="D2135" s="278" t="s">
        <v>413</v>
      </c>
      <c r="E2135" s="278" t="s">
        <v>412</v>
      </c>
      <c r="F2135" s="278" t="s">
        <v>413</v>
      </c>
      <c r="G2135" s="278" t="s">
        <v>412</v>
      </c>
      <c r="H2135" s="278" t="s">
        <v>412</v>
      </c>
      <c r="I2135" s="278" t="s">
        <v>412</v>
      </c>
      <c r="J2135" s="278" t="s">
        <v>412</v>
      </c>
      <c r="K2135" s="278" t="s">
        <v>412</v>
      </c>
      <c r="L2135" s="278" t="s">
        <v>412</v>
      </c>
      <c r="M2135" s="278"/>
      <c r="N2135" s="278"/>
      <c r="O2135" s="278"/>
      <c r="P2135" s="278"/>
      <c r="Q2135" s="278"/>
      <c r="R2135" s="278"/>
      <c r="S2135" s="278"/>
      <c r="T2135" s="278"/>
      <c r="U2135" s="278"/>
      <c r="V2135" s="278"/>
      <c r="W2135" s="278"/>
      <c r="X2135" s="278"/>
      <c r="Y2135" s="278"/>
      <c r="Z2135" s="278"/>
      <c r="AA2135" s="278"/>
      <c r="AB2135" s="278"/>
      <c r="AC2135" s="278"/>
      <c r="AD2135" s="278"/>
      <c r="AE2135" s="278"/>
      <c r="AF2135" s="278"/>
      <c r="AG2135" s="278"/>
      <c r="AH2135" s="278"/>
      <c r="AI2135" s="278"/>
      <c r="AJ2135" s="278"/>
      <c r="AK2135" s="278"/>
      <c r="AL2135" s="278"/>
      <c r="AM2135" s="278"/>
      <c r="AN2135" s="278"/>
      <c r="AO2135" s="278"/>
      <c r="AP2135" s="278"/>
    </row>
    <row r="2136" spans="1:42">
      <c r="A2136" s="278">
        <v>212383</v>
      </c>
      <c r="B2136" s="278"/>
      <c r="C2136" s="278" t="s">
        <v>412</v>
      </c>
      <c r="D2136" s="278" t="s">
        <v>412</v>
      </c>
      <c r="E2136" s="278" t="s">
        <v>413</v>
      </c>
      <c r="F2136" s="278" t="s">
        <v>413</v>
      </c>
      <c r="G2136" s="278" t="s">
        <v>412</v>
      </c>
      <c r="H2136" s="278" t="s">
        <v>412</v>
      </c>
      <c r="I2136" s="278" t="s">
        <v>412</v>
      </c>
      <c r="J2136" s="278" t="s">
        <v>412</v>
      </c>
      <c r="K2136" s="278" t="s">
        <v>412</v>
      </c>
      <c r="L2136" s="278" t="s">
        <v>412</v>
      </c>
      <c r="M2136" s="278"/>
      <c r="N2136" s="278"/>
      <c r="O2136" s="278"/>
      <c r="P2136" s="278"/>
      <c r="Q2136" s="278"/>
      <c r="R2136" s="278"/>
      <c r="S2136" s="278"/>
      <c r="T2136" s="278"/>
      <c r="U2136" s="278"/>
      <c r="V2136" s="278"/>
      <c r="W2136" s="278"/>
      <c r="X2136" s="278"/>
      <c r="Y2136" s="278"/>
      <c r="Z2136" s="278"/>
      <c r="AA2136" s="278"/>
      <c r="AB2136" s="278"/>
      <c r="AC2136" s="278"/>
      <c r="AD2136" s="278"/>
      <c r="AE2136" s="278"/>
      <c r="AF2136" s="278"/>
      <c r="AG2136" s="278"/>
      <c r="AH2136" s="278"/>
      <c r="AI2136" s="278"/>
      <c r="AJ2136" s="278"/>
      <c r="AK2136" s="278"/>
      <c r="AL2136" s="278"/>
      <c r="AM2136" s="278"/>
      <c r="AN2136" s="278"/>
      <c r="AO2136" s="278"/>
      <c r="AP2136" s="278"/>
    </row>
    <row r="2137" spans="1:42">
      <c r="A2137" s="278">
        <v>212378</v>
      </c>
      <c r="B2137" s="278"/>
      <c r="C2137" s="278" t="s">
        <v>413</v>
      </c>
      <c r="D2137" s="278" t="s">
        <v>413</v>
      </c>
      <c r="E2137" s="278" t="s">
        <v>413</v>
      </c>
      <c r="F2137" s="278" t="s">
        <v>413</v>
      </c>
      <c r="G2137" s="278" t="s">
        <v>412</v>
      </c>
      <c r="H2137" s="278" t="s">
        <v>412</v>
      </c>
      <c r="I2137" s="278" t="s">
        <v>412</v>
      </c>
      <c r="J2137" s="278" t="s">
        <v>412</v>
      </c>
      <c r="K2137" s="278" t="s">
        <v>412</v>
      </c>
      <c r="L2137" s="278" t="s">
        <v>412</v>
      </c>
      <c r="M2137" s="278"/>
      <c r="N2137" s="278"/>
      <c r="O2137" s="278"/>
      <c r="P2137" s="278"/>
      <c r="Q2137" s="278"/>
      <c r="R2137" s="278"/>
      <c r="S2137" s="278"/>
      <c r="T2137" s="278"/>
      <c r="U2137" s="278"/>
      <c r="V2137" s="278"/>
      <c r="W2137" s="278"/>
      <c r="X2137" s="278"/>
      <c r="Y2137" s="278"/>
      <c r="Z2137" s="278"/>
      <c r="AA2137" s="278"/>
      <c r="AB2137" s="278"/>
      <c r="AC2137" s="278"/>
      <c r="AD2137" s="278"/>
      <c r="AE2137" s="278"/>
      <c r="AF2137" s="278"/>
      <c r="AG2137" s="278"/>
      <c r="AH2137" s="278"/>
      <c r="AI2137" s="278"/>
      <c r="AJ2137" s="278"/>
      <c r="AK2137" s="278"/>
      <c r="AL2137" s="278"/>
      <c r="AM2137" s="278"/>
      <c r="AN2137" s="278"/>
      <c r="AO2137" s="278"/>
      <c r="AP2137" s="278"/>
    </row>
    <row r="2138" spans="1:42">
      <c r="A2138" s="278">
        <v>212376</v>
      </c>
      <c r="B2138" s="278"/>
      <c r="C2138" s="278" t="s">
        <v>413</v>
      </c>
      <c r="D2138" s="278" t="s">
        <v>413</v>
      </c>
      <c r="E2138" s="278" t="s">
        <v>413</v>
      </c>
      <c r="F2138" s="278" t="s">
        <v>412</v>
      </c>
      <c r="G2138" s="278" t="s">
        <v>412</v>
      </c>
      <c r="H2138" s="278" t="s">
        <v>413</v>
      </c>
      <c r="I2138" s="278" t="s">
        <v>412</v>
      </c>
      <c r="J2138" s="278" t="s">
        <v>412</v>
      </c>
      <c r="K2138" s="278" t="s">
        <v>411</v>
      </c>
      <c r="L2138" s="278" t="s">
        <v>411</v>
      </c>
      <c r="M2138" s="278"/>
      <c r="N2138" s="278"/>
      <c r="O2138" s="278"/>
      <c r="P2138" s="278"/>
      <c r="Q2138" s="278"/>
      <c r="R2138" s="278"/>
      <c r="S2138" s="278"/>
      <c r="T2138" s="278"/>
      <c r="U2138" s="278"/>
      <c r="V2138" s="278"/>
      <c r="W2138" s="278"/>
      <c r="X2138" s="278"/>
      <c r="Y2138" s="278"/>
      <c r="Z2138" s="278"/>
      <c r="AA2138" s="278"/>
      <c r="AB2138" s="278"/>
      <c r="AC2138" s="278"/>
      <c r="AD2138" s="278"/>
      <c r="AE2138" s="278"/>
      <c r="AF2138" s="278"/>
      <c r="AG2138" s="278"/>
      <c r="AH2138" s="278"/>
      <c r="AI2138" s="278"/>
      <c r="AJ2138" s="278"/>
      <c r="AK2138" s="278"/>
      <c r="AL2138" s="278"/>
      <c r="AM2138" s="278"/>
      <c r="AN2138" s="278"/>
      <c r="AO2138" s="278"/>
      <c r="AP2138" s="278"/>
    </row>
    <row r="2139" spans="1:42">
      <c r="A2139" s="278">
        <v>212375</v>
      </c>
      <c r="B2139" s="278"/>
      <c r="C2139" s="278" t="s">
        <v>412</v>
      </c>
      <c r="D2139" s="278" t="s">
        <v>413</v>
      </c>
      <c r="E2139" s="278" t="s">
        <v>412</v>
      </c>
      <c r="F2139" s="278" t="s">
        <v>413</v>
      </c>
      <c r="G2139" s="278" t="s">
        <v>412</v>
      </c>
      <c r="H2139" s="278" t="s">
        <v>412</v>
      </c>
      <c r="I2139" s="278" t="s">
        <v>412</v>
      </c>
      <c r="J2139" s="278" t="s">
        <v>412</v>
      </c>
      <c r="K2139" s="278" t="s">
        <v>412</v>
      </c>
      <c r="L2139" s="278" t="s">
        <v>412</v>
      </c>
      <c r="M2139" s="278"/>
      <c r="N2139" s="278"/>
      <c r="O2139" s="278"/>
      <c r="P2139" s="278"/>
      <c r="Q2139" s="278"/>
      <c r="R2139" s="278"/>
      <c r="S2139" s="278"/>
      <c r="T2139" s="278"/>
      <c r="U2139" s="278"/>
      <c r="V2139" s="278"/>
      <c r="W2139" s="278"/>
      <c r="X2139" s="278"/>
      <c r="Y2139" s="278"/>
      <c r="Z2139" s="278"/>
      <c r="AA2139" s="278"/>
      <c r="AB2139" s="278"/>
      <c r="AC2139" s="278"/>
      <c r="AD2139" s="278"/>
      <c r="AE2139" s="278"/>
      <c r="AF2139" s="278"/>
      <c r="AG2139" s="278"/>
      <c r="AH2139" s="278"/>
      <c r="AI2139" s="278"/>
      <c r="AJ2139" s="278"/>
      <c r="AK2139" s="278"/>
      <c r="AL2139" s="278"/>
      <c r="AM2139" s="278"/>
      <c r="AN2139" s="278"/>
      <c r="AO2139" s="278"/>
      <c r="AP2139" s="278"/>
    </row>
    <row r="2140" spans="1:42">
      <c r="A2140" s="278">
        <v>212373</v>
      </c>
      <c r="B2140" s="278"/>
      <c r="C2140" s="278" t="s">
        <v>412</v>
      </c>
      <c r="D2140" s="278" t="s">
        <v>411</v>
      </c>
      <c r="E2140" s="278" t="s">
        <v>411</v>
      </c>
      <c r="F2140" s="278" t="s">
        <v>411</v>
      </c>
      <c r="G2140" s="278" t="s">
        <v>412</v>
      </c>
      <c r="H2140" s="278" t="s">
        <v>412</v>
      </c>
      <c r="I2140" s="278" t="s">
        <v>412</v>
      </c>
      <c r="J2140" s="278" t="s">
        <v>412</v>
      </c>
      <c r="K2140" s="278" t="s">
        <v>413</v>
      </c>
      <c r="L2140" s="278" t="s">
        <v>412</v>
      </c>
      <c r="M2140" s="278"/>
      <c r="N2140" s="278"/>
      <c r="O2140" s="278"/>
      <c r="P2140" s="278"/>
      <c r="Q2140" s="278"/>
      <c r="R2140" s="278"/>
      <c r="S2140" s="278"/>
      <c r="T2140" s="278"/>
      <c r="U2140" s="278"/>
      <c r="V2140" s="278"/>
      <c r="W2140" s="278"/>
      <c r="X2140" s="278"/>
      <c r="Y2140" s="278"/>
      <c r="Z2140" s="278"/>
      <c r="AA2140" s="278"/>
      <c r="AB2140" s="278"/>
      <c r="AC2140" s="278"/>
      <c r="AD2140" s="278"/>
      <c r="AE2140" s="278"/>
      <c r="AF2140" s="278"/>
      <c r="AG2140" s="278"/>
      <c r="AH2140" s="278"/>
      <c r="AI2140" s="278"/>
      <c r="AJ2140" s="278"/>
      <c r="AK2140" s="278"/>
      <c r="AL2140" s="278"/>
      <c r="AM2140" s="278"/>
      <c r="AN2140" s="278"/>
      <c r="AO2140" s="278"/>
      <c r="AP2140" s="278"/>
    </row>
    <row r="2141" spans="1:42">
      <c r="A2141" s="278">
        <v>212372</v>
      </c>
      <c r="B2141" s="278"/>
      <c r="C2141" s="278" t="s">
        <v>413</v>
      </c>
      <c r="D2141" s="278" t="s">
        <v>413</v>
      </c>
      <c r="E2141" s="278" t="s">
        <v>413</v>
      </c>
      <c r="F2141" s="278" t="s">
        <v>413</v>
      </c>
      <c r="G2141" s="278" t="s">
        <v>413</v>
      </c>
      <c r="H2141" s="278" t="s">
        <v>413</v>
      </c>
      <c r="I2141" s="278" t="s">
        <v>413</v>
      </c>
      <c r="J2141" s="278" t="s">
        <v>413</v>
      </c>
      <c r="K2141" s="278" t="s">
        <v>412</v>
      </c>
      <c r="L2141" s="278" t="s">
        <v>412</v>
      </c>
      <c r="M2141" s="278"/>
      <c r="N2141" s="278"/>
      <c r="O2141" s="278"/>
      <c r="P2141" s="278"/>
      <c r="Q2141" s="278"/>
      <c r="R2141" s="278"/>
      <c r="S2141" s="278"/>
      <c r="T2141" s="278"/>
      <c r="U2141" s="278"/>
      <c r="V2141" s="278"/>
      <c r="W2141" s="278"/>
      <c r="X2141" s="278"/>
      <c r="Y2141" s="278"/>
      <c r="Z2141" s="278"/>
      <c r="AA2141" s="278"/>
      <c r="AB2141" s="278"/>
      <c r="AC2141" s="278"/>
      <c r="AD2141" s="278"/>
      <c r="AE2141" s="278"/>
      <c r="AF2141" s="278"/>
      <c r="AG2141" s="278"/>
      <c r="AH2141" s="278"/>
      <c r="AI2141" s="278"/>
      <c r="AJ2141" s="278"/>
      <c r="AK2141" s="278"/>
      <c r="AL2141" s="278"/>
      <c r="AM2141" s="278"/>
      <c r="AN2141" s="278"/>
      <c r="AO2141" s="278"/>
      <c r="AP2141" s="278"/>
    </row>
    <row r="2142" spans="1:42">
      <c r="A2142" s="278">
        <v>212371</v>
      </c>
      <c r="B2142" s="278"/>
      <c r="C2142" s="278" t="s">
        <v>412</v>
      </c>
      <c r="D2142" s="278" t="s">
        <v>412</v>
      </c>
      <c r="E2142" s="278" t="s">
        <v>413</v>
      </c>
      <c r="F2142" s="278" t="s">
        <v>413</v>
      </c>
      <c r="G2142" s="278" t="s">
        <v>412</v>
      </c>
      <c r="H2142" s="278" t="s">
        <v>412</v>
      </c>
      <c r="I2142" s="278" t="s">
        <v>412</v>
      </c>
      <c r="J2142" s="278" t="s">
        <v>412</v>
      </c>
      <c r="K2142" s="278" t="s">
        <v>412</v>
      </c>
      <c r="L2142" s="278" t="s">
        <v>412</v>
      </c>
      <c r="M2142" s="278"/>
      <c r="N2142" s="278"/>
      <c r="O2142" s="278"/>
      <c r="P2142" s="278"/>
      <c r="Q2142" s="278"/>
      <c r="R2142" s="278"/>
      <c r="S2142" s="278"/>
      <c r="T2142" s="278"/>
      <c r="U2142" s="278"/>
      <c r="V2142" s="278"/>
      <c r="W2142" s="278"/>
      <c r="X2142" s="278"/>
      <c r="Y2142" s="278"/>
      <c r="Z2142" s="278"/>
      <c r="AA2142" s="278"/>
      <c r="AB2142" s="278"/>
      <c r="AC2142" s="278"/>
      <c r="AD2142" s="278"/>
      <c r="AE2142" s="278"/>
      <c r="AF2142" s="278"/>
      <c r="AG2142" s="278"/>
      <c r="AH2142" s="278"/>
      <c r="AI2142" s="278"/>
      <c r="AJ2142" s="278"/>
      <c r="AK2142" s="278"/>
      <c r="AL2142" s="278"/>
      <c r="AM2142" s="278"/>
      <c r="AN2142" s="278"/>
      <c r="AO2142" s="278"/>
      <c r="AP2142" s="278"/>
    </row>
    <row r="2143" spans="1:42">
      <c r="A2143" s="278">
        <v>212370</v>
      </c>
      <c r="B2143" s="278"/>
      <c r="C2143" s="278" t="s">
        <v>413</v>
      </c>
      <c r="D2143" s="278" t="s">
        <v>413</v>
      </c>
      <c r="E2143" s="278" t="s">
        <v>412</v>
      </c>
      <c r="F2143" s="278" t="s">
        <v>412</v>
      </c>
      <c r="G2143" s="278" t="s">
        <v>412</v>
      </c>
      <c r="H2143" s="278" t="s">
        <v>412</v>
      </c>
      <c r="I2143" s="278" t="s">
        <v>412</v>
      </c>
      <c r="J2143" s="278" t="s">
        <v>412</v>
      </c>
      <c r="K2143" s="278" t="s">
        <v>412</v>
      </c>
      <c r="L2143" s="278" t="s">
        <v>412</v>
      </c>
      <c r="M2143" s="278"/>
      <c r="N2143" s="278"/>
      <c r="O2143" s="278"/>
      <c r="P2143" s="278"/>
      <c r="Q2143" s="278"/>
      <c r="R2143" s="278"/>
      <c r="S2143" s="278"/>
      <c r="T2143" s="278"/>
      <c r="U2143" s="278"/>
      <c r="V2143" s="278"/>
      <c r="W2143" s="278"/>
      <c r="X2143" s="278"/>
      <c r="Y2143" s="278"/>
      <c r="Z2143" s="278"/>
      <c r="AA2143" s="278"/>
      <c r="AB2143" s="278"/>
      <c r="AC2143" s="278"/>
      <c r="AD2143" s="278"/>
      <c r="AE2143" s="278"/>
      <c r="AF2143" s="278"/>
      <c r="AG2143" s="278"/>
      <c r="AH2143" s="278"/>
      <c r="AI2143" s="278"/>
      <c r="AJ2143" s="278"/>
      <c r="AK2143" s="278"/>
      <c r="AL2143" s="278"/>
      <c r="AM2143" s="278"/>
      <c r="AN2143" s="278"/>
      <c r="AO2143" s="278"/>
      <c r="AP2143" s="278"/>
    </row>
    <row r="2144" spans="1:42">
      <c r="A2144" s="278">
        <v>212367</v>
      </c>
      <c r="B2144" s="278"/>
      <c r="C2144" s="278" t="s">
        <v>412</v>
      </c>
      <c r="D2144" s="278" t="s">
        <v>413</v>
      </c>
      <c r="E2144" s="278" t="s">
        <v>413</v>
      </c>
      <c r="F2144" s="278" t="s">
        <v>413</v>
      </c>
      <c r="G2144" s="278" t="s">
        <v>412</v>
      </c>
      <c r="H2144" s="278" t="s">
        <v>412</v>
      </c>
      <c r="I2144" s="278" t="s">
        <v>412</v>
      </c>
      <c r="J2144" s="278" t="s">
        <v>412</v>
      </c>
      <c r="K2144" s="278" t="s">
        <v>412</v>
      </c>
      <c r="L2144" s="278" t="s">
        <v>412</v>
      </c>
      <c r="M2144" s="278"/>
      <c r="N2144" s="278"/>
      <c r="O2144" s="278"/>
      <c r="P2144" s="278"/>
      <c r="Q2144" s="278"/>
      <c r="R2144" s="278"/>
      <c r="S2144" s="278"/>
      <c r="T2144" s="278"/>
      <c r="U2144" s="278"/>
      <c r="V2144" s="278"/>
      <c r="W2144" s="278"/>
      <c r="X2144" s="278"/>
      <c r="Y2144" s="278"/>
      <c r="Z2144" s="278"/>
      <c r="AA2144" s="278"/>
      <c r="AB2144" s="278"/>
      <c r="AC2144" s="278"/>
      <c r="AD2144" s="278"/>
      <c r="AE2144" s="278"/>
      <c r="AF2144" s="278"/>
      <c r="AG2144" s="278"/>
      <c r="AH2144" s="278"/>
      <c r="AI2144" s="278"/>
      <c r="AJ2144" s="278"/>
      <c r="AK2144" s="278"/>
      <c r="AL2144" s="278"/>
      <c r="AM2144" s="278"/>
      <c r="AN2144" s="278"/>
      <c r="AO2144" s="278"/>
      <c r="AP2144" s="278"/>
    </row>
    <row r="2145" spans="1:42">
      <c r="A2145" s="278">
        <v>212366</v>
      </c>
      <c r="B2145" s="278"/>
      <c r="C2145" s="278" t="s">
        <v>412</v>
      </c>
      <c r="D2145" s="278" t="s">
        <v>413</v>
      </c>
      <c r="E2145" s="278" t="s">
        <v>413</v>
      </c>
      <c r="F2145" s="278" t="s">
        <v>411</v>
      </c>
      <c r="G2145" s="278" t="s">
        <v>412</v>
      </c>
      <c r="H2145" s="278" t="s">
        <v>412</v>
      </c>
      <c r="I2145" s="278" t="s">
        <v>413</v>
      </c>
      <c r="J2145" s="278" t="s">
        <v>411</v>
      </c>
      <c r="K2145" s="278" t="s">
        <v>413</v>
      </c>
      <c r="L2145" s="278" t="s">
        <v>411</v>
      </c>
      <c r="M2145" s="278"/>
      <c r="N2145" s="278"/>
      <c r="O2145" s="278"/>
      <c r="P2145" s="278"/>
      <c r="Q2145" s="278"/>
      <c r="R2145" s="278"/>
      <c r="S2145" s="278"/>
      <c r="T2145" s="278"/>
      <c r="U2145" s="278"/>
      <c r="V2145" s="278"/>
      <c r="W2145" s="278"/>
      <c r="X2145" s="278"/>
      <c r="Y2145" s="278"/>
      <c r="Z2145" s="278"/>
      <c r="AA2145" s="278"/>
      <c r="AB2145" s="278"/>
      <c r="AC2145" s="278"/>
      <c r="AD2145" s="278"/>
      <c r="AE2145" s="278"/>
      <c r="AF2145" s="278"/>
      <c r="AG2145" s="278"/>
      <c r="AH2145" s="278"/>
      <c r="AI2145" s="278"/>
      <c r="AJ2145" s="278"/>
      <c r="AK2145" s="278"/>
      <c r="AL2145" s="278"/>
      <c r="AM2145" s="278"/>
      <c r="AN2145" s="278"/>
      <c r="AO2145" s="278"/>
      <c r="AP2145" s="278"/>
    </row>
    <row r="2146" spans="1:42">
      <c r="A2146" s="278">
        <v>212365</v>
      </c>
      <c r="B2146" s="278"/>
      <c r="C2146" s="278" t="s">
        <v>413</v>
      </c>
      <c r="D2146" s="278" t="s">
        <v>413</v>
      </c>
      <c r="E2146" s="278" t="s">
        <v>413</v>
      </c>
      <c r="F2146" s="278" t="s">
        <v>413</v>
      </c>
      <c r="G2146" s="278" t="s">
        <v>412</v>
      </c>
      <c r="H2146" s="278" t="s">
        <v>412</v>
      </c>
      <c r="I2146" s="278" t="s">
        <v>412</v>
      </c>
      <c r="J2146" s="278" t="s">
        <v>412</v>
      </c>
      <c r="K2146" s="278" t="s">
        <v>412</v>
      </c>
      <c r="L2146" s="278" t="s">
        <v>412</v>
      </c>
      <c r="M2146" s="278"/>
      <c r="N2146" s="278"/>
      <c r="O2146" s="278"/>
      <c r="P2146" s="278"/>
      <c r="Q2146" s="278"/>
      <c r="R2146" s="278"/>
      <c r="S2146" s="278"/>
      <c r="T2146" s="278"/>
      <c r="U2146" s="278"/>
      <c r="V2146" s="278"/>
      <c r="W2146" s="278"/>
      <c r="X2146" s="278"/>
      <c r="Y2146" s="278"/>
      <c r="Z2146" s="278"/>
      <c r="AA2146" s="278"/>
      <c r="AB2146" s="278"/>
      <c r="AC2146" s="278"/>
      <c r="AD2146" s="278"/>
      <c r="AE2146" s="278"/>
      <c r="AF2146" s="278"/>
      <c r="AG2146" s="278"/>
      <c r="AH2146" s="278"/>
      <c r="AI2146" s="278"/>
      <c r="AJ2146" s="278"/>
      <c r="AK2146" s="278"/>
      <c r="AL2146" s="278"/>
      <c r="AM2146" s="278"/>
      <c r="AN2146" s="278"/>
      <c r="AO2146" s="278"/>
      <c r="AP2146" s="278"/>
    </row>
    <row r="2147" spans="1:42">
      <c r="A2147" s="278">
        <v>212363</v>
      </c>
      <c r="B2147" s="278"/>
      <c r="C2147" s="278" t="s">
        <v>413</v>
      </c>
      <c r="D2147" s="278" t="s">
        <v>413</v>
      </c>
      <c r="E2147" s="278" t="s">
        <v>413</v>
      </c>
      <c r="F2147" s="278" t="s">
        <v>412</v>
      </c>
      <c r="G2147" s="278" t="s">
        <v>412</v>
      </c>
      <c r="H2147" s="278" t="s">
        <v>412</v>
      </c>
      <c r="I2147" s="278" t="s">
        <v>412</v>
      </c>
      <c r="J2147" s="278" t="s">
        <v>412</v>
      </c>
      <c r="K2147" s="278" t="s">
        <v>412</v>
      </c>
      <c r="L2147" s="278" t="s">
        <v>412</v>
      </c>
      <c r="M2147" s="278"/>
      <c r="N2147" s="278"/>
      <c r="O2147" s="278"/>
      <c r="P2147" s="278"/>
      <c r="Q2147" s="278"/>
      <c r="R2147" s="278"/>
      <c r="S2147" s="278"/>
      <c r="T2147" s="278"/>
      <c r="U2147" s="278"/>
      <c r="V2147" s="278"/>
      <c r="W2147" s="278"/>
      <c r="X2147" s="278"/>
      <c r="Y2147" s="278"/>
      <c r="Z2147" s="278"/>
      <c r="AA2147" s="278"/>
      <c r="AB2147" s="278"/>
      <c r="AC2147" s="278"/>
      <c r="AD2147" s="278"/>
      <c r="AE2147" s="278"/>
      <c r="AF2147" s="278"/>
      <c r="AG2147" s="278"/>
      <c r="AH2147" s="278"/>
      <c r="AI2147" s="278"/>
      <c r="AJ2147" s="278"/>
      <c r="AK2147" s="278"/>
      <c r="AL2147" s="278"/>
      <c r="AM2147" s="278"/>
      <c r="AN2147" s="278"/>
      <c r="AO2147" s="278"/>
      <c r="AP2147" s="278"/>
    </row>
    <row r="2148" spans="1:42">
      <c r="A2148" s="278">
        <v>212362</v>
      </c>
      <c r="B2148" s="278"/>
      <c r="C2148" s="278" t="s">
        <v>413</v>
      </c>
      <c r="D2148" s="278" t="s">
        <v>412</v>
      </c>
      <c r="E2148" s="278" t="s">
        <v>413</v>
      </c>
      <c r="F2148" s="278" t="s">
        <v>413</v>
      </c>
      <c r="G2148" s="278" t="s">
        <v>412</v>
      </c>
      <c r="H2148" s="278" t="s">
        <v>412</v>
      </c>
      <c r="I2148" s="278" t="s">
        <v>412</v>
      </c>
      <c r="J2148" s="278" t="s">
        <v>412</v>
      </c>
      <c r="K2148" s="278" t="s">
        <v>412</v>
      </c>
      <c r="L2148" s="278" t="s">
        <v>412</v>
      </c>
      <c r="M2148" s="278"/>
      <c r="N2148" s="278"/>
      <c r="O2148" s="278"/>
      <c r="P2148" s="278"/>
      <c r="Q2148" s="278"/>
      <c r="R2148" s="278"/>
      <c r="S2148" s="278"/>
      <c r="T2148" s="278"/>
      <c r="U2148" s="278"/>
      <c r="V2148" s="278"/>
      <c r="W2148" s="278"/>
      <c r="X2148" s="278"/>
      <c r="Y2148" s="278"/>
      <c r="Z2148" s="278"/>
      <c r="AA2148" s="278"/>
      <c r="AB2148" s="278"/>
      <c r="AC2148" s="278"/>
      <c r="AD2148" s="278"/>
      <c r="AE2148" s="278"/>
      <c r="AF2148" s="278"/>
      <c r="AG2148" s="278"/>
      <c r="AH2148" s="278"/>
      <c r="AI2148" s="278"/>
      <c r="AJ2148" s="278"/>
      <c r="AK2148" s="278"/>
      <c r="AL2148" s="278"/>
      <c r="AM2148" s="278"/>
      <c r="AN2148" s="278"/>
      <c r="AO2148" s="278"/>
      <c r="AP2148" s="278"/>
    </row>
    <row r="2149" spans="1:42">
      <c r="A2149" s="278">
        <v>212358</v>
      </c>
      <c r="B2149" s="278"/>
      <c r="C2149" s="278" t="s">
        <v>413</v>
      </c>
      <c r="D2149" s="278" t="s">
        <v>413</v>
      </c>
      <c r="E2149" s="278" t="s">
        <v>413</v>
      </c>
      <c r="F2149" s="278" t="s">
        <v>413</v>
      </c>
      <c r="G2149" s="278" t="s">
        <v>412</v>
      </c>
      <c r="H2149" s="278" t="s">
        <v>412</v>
      </c>
      <c r="I2149" s="278" t="s">
        <v>412</v>
      </c>
      <c r="J2149" s="278" t="s">
        <v>412</v>
      </c>
      <c r="K2149" s="278" t="s">
        <v>412</v>
      </c>
      <c r="L2149" s="278" t="s">
        <v>412</v>
      </c>
      <c r="M2149" s="278"/>
      <c r="N2149" s="278"/>
      <c r="O2149" s="278"/>
      <c r="P2149" s="278"/>
      <c r="Q2149" s="278"/>
      <c r="R2149" s="278"/>
      <c r="S2149" s="278"/>
      <c r="T2149" s="278"/>
      <c r="U2149" s="278"/>
      <c r="V2149" s="278"/>
      <c r="W2149" s="278"/>
      <c r="X2149" s="278"/>
      <c r="Y2149" s="278"/>
      <c r="Z2149" s="278"/>
      <c r="AA2149" s="278"/>
      <c r="AB2149" s="278"/>
      <c r="AC2149" s="278"/>
      <c r="AD2149" s="278"/>
      <c r="AE2149" s="278"/>
      <c r="AF2149" s="278"/>
      <c r="AG2149" s="278"/>
      <c r="AH2149" s="278"/>
      <c r="AI2149" s="278"/>
      <c r="AJ2149" s="278"/>
      <c r="AK2149" s="278"/>
      <c r="AL2149" s="278"/>
      <c r="AM2149" s="278"/>
      <c r="AN2149" s="278"/>
      <c r="AO2149" s="278"/>
      <c r="AP2149" s="278"/>
    </row>
    <row r="2150" spans="1:42">
      <c r="A2150" s="278">
        <v>212357</v>
      </c>
      <c r="B2150" s="278"/>
      <c r="C2150" s="278" t="s">
        <v>412</v>
      </c>
      <c r="D2150" s="278" t="s">
        <v>411</v>
      </c>
      <c r="E2150" s="278" t="s">
        <v>413</v>
      </c>
      <c r="F2150" s="278" t="s">
        <v>411</v>
      </c>
      <c r="G2150" s="278" t="s">
        <v>412</v>
      </c>
      <c r="H2150" s="278" t="s">
        <v>412</v>
      </c>
      <c r="I2150" s="278" t="s">
        <v>413</v>
      </c>
      <c r="J2150" s="278" t="s">
        <v>412</v>
      </c>
      <c r="K2150" s="278" t="s">
        <v>413</v>
      </c>
      <c r="L2150" s="278" t="s">
        <v>412</v>
      </c>
      <c r="M2150" s="278"/>
      <c r="N2150" s="278"/>
      <c r="O2150" s="278"/>
      <c r="P2150" s="278"/>
      <c r="Q2150" s="278"/>
      <c r="R2150" s="278"/>
      <c r="S2150" s="278"/>
      <c r="T2150" s="278"/>
      <c r="U2150" s="278"/>
      <c r="V2150" s="278"/>
      <c r="W2150" s="278"/>
      <c r="X2150" s="278"/>
      <c r="Y2150" s="278"/>
      <c r="Z2150" s="278"/>
      <c r="AA2150" s="278"/>
      <c r="AB2150" s="278"/>
      <c r="AC2150" s="278"/>
      <c r="AD2150" s="278"/>
      <c r="AE2150" s="278"/>
      <c r="AF2150" s="278"/>
      <c r="AG2150" s="278"/>
      <c r="AH2150" s="278"/>
      <c r="AI2150" s="278"/>
      <c r="AJ2150" s="278"/>
      <c r="AK2150" s="278"/>
      <c r="AL2150" s="278"/>
      <c r="AM2150" s="278"/>
      <c r="AN2150" s="278"/>
      <c r="AO2150" s="278"/>
      <c r="AP2150" s="278"/>
    </row>
    <row r="2151" spans="1:42">
      <c r="A2151" s="278">
        <v>212352</v>
      </c>
      <c r="B2151" s="278"/>
      <c r="C2151" s="278" t="s">
        <v>412</v>
      </c>
      <c r="D2151" s="278" t="s">
        <v>413</v>
      </c>
      <c r="E2151" s="278" t="s">
        <v>412</v>
      </c>
      <c r="F2151" s="278" t="s">
        <v>413</v>
      </c>
      <c r="G2151" s="278" t="s">
        <v>412</v>
      </c>
      <c r="H2151" s="278" t="s">
        <v>412</v>
      </c>
      <c r="I2151" s="278" t="s">
        <v>412</v>
      </c>
      <c r="J2151" s="278" t="s">
        <v>412</v>
      </c>
      <c r="K2151" s="278" t="s">
        <v>412</v>
      </c>
      <c r="L2151" s="278" t="s">
        <v>412</v>
      </c>
      <c r="M2151" s="278"/>
      <c r="N2151" s="278"/>
      <c r="O2151" s="278"/>
      <c r="P2151" s="278"/>
      <c r="Q2151" s="278"/>
      <c r="R2151" s="278"/>
      <c r="S2151" s="278"/>
      <c r="T2151" s="278"/>
      <c r="U2151" s="278"/>
      <c r="V2151" s="278"/>
      <c r="W2151" s="278"/>
      <c r="X2151" s="278"/>
      <c r="Y2151" s="278"/>
      <c r="Z2151" s="278"/>
      <c r="AA2151" s="278"/>
      <c r="AB2151" s="278"/>
      <c r="AC2151" s="278"/>
      <c r="AD2151" s="278"/>
      <c r="AE2151" s="278"/>
      <c r="AF2151" s="278"/>
      <c r="AG2151" s="278"/>
      <c r="AH2151" s="278"/>
      <c r="AI2151" s="278"/>
      <c r="AJ2151" s="278"/>
      <c r="AK2151" s="278"/>
      <c r="AL2151" s="278"/>
      <c r="AM2151" s="278"/>
      <c r="AN2151" s="278"/>
      <c r="AO2151" s="278"/>
      <c r="AP2151" s="278"/>
    </row>
    <row r="2152" spans="1:42">
      <c r="A2152" s="278">
        <v>212341</v>
      </c>
      <c r="B2152" s="278"/>
      <c r="C2152" s="278" t="s">
        <v>413</v>
      </c>
      <c r="D2152" s="278" t="s">
        <v>413</v>
      </c>
      <c r="E2152" s="278" t="s">
        <v>411</v>
      </c>
      <c r="F2152" s="278" t="s">
        <v>413</v>
      </c>
      <c r="G2152" s="278" t="s">
        <v>411</v>
      </c>
      <c r="H2152" s="278" t="s">
        <v>412</v>
      </c>
      <c r="I2152" s="278" t="s">
        <v>413</v>
      </c>
      <c r="J2152" s="278" t="s">
        <v>412</v>
      </c>
      <c r="K2152" s="278" t="s">
        <v>413</v>
      </c>
      <c r="L2152" s="278" t="s">
        <v>413</v>
      </c>
      <c r="M2152" s="278"/>
      <c r="N2152" s="278"/>
      <c r="O2152" s="278"/>
      <c r="P2152" s="278"/>
      <c r="Q2152" s="278"/>
      <c r="R2152" s="278"/>
      <c r="S2152" s="278"/>
      <c r="T2152" s="278"/>
      <c r="U2152" s="278"/>
      <c r="V2152" s="278"/>
      <c r="W2152" s="278"/>
      <c r="X2152" s="278"/>
      <c r="Y2152" s="278"/>
      <c r="Z2152" s="278"/>
      <c r="AA2152" s="278"/>
      <c r="AB2152" s="278"/>
      <c r="AC2152" s="278"/>
      <c r="AD2152" s="278"/>
      <c r="AE2152" s="278"/>
      <c r="AF2152" s="278"/>
      <c r="AG2152" s="278"/>
      <c r="AH2152" s="278"/>
      <c r="AI2152" s="278"/>
      <c r="AJ2152" s="278"/>
      <c r="AK2152" s="278"/>
      <c r="AL2152" s="278"/>
      <c r="AM2152" s="278"/>
      <c r="AN2152" s="278"/>
      <c r="AO2152" s="278"/>
      <c r="AP2152" s="278"/>
    </row>
    <row r="2153" spans="1:42">
      <c r="A2153" s="278">
        <v>212340</v>
      </c>
      <c r="B2153" s="278"/>
      <c r="C2153" s="278" t="s">
        <v>413</v>
      </c>
      <c r="D2153" s="278" t="s">
        <v>411</v>
      </c>
      <c r="E2153" s="278" t="s">
        <v>411</v>
      </c>
      <c r="F2153" s="278" t="s">
        <v>413</v>
      </c>
      <c r="G2153" s="278" t="s">
        <v>413</v>
      </c>
      <c r="H2153" s="278" t="s">
        <v>413</v>
      </c>
      <c r="I2153" s="278" t="s">
        <v>413</v>
      </c>
      <c r="J2153" s="278" t="s">
        <v>412</v>
      </c>
      <c r="K2153" s="278" t="s">
        <v>413</v>
      </c>
      <c r="L2153" s="278" t="s">
        <v>413</v>
      </c>
      <c r="M2153" s="278"/>
      <c r="N2153" s="278"/>
      <c r="O2153" s="278"/>
      <c r="P2153" s="278"/>
      <c r="Q2153" s="278"/>
      <c r="R2153" s="278"/>
      <c r="S2153" s="278"/>
      <c r="T2153" s="278"/>
      <c r="U2153" s="278"/>
      <c r="V2153" s="278"/>
      <c r="W2153" s="278"/>
      <c r="X2153" s="278"/>
      <c r="Y2153" s="278"/>
      <c r="Z2153" s="278"/>
      <c r="AA2153" s="278"/>
      <c r="AB2153" s="278"/>
      <c r="AC2153" s="278"/>
      <c r="AD2153" s="278"/>
      <c r="AE2153" s="278"/>
      <c r="AF2153" s="278"/>
      <c r="AG2153" s="278"/>
      <c r="AH2153" s="278"/>
      <c r="AI2153" s="278"/>
      <c r="AJ2153" s="278"/>
      <c r="AK2153" s="278"/>
      <c r="AL2153" s="278"/>
      <c r="AM2153" s="278"/>
      <c r="AN2153" s="278"/>
      <c r="AO2153" s="278"/>
      <c r="AP2153" s="278"/>
    </row>
    <row r="2154" spans="1:42">
      <c r="A2154" s="278">
        <v>212339</v>
      </c>
      <c r="B2154" s="278"/>
      <c r="C2154" s="278" t="s">
        <v>413</v>
      </c>
      <c r="D2154" s="278" t="s">
        <v>413</v>
      </c>
      <c r="E2154" s="278" t="s">
        <v>413</v>
      </c>
      <c r="F2154" s="278" t="s">
        <v>413</v>
      </c>
      <c r="G2154" s="278" t="s">
        <v>412</v>
      </c>
      <c r="H2154" s="278" t="s">
        <v>412</v>
      </c>
      <c r="I2154" s="278" t="s">
        <v>413</v>
      </c>
      <c r="J2154" s="278" t="s">
        <v>412</v>
      </c>
      <c r="K2154" s="278" t="s">
        <v>413</v>
      </c>
      <c r="L2154" s="278" t="s">
        <v>413</v>
      </c>
      <c r="M2154" s="278"/>
      <c r="N2154" s="278"/>
      <c r="O2154" s="278"/>
      <c r="P2154" s="278"/>
      <c r="Q2154" s="278"/>
      <c r="R2154" s="278"/>
      <c r="S2154" s="278"/>
      <c r="T2154" s="278"/>
      <c r="U2154" s="278"/>
      <c r="V2154" s="278"/>
      <c r="W2154" s="278"/>
      <c r="X2154" s="278"/>
      <c r="Y2154" s="278"/>
      <c r="Z2154" s="278"/>
      <c r="AA2154" s="278"/>
      <c r="AB2154" s="278"/>
      <c r="AC2154" s="278"/>
      <c r="AD2154" s="278"/>
      <c r="AE2154" s="278"/>
      <c r="AF2154" s="278"/>
      <c r="AG2154" s="278"/>
      <c r="AH2154" s="278"/>
      <c r="AI2154" s="278"/>
      <c r="AJ2154" s="278"/>
      <c r="AK2154" s="278"/>
      <c r="AL2154" s="278"/>
      <c r="AM2154" s="278"/>
      <c r="AN2154" s="278"/>
      <c r="AO2154" s="278"/>
      <c r="AP2154" s="278"/>
    </row>
    <row r="2155" spans="1:42">
      <c r="A2155" s="278">
        <v>212337</v>
      </c>
      <c r="B2155" s="278"/>
      <c r="C2155" s="278" t="s">
        <v>413</v>
      </c>
      <c r="D2155" s="278" t="s">
        <v>413</v>
      </c>
      <c r="E2155" s="278" t="s">
        <v>413</v>
      </c>
      <c r="F2155" s="278" t="s">
        <v>413</v>
      </c>
      <c r="G2155" s="278" t="s">
        <v>413</v>
      </c>
      <c r="H2155" s="278" t="s">
        <v>412</v>
      </c>
      <c r="I2155" s="278" t="s">
        <v>412</v>
      </c>
      <c r="J2155" s="278" t="s">
        <v>412</v>
      </c>
      <c r="K2155" s="278" t="s">
        <v>412</v>
      </c>
      <c r="L2155" s="278" t="s">
        <v>412</v>
      </c>
      <c r="M2155" s="278"/>
      <c r="N2155" s="278"/>
      <c r="O2155" s="278"/>
      <c r="P2155" s="278"/>
      <c r="Q2155" s="278"/>
      <c r="R2155" s="278"/>
      <c r="S2155" s="278"/>
      <c r="T2155" s="278"/>
      <c r="U2155" s="278"/>
      <c r="V2155" s="278"/>
      <c r="W2155" s="278"/>
      <c r="X2155" s="278"/>
      <c r="Y2155" s="278"/>
      <c r="Z2155" s="278"/>
      <c r="AA2155" s="278"/>
      <c r="AB2155" s="278"/>
      <c r="AC2155" s="278"/>
      <c r="AD2155" s="278"/>
      <c r="AE2155" s="278"/>
      <c r="AF2155" s="278"/>
      <c r="AG2155" s="278"/>
      <c r="AH2155" s="278"/>
      <c r="AI2155" s="278"/>
      <c r="AJ2155" s="278"/>
      <c r="AK2155" s="278"/>
      <c r="AL2155" s="278"/>
      <c r="AM2155" s="278"/>
      <c r="AN2155" s="278"/>
      <c r="AO2155" s="278"/>
      <c r="AP2155" s="278"/>
    </row>
    <row r="2156" spans="1:42">
      <c r="A2156" s="278">
        <v>212333</v>
      </c>
      <c r="B2156" s="278"/>
      <c r="C2156" s="278" t="s">
        <v>413</v>
      </c>
      <c r="D2156" s="278" t="s">
        <v>413</v>
      </c>
      <c r="E2156" s="278" t="s">
        <v>413</v>
      </c>
      <c r="F2156" s="278" t="s">
        <v>413</v>
      </c>
      <c r="G2156" s="278" t="s">
        <v>412</v>
      </c>
      <c r="H2156" s="278" t="s">
        <v>412</v>
      </c>
      <c r="I2156" s="278" t="s">
        <v>412</v>
      </c>
      <c r="J2156" s="278" t="s">
        <v>412</v>
      </c>
      <c r="K2156" s="278" t="s">
        <v>412</v>
      </c>
      <c r="L2156" s="278" t="s">
        <v>412</v>
      </c>
      <c r="M2156" s="278"/>
      <c r="N2156" s="278"/>
      <c r="O2156" s="278"/>
      <c r="P2156" s="278"/>
      <c r="Q2156" s="278"/>
      <c r="R2156" s="278"/>
      <c r="S2156" s="278"/>
      <c r="T2156" s="278"/>
      <c r="U2156" s="278"/>
      <c r="V2156" s="278"/>
      <c r="W2156" s="278"/>
      <c r="X2156" s="278"/>
      <c r="Y2156" s="278"/>
      <c r="Z2156" s="278"/>
      <c r="AA2156" s="278"/>
      <c r="AB2156" s="278"/>
      <c r="AC2156" s="278"/>
      <c r="AD2156" s="278"/>
      <c r="AE2156" s="278"/>
      <c r="AF2156" s="278"/>
      <c r="AG2156" s="278"/>
      <c r="AH2156" s="278"/>
      <c r="AI2156" s="278"/>
      <c r="AJ2156" s="278"/>
      <c r="AK2156" s="278"/>
      <c r="AL2156" s="278"/>
      <c r="AM2156" s="278"/>
      <c r="AN2156" s="278"/>
      <c r="AO2156" s="278"/>
      <c r="AP2156" s="278"/>
    </row>
    <row r="2157" spans="1:42">
      <c r="A2157" s="278">
        <v>212329</v>
      </c>
      <c r="B2157" s="278"/>
      <c r="C2157" s="278" t="s">
        <v>413</v>
      </c>
      <c r="D2157" s="278" t="s">
        <v>413</v>
      </c>
      <c r="E2157" s="278" t="s">
        <v>413</v>
      </c>
      <c r="F2157" s="278" t="s">
        <v>411</v>
      </c>
      <c r="G2157" s="278" t="s">
        <v>413</v>
      </c>
      <c r="H2157" s="278" t="s">
        <v>412</v>
      </c>
      <c r="I2157" s="278" t="s">
        <v>413</v>
      </c>
      <c r="J2157" s="278" t="s">
        <v>412</v>
      </c>
      <c r="K2157" s="278" t="s">
        <v>412</v>
      </c>
      <c r="L2157" s="278" t="s">
        <v>413</v>
      </c>
      <c r="M2157" s="278"/>
      <c r="N2157" s="278"/>
      <c r="O2157" s="278"/>
      <c r="P2157" s="278"/>
      <c r="Q2157" s="278"/>
      <c r="R2157" s="278"/>
      <c r="S2157" s="278"/>
      <c r="T2157" s="278"/>
      <c r="U2157" s="278"/>
      <c r="V2157" s="278"/>
      <c r="W2157" s="278"/>
      <c r="X2157" s="278"/>
      <c r="Y2157" s="278"/>
      <c r="Z2157" s="278"/>
      <c r="AA2157" s="278"/>
      <c r="AB2157" s="278"/>
      <c r="AC2157" s="278"/>
      <c r="AD2157" s="278"/>
      <c r="AE2157" s="278"/>
      <c r="AF2157" s="278"/>
      <c r="AG2157" s="278"/>
      <c r="AH2157" s="278"/>
      <c r="AI2157" s="278"/>
      <c r="AJ2157" s="278"/>
      <c r="AK2157" s="278"/>
      <c r="AL2157" s="278"/>
      <c r="AM2157" s="278"/>
      <c r="AN2157" s="278"/>
      <c r="AO2157" s="278"/>
      <c r="AP2157" s="278"/>
    </row>
    <row r="2158" spans="1:42">
      <c r="A2158" s="278">
        <v>212328</v>
      </c>
      <c r="B2158" s="278"/>
      <c r="C2158" s="278" t="s">
        <v>413</v>
      </c>
      <c r="D2158" s="278" t="s">
        <v>413</v>
      </c>
      <c r="E2158" s="278" t="s">
        <v>413</v>
      </c>
      <c r="F2158" s="278" t="s">
        <v>413</v>
      </c>
      <c r="G2158" s="278" t="s">
        <v>412</v>
      </c>
      <c r="H2158" s="278" t="s">
        <v>412</v>
      </c>
      <c r="I2158" s="278" t="s">
        <v>412</v>
      </c>
      <c r="J2158" s="278" t="s">
        <v>412</v>
      </c>
      <c r="K2158" s="278" t="s">
        <v>412</v>
      </c>
      <c r="L2158" s="278" t="s">
        <v>412</v>
      </c>
      <c r="M2158" s="278"/>
      <c r="N2158" s="278"/>
      <c r="O2158" s="278"/>
      <c r="P2158" s="278"/>
      <c r="Q2158" s="278"/>
      <c r="R2158" s="278"/>
      <c r="S2158" s="278"/>
      <c r="T2158" s="278"/>
      <c r="U2158" s="278"/>
      <c r="V2158" s="278"/>
      <c r="W2158" s="278"/>
      <c r="X2158" s="278"/>
      <c r="Y2158" s="278"/>
      <c r="Z2158" s="278"/>
      <c r="AA2158" s="278"/>
      <c r="AB2158" s="278"/>
      <c r="AC2158" s="278"/>
      <c r="AD2158" s="278"/>
      <c r="AE2158" s="278"/>
      <c r="AF2158" s="278"/>
      <c r="AG2158" s="278"/>
      <c r="AH2158" s="278"/>
      <c r="AI2158" s="278"/>
      <c r="AJ2158" s="278"/>
      <c r="AK2158" s="278"/>
      <c r="AL2158" s="278"/>
      <c r="AM2158" s="278"/>
      <c r="AN2158" s="278"/>
      <c r="AO2158" s="278"/>
      <c r="AP2158" s="278"/>
    </row>
    <row r="2159" spans="1:42">
      <c r="A2159" s="278">
        <v>212327</v>
      </c>
      <c r="B2159" s="278"/>
      <c r="C2159" s="278" t="s">
        <v>411</v>
      </c>
      <c r="D2159" s="278" t="s">
        <v>411</v>
      </c>
      <c r="E2159" s="278" t="s">
        <v>411</v>
      </c>
      <c r="F2159" s="278" t="s">
        <v>411</v>
      </c>
      <c r="G2159" s="278" t="s">
        <v>412</v>
      </c>
      <c r="H2159" s="278" t="s">
        <v>412</v>
      </c>
      <c r="I2159" s="278" t="s">
        <v>412</v>
      </c>
      <c r="J2159" s="278" t="s">
        <v>412</v>
      </c>
      <c r="K2159" s="278" t="s">
        <v>412</v>
      </c>
      <c r="L2159" s="278" t="s">
        <v>412</v>
      </c>
      <c r="M2159" s="278"/>
      <c r="N2159" s="278"/>
      <c r="O2159" s="278"/>
      <c r="P2159" s="278"/>
      <c r="Q2159" s="278"/>
      <c r="R2159" s="278"/>
      <c r="S2159" s="278"/>
      <c r="T2159" s="278"/>
      <c r="U2159" s="278"/>
      <c r="V2159" s="278"/>
      <c r="W2159" s="278"/>
      <c r="X2159" s="278"/>
      <c r="Y2159" s="278"/>
      <c r="Z2159" s="278"/>
      <c r="AA2159" s="278"/>
      <c r="AB2159" s="278"/>
      <c r="AC2159" s="278"/>
      <c r="AD2159" s="278"/>
      <c r="AE2159" s="278"/>
      <c r="AF2159" s="278"/>
      <c r="AG2159" s="278"/>
      <c r="AH2159" s="278"/>
      <c r="AI2159" s="278"/>
      <c r="AJ2159" s="278"/>
      <c r="AK2159" s="278"/>
      <c r="AL2159" s="278"/>
      <c r="AM2159" s="278"/>
      <c r="AN2159" s="278"/>
      <c r="AO2159" s="278"/>
      <c r="AP2159" s="278"/>
    </row>
    <row r="2160" spans="1:42">
      <c r="A2160" s="278">
        <v>212323</v>
      </c>
      <c r="B2160" s="278"/>
      <c r="C2160" s="278" t="s">
        <v>412</v>
      </c>
      <c r="D2160" s="278" t="s">
        <v>413</v>
      </c>
      <c r="E2160" s="278" t="s">
        <v>413</v>
      </c>
      <c r="F2160" s="278" t="s">
        <v>413</v>
      </c>
      <c r="G2160" s="278" t="s">
        <v>412</v>
      </c>
      <c r="H2160" s="278" t="s">
        <v>412</v>
      </c>
      <c r="I2160" s="278" t="s">
        <v>412</v>
      </c>
      <c r="J2160" s="278" t="s">
        <v>412</v>
      </c>
      <c r="K2160" s="278" t="s">
        <v>412</v>
      </c>
      <c r="L2160" s="278" t="s">
        <v>412</v>
      </c>
      <c r="M2160" s="278"/>
      <c r="N2160" s="278"/>
      <c r="O2160" s="278"/>
      <c r="P2160" s="278"/>
      <c r="Q2160" s="278"/>
      <c r="R2160" s="278"/>
      <c r="S2160" s="278"/>
      <c r="T2160" s="278"/>
      <c r="U2160" s="278"/>
      <c r="V2160" s="278"/>
      <c r="W2160" s="278"/>
      <c r="X2160" s="278"/>
      <c r="Y2160" s="278"/>
      <c r="Z2160" s="278"/>
      <c r="AA2160" s="278"/>
      <c r="AB2160" s="278"/>
      <c r="AC2160" s="278"/>
      <c r="AD2160" s="278"/>
      <c r="AE2160" s="278"/>
      <c r="AF2160" s="278"/>
      <c r="AG2160" s="278"/>
      <c r="AH2160" s="278"/>
      <c r="AI2160" s="278"/>
      <c r="AJ2160" s="278"/>
      <c r="AK2160" s="278"/>
      <c r="AL2160" s="278"/>
      <c r="AM2160" s="278"/>
      <c r="AN2160" s="278"/>
      <c r="AO2160" s="278"/>
      <c r="AP2160" s="278"/>
    </row>
    <row r="2161" spans="1:42">
      <c r="A2161" s="278">
        <v>212321</v>
      </c>
      <c r="B2161" s="278"/>
      <c r="C2161" s="278" t="s">
        <v>413</v>
      </c>
      <c r="D2161" s="278" t="s">
        <v>412</v>
      </c>
      <c r="E2161" s="278" t="s">
        <v>413</v>
      </c>
      <c r="F2161" s="278" t="s">
        <v>413</v>
      </c>
      <c r="G2161" s="278" t="s">
        <v>412</v>
      </c>
      <c r="H2161" s="278" t="s">
        <v>412</v>
      </c>
      <c r="I2161" s="278" t="s">
        <v>412</v>
      </c>
      <c r="J2161" s="278" t="s">
        <v>412</v>
      </c>
      <c r="K2161" s="278" t="s">
        <v>412</v>
      </c>
      <c r="L2161" s="278" t="s">
        <v>412</v>
      </c>
      <c r="M2161" s="278"/>
      <c r="N2161" s="278"/>
      <c r="O2161" s="278"/>
      <c r="P2161" s="278"/>
      <c r="Q2161" s="278"/>
      <c r="R2161" s="278"/>
      <c r="S2161" s="278"/>
      <c r="T2161" s="278"/>
      <c r="U2161" s="278"/>
      <c r="V2161" s="278"/>
      <c r="W2161" s="278"/>
      <c r="X2161" s="278"/>
      <c r="Y2161" s="278"/>
      <c r="Z2161" s="278"/>
      <c r="AA2161" s="278"/>
      <c r="AB2161" s="278"/>
      <c r="AC2161" s="278"/>
      <c r="AD2161" s="278"/>
      <c r="AE2161" s="278"/>
      <c r="AF2161" s="278"/>
      <c r="AG2161" s="278"/>
      <c r="AH2161" s="278"/>
      <c r="AI2161" s="278"/>
      <c r="AJ2161" s="278"/>
      <c r="AK2161" s="278"/>
      <c r="AL2161" s="278"/>
      <c r="AM2161" s="278"/>
      <c r="AN2161" s="278"/>
      <c r="AO2161" s="278"/>
      <c r="AP2161" s="278"/>
    </row>
    <row r="2162" spans="1:42">
      <c r="A2162" s="278">
        <v>212318</v>
      </c>
      <c r="B2162" s="278"/>
      <c r="C2162" s="278" t="s">
        <v>413</v>
      </c>
      <c r="D2162" s="278" t="s">
        <v>411</v>
      </c>
      <c r="E2162" s="278" t="s">
        <v>411</v>
      </c>
      <c r="F2162" s="278" t="s">
        <v>411</v>
      </c>
      <c r="G2162" s="278" t="s">
        <v>412</v>
      </c>
      <c r="H2162" s="278" t="s">
        <v>412</v>
      </c>
      <c r="I2162" s="278" t="s">
        <v>413</v>
      </c>
      <c r="J2162" s="278" t="s">
        <v>413</v>
      </c>
      <c r="K2162" s="278" t="s">
        <v>413</v>
      </c>
      <c r="L2162" s="278" t="s">
        <v>413</v>
      </c>
      <c r="M2162" s="278"/>
      <c r="N2162" s="278"/>
      <c r="O2162" s="278"/>
      <c r="P2162" s="278"/>
      <c r="Q2162" s="278"/>
      <c r="R2162" s="278"/>
      <c r="S2162" s="278"/>
      <c r="T2162" s="278"/>
      <c r="U2162" s="278"/>
      <c r="V2162" s="278"/>
      <c r="W2162" s="278"/>
      <c r="X2162" s="278"/>
      <c r="Y2162" s="278"/>
      <c r="Z2162" s="278"/>
      <c r="AA2162" s="278"/>
      <c r="AB2162" s="278"/>
      <c r="AC2162" s="278"/>
      <c r="AD2162" s="278"/>
      <c r="AE2162" s="278"/>
      <c r="AF2162" s="278"/>
      <c r="AG2162" s="278"/>
      <c r="AH2162" s="278"/>
      <c r="AI2162" s="278"/>
      <c r="AJ2162" s="278"/>
      <c r="AK2162" s="278"/>
      <c r="AL2162" s="278"/>
      <c r="AM2162" s="278"/>
      <c r="AN2162" s="278"/>
      <c r="AO2162" s="278"/>
      <c r="AP2162" s="278"/>
    </row>
    <row r="2163" spans="1:42">
      <c r="A2163" s="278">
        <v>212317</v>
      </c>
      <c r="B2163" s="278"/>
      <c r="C2163" s="278" t="s">
        <v>413</v>
      </c>
      <c r="D2163" s="278" t="s">
        <v>412</v>
      </c>
      <c r="E2163" s="278" t="s">
        <v>413</v>
      </c>
      <c r="F2163" s="278" t="s">
        <v>413</v>
      </c>
      <c r="G2163" s="278" t="s">
        <v>412</v>
      </c>
      <c r="H2163" s="278" t="s">
        <v>412</v>
      </c>
      <c r="I2163" s="278" t="s">
        <v>412</v>
      </c>
      <c r="J2163" s="278" t="s">
        <v>412</v>
      </c>
      <c r="K2163" s="278" t="s">
        <v>412</v>
      </c>
      <c r="L2163" s="278" t="s">
        <v>412</v>
      </c>
      <c r="M2163" s="278"/>
      <c r="N2163" s="278"/>
      <c r="O2163" s="278"/>
      <c r="P2163" s="278"/>
      <c r="Q2163" s="278"/>
      <c r="R2163" s="278"/>
      <c r="S2163" s="278"/>
      <c r="T2163" s="278"/>
      <c r="U2163" s="278"/>
      <c r="V2163" s="278"/>
      <c r="W2163" s="278"/>
      <c r="X2163" s="278"/>
      <c r="Y2163" s="278"/>
      <c r="Z2163" s="278"/>
      <c r="AA2163" s="278"/>
      <c r="AB2163" s="278"/>
      <c r="AC2163" s="278"/>
      <c r="AD2163" s="278"/>
      <c r="AE2163" s="278"/>
      <c r="AF2163" s="278"/>
      <c r="AG2163" s="278"/>
      <c r="AH2163" s="278"/>
      <c r="AI2163" s="278"/>
      <c r="AJ2163" s="278"/>
      <c r="AK2163" s="278"/>
      <c r="AL2163" s="278"/>
      <c r="AM2163" s="278"/>
      <c r="AN2163" s="278"/>
      <c r="AO2163" s="278"/>
      <c r="AP2163" s="278"/>
    </row>
    <row r="2164" spans="1:42">
      <c r="A2164" s="278">
        <v>212316</v>
      </c>
      <c r="B2164" s="278"/>
      <c r="C2164" s="278" t="s">
        <v>413</v>
      </c>
      <c r="D2164" s="278" t="s">
        <v>412</v>
      </c>
      <c r="E2164" s="278" t="s">
        <v>413</v>
      </c>
      <c r="F2164" s="278" t="s">
        <v>413</v>
      </c>
      <c r="G2164" s="278" t="s">
        <v>412</v>
      </c>
      <c r="H2164" s="278" t="s">
        <v>412</v>
      </c>
      <c r="I2164" s="278" t="s">
        <v>412</v>
      </c>
      <c r="J2164" s="278" t="s">
        <v>412</v>
      </c>
      <c r="K2164" s="278" t="s">
        <v>412</v>
      </c>
      <c r="L2164" s="278" t="s">
        <v>412</v>
      </c>
      <c r="M2164" s="278"/>
      <c r="N2164" s="278"/>
      <c r="O2164" s="278"/>
      <c r="P2164" s="278"/>
      <c r="Q2164" s="278"/>
      <c r="R2164" s="278"/>
      <c r="S2164" s="278"/>
      <c r="T2164" s="278"/>
      <c r="U2164" s="278"/>
      <c r="V2164" s="278"/>
      <c r="W2164" s="278"/>
      <c r="X2164" s="278"/>
      <c r="Y2164" s="278"/>
      <c r="Z2164" s="278"/>
      <c r="AA2164" s="278"/>
      <c r="AB2164" s="278"/>
      <c r="AC2164" s="278"/>
      <c r="AD2164" s="278"/>
      <c r="AE2164" s="278"/>
      <c r="AF2164" s="278"/>
      <c r="AG2164" s="278"/>
      <c r="AH2164" s="278"/>
      <c r="AI2164" s="278"/>
      <c r="AJ2164" s="278"/>
      <c r="AK2164" s="278"/>
      <c r="AL2164" s="278"/>
      <c r="AM2164" s="278"/>
      <c r="AN2164" s="278"/>
      <c r="AO2164" s="278"/>
      <c r="AP2164" s="278"/>
    </row>
    <row r="2165" spans="1:42">
      <c r="A2165" s="278">
        <v>212312</v>
      </c>
      <c r="B2165" s="278"/>
      <c r="C2165" s="278" t="s">
        <v>413</v>
      </c>
      <c r="D2165" s="278" t="s">
        <v>412</v>
      </c>
      <c r="E2165" s="278" t="s">
        <v>413</v>
      </c>
      <c r="F2165" s="278" t="s">
        <v>413</v>
      </c>
      <c r="G2165" s="278" t="s">
        <v>412</v>
      </c>
      <c r="H2165" s="278" t="s">
        <v>412</v>
      </c>
      <c r="I2165" s="278" t="s">
        <v>412</v>
      </c>
      <c r="J2165" s="278" t="s">
        <v>412</v>
      </c>
      <c r="K2165" s="278" t="s">
        <v>412</v>
      </c>
      <c r="L2165" s="278" t="s">
        <v>412</v>
      </c>
      <c r="M2165" s="278"/>
      <c r="N2165" s="278"/>
      <c r="O2165" s="278"/>
      <c r="P2165" s="278"/>
      <c r="Q2165" s="278"/>
      <c r="R2165" s="278"/>
      <c r="S2165" s="278"/>
      <c r="T2165" s="278"/>
      <c r="U2165" s="278"/>
      <c r="V2165" s="278"/>
      <c r="W2165" s="278"/>
      <c r="X2165" s="278"/>
      <c r="Y2165" s="278"/>
      <c r="Z2165" s="278"/>
      <c r="AA2165" s="278"/>
      <c r="AB2165" s="278"/>
      <c r="AC2165" s="278"/>
      <c r="AD2165" s="278"/>
      <c r="AE2165" s="278"/>
      <c r="AF2165" s="278"/>
      <c r="AG2165" s="278"/>
      <c r="AH2165" s="278"/>
      <c r="AI2165" s="278"/>
      <c r="AJ2165" s="278"/>
      <c r="AK2165" s="278"/>
      <c r="AL2165" s="278"/>
      <c r="AM2165" s="278"/>
      <c r="AN2165" s="278"/>
      <c r="AO2165" s="278"/>
      <c r="AP2165" s="278"/>
    </row>
    <row r="2166" spans="1:42">
      <c r="A2166" s="278">
        <v>212311</v>
      </c>
      <c r="B2166" s="278"/>
      <c r="C2166" s="278" t="s">
        <v>412</v>
      </c>
      <c r="D2166" s="278" t="s">
        <v>413</v>
      </c>
      <c r="E2166" s="278" t="s">
        <v>411</v>
      </c>
      <c r="F2166" s="278" t="s">
        <v>413</v>
      </c>
      <c r="G2166" s="278" t="s">
        <v>412</v>
      </c>
      <c r="H2166" s="278" t="s">
        <v>412</v>
      </c>
      <c r="I2166" s="278" t="s">
        <v>413</v>
      </c>
      <c r="J2166" s="278" t="s">
        <v>412</v>
      </c>
      <c r="K2166" s="278" t="s">
        <v>413</v>
      </c>
      <c r="L2166" s="278" t="s">
        <v>412</v>
      </c>
      <c r="M2166" s="278"/>
      <c r="N2166" s="278"/>
      <c r="O2166" s="278"/>
      <c r="P2166" s="278"/>
      <c r="Q2166" s="278"/>
      <c r="R2166" s="278"/>
      <c r="S2166" s="278"/>
      <c r="T2166" s="278"/>
      <c r="U2166" s="278"/>
      <c r="V2166" s="278"/>
      <c r="W2166" s="278"/>
      <c r="X2166" s="278"/>
      <c r="Y2166" s="278"/>
      <c r="Z2166" s="278"/>
      <c r="AA2166" s="278"/>
      <c r="AB2166" s="278"/>
      <c r="AC2166" s="278"/>
      <c r="AD2166" s="278"/>
      <c r="AE2166" s="278"/>
      <c r="AF2166" s="278"/>
      <c r="AG2166" s="278"/>
      <c r="AH2166" s="278"/>
      <c r="AI2166" s="278"/>
      <c r="AJ2166" s="278"/>
      <c r="AK2166" s="278"/>
      <c r="AL2166" s="278"/>
      <c r="AM2166" s="278"/>
      <c r="AN2166" s="278"/>
      <c r="AO2166" s="278"/>
      <c r="AP2166" s="278"/>
    </row>
    <row r="2167" spans="1:42">
      <c r="A2167" s="278">
        <v>212310</v>
      </c>
      <c r="B2167" s="278"/>
      <c r="C2167" s="278" t="s">
        <v>413</v>
      </c>
      <c r="D2167" s="278" t="s">
        <v>412</v>
      </c>
      <c r="E2167" s="278" t="s">
        <v>413</v>
      </c>
      <c r="F2167" s="278" t="s">
        <v>412</v>
      </c>
      <c r="G2167" s="278" t="s">
        <v>412</v>
      </c>
      <c r="H2167" s="278" t="s">
        <v>412</v>
      </c>
      <c r="I2167" s="278" t="s">
        <v>412</v>
      </c>
      <c r="J2167" s="278" t="s">
        <v>412</v>
      </c>
      <c r="K2167" s="278" t="s">
        <v>412</v>
      </c>
      <c r="L2167" s="278" t="s">
        <v>412</v>
      </c>
      <c r="M2167" s="278"/>
      <c r="N2167" s="278"/>
      <c r="O2167" s="278"/>
      <c r="P2167" s="278"/>
      <c r="Q2167" s="278"/>
      <c r="R2167" s="278"/>
      <c r="S2167" s="278"/>
      <c r="T2167" s="278"/>
      <c r="U2167" s="278"/>
      <c r="V2167" s="278"/>
      <c r="W2167" s="278"/>
      <c r="X2167" s="278"/>
      <c r="Y2167" s="278"/>
      <c r="Z2167" s="278"/>
      <c r="AA2167" s="278"/>
      <c r="AB2167" s="278"/>
      <c r="AC2167" s="278"/>
      <c r="AD2167" s="278"/>
      <c r="AE2167" s="278"/>
      <c r="AF2167" s="278"/>
      <c r="AG2167" s="278"/>
      <c r="AH2167" s="278"/>
      <c r="AI2167" s="278"/>
      <c r="AJ2167" s="278"/>
      <c r="AK2167" s="278"/>
      <c r="AL2167" s="278"/>
      <c r="AM2167" s="278"/>
      <c r="AN2167" s="278"/>
      <c r="AO2167" s="278"/>
      <c r="AP2167" s="278"/>
    </row>
    <row r="2168" spans="1:42">
      <c r="A2168" s="278">
        <v>212309</v>
      </c>
      <c r="B2168" s="278"/>
      <c r="C2168" s="278" t="s">
        <v>412</v>
      </c>
      <c r="D2168" s="278" t="s">
        <v>413</v>
      </c>
      <c r="E2168" s="278" t="s">
        <v>413</v>
      </c>
      <c r="F2168" s="278" t="s">
        <v>413</v>
      </c>
      <c r="G2168" s="278" t="s">
        <v>412</v>
      </c>
      <c r="H2168" s="278" t="s">
        <v>412</v>
      </c>
      <c r="I2168" s="278" t="s">
        <v>412</v>
      </c>
      <c r="J2168" s="278" t="s">
        <v>412</v>
      </c>
      <c r="K2168" s="278" t="s">
        <v>412</v>
      </c>
      <c r="L2168" s="278" t="s">
        <v>412</v>
      </c>
      <c r="M2168" s="278"/>
      <c r="N2168" s="278"/>
      <c r="O2168" s="278"/>
      <c r="P2168" s="278"/>
      <c r="Q2168" s="278"/>
      <c r="R2168" s="278"/>
      <c r="S2168" s="278"/>
      <c r="T2168" s="278"/>
      <c r="U2168" s="278"/>
      <c r="V2168" s="278"/>
      <c r="W2168" s="278"/>
      <c r="X2168" s="278"/>
      <c r="Y2168" s="278"/>
      <c r="Z2168" s="278"/>
      <c r="AA2168" s="278"/>
      <c r="AB2168" s="278"/>
      <c r="AC2168" s="278"/>
      <c r="AD2168" s="278"/>
      <c r="AE2168" s="278"/>
      <c r="AF2168" s="278"/>
      <c r="AG2168" s="278"/>
      <c r="AH2168" s="278"/>
      <c r="AI2168" s="278"/>
      <c r="AJ2168" s="278"/>
      <c r="AK2168" s="278"/>
      <c r="AL2168" s="278"/>
      <c r="AM2168" s="278"/>
      <c r="AN2168" s="278"/>
      <c r="AO2168" s="278"/>
      <c r="AP2168" s="278"/>
    </row>
    <row r="2169" spans="1:42">
      <c r="A2169" s="278">
        <v>212305</v>
      </c>
      <c r="B2169" s="278"/>
      <c r="C2169" s="278" t="s">
        <v>412</v>
      </c>
      <c r="D2169" s="278" t="s">
        <v>412</v>
      </c>
      <c r="E2169" s="278" t="s">
        <v>413</v>
      </c>
      <c r="F2169" s="278" t="s">
        <v>412</v>
      </c>
      <c r="G2169" s="278" t="s">
        <v>413</v>
      </c>
      <c r="H2169" s="278" t="s">
        <v>412</v>
      </c>
      <c r="I2169" s="278" t="s">
        <v>412</v>
      </c>
      <c r="J2169" s="278" t="s">
        <v>412</v>
      </c>
      <c r="K2169" s="278" t="s">
        <v>412</v>
      </c>
      <c r="L2169" s="278" t="s">
        <v>412</v>
      </c>
      <c r="M2169" s="278"/>
      <c r="N2169" s="278"/>
      <c r="O2169" s="278"/>
      <c r="P2169" s="278"/>
      <c r="Q2169" s="278"/>
      <c r="R2169" s="278"/>
      <c r="S2169" s="278"/>
      <c r="T2169" s="278"/>
      <c r="U2169" s="278"/>
      <c r="V2169" s="278"/>
      <c r="W2169" s="278"/>
      <c r="X2169" s="278"/>
      <c r="Y2169" s="278"/>
      <c r="Z2169" s="278"/>
      <c r="AA2169" s="278"/>
      <c r="AB2169" s="278"/>
      <c r="AC2169" s="278"/>
      <c r="AD2169" s="278"/>
      <c r="AE2169" s="278"/>
      <c r="AF2169" s="278"/>
      <c r="AG2169" s="278"/>
      <c r="AH2169" s="278"/>
      <c r="AI2169" s="278"/>
      <c r="AJ2169" s="278"/>
      <c r="AK2169" s="278"/>
      <c r="AL2169" s="278"/>
      <c r="AM2169" s="278"/>
      <c r="AN2169" s="278"/>
      <c r="AO2169" s="278"/>
      <c r="AP2169" s="278"/>
    </row>
    <row r="2170" spans="1:42">
      <c r="A2170" s="278">
        <v>212303</v>
      </c>
      <c r="B2170" s="278"/>
      <c r="C2170" s="278" t="s">
        <v>413</v>
      </c>
      <c r="D2170" s="278" t="s">
        <v>412</v>
      </c>
      <c r="E2170" s="278" t="s">
        <v>413</v>
      </c>
      <c r="F2170" s="278" t="s">
        <v>413</v>
      </c>
      <c r="G2170" s="278" t="s">
        <v>413</v>
      </c>
      <c r="H2170" s="278" t="s">
        <v>412</v>
      </c>
      <c r="I2170" s="278" t="s">
        <v>412</v>
      </c>
      <c r="J2170" s="278" t="s">
        <v>412</v>
      </c>
      <c r="K2170" s="278" t="s">
        <v>412</v>
      </c>
      <c r="L2170" s="278" t="s">
        <v>412</v>
      </c>
      <c r="M2170" s="278"/>
      <c r="N2170" s="278"/>
      <c r="O2170" s="278"/>
      <c r="P2170" s="278"/>
      <c r="Q2170" s="278"/>
      <c r="R2170" s="278"/>
      <c r="S2170" s="278"/>
      <c r="T2170" s="278"/>
      <c r="U2170" s="278"/>
      <c r="V2170" s="278"/>
      <c r="W2170" s="278"/>
      <c r="X2170" s="278"/>
      <c r="Y2170" s="278"/>
      <c r="Z2170" s="278"/>
      <c r="AA2170" s="278"/>
      <c r="AB2170" s="278"/>
      <c r="AC2170" s="278"/>
      <c r="AD2170" s="278"/>
      <c r="AE2170" s="278"/>
      <c r="AF2170" s="278"/>
      <c r="AG2170" s="278"/>
      <c r="AH2170" s="278"/>
      <c r="AI2170" s="278"/>
      <c r="AJ2170" s="278"/>
      <c r="AK2170" s="278"/>
      <c r="AL2170" s="278"/>
      <c r="AM2170" s="278"/>
      <c r="AN2170" s="278"/>
      <c r="AO2170" s="278"/>
      <c r="AP2170" s="278"/>
    </row>
    <row r="2171" spans="1:42">
      <c r="A2171" s="278">
        <v>212301</v>
      </c>
      <c r="B2171" s="278"/>
      <c r="C2171" s="278" t="s">
        <v>412</v>
      </c>
      <c r="D2171" s="278" t="s">
        <v>413</v>
      </c>
      <c r="E2171" s="278" t="s">
        <v>413</v>
      </c>
      <c r="F2171" s="278" t="s">
        <v>412</v>
      </c>
      <c r="G2171" s="278" t="s">
        <v>412</v>
      </c>
      <c r="H2171" s="278" t="s">
        <v>412</v>
      </c>
      <c r="I2171" s="278" t="s">
        <v>412</v>
      </c>
      <c r="J2171" s="278" t="s">
        <v>412</v>
      </c>
      <c r="K2171" s="278" t="s">
        <v>412</v>
      </c>
      <c r="L2171" s="278" t="s">
        <v>412</v>
      </c>
      <c r="M2171" s="278"/>
      <c r="N2171" s="278"/>
      <c r="O2171" s="278"/>
      <c r="P2171" s="278"/>
      <c r="Q2171" s="278"/>
      <c r="R2171" s="278"/>
      <c r="S2171" s="278"/>
      <c r="T2171" s="278"/>
      <c r="U2171" s="278"/>
      <c r="V2171" s="278"/>
      <c r="W2171" s="278"/>
      <c r="X2171" s="278"/>
      <c r="Y2171" s="278"/>
      <c r="Z2171" s="278"/>
      <c r="AA2171" s="278"/>
      <c r="AB2171" s="278"/>
      <c r="AC2171" s="278"/>
      <c r="AD2171" s="278"/>
      <c r="AE2171" s="278"/>
      <c r="AF2171" s="278"/>
      <c r="AG2171" s="278"/>
      <c r="AH2171" s="278"/>
      <c r="AI2171" s="278"/>
      <c r="AJ2171" s="278"/>
      <c r="AK2171" s="278"/>
      <c r="AL2171" s="278"/>
      <c r="AM2171" s="278"/>
      <c r="AN2171" s="278"/>
      <c r="AO2171" s="278"/>
      <c r="AP2171" s="278"/>
    </row>
    <row r="2172" spans="1:42">
      <c r="A2172" s="278">
        <v>212300</v>
      </c>
      <c r="B2172" s="278"/>
      <c r="C2172" s="278" t="s">
        <v>412</v>
      </c>
      <c r="D2172" s="278" t="s">
        <v>413</v>
      </c>
      <c r="E2172" s="278" t="s">
        <v>413</v>
      </c>
      <c r="F2172" s="278" t="s">
        <v>413</v>
      </c>
      <c r="G2172" s="278" t="s">
        <v>412</v>
      </c>
      <c r="H2172" s="278" t="s">
        <v>412</v>
      </c>
      <c r="I2172" s="278" t="s">
        <v>412</v>
      </c>
      <c r="J2172" s="278" t="s">
        <v>412</v>
      </c>
      <c r="K2172" s="278" t="s">
        <v>412</v>
      </c>
      <c r="L2172" s="278" t="s">
        <v>412</v>
      </c>
      <c r="M2172" s="278"/>
      <c r="N2172" s="278"/>
      <c r="O2172" s="278"/>
      <c r="P2172" s="278"/>
      <c r="Q2172" s="278"/>
      <c r="R2172" s="278"/>
      <c r="S2172" s="278"/>
      <c r="T2172" s="278"/>
      <c r="U2172" s="278"/>
      <c r="V2172" s="278"/>
      <c r="W2172" s="278"/>
      <c r="X2172" s="278"/>
      <c r="Y2172" s="278"/>
      <c r="Z2172" s="278"/>
      <c r="AA2172" s="278"/>
      <c r="AB2172" s="278"/>
      <c r="AC2172" s="278"/>
      <c r="AD2172" s="278"/>
      <c r="AE2172" s="278"/>
      <c r="AF2172" s="278"/>
      <c r="AG2172" s="278"/>
      <c r="AH2172" s="278"/>
      <c r="AI2172" s="278"/>
      <c r="AJ2172" s="278"/>
      <c r="AK2172" s="278"/>
      <c r="AL2172" s="278"/>
      <c r="AM2172" s="278"/>
      <c r="AN2172" s="278"/>
      <c r="AO2172" s="278"/>
      <c r="AP2172" s="278"/>
    </row>
    <row r="2173" spans="1:42">
      <c r="A2173" s="278">
        <v>212298</v>
      </c>
      <c r="B2173" s="278"/>
      <c r="C2173" s="278" t="s">
        <v>413</v>
      </c>
      <c r="D2173" s="278" t="s">
        <v>411</v>
      </c>
      <c r="E2173" s="278" t="s">
        <v>413</v>
      </c>
      <c r="F2173" s="278" t="s">
        <v>411</v>
      </c>
      <c r="G2173" s="278" t="s">
        <v>412</v>
      </c>
      <c r="H2173" s="278" t="s">
        <v>412</v>
      </c>
      <c r="I2173" s="278" t="s">
        <v>412</v>
      </c>
      <c r="J2173" s="278" t="s">
        <v>412</v>
      </c>
      <c r="K2173" s="278" t="s">
        <v>411</v>
      </c>
      <c r="L2173" s="278" t="s">
        <v>413</v>
      </c>
      <c r="M2173" s="278"/>
      <c r="N2173" s="278"/>
      <c r="O2173" s="278"/>
      <c r="P2173" s="278"/>
      <c r="Q2173" s="278"/>
      <c r="R2173" s="278"/>
      <c r="S2173" s="278"/>
      <c r="T2173" s="278"/>
      <c r="U2173" s="278"/>
      <c r="V2173" s="278"/>
      <c r="W2173" s="278"/>
      <c r="X2173" s="278"/>
      <c r="Y2173" s="278"/>
      <c r="Z2173" s="278"/>
      <c r="AA2173" s="278"/>
      <c r="AB2173" s="278"/>
      <c r="AC2173" s="278"/>
      <c r="AD2173" s="278"/>
      <c r="AE2173" s="278"/>
      <c r="AF2173" s="278"/>
      <c r="AG2173" s="278"/>
      <c r="AH2173" s="278"/>
      <c r="AI2173" s="278"/>
      <c r="AJ2173" s="278"/>
      <c r="AK2173" s="278"/>
      <c r="AL2173" s="278"/>
      <c r="AM2173" s="278"/>
      <c r="AN2173" s="278"/>
      <c r="AO2173" s="278"/>
      <c r="AP2173" s="278"/>
    </row>
    <row r="2174" spans="1:42">
      <c r="A2174" s="278">
        <v>212296</v>
      </c>
      <c r="B2174" s="278"/>
      <c r="C2174" s="278" t="s">
        <v>412</v>
      </c>
      <c r="D2174" s="278" t="s">
        <v>411</v>
      </c>
      <c r="E2174" s="278" t="s">
        <v>411</v>
      </c>
      <c r="F2174" s="278" t="s">
        <v>411</v>
      </c>
      <c r="G2174" s="278" t="s">
        <v>411</v>
      </c>
      <c r="H2174" s="278" t="s">
        <v>412</v>
      </c>
      <c r="I2174" s="278" t="s">
        <v>412</v>
      </c>
      <c r="J2174" s="278" t="s">
        <v>412</v>
      </c>
      <c r="K2174" s="278" t="s">
        <v>412</v>
      </c>
      <c r="L2174" s="278" t="s">
        <v>412</v>
      </c>
      <c r="M2174" s="278"/>
      <c r="N2174" s="278"/>
      <c r="O2174" s="278"/>
      <c r="P2174" s="278"/>
      <c r="Q2174" s="278"/>
      <c r="R2174" s="278"/>
      <c r="S2174" s="278"/>
      <c r="T2174" s="278"/>
      <c r="U2174" s="278"/>
      <c r="V2174" s="278"/>
      <c r="W2174" s="278"/>
      <c r="X2174" s="278"/>
      <c r="Y2174" s="278"/>
      <c r="Z2174" s="278"/>
      <c r="AA2174" s="278"/>
      <c r="AB2174" s="278"/>
      <c r="AC2174" s="278"/>
      <c r="AD2174" s="278"/>
      <c r="AE2174" s="278"/>
      <c r="AF2174" s="278"/>
      <c r="AG2174" s="278"/>
      <c r="AH2174" s="278"/>
      <c r="AI2174" s="278"/>
      <c r="AJ2174" s="278"/>
      <c r="AK2174" s="278"/>
      <c r="AL2174" s="278"/>
      <c r="AM2174" s="278"/>
      <c r="AN2174" s="278"/>
      <c r="AO2174" s="278"/>
      <c r="AP2174" s="278"/>
    </row>
    <row r="2175" spans="1:42">
      <c r="A2175" s="278">
        <v>212295</v>
      </c>
      <c r="B2175" s="278"/>
      <c r="C2175" s="278" t="s">
        <v>412</v>
      </c>
      <c r="D2175" s="278" t="s">
        <v>413</v>
      </c>
      <c r="E2175" s="278" t="s">
        <v>413</v>
      </c>
      <c r="F2175" s="278" t="s">
        <v>413</v>
      </c>
      <c r="G2175" s="278" t="s">
        <v>412</v>
      </c>
      <c r="H2175" s="278" t="s">
        <v>412</v>
      </c>
      <c r="I2175" s="278" t="s">
        <v>412</v>
      </c>
      <c r="J2175" s="278" t="s">
        <v>412</v>
      </c>
      <c r="K2175" s="278" t="s">
        <v>412</v>
      </c>
      <c r="L2175" s="278" t="s">
        <v>412</v>
      </c>
      <c r="M2175" s="278"/>
      <c r="N2175" s="278"/>
      <c r="O2175" s="278"/>
      <c r="P2175" s="278"/>
      <c r="Q2175" s="278"/>
      <c r="R2175" s="278"/>
      <c r="S2175" s="278"/>
      <c r="T2175" s="278"/>
      <c r="U2175" s="278"/>
      <c r="V2175" s="278"/>
      <c r="W2175" s="278"/>
      <c r="X2175" s="278"/>
      <c r="Y2175" s="278"/>
      <c r="Z2175" s="278"/>
      <c r="AA2175" s="278"/>
      <c r="AB2175" s="278"/>
      <c r="AC2175" s="278"/>
      <c r="AD2175" s="278"/>
      <c r="AE2175" s="278"/>
      <c r="AF2175" s="278"/>
      <c r="AG2175" s="278"/>
      <c r="AH2175" s="278"/>
      <c r="AI2175" s="278"/>
      <c r="AJ2175" s="278"/>
      <c r="AK2175" s="278"/>
      <c r="AL2175" s="278"/>
      <c r="AM2175" s="278"/>
      <c r="AN2175" s="278"/>
      <c r="AO2175" s="278"/>
      <c r="AP2175" s="278"/>
    </row>
    <row r="2176" spans="1:42">
      <c r="A2176" s="278">
        <v>212293</v>
      </c>
      <c r="B2176" s="278"/>
      <c r="C2176" s="278" t="s">
        <v>412</v>
      </c>
      <c r="D2176" s="278" t="s">
        <v>413</v>
      </c>
      <c r="E2176" s="278" t="s">
        <v>413</v>
      </c>
      <c r="F2176" s="278" t="s">
        <v>412</v>
      </c>
      <c r="G2176" s="278" t="s">
        <v>412</v>
      </c>
      <c r="H2176" s="278" t="s">
        <v>412</v>
      </c>
      <c r="I2176" s="278" t="s">
        <v>412</v>
      </c>
      <c r="J2176" s="278" t="s">
        <v>412</v>
      </c>
      <c r="K2176" s="278" t="s">
        <v>412</v>
      </c>
      <c r="L2176" s="278" t="s">
        <v>412</v>
      </c>
      <c r="M2176" s="278"/>
      <c r="N2176" s="278"/>
      <c r="O2176" s="278"/>
      <c r="P2176" s="278"/>
      <c r="Q2176" s="278"/>
      <c r="R2176" s="278"/>
      <c r="S2176" s="278"/>
      <c r="T2176" s="278"/>
      <c r="U2176" s="278"/>
      <c r="V2176" s="278"/>
      <c r="W2176" s="278"/>
      <c r="X2176" s="278"/>
      <c r="Y2176" s="278"/>
      <c r="Z2176" s="278"/>
      <c r="AA2176" s="278"/>
      <c r="AB2176" s="278"/>
      <c r="AC2176" s="278"/>
      <c r="AD2176" s="278"/>
      <c r="AE2176" s="278"/>
      <c r="AF2176" s="278"/>
      <c r="AG2176" s="278"/>
      <c r="AH2176" s="278"/>
      <c r="AI2176" s="278"/>
      <c r="AJ2176" s="278"/>
      <c r="AK2176" s="278"/>
      <c r="AL2176" s="278"/>
      <c r="AM2176" s="278"/>
      <c r="AN2176" s="278"/>
      <c r="AO2176" s="278"/>
      <c r="AP2176" s="278"/>
    </row>
    <row r="2177" spans="1:42">
      <c r="A2177" s="278">
        <v>212290</v>
      </c>
      <c r="B2177" s="278"/>
      <c r="C2177" s="278" t="s">
        <v>412</v>
      </c>
      <c r="D2177" s="278" t="s">
        <v>412</v>
      </c>
      <c r="E2177" s="278" t="s">
        <v>413</v>
      </c>
      <c r="F2177" s="278" t="s">
        <v>412</v>
      </c>
      <c r="G2177" s="278" t="s">
        <v>413</v>
      </c>
      <c r="H2177" s="278" t="s">
        <v>412</v>
      </c>
      <c r="I2177" s="278" t="s">
        <v>412</v>
      </c>
      <c r="J2177" s="278" t="s">
        <v>412</v>
      </c>
      <c r="K2177" s="278" t="s">
        <v>412</v>
      </c>
      <c r="L2177" s="278" t="s">
        <v>412</v>
      </c>
      <c r="M2177" s="278"/>
      <c r="N2177" s="278"/>
      <c r="O2177" s="278"/>
      <c r="P2177" s="278"/>
      <c r="Q2177" s="278"/>
      <c r="R2177" s="278"/>
      <c r="S2177" s="278"/>
      <c r="T2177" s="278"/>
      <c r="U2177" s="278"/>
      <c r="V2177" s="278"/>
      <c r="W2177" s="278"/>
      <c r="X2177" s="278"/>
      <c r="Y2177" s="278"/>
      <c r="Z2177" s="278"/>
      <c r="AA2177" s="278"/>
      <c r="AB2177" s="278"/>
      <c r="AC2177" s="278"/>
      <c r="AD2177" s="278"/>
      <c r="AE2177" s="278"/>
      <c r="AF2177" s="278"/>
      <c r="AG2177" s="278"/>
      <c r="AH2177" s="278"/>
      <c r="AI2177" s="278"/>
      <c r="AJ2177" s="278"/>
      <c r="AK2177" s="278"/>
      <c r="AL2177" s="278"/>
      <c r="AM2177" s="278"/>
      <c r="AN2177" s="278"/>
      <c r="AO2177" s="278"/>
      <c r="AP2177" s="278"/>
    </row>
    <row r="2178" spans="1:42">
      <c r="A2178" s="278">
        <v>212289</v>
      </c>
      <c r="B2178" s="278"/>
      <c r="C2178" s="278" t="s">
        <v>413</v>
      </c>
      <c r="D2178" s="278" t="s">
        <v>413</v>
      </c>
      <c r="E2178" s="278" t="s">
        <v>412</v>
      </c>
      <c r="F2178" s="278" t="s">
        <v>412</v>
      </c>
      <c r="G2178" s="278" t="s">
        <v>412</v>
      </c>
      <c r="H2178" s="278" t="s">
        <v>412</v>
      </c>
      <c r="I2178" s="278" t="s">
        <v>412</v>
      </c>
      <c r="J2178" s="278" t="s">
        <v>412</v>
      </c>
      <c r="K2178" s="278" t="s">
        <v>412</v>
      </c>
      <c r="L2178" s="278" t="s">
        <v>412</v>
      </c>
      <c r="M2178" s="278"/>
      <c r="N2178" s="278"/>
      <c r="O2178" s="278"/>
      <c r="P2178" s="278"/>
      <c r="Q2178" s="278"/>
      <c r="R2178" s="278"/>
      <c r="S2178" s="278"/>
      <c r="T2178" s="278"/>
      <c r="U2178" s="278"/>
      <c r="V2178" s="278"/>
      <c r="W2178" s="278"/>
      <c r="X2178" s="278"/>
      <c r="Y2178" s="278"/>
      <c r="Z2178" s="278"/>
      <c r="AA2178" s="278"/>
      <c r="AB2178" s="278"/>
      <c r="AC2178" s="278"/>
      <c r="AD2178" s="278"/>
      <c r="AE2178" s="278"/>
      <c r="AF2178" s="278"/>
      <c r="AG2178" s="278"/>
      <c r="AH2178" s="278"/>
      <c r="AI2178" s="278"/>
      <c r="AJ2178" s="278"/>
      <c r="AK2178" s="278"/>
      <c r="AL2178" s="278"/>
      <c r="AM2178" s="278"/>
      <c r="AN2178" s="278"/>
      <c r="AO2178" s="278"/>
      <c r="AP2178" s="278"/>
    </row>
    <row r="2179" spans="1:42">
      <c r="A2179" s="278">
        <v>212288</v>
      </c>
      <c r="B2179" s="278"/>
      <c r="C2179" s="278" t="s">
        <v>412</v>
      </c>
      <c r="D2179" s="278" t="s">
        <v>413</v>
      </c>
      <c r="E2179" s="278" t="s">
        <v>413</v>
      </c>
      <c r="F2179" s="278" t="s">
        <v>412</v>
      </c>
      <c r="G2179" s="278" t="s">
        <v>412</v>
      </c>
      <c r="H2179" s="278" t="s">
        <v>412</v>
      </c>
      <c r="I2179" s="278" t="s">
        <v>412</v>
      </c>
      <c r="J2179" s="278" t="s">
        <v>412</v>
      </c>
      <c r="K2179" s="278" t="s">
        <v>412</v>
      </c>
      <c r="L2179" s="278" t="s">
        <v>412</v>
      </c>
      <c r="M2179" s="278"/>
      <c r="N2179" s="278"/>
      <c r="O2179" s="278"/>
      <c r="P2179" s="278"/>
      <c r="Q2179" s="278"/>
      <c r="R2179" s="278"/>
      <c r="S2179" s="278"/>
      <c r="T2179" s="278"/>
      <c r="U2179" s="278"/>
      <c r="V2179" s="278"/>
      <c r="W2179" s="278"/>
      <c r="X2179" s="278"/>
      <c r="Y2179" s="278"/>
      <c r="Z2179" s="278"/>
      <c r="AA2179" s="278"/>
      <c r="AB2179" s="278"/>
      <c r="AC2179" s="278"/>
      <c r="AD2179" s="278"/>
      <c r="AE2179" s="278"/>
      <c r="AF2179" s="278"/>
      <c r="AG2179" s="278"/>
      <c r="AH2179" s="278"/>
      <c r="AI2179" s="278"/>
      <c r="AJ2179" s="278"/>
      <c r="AK2179" s="278"/>
      <c r="AL2179" s="278"/>
      <c r="AM2179" s="278"/>
      <c r="AN2179" s="278"/>
      <c r="AO2179" s="278"/>
      <c r="AP2179" s="278"/>
    </row>
    <row r="2180" spans="1:42">
      <c r="A2180" s="278">
        <v>212286</v>
      </c>
      <c r="B2180" s="278"/>
      <c r="C2180" s="278" t="s">
        <v>413</v>
      </c>
      <c r="D2180" s="278" t="s">
        <v>413</v>
      </c>
      <c r="E2180" s="278" t="s">
        <v>412</v>
      </c>
      <c r="F2180" s="278" t="s">
        <v>412</v>
      </c>
      <c r="G2180" s="278" t="s">
        <v>412</v>
      </c>
      <c r="H2180" s="278" t="s">
        <v>412</v>
      </c>
      <c r="I2180" s="278" t="s">
        <v>412</v>
      </c>
      <c r="J2180" s="278" t="s">
        <v>412</v>
      </c>
      <c r="K2180" s="278" t="s">
        <v>412</v>
      </c>
      <c r="L2180" s="278" t="s">
        <v>412</v>
      </c>
      <c r="M2180" s="278"/>
      <c r="N2180" s="278"/>
      <c r="O2180" s="278"/>
      <c r="P2180" s="278"/>
      <c r="Q2180" s="278"/>
      <c r="R2180" s="278"/>
      <c r="S2180" s="278"/>
      <c r="T2180" s="278"/>
      <c r="U2180" s="278"/>
      <c r="V2180" s="278"/>
      <c r="W2180" s="278"/>
      <c r="X2180" s="278"/>
      <c r="Y2180" s="278"/>
      <c r="Z2180" s="278"/>
      <c r="AA2180" s="278"/>
      <c r="AB2180" s="278"/>
      <c r="AC2180" s="278"/>
      <c r="AD2180" s="278"/>
      <c r="AE2180" s="278"/>
      <c r="AF2180" s="278"/>
      <c r="AG2180" s="278"/>
      <c r="AH2180" s="278"/>
      <c r="AI2180" s="278"/>
      <c r="AJ2180" s="278"/>
      <c r="AK2180" s="278"/>
      <c r="AL2180" s="278"/>
      <c r="AM2180" s="278"/>
      <c r="AN2180" s="278"/>
      <c r="AO2180" s="278"/>
      <c r="AP2180" s="278"/>
    </row>
    <row r="2181" spans="1:42">
      <c r="A2181" s="278">
        <v>212284</v>
      </c>
      <c r="B2181" s="278"/>
      <c r="C2181" s="278" t="s">
        <v>412</v>
      </c>
      <c r="D2181" s="278" t="s">
        <v>412</v>
      </c>
      <c r="E2181" s="278" t="s">
        <v>413</v>
      </c>
      <c r="F2181" s="278" t="s">
        <v>412</v>
      </c>
      <c r="G2181" s="278" t="s">
        <v>413</v>
      </c>
      <c r="H2181" s="278" t="s">
        <v>412</v>
      </c>
      <c r="I2181" s="278" t="s">
        <v>412</v>
      </c>
      <c r="J2181" s="278" t="s">
        <v>412</v>
      </c>
      <c r="K2181" s="278" t="s">
        <v>412</v>
      </c>
      <c r="L2181" s="278" t="s">
        <v>412</v>
      </c>
      <c r="M2181" s="278"/>
      <c r="N2181" s="278"/>
      <c r="O2181" s="278"/>
      <c r="P2181" s="278"/>
      <c r="Q2181" s="278"/>
      <c r="R2181" s="278"/>
      <c r="S2181" s="278"/>
      <c r="T2181" s="278"/>
      <c r="U2181" s="278"/>
      <c r="V2181" s="278"/>
      <c r="W2181" s="278"/>
      <c r="X2181" s="278"/>
      <c r="Y2181" s="278"/>
      <c r="Z2181" s="278"/>
      <c r="AA2181" s="278"/>
      <c r="AB2181" s="278"/>
      <c r="AC2181" s="278"/>
      <c r="AD2181" s="278"/>
      <c r="AE2181" s="278"/>
      <c r="AF2181" s="278"/>
      <c r="AG2181" s="278"/>
      <c r="AH2181" s="278"/>
      <c r="AI2181" s="278"/>
      <c r="AJ2181" s="278"/>
      <c r="AK2181" s="278"/>
      <c r="AL2181" s="278"/>
      <c r="AM2181" s="278"/>
      <c r="AN2181" s="278"/>
      <c r="AO2181" s="278"/>
      <c r="AP2181" s="278"/>
    </row>
    <row r="2182" spans="1:42">
      <c r="A2182" s="278">
        <v>212282</v>
      </c>
      <c r="B2182" s="278"/>
      <c r="C2182" s="278" t="s">
        <v>412</v>
      </c>
      <c r="D2182" s="278" t="s">
        <v>411</v>
      </c>
      <c r="E2182" s="278" t="s">
        <v>412</v>
      </c>
      <c r="F2182" s="278" t="s">
        <v>411</v>
      </c>
      <c r="G2182" s="278" t="s">
        <v>412</v>
      </c>
      <c r="H2182" s="278" t="s">
        <v>412</v>
      </c>
      <c r="I2182" s="278" t="s">
        <v>412</v>
      </c>
      <c r="J2182" s="278" t="s">
        <v>412</v>
      </c>
      <c r="K2182" s="278" t="s">
        <v>412</v>
      </c>
      <c r="L2182" s="278" t="s">
        <v>412</v>
      </c>
      <c r="M2182" s="278"/>
      <c r="N2182" s="278"/>
      <c r="O2182" s="278"/>
      <c r="P2182" s="278"/>
      <c r="Q2182" s="278"/>
      <c r="R2182" s="278"/>
      <c r="S2182" s="278"/>
      <c r="T2182" s="278"/>
      <c r="U2182" s="278"/>
      <c r="V2182" s="278"/>
      <c r="W2182" s="278"/>
      <c r="X2182" s="278"/>
      <c r="Y2182" s="278"/>
      <c r="Z2182" s="278"/>
      <c r="AA2182" s="278"/>
      <c r="AB2182" s="278"/>
      <c r="AC2182" s="278"/>
      <c r="AD2182" s="278"/>
      <c r="AE2182" s="278"/>
      <c r="AF2182" s="278"/>
      <c r="AG2182" s="278"/>
      <c r="AH2182" s="278"/>
      <c r="AI2182" s="278"/>
      <c r="AJ2182" s="278"/>
      <c r="AK2182" s="278"/>
      <c r="AL2182" s="278"/>
      <c r="AM2182" s="278"/>
      <c r="AN2182" s="278"/>
      <c r="AO2182" s="278"/>
      <c r="AP2182" s="278"/>
    </row>
    <row r="2183" spans="1:42">
      <c r="A2183" s="278">
        <v>212278</v>
      </c>
      <c r="B2183" s="278"/>
      <c r="C2183" s="278" t="s">
        <v>412</v>
      </c>
      <c r="D2183" s="278" t="s">
        <v>413</v>
      </c>
      <c r="E2183" s="278" t="s">
        <v>413</v>
      </c>
      <c r="F2183" s="278" t="s">
        <v>413</v>
      </c>
      <c r="G2183" s="278" t="s">
        <v>412</v>
      </c>
      <c r="H2183" s="278" t="s">
        <v>412</v>
      </c>
      <c r="I2183" s="278" t="s">
        <v>412</v>
      </c>
      <c r="J2183" s="278" t="s">
        <v>412</v>
      </c>
      <c r="K2183" s="278" t="s">
        <v>412</v>
      </c>
      <c r="L2183" s="278" t="s">
        <v>412</v>
      </c>
      <c r="M2183" s="278"/>
      <c r="N2183" s="278"/>
      <c r="O2183" s="278"/>
      <c r="P2183" s="278"/>
      <c r="Q2183" s="278"/>
      <c r="R2183" s="278"/>
      <c r="S2183" s="278"/>
      <c r="T2183" s="278"/>
      <c r="U2183" s="278"/>
      <c r="V2183" s="278"/>
      <c r="W2183" s="278"/>
      <c r="X2183" s="278"/>
      <c r="Y2183" s="278"/>
      <c r="Z2183" s="278"/>
      <c r="AA2183" s="278"/>
      <c r="AB2183" s="278"/>
      <c r="AC2183" s="278"/>
      <c r="AD2183" s="278"/>
      <c r="AE2183" s="278"/>
      <c r="AF2183" s="278"/>
      <c r="AG2183" s="278"/>
      <c r="AH2183" s="278"/>
      <c r="AI2183" s="278"/>
      <c r="AJ2183" s="278"/>
      <c r="AK2183" s="278"/>
      <c r="AL2183" s="278"/>
      <c r="AM2183" s="278"/>
      <c r="AN2183" s="278"/>
      <c r="AO2183" s="278"/>
      <c r="AP2183" s="278"/>
    </row>
    <row r="2184" spans="1:42">
      <c r="A2184" s="278">
        <v>212277</v>
      </c>
      <c r="B2184" s="278"/>
      <c r="C2184" s="278" t="s">
        <v>413</v>
      </c>
      <c r="D2184" s="278" t="s">
        <v>413</v>
      </c>
      <c r="E2184" s="278" t="s">
        <v>411</v>
      </c>
      <c r="F2184" s="278" t="s">
        <v>413</v>
      </c>
      <c r="G2184" s="278" t="s">
        <v>413</v>
      </c>
      <c r="H2184" s="278" t="s">
        <v>413</v>
      </c>
      <c r="I2184" s="278" t="s">
        <v>413</v>
      </c>
      <c r="J2184" s="278" t="s">
        <v>413</v>
      </c>
      <c r="K2184" s="278" t="s">
        <v>413</v>
      </c>
      <c r="L2184" s="278" t="s">
        <v>413</v>
      </c>
      <c r="M2184" s="278"/>
      <c r="N2184" s="278"/>
      <c r="O2184" s="278"/>
      <c r="P2184" s="278"/>
      <c r="Q2184" s="278"/>
      <c r="R2184" s="278"/>
      <c r="S2184" s="278"/>
      <c r="T2184" s="278"/>
      <c r="U2184" s="278"/>
      <c r="V2184" s="278"/>
      <c r="W2184" s="278"/>
      <c r="X2184" s="278"/>
      <c r="Y2184" s="278"/>
      <c r="Z2184" s="278"/>
      <c r="AA2184" s="278"/>
      <c r="AB2184" s="278"/>
      <c r="AC2184" s="278"/>
      <c r="AD2184" s="278"/>
      <c r="AE2184" s="278"/>
      <c r="AF2184" s="278"/>
      <c r="AG2184" s="278"/>
      <c r="AH2184" s="278"/>
      <c r="AI2184" s="278"/>
      <c r="AJ2184" s="278"/>
      <c r="AK2184" s="278"/>
      <c r="AL2184" s="278"/>
      <c r="AM2184" s="278"/>
      <c r="AN2184" s="278"/>
      <c r="AO2184" s="278"/>
      <c r="AP2184" s="278"/>
    </row>
    <row r="2185" spans="1:42">
      <c r="A2185" s="278">
        <v>212275</v>
      </c>
      <c r="B2185" s="278"/>
      <c r="C2185" s="278" t="s">
        <v>412</v>
      </c>
      <c r="D2185" s="278" t="s">
        <v>413</v>
      </c>
      <c r="E2185" s="278" t="s">
        <v>413</v>
      </c>
      <c r="F2185" s="278" t="s">
        <v>413</v>
      </c>
      <c r="G2185" s="278" t="s">
        <v>412</v>
      </c>
      <c r="H2185" s="278" t="s">
        <v>412</v>
      </c>
      <c r="I2185" s="278" t="s">
        <v>412</v>
      </c>
      <c r="J2185" s="278" t="s">
        <v>412</v>
      </c>
      <c r="K2185" s="278" t="s">
        <v>412</v>
      </c>
      <c r="L2185" s="278" t="s">
        <v>412</v>
      </c>
      <c r="M2185" s="278"/>
      <c r="N2185" s="278"/>
      <c r="O2185" s="278"/>
      <c r="P2185" s="278"/>
      <c r="Q2185" s="278"/>
      <c r="R2185" s="278"/>
      <c r="S2185" s="278"/>
      <c r="T2185" s="278"/>
      <c r="U2185" s="278"/>
      <c r="V2185" s="278"/>
      <c r="W2185" s="278"/>
      <c r="X2185" s="278"/>
      <c r="Y2185" s="278"/>
      <c r="Z2185" s="278"/>
      <c r="AA2185" s="278"/>
      <c r="AB2185" s="278"/>
      <c r="AC2185" s="278"/>
      <c r="AD2185" s="278"/>
      <c r="AE2185" s="278"/>
      <c r="AF2185" s="278"/>
      <c r="AG2185" s="278"/>
      <c r="AH2185" s="278"/>
      <c r="AI2185" s="278"/>
      <c r="AJ2185" s="278"/>
      <c r="AK2185" s="278"/>
      <c r="AL2185" s="278"/>
      <c r="AM2185" s="278"/>
      <c r="AN2185" s="278"/>
      <c r="AO2185" s="278"/>
      <c r="AP2185" s="278"/>
    </row>
    <row r="2186" spans="1:42">
      <c r="A2186" s="278">
        <v>212272</v>
      </c>
      <c r="B2186" s="278"/>
      <c r="C2186" s="278" t="s">
        <v>411</v>
      </c>
      <c r="D2186" s="278" t="s">
        <v>413</v>
      </c>
      <c r="E2186" s="278" t="s">
        <v>411</v>
      </c>
      <c r="F2186" s="278" t="s">
        <v>411</v>
      </c>
      <c r="G2186" s="278" t="s">
        <v>412</v>
      </c>
      <c r="H2186" s="278" t="s">
        <v>412</v>
      </c>
      <c r="I2186" s="278" t="s">
        <v>412</v>
      </c>
      <c r="J2186" s="278" t="s">
        <v>412</v>
      </c>
      <c r="K2186" s="278" t="s">
        <v>412</v>
      </c>
      <c r="L2186" s="278" t="s">
        <v>412</v>
      </c>
      <c r="M2186" s="278"/>
      <c r="N2186" s="278"/>
      <c r="O2186" s="278"/>
      <c r="P2186" s="278"/>
      <c r="Q2186" s="278"/>
      <c r="R2186" s="278"/>
      <c r="S2186" s="278"/>
      <c r="T2186" s="278"/>
      <c r="U2186" s="278"/>
      <c r="V2186" s="278"/>
      <c r="W2186" s="278"/>
      <c r="X2186" s="278"/>
      <c r="Y2186" s="278"/>
      <c r="Z2186" s="278"/>
      <c r="AA2186" s="278"/>
      <c r="AB2186" s="278"/>
      <c r="AC2186" s="278"/>
      <c r="AD2186" s="278"/>
      <c r="AE2186" s="278"/>
      <c r="AF2186" s="278"/>
      <c r="AG2186" s="278"/>
      <c r="AH2186" s="278"/>
      <c r="AI2186" s="278"/>
      <c r="AJ2186" s="278"/>
      <c r="AK2186" s="278"/>
      <c r="AL2186" s="278"/>
      <c r="AM2186" s="278"/>
      <c r="AN2186" s="278"/>
      <c r="AO2186" s="278"/>
      <c r="AP2186" s="278"/>
    </row>
    <row r="2187" spans="1:42">
      <c r="A2187" s="278">
        <v>212271</v>
      </c>
      <c r="B2187" s="278"/>
      <c r="C2187" s="278" t="s">
        <v>411</v>
      </c>
      <c r="D2187" s="278" t="s">
        <v>411</v>
      </c>
      <c r="E2187" s="278" t="s">
        <v>411</v>
      </c>
      <c r="F2187" s="278" t="s">
        <v>412</v>
      </c>
      <c r="G2187" s="278" t="s">
        <v>411</v>
      </c>
      <c r="H2187" s="278" t="s">
        <v>412</v>
      </c>
      <c r="I2187" s="278" t="s">
        <v>412</v>
      </c>
      <c r="J2187" s="278" t="s">
        <v>412</v>
      </c>
      <c r="K2187" s="278" t="s">
        <v>412</v>
      </c>
      <c r="L2187" s="278" t="s">
        <v>412</v>
      </c>
      <c r="M2187" s="278"/>
      <c r="N2187" s="278"/>
      <c r="O2187" s="278"/>
      <c r="P2187" s="278"/>
      <c r="Q2187" s="278"/>
      <c r="R2187" s="278"/>
      <c r="S2187" s="278"/>
      <c r="T2187" s="278"/>
      <c r="U2187" s="278"/>
      <c r="V2187" s="278"/>
      <c r="W2187" s="278"/>
      <c r="X2187" s="278"/>
      <c r="Y2187" s="278"/>
      <c r="Z2187" s="278"/>
      <c r="AA2187" s="278"/>
      <c r="AB2187" s="278"/>
      <c r="AC2187" s="278"/>
      <c r="AD2187" s="278"/>
      <c r="AE2187" s="278"/>
      <c r="AF2187" s="278"/>
      <c r="AG2187" s="278"/>
      <c r="AH2187" s="278"/>
      <c r="AI2187" s="278"/>
      <c r="AJ2187" s="278"/>
      <c r="AK2187" s="278"/>
      <c r="AL2187" s="278"/>
      <c r="AM2187" s="278"/>
      <c r="AN2187" s="278"/>
      <c r="AO2187" s="278"/>
      <c r="AP2187" s="278"/>
    </row>
    <row r="2188" spans="1:42">
      <c r="A2188" s="278">
        <v>212269</v>
      </c>
      <c r="B2188" s="278"/>
      <c r="C2188" s="278" t="s">
        <v>413</v>
      </c>
      <c r="D2188" s="278" t="s">
        <v>413</v>
      </c>
      <c r="E2188" s="278" t="s">
        <v>413</v>
      </c>
      <c r="F2188" s="278" t="s">
        <v>413</v>
      </c>
      <c r="G2188" s="278" t="s">
        <v>412</v>
      </c>
      <c r="H2188" s="278" t="s">
        <v>412</v>
      </c>
      <c r="I2188" s="278" t="s">
        <v>412</v>
      </c>
      <c r="J2188" s="278" t="s">
        <v>412</v>
      </c>
      <c r="K2188" s="278" t="s">
        <v>412</v>
      </c>
      <c r="L2188" s="278" t="s">
        <v>412</v>
      </c>
      <c r="M2188" s="278"/>
      <c r="N2188" s="278"/>
      <c r="O2188" s="278"/>
      <c r="P2188" s="278"/>
      <c r="Q2188" s="278"/>
      <c r="R2188" s="278"/>
      <c r="S2188" s="278"/>
      <c r="T2188" s="278"/>
      <c r="U2188" s="278"/>
      <c r="V2188" s="278"/>
      <c r="W2188" s="278"/>
      <c r="X2188" s="278"/>
      <c r="Y2188" s="278"/>
      <c r="Z2188" s="278"/>
      <c r="AA2188" s="278"/>
      <c r="AB2188" s="278"/>
      <c r="AC2188" s="278"/>
      <c r="AD2188" s="278"/>
      <c r="AE2188" s="278"/>
      <c r="AF2188" s="278"/>
      <c r="AG2188" s="278"/>
      <c r="AH2188" s="278"/>
      <c r="AI2188" s="278"/>
      <c r="AJ2188" s="278"/>
      <c r="AK2188" s="278"/>
      <c r="AL2188" s="278"/>
      <c r="AM2188" s="278"/>
      <c r="AN2188" s="278"/>
      <c r="AO2188" s="278"/>
      <c r="AP2188" s="278"/>
    </row>
    <row r="2189" spans="1:42">
      <c r="A2189" s="278">
        <v>212268</v>
      </c>
      <c r="B2189" s="278"/>
      <c r="C2189" s="278" t="s">
        <v>413</v>
      </c>
      <c r="D2189" s="278" t="s">
        <v>413</v>
      </c>
      <c r="E2189" s="278" t="s">
        <v>413</v>
      </c>
      <c r="F2189" s="278" t="s">
        <v>413</v>
      </c>
      <c r="G2189" s="278" t="s">
        <v>412</v>
      </c>
      <c r="H2189" s="278" t="s">
        <v>412</v>
      </c>
      <c r="I2189" s="278" t="s">
        <v>412</v>
      </c>
      <c r="J2189" s="278" t="s">
        <v>412</v>
      </c>
      <c r="K2189" s="278" t="s">
        <v>412</v>
      </c>
      <c r="L2189" s="278" t="s">
        <v>412</v>
      </c>
      <c r="M2189" s="278"/>
      <c r="N2189" s="278"/>
      <c r="O2189" s="278"/>
      <c r="P2189" s="278"/>
      <c r="Q2189" s="278"/>
      <c r="R2189" s="278"/>
      <c r="S2189" s="278"/>
      <c r="T2189" s="278"/>
      <c r="U2189" s="278"/>
      <c r="V2189" s="278"/>
      <c r="W2189" s="278"/>
      <c r="X2189" s="278"/>
      <c r="Y2189" s="278"/>
      <c r="Z2189" s="278"/>
      <c r="AA2189" s="278"/>
      <c r="AB2189" s="278"/>
      <c r="AC2189" s="278"/>
      <c r="AD2189" s="278"/>
      <c r="AE2189" s="278"/>
      <c r="AF2189" s="278"/>
      <c r="AG2189" s="278"/>
      <c r="AH2189" s="278"/>
      <c r="AI2189" s="278"/>
      <c r="AJ2189" s="278"/>
      <c r="AK2189" s="278"/>
      <c r="AL2189" s="278"/>
      <c r="AM2189" s="278"/>
      <c r="AN2189" s="278"/>
      <c r="AO2189" s="278"/>
      <c r="AP2189" s="278"/>
    </row>
    <row r="2190" spans="1:42">
      <c r="A2190" s="278">
        <v>212267</v>
      </c>
      <c r="B2190" s="278"/>
      <c r="C2190" s="278" t="s">
        <v>413</v>
      </c>
      <c r="D2190" s="278" t="s">
        <v>413</v>
      </c>
      <c r="E2190" s="278" t="s">
        <v>413</v>
      </c>
      <c r="F2190" s="278" t="s">
        <v>413</v>
      </c>
      <c r="G2190" s="278" t="s">
        <v>412</v>
      </c>
      <c r="H2190" s="278" t="s">
        <v>412</v>
      </c>
      <c r="I2190" s="278" t="s">
        <v>412</v>
      </c>
      <c r="J2190" s="278" t="s">
        <v>412</v>
      </c>
      <c r="K2190" s="278" t="s">
        <v>412</v>
      </c>
      <c r="L2190" s="278" t="s">
        <v>412</v>
      </c>
      <c r="M2190" s="278"/>
      <c r="N2190" s="278"/>
      <c r="O2190" s="278"/>
      <c r="P2190" s="278"/>
      <c r="Q2190" s="278"/>
      <c r="R2190" s="278"/>
      <c r="S2190" s="278"/>
      <c r="T2190" s="278"/>
      <c r="U2190" s="278"/>
      <c r="V2190" s="278"/>
      <c r="W2190" s="278"/>
      <c r="X2190" s="278"/>
      <c r="Y2190" s="278"/>
      <c r="Z2190" s="278"/>
      <c r="AA2190" s="278"/>
      <c r="AB2190" s="278"/>
      <c r="AC2190" s="278"/>
      <c r="AD2190" s="278"/>
      <c r="AE2190" s="278"/>
      <c r="AF2190" s="278"/>
      <c r="AG2190" s="278"/>
      <c r="AH2190" s="278"/>
      <c r="AI2190" s="278"/>
      <c r="AJ2190" s="278"/>
      <c r="AK2190" s="278"/>
      <c r="AL2190" s="278"/>
      <c r="AM2190" s="278"/>
      <c r="AN2190" s="278"/>
      <c r="AO2190" s="278"/>
      <c r="AP2190" s="278"/>
    </row>
    <row r="2191" spans="1:42">
      <c r="A2191" s="278">
        <v>212256</v>
      </c>
      <c r="B2191" s="278"/>
      <c r="C2191" s="278" t="s">
        <v>412</v>
      </c>
      <c r="D2191" s="278" t="s">
        <v>413</v>
      </c>
      <c r="E2191" s="278" t="s">
        <v>411</v>
      </c>
      <c r="F2191" s="278" t="s">
        <v>411</v>
      </c>
      <c r="G2191" s="278" t="s">
        <v>412</v>
      </c>
      <c r="H2191" s="278" t="s">
        <v>412</v>
      </c>
      <c r="I2191" s="278" t="s">
        <v>411</v>
      </c>
      <c r="J2191" s="278" t="s">
        <v>413</v>
      </c>
      <c r="K2191" s="278" t="s">
        <v>411</v>
      </c>
      <c r="L2191" s="278" t="s">
        <v>411</v>
      </c>
      <c r="M2191" s="278"/>
      <c r="N2191" s="278"/>
      <c r="O2191" s="278"/>
      <c r="P2191" s="278"/>
      <c r="Q2191" s="278"/>
      <c r="R2191" s="278"/>
      <c r="S2191" s="278"/>
      <c r="T2191" s="278"/>
      <c r="U2191" s="278"/>
      <c r="V2191" s="278"/>
      <c r="W2191" s="278"/>
      <c r="X2191" s="278"/>
      <c r="Y2191" s="278"/>
      <c r="Z2191" s="278"/>
      <c r="AA2191" s="278"/>
      <c r="AB2191" s="278"/>
      <c r="AC2191" s="278"/>
      <c r="AD2191" s="278"/>
      <c r="AE2191" s="278"/>
      <c r="AF2191" s="278"/>
      <c r="AG2191" s="278"/>
      <c r="AH2191" s="278"/>
      <c r="AI2191" s="278"/>
      <c r="AJ2191" s="278"/>
      <c r="AK2191" s="278"/>
      <c r="AL2191" s="278"/>
      <c r="AM2191" s="278"/>
      <c r="AN2191" s="278"/>
      <c r="AO2191" s="278"/>
      <c r="AP2191" s="278"/>
    </row>
    <row r="2192" spans="1:42">
      <c r="A2192" s="278">
        <v>212253</v>
      </c>
      <c r="B2192" s="278"/>
      <c r="C2192" s="278" t="s">
        <v>413</v>
      </c>
      <c r="D2192" s="278" t="s">
        <v>413</v>
      </c>
      <c r="E2192" s="278" t="s">
        <v>413</v>
      </c>
      <c r="F2192" s="278" t="s">
        <v>413</v>
      </c>
      <c r="G2192" s="278" t="s">
        <v>413</v>
      </c>
      <c r="H2192" s="278" t="s">
        <v>412</v>
      </c>
      <c r="I2192" s="278" t="s">
        <v>412</v>
      </c>
      <c r="J2192" s="278" t="s">
        <v>412</v>
      </c>
      <c r="K2192" s="278" t="s">
        <v>412</v>
      </c>
      <c r="L2192" s="278" t="s">
        <v>412</v>
      </c>
      <c r="M2192" s="278"/>
      <c r="N2192" s="278"/>
      <c r="O2192" s="278"/>
      <c r="P2192" s="278"/>
      <c r="Q2192" s="278"/>
      <c r="R2192" s="278"/>
      <c r="S2192" s="278"/>
      <c r="T2192" s="278"/>
      <c r="U2192" s="278"/>
      <c r="V2192" s="278"/>
      <c r="W2192" s="278"/>
      <c r="X2192" s="278"/>
      <c r="Y2192" s="278"/>
      <c r="Z2192" s="278"/>
      <c r="AA2192" s="278"/>
      <c r="AB2192" s="278"/>
      <c r="AC2192" s="278"/>
      <c r="AD2192" s="278"/>
      <c r="AE2192" s="278"/>
      <c r="AF2192" s="278"/>
      <c r="AG2192" s="278"/>
      <c r="AH2192" s="278"/>
      <c r="AI2192" s="278"/>
      <c r="AJ2192" s="278"/>
      <c r="AK2192" s="278"/>
      <c r="AL2192" s="278"/>
      <c r="AM2192" s="278"/>
      <c r="AN2192" s="278"/>
      <c r="AO2192" s="278"/>
      <c r="AP2192" s="278"/>
    </row>
    <row r="2193" spans="1:42">
      <c r="A2193" s="278">
        <v>212252</v>
      </c>
      <c r="B2193" s="278"/>
      <c r="C2193" s="278" t="s">
        <v>413</v>
      </c>
      <c r="D2193" s="278" t="s">
        <v>413</v>
      </c>
      <c r="E2193" s="278" t="s">
        <v>413</v>
      </c>
      <c r="F2193" s="278" t="s">
        <v>411</v>
      </c>
      <c r="G2193" s="278" t="s">
        <v>413</v>
      </c>
      <c r="H2193" s="278" t="s">
        <v>413</v>
      </c>
      <c r="I2193" s="278" t="s">
        <v>413</v>
      </c>
      <c r="J2193" s="278" t="s">
        <v>412</v>
      </c>
      <c r="K2193" s="278" t="s">
        <v>413</v>
      </c>
      <c r="L2193" s="278" t="s">
        <v>412</v>
      </c>
      <c r="M2193" s="278"/>
      <c r="N2193" s="278"/>
      <c r="O2193" s="278"/>
      <c r="P2193" s="278"/>
      <c r="Q2193" s="278"/>
      <c r="R2193" s="278"/>
      <c r="S2193" s="278"/>
      <c r="T2193" s="278"/>
      <c r="U2193" s="278"/>
      <c r="V2193" s="278"/>
      <c r="W2193" s="278"/>
      <c r="X2193" s="278"/>
      <c r="Y2193" s="278"/>
      <c r="Z2193" s="278"/>
      <c r="AA2193" s="278"/>
      <c r="AB2193" s="278"/>
      <c r="AC2193" s="278"/>
      <c r="AD2193" s="278"/>
      <c r="AE2193" s="278"/>
      <c r="AF2193" s="278"/>
      <c r="AG2193" s="278"/>
      <c r="AH2193" s="278"/>
      <c r="AI2193" s="278"/>
      <c r="AJ2193" s="278"/>
      <c r="AK2193" s="278"/>
      <c r="AL2193" s="278"/>
      <c r="AM2193" s="278"/>
      <c r="AN2193" s="278"/>
      <c r="AO2193" s="278"/>
      <c r="AP2193" s="278"/>
    </row>
    <row r="2194" spans="1:42">
      <c r="A2194" s="278">
        <v>212251</v>
      </c>
      <c r="B2194" s="278"/>
      <c r="C2194" s="278" t="s">
        <v>413</v>
      </c>
      <c r="D2194" s="278" t="s">
        <v>413</v>
      </c>
      <c r="E2194" s="278" t="s">
        <v>413</v>
      </c>
      <c r="F2194" s="278" t="s">
        <v>413</v>
      </c>
      <c r="G2194" s="278" t="s">
        <v>413</v>
      </c>
      <c r="H2194" s="278" t="s">
        <v>412</v>
      </c>
      <c r="I2194" s="278" t="s">
        <v>412</v>
      </c>
      <c r="J2194" s="278" t="s">
        <v>412</v>
      </c>
      <c r="K2194" s="278" t="s">
        <v>412</v>
      </c>
      <c r="L2194" s="278" t="s">
        <v>412</v>
      </c>
      <c r="M2194" s="278"/>
      <c r="N2194" s="278"/>
      <c r="O2194" s="278"/>
      <c r="P2194" s="278"/>
      <c r="Q2194" s="278"/>
      <c r="R2194" s="278"/>
      <c r="S2194" s="278"/>
      <c r="T2194" s="278"/>
      <c r="U2194" s="278"/>
      <c r="V2194" s="278"/>
      <c r="W2194" s="278"/>
      <c r="X2194" s="278"/>
      <c r="Y2194" s="278"/>
      <c r="Z2194" s="278"/>
      <c r="AA2194" s="278"/>
      <c r="AB2194" s="278"/>
      <c r="AC2194" s="278"/>
      <c r="AD2194" s="278"/>
      <c r="AE2194" s="278"/>
      <c r="AF2194" s="278"/>
      <c r="AG2194" s="278"/>
      <c r="AH2194" s="278"/>
      <c r="AI2194" s="278"/>
      <c r="AJ2194" s="278"/>
      <c r="AK2194" s="278"/>
      <c r="AL2194" s="278"/>
      <c r="AM2194" s="278"/>
      <c r="AN2194" s="278"/>
      <c r="AO2194" s="278"/>
      <c r="AP2194" s="278"/>
    </row>
    <row r="2195" spans="1:42">
      <c r="A2195" s="278">
        <v>212250</v>
      </c>
      <c r="B2195" s="278"/>
      <c r="C2195" s="278" t="s">
        <v>413</v>
      </c>
      <c r="D2195" s="278" t="s">
        <v>413</v>
      </c>
      <c r="E2195" s="278" t="s">
        <v>413</v>
      </c>
      <c r="F2195" s="278" t="s">
        <v>413</v>
      </c>
      <c r="G2195" s="278" t="s">
        <v>413</v>
      </c>
      <c r="H2195" s="278" t="s">
        <v>412</v>
      </c>
      <c r="I2195" s="278" t="s">
        <v>412</v>
      </c>
      <c r="J2195" s="278" t="s">
        <v>412</v>
      </c>
      <c r="K2195" s="278" t="s">
        <v>412</v>
      </c>
      <c r="L2195" s="278" t="s">
        <v>412</v>
      </c>
      <c r="M2195" s="278"/>
      <c r="N2195" s="278"/>
      <c r="O2195" s="278"/>
      <c r="P2195" s="278"/>
      <c r="Q2195" s="278"/>
      <c r="R2195" s="278"/>
      <c r="S2195" s="278"/>
      <c r="T2195" s="278"/>
      <c r="U2195" s="278"/>
      <c r="V2195" s="278"/>
      <c r="W2195" s="278"/>
      <c r="X2195" s="278"/>
      <c r="Y2195" s="278"/>
      <c r="Z2195" s="278"/>
      <c r="AA2195" s="278"/>
      <c r="AB2195" s="278"/>
      <c r="AC2195" s="278"/>
      <c r="AD2195" s="278"/>
      <c r="AE2195" s="278"/>
      <c r="AF2195" s="278"/>
      <c r="AG2195" s="278"/>
      <c r="AH2195" s="278"/>
      <c r="AI2195" s="278"/>
      <c r="AJ2195" s="278"/>
      <c r="AK2195" s="278"/>
      <c r="AL2195" s="278"/>
      <c r="AM2195" s="278"/>
      <c r="AN2195" s="278"/>
      <c r="AO2195" s="278"/>
      <c r="AP2195" s="278"/>
    </row>
    <row r="2196" spans="1:42">
      <c r="A2196" s="278">
        <v>212247</v>
      </c>
      <c r="B2196" s="278"/>
      <c r="C2196" s="278" t="s">
        <v>412</v>
      </c>
      <c r="D2196" s="278" t="s">
        <v>413</v>
      </c>
      <c r="E2196" s="278" t="s">
        <v>413</v>
      </c>
      <c r="F2196" s="278" t="s">
        <v>413</v>
      </c>
      <c r="G2196" s="278" t="s">
        <v>412</v>
      </c>
      <c r="H2196" s="278" t="s">
        <v>412</v>
      </c>
      <c r="I2196" s="278" t="s">
        <v>412</v>
      </c>
      <c r="J2196" s="278" t="s">
        <v>412</v>
      </c>
      <c r="K2196" s="278" t="s">
        <v>412</v>
      </c>
      <c r="L2196" s="278" t="s">
        <v>412</v>
      </c>
      <c r="M2196" s="278"/>
      <c r="N2196" s="278"/>
      <c r="O2196" s="278"/>
      <c r="P2196" s="278"/>
      <c r="Q2196" s="278"/>
      <c r="R2196" s="278"/>
      <c r="S2196" s="278"/>
      <c r="T2196" s="278"/>
      <c r="U2196" s="278"/>
      <c r="V2196" s="278"/>
      <c r="W2196" s="278"/>
      <c r="X2196" s="278"/>
      <c r="Y2196" s="278"/>
      <c r="Z2196" s="278"/>
      <c r="AA2196" s="278"/>
      <c r="AB2196" s="278"/>
      <c r="AC2196" s="278"/>
      <c r="AD2196" s="278"/>
      <c r="AE2196" s="278"/>
      <c r="AF2196" s="278"/>
      <c r="AG2196" s="278"/>
      <c r="AH2196" s="278"/>
      <c r="AI2196" s="278"/>
      <c r="AJ2196" s="278"/>
      <c r="AK2196" s="278"/>
      <c r="AL2196" s="278"/>
      <c r="AM2196" s="278"/>
      <c r="AN2196" s="278"/>
      <c r="AO2196" s="278"/>
      <c r="AP2196" s="278"/>
    </row>
    <row r="2197" spans="1:42">
      <c r="A2197" s="278">
        <v>212246</v>
      </c>
      <c r="B2197" s="278"/>
      <c r="C2197" s="278" t="s">
        <v>412</v>
      </c>
      <c r="D2197" s="278" t="s">
        <v>413</v>
      </c>
      <c r="E2197" s="278" t="s">
        <v>413</v>
      </c>
      <c r="F2197" s="278" t="s">
        <v>413</v>
      </c>
      <c r="G2197" s="278" t="s">
        <v>412</v>
      </c>
      <c r="H2197" s="278" t="s">
        <v>412</v>
      </c>
      <c r="I2197" s="278" t="s">
        <v>412</v>
      </c>
      <c r="J2197" s="278" t="s">
        <v>412</v>
      </c>
      <c r="K2197" s="278" t="s">
        <v>412</v>
      </c>
      <c r="L2197" s="278" t="s">
        <v>412</v>
      </c>
      <c r="M2197" s="278"/>
      <c r="N2197" s="278"/>
      <c r="O2197" s="278"/>
      <c r="P2197" s="278"/>
      <c r="Q2197" s="278"/>
      <c r="R2197" s="278"/>
      <c r="S2197" s="278"/>
      <c r="T2197" s="278"/>
      <c r="U2197" s="278"/>
      <c r="V2197" s="278"/>
      <c r="W2197" s="278"/>
      <c r="X2197" s="278"/>
      <c r="Y2197" s="278"/>
      <c r="Z2197" s="278"/>
      <c r="AA2197" s="278"/>
      <c r="AB2197" s="278"/>
      <c r="AC2197" s="278"/>
      <c r="AD2197" s="278"/>
      <c r="AE2197" s="278"/>
      <c r="AF2197" s="278"/>
      <c r="AG2197" s="278"/>
      <c r="AH2197" s="278"/>
      <c r="AI2197" s="278"/>
      <c r="AJ2197" s="278"/>
      <c r="AK2197" s="278"/>
      <c r="AL2197" s="278"/>
      <c r="AM2197" s="278"/>
      <c r="AN2197" s="278"/>
      <c r="AO2197" s="278"/>
      <c r="AP2197" s="278"/>
    </row>
    <row r="2198" spans="1:42">
      <c r="A2198" s="278">
        <v>212244</v>
      </c>
      <c r="B2198" s="278"/>
      <c r="C2198" s="278" t="s">
        <v>412</v>
      </c>
      <c r="D2198" s="278" t="s">
        <v>413</v>
      </c>
      <c r="E2198" s="278" t="s">
        <v>413</v>
      </c>
      <c r="F2198" s="278" t="s">
        <v>412</v>
      </c>
      <c r="G2198" s="278" t="s">
        <v>412</v>
      </c>
      <c r="H2198" s="278" t="s">
        <v>412</v>
      </c>
      <c r="I2198" s="278" t="s">
        <v>412</v>
      </c>
      <c r="J2198" s="278" t="s">
        <v>412</v>
      </c>
      <c r="K2198" s="278" t="s">
        <v>412</v>
      </c>
      <c r="L2198" s="278" t="s">
        <v>412</v>
      </c>
      <c r="M2198" s="278"/>
      <c r="N2198" s="278"/>
      <c r="O2198" s="278"/>
      <c r="P2198" s="278"/>
      <c r="Q2198" s="278"/>
      <c r="R2198" s="278"/>
      <c r="S2198" s="278"/>
      <c r="T2198" s="278"/>
      <c r="U2198" s="278"/>
      <c r="V2198" s="278"/>
      <c r="W2198" s="278"/>
      <c r="X2198" s="278"/>
      <c r="Y2198" s="278"/>
      <c r="Z2198" s="278"/>
      <c r="AA2198" s="278"/>
      <c r="AB2198" s="278"/>
      <c r="AC2198" s="278"/>
      <c r="AD2198" s="278"/>
      <c r="AE2198" s="278"/>
      <c r="AF2198" s="278"/>
      <c r="AG2198" s="278"/>
      <c r="AH2198" s="278"/>
      <c r="AI2198" s="278"/>
      <c r="AJ2198" s="278"/>
      <c r="AK2198" s="278"/>
      <c r="AL2198" s="278"/>
      <c r="AM2198" s="278"/>
      <c r="AN2198" s="278"/>
      <c r="AO2198" s="278"/>
      <c r="AP2198" s="278"/>
    </row>
    <row r="2199" spans="1:42">
      <c r="A2199" s="278">
        <v>212243</v>
      </c>
      <c r="B2199" s="278"/>
      <c r="C2199" s="278" t="s">
        <v>413</v>
      </c>
      <c r="D2199" s="278" t="s">
        <v>413</v>
      </c>
      <c r="E2199" s="278" t="s">
        <v>413</v>
      </c>
      <c r="F2199" s="278" t="s">
        <v>413</v>
      </c>
      <c r="G2199" s="278" t="s">
        <v>413</v>
      </c>
      <c r="H2199" s="278" t="s">
        <v>412</v>
      </c>
      <c r="I2199" s="278" t="s">
        <v>413</v>
      </c>
      <c r="J2199" s="278" t="s">
        <v>413</v>
      </c>
      <c r="K2199" s="278" t="s">
        <v>413</v>
      </c>
      <c r="L2199" s="278" t="s">
        <v>413</v>
      </c>
      <c r="M2199" s="278"/>
      <c r="N2199" s="278"/>
      <c r="O2199" s="278"/>
      <c r="P2199" s="278"/>
      <c r="Q2199" s="278"/>
      <c r="R2199" s="278"/>
      <c r="S2199" s="278"/>
      <c r="T2199" s="278"/>
      <c r="U2199" s="278"/>
      <c r="V2199" s="278"/>
      <c r="W2199" s="278"/>
      <c r="X2199" s="278"/>
      <c r="Y2199" s="278"/>
      <c r="Z2199" s="278"/>
      <c r="AA2199" s="278"/>
      <c r="AB2199" s="278"/>
      <c r="AC2199" s="278"/>
      <c r="AD2199" s="278"/>
      <c r="AE2199" s="278"/>
      <c r="AF2199" s="278"/>
      <c r="AG2199" s="278"/>
      <c r="AH2199" s="278"/>
      <c r="AI2199" s="278"/>
      <c r="AJ2199" s="278"/>
      <c r="AK2199" s="278"/>
      <c r="AL2199" s="278"/>
      <c r="AM2199" s="278"/>
      <c r="AN2199" s="278"/>
      <c r="AO2199" s="278"/>
      <c r="AP2199" s="278"/>
    </row>
    <row r="2200" spans="1:42">
      <c r="A2200" s="278">
        <v>212241</v>
      </c>
      <c r="B2200" s="278"/>
      <c r="C2200" s="278" t="s">
        <v>412</v>
      </c>
      <c r="D2200" s="278" t="s">
        <v>413</v>
      </c>
      <c r="E2200" s="278" t="s">
        <v>413</v>
      </c>
      <c r="F2200" s="278" t="s">
        <v>413</v>
      </c>
      <c r="G2200" s="278" t="s">
        <v>412</v>
      </c>
      <c r="H2200" s="278" t="s">
        <v>412</v>
      </c>
      <c r="I2200" s="278" t="s">
        <v>412</v>
      </c>
      <c r="J2200" s="278" t="s">
        <v>412</v>
      </c>
      <c r="K2200" s="278" t="s">
        <v>412</v>
      </c>
      <c r="L2200" s="278" t="s">
        <v>412</v>
      </c>
      <c r="M2200" s="278"/>
      <c r="N2200" s="278"/>
      <c r="O2200" s="278"/>
      <c r="P2200" s="278"/>
      <c r="Q2200" s="278"/>
      <c r="R2200" s="278"/>
      <c r="S2200" s="278"/>
      <c r="T2200" s="278"/>
      <c r="U2200" s="278"/>
      <c r="V2200" s="278"/>
      <c r="W2200" s="278"/>
      <c r="X2200" s="278"/>
      <c r="Y2200" s="278"/>
      <c r="Z2200" s="278"/>
      <c r="AA2200" s="278"/>
      <c r="AB2200" s="278"/>
      <c r="AC2200" s="278"/>
      <c r="AD2200" s="278"/>
      <c r="AE2200" s="278"/>
      <c r="AF2200" s="278"/>
      <c r="AG2200" s="278"/>
      <c r="AH2200" s="278"/>
      <c r="AI2200" s="278"/>
      <c r="AJ2200" s="278"/>
      <c r="AK2200" s="278"/>
      <c r="AL2200" s="278"/>
      <c r="AM2200" s="278"/>
      <c r="AN2200" s="278"/>
      <c r="AO2200" s="278"/>
      <c r="AP2200" s="278"/>
    </row>
    <row r="2201" spans="1:42">
      <c r="A2201" s="278">
        <v>212240</v>
      </c>
      <c r="B2201" s="278"/>
      <c r="C2201" s="278" t="s">
        <v>412</v>
      </c>
      <c r="D2201" s="278" t="s">
        <v>413</v>
      </c>
      <c r="E2201" s="278" t="s">
        <v>411</v>
      </c>
      <c r="F2201" s="278" t="s">
        <v>412</v>
      </c>
      <c r="G2201" s="278" t="s">
        <v>412</v>
      </c>
      <c r="H2201" s="278" t="s">
        <v>412</v>
      </c>
      <c r="I2201" s="278" t="s">
        <v>413</v>
      </c>
      <c r="J2201" s="278" t="s">
        <v>412</v>
      </c>
      <c r="K2201" s="278" t="s">
        <v>413</v>
      </c>
      <c r="L2201" s="278" t="s">
        <v>412</v>
      </c>
      <c r="M2201" s="278"/>
      <c r="N2201" s="278"/>
      <c r="O2201" s="278"/>
      <c r="P2201" s="278"/>
      <c r="Q2201" s="278"/>
      <c r="R2201" s="278"/>
      <c r="S2201" s="278"/>
      <c r="T2201" s="278"/>
      <c r="U2201" s="278"/>
      <c r="V2201" s="278"/>
      <c r="W2201" s="278"/>
      <c r="X2201" s="278"/>
      <c r="Y2201" s="278"/>
      <c r="Z2201" s="278"/>
      <c r="AA2201" s="278"/>
      <c r="AB2201" s="278"/>
      <c r="AC2201" s="278"/>
      <c r="AD2201" s="278"/>
      <c r="AE2201" s="278"/>
      <c r="AF2201" s="278"/>
      <c r="AG2201" s="278"/>
      <c r="AH2201" s="278"/>
      <c r="AI2201" s="278"/>
      <c r="AJ2201" s="278"/>
      <c r="AK2201" s="278"/>
      <c r="AL2201" s="278"/>
      <c r="AM2201" s="278"/>
      <c r="AN2201" s="278"/>
      <c r="AO2201" s="278"/>
      <c r="AP2201" s="278"/>
    </row>
    <row r="2202" spans="1:42">
      <c r="A2202" s="278">
        <v>212236</v>
      </c>
      <c r="B2202" s="278"/>
      <c r="C2202" s="278" t="s">
        <v>412</v>
      </c>
      <c r="D2202" s="278" t="s">
        <v>413</v>
      </c>
      <c r="E2202" s="278" t="s">
        <v>413</v>
      </c>
      <c r="F2202" s="278" t="s">
        <v>413</v>
      </c>
      <c r="G2202" s="278" t="s">
        <v>412</v>
      </c>
      <c r="H2202" s="278" t="s">
        <v>412</v>
      </c>
      <c r="I2202" s="278" t="s">
        <v>412</v>
      </c>
      <c r="J2202" s="278" t="s">
        <v>412</v>
      </c>
      <c r="K2202" s="278" t="s">
        <v>412</v>
      </c>
      <c r="L2202" s="278" t="s">
        <v>412</v>
      </c>
      <c r="M2202" s="278"/>
      <c r="N2202" s="278"/>
      <c r="O2202" s="278"/>
      <c r="P2202" s="278"/>
      <c r="Q2202" s="278"/>
      <c r="R2202" s="278"/>
      <c r="S2202" s="278"/>
      <c r="T2202" s="278"/>
      <c r="U2202" s="278"/>
      <c r="V2202" s="278"/>
      <c r="W2202" s="278"/>
      <c r="X2202" s="278"/>
      <c r="Y2202" s="278"/>
      <c r="Z2202" s="278"/>
      <c r="AA2202" s="278"/>
      <c r="AB2202" s="278"/>
      <c r="AC2202" s="278"/>
      <c r="AD2202" s="278"/>
      <c r="AE2202" s="278"/>
      <c r="AF2202" s="278"/>
      <c r="AG2202" s="278"/>
      <c r="AH2202" s="278"/>
      <c r="AI2202" s="278"/>
      <c r="AJ2202" s="278"/>
      <c r="AK2202" s="278"/>
      <c r="AL2202" s="278"/>
      <c r="AM2202" s="278"/>
      <c r="AN2202" s="278"/>
      <c r="AO2202" s="278"/>
      <c r="AP2202" s="278"/>
    </row>
    <row r="2203" spans="1:42">
      <c r="A2203" s="278">
        <v>212234</v>
      </c>
      <c r="B2203" s="278"/>
      <c r="C2203" s="278" t="s">
        <v>413</v>
      </c>
      <c r="D2203" s="278" t="s">
        <v>413</v>
      </c>
      <c r="E2203" s="278" t="s">
        <v>413</v>
      </c>
      <c r="F2203" s="278" t="s">
        <v>413</v>
      </c>
      <c r="G2203" s="278" t="s">
        <v>412</v>
      </c>
      <c r="H2203" s="278" t="s">
        <v>412</v>
      </c>
      <c r="I2203" s="278" t="s">
        <v>412</v>
      </c>
      <c r="J2203" s="278" t="s">
        <v>412</v>
      </c>
      <c r="K2203" s="278" t="s">
        <v>412</v>
      </c>
      <c r="L2203" s="278" t="s">
        <v>412</v>
      </c>
      <c r="M2203" s="278"/>
      <c r="N2203" s="278"/>
      <c r="O2203" s="278"/>
      <c r="P2203" s="278"/>
      <c r="Q2203" s="278"/>
      <c r="R2203" s="278"/>
      <c r="S2203" s="278"/>
      <c r="T2203" s="278"/>
      <c r="U2203" s="278"/>
      <c r="V2203" s="278"/>
      <c r="W2203" s="278"/>
      <c r="X2203" s="278"/>
      <c r="Y2203" s="278"/>
      <c r="Z2203" s="278"/>
      <c r="AA2203" s="278"/>
      <c r="AB2203" s="278"/>
      <c r="AC2203" s="278"/>
      <c r="AD2203" s="278"/>
      <c r="AE2203" s="278"/>
      <c r="AF2203" s="278"/>
      <c r="AG2203" s="278"/>
      <c r="AH2203" s="278"/>
      <c r="AI2203" s="278"/>
      <c r="AJ2203" s="278"/>
      <c r="AK2203" s="278"/>
      <c r="AL2203" s="278"/>
      <c r="AM2203" s="278"/>
      <c r="AN2203" s="278"/>
      <c r="AO2203" s="278"/>
      <c r="AP2203" s="278"/>
    </row>
    <row r="2204" spans="1:42">
      <c r="A2204" s="278">
        <v>212233</v>
      </c>
      <c r="B2204" s="278"/>
      <c r="C2204" s="278" t="s">
        <v>413</v>
      </c>
      <c r="D2204" s="278" t="s">
        <v>413</v>
      </c>
      <c r="E2204" s="278" t="s">
        <v>411</v>
      </c>
      <c r="F2204" s="278" t="s">
        <v>411</v>
      </c>
      <c r="G2204" s="278" t="s">
        <v>412</v>
      </c>
      <c r="H2204" s="278" t="s">
        <v>412</v>
      </c>
      <c r="I2204" s="278" t="s">
        <v>412</v>
      </c>
      <c r="J2204" s="278" t="s">
        <v>412</v>
      </c>
      <c r="K2204" s="278" t="s">
        <v>412</v>
      </c>
      <c r="L2204" s="278" t="s">
        <v>412</v>
      </c>
      <c r="M2204" s="278"/>
      <c r="N2204" s="278"/>
      <c r="O2204" s="278"/>
      <c r="P2204" s="278"/>
      <c r="Q2204" s="278"/>
      <c r="R2204" s="278"/>
      <c r="S2204" s="278"/>
      <c r="T2204" s="278"/>
      <c r="U2204" s="278"/>
      <c r="V2204" s="278"/>
      <c r="W2204" s="278"/>
      <c r="X2204" s="278"/>
      <c r="Y2204" s="278"/>
      <c r="Z2204" s="278"/>
      <c r="AA2204" s="278"/>
      <c r="AB2204" s="278"/>
      <c r="AC2204" s="278"/>
      <c r="AD2204" s="278"/>
      <c r="AE2204" s="278"/>
      <c r="AF2204" s="278"/>
      <c r="AG2204" s="278"/>
      <c r="AH2204" s="278"/>
      <c r="AI2204" s="278"/>
      <c r="AJ2204" s="278"/>
      <c r="AK2204" s="278"/>
      <c r="AL2204" s="278"/>
      <c r="AM2204" s="278"/>
      <c r="AN2204" s="278"/>
      <c r="AO2204" s="278"/>
      <c r="AP2204" s="278"/>
    </row>
    <row r="2205" spans="1:42">
      <c r="A2205" s="278">
        <v>212232</v>
      </c>
      <c r="B2205" s="278"/>
      <c r="C2205" s="278" t="s">
        <v>413</v>
      </c>
      <c r="D2205" s="278" t="s">
        <v>413</v>
      </c>
      <c r="E2205" s="278" t="s">
        <v>413</v>
      </c>
      <c r="F2205" s="278" t="s">
        <v>413</v>
      </c>
      <c r="G2205" s="278" t="s">
        <v>412</v>
      </c>
      <c r="H2205" s="278" t="s">
        <v>412</v>
      </c>
      <c r="I2205" s="278" t="s">
        <v>412</v>
      </c>
      <c r="J2205" s="278" t="s">
        <v>412</v>
      </c>
      <c r="K2205" s="278" t="s">
        <v>412</v>
      </c>
      <c r="L2205" s="278" t="s">
        <v>412</v>
      </c>
      <c r="M2205" s="278"/>
      <c r="N2205" s="278"/>
      <c r="O2205" s="278"/>
      <c r="P2205" s="278"/>
      <c r="Q2205" s="278"/>
      <c r="R2205" s="278"/>
      <c r="S2205" s="278"/>
      <c r="T2205" s="278"/>
      <c r="U2205" s="278"/>
      <c r="V2205" s="278"/>
      <c r="W2205" s="278"/>
      <c r="X2205" s="278"/>
      <c r="Y2205" s="278"/>
      <c r="Z2205" s="278"/>
      <c r="AA2205" s="278"/>
      <c r="AB2205" s="278"/>
      <c r="AC2205" s="278"/>
      <c r="AD2205" s="278"/>
      <c r="AE2205" s="278"/>
      <c r="AF2205" s="278"/>
      <c r="AG2205" s="278"/>
      <c r="AH2205" s="278"/>
      <c r="AI2205" s="278"/>
      <c r="AJ2205" s="278"/>
      <c r="AK2205" s="278"/>
      <c r="AL2205" s="278"/>
      <c r="AM2205" s="278"/>
      <c r="AN2205" s="278"/>
      <c r="AO2205" s="278"/>
      <c r="AP2205" s="278"/>
    </row>
    <row r="2206" spans="1:42">
      <c r="A2206" s="278">
        <v>212230</v>
      </c>
      <c r="B2206" s="278"/>
      <c r="C2206" s="278" t="s">
        <v>411</v>
      </c>
      <c r="D2206" s="278" t="s">
        <v>412</v>
      </c>
      <c r="E2206" s="278" t="s">
        <v>411</v>
      </c>
      <c r="F2206" s="278" t="s">
        <v>413</v>
      </c>
      <c r="G2206" s="278" t="s">
        <v>412</v>
      </c>
      <c r="H2206" s="278" t="s">
        <v>412</v>
      </c>
      <c r="I2206" s="278" t="s">
        <v>412</v>
      </c>
      <c r="J2206" s="278" t="s">
        <v>412</v>
      </c>
      <c r="K2206" s="278" t="s">
        <v>412</v>
      </c>
      <c r="L2206" s="278" t="s">
        <v>412</v>
      </c>
      <c r="M2206" s="278"/>
      <c r="N2206" s="278"/>
      <c r="O2206" s="278"/>
      <c r="P2206" s="278"/>
      <c r="Q2206" s="278"/>
      <c r="R2206" s="278"/>
      <c r="S2206" s="278"/>
      <c r="T2206" s="278"/>
      <c r="U2206" s="278"/>
      <c r="V2206" s="278"/>
      <c r="W2206" s="278"/>
      <c r="X2206" s="278"/>
      <c r="Y2206" s="278"/>
      <c r="Z2206" s="278"/>
      <c r="AA2206" s="278"/>
      <c r="AB2206" s="278"/>
      <c r="AC2206" s="278"/>
      <c r="AD2206" s="278"/>
      <c r="AE2206" s="278"/>
      <c r="AF2206" s="278"/>
      <c r="AG2206" s="278"/>
      <c r="AH2206" s="278"/>
      <c r="AI2206" s="278"/>
      <c r="AJ2206" s="278"/>
      <c r="AK2206" s="278"/>
      <c r="AL2206" s="278"/>
      <c r="AM2206" s="278"/>
      <c r="AN2206" s="278"/>
      <c r="AO2206" s="278"/>
      <c r="AP2206" s="278"/>
    </row>
    <row r="2207" spans="1:42">
      <c r="A2207" s="278">
        <v>212226</v>
      </c>
      <c r="B2207" s="278"/>
      <c r="C2207" s="278" t="s">
        <v>413</v>
      </c>
      <c r="D2207" s="278" t="s">
        <v>413</v>
      </c>
      <c r="E2207" s="278" t="s">
        <v>413</v>
      </c>
      <c r="F2207" s="278" t="s">
        <v>413</v>
      </c>
      <c r="G2207" s="278" t="s">
        <v>413</v>
      </c>
      <c r="H2207" s="278" t="s">
        <v>412</v>
      </c>
      <c r="I2207" s="278" t="s">
        <v>412</v>
      </c>
      <c r="J2207" s="278" t="s">
        <v>412</v>
      </c>
      <c r="K2207" s="278" t="s">
        <v>412</v>
      </c>
      <c r="L2207" s="278" t="s">
        <v>412</v>
      </c>
      <c r="M2207" s="278"/>
      <c r="N2207" s="278"/>
      <c r="O2207" s="278"/>
      <c r="P2207" s="278"/>
      <c r="Q2207" s="278"/>
      <c r="R2207" s="278"/>
      <c r="S2207" s="278"/>
      <c r="T2207" s="278"/>
      <c r="U2207" s="278"/>
      <c r="V2207" s="278"/>
      <c r="W2207" s="278"/>
      <c r="X2207" s="278"/>
      <c r="Y2207" s="278"/>
      <c r="Z2207" s="278"/>
      <c r="AA2207" s="278"/>
      <c r="AB2207" s="278"/>
      <c r="AC2207" s="278"/>
      <c r="AD2207" s="278"/>
      <c r="AE2207" s="278"/>
      <c r="AF2207" s="278"/>
      <c r="AG2207" s="278"/>
      <c r="AH2207" s="278"/>
      <c r="AI2207" s="278"/>
      <c r="AJ2207" s="278"/>
      <c r="AK2207" s="278"/>
      <c r="AL2207" s="278"/>
      <c r="AM2207" s="278"/>
      <c r="AN2207" s="278"/>
      <c r="AO2207" s="278"/>
      <c r="AP2207" s="278"/>
    </row>
    <row r="2208" spans="1:42">
      <c r="A2208" s="278">
        <v>212224</v>
      </c>
      <c r="B2208" s="278"/>
      <c r="C2208" s="278" t="s">
        <v>412</v>
      </c>
      <c r="D2208" s="278" t="s">
        <v>413</v>
      </c>
      <c r="E2208" s="278" t="s">
        <v>413</v>
      </c>
      <c r="F2208" s="278" t="s">
        <v>412</v>
      </c>
      <c r="G2208" s="278" t="s">
        <v>412</v>
      </c>
      <c r="H2208" s="278" t="s">
        <v>412</v>
      </c>
      <c r="I2208" s="278" t="s">
        <v>412</v>
      </c>
      <c r="J2208" s="278" t="s">
        <v>412</v>
      </c>
      <c r="K2208" s="278" t="s">
        <v>412</v>
      </c>
      <c r="L2208" s="278" t="s">
        <v>412</v>
      </c>
      <c r="M2208" s="278"/>
      <c r="N2208" s="278"/>
      <c r="O2208" s="278"/>
      <c r="P2208" s="278"/>
      <c r="Q2208" s="278"/>
      <c r="R2208" s="278"/>
      <c r="S2208" s="278"/>
      <c r="T2208" s="278"/>
      <c r="U2208" s="278"/>
      <c r="V2208" s="278"/>
      <c r="W2208" s="278"/>
      <c r="X2208" s="278"/>
      <c r="Y2208" s="278"/>
      <c r="Z2208" s="278"/>
      <c r="AA2208" s="278"/>
      <c r="AB2208" s="278"/>
      <c r="AC2208" s="278"/>
      <c r="AD2208" s="278"/>
      <c r="AE2208" s="278"/>
      <c r="AF2208" s="278"/>
      <c r="AG2208" s="278"/>
      <c r="AH2208" s="278"/>
      <c r="AI2208" s="278"/>
      <c r="AJ2208" s="278"/>
      <c r="AK2208" s="278"/>
      <c r="AL2208" s="278"/>
      <c r="AM2208" s="278"/>
      <c r="AN2208" s="278"/>
      <c r="AO2208" s="278"/>
      <c r="AP2208" s="278"/>
    </row>
    <row r="2209" spans="1:42">
      <c r="A2209" s="278">
        <v>212223</v>
      </c>
      <c r="B2209" s="278"/>
      <c r="C2209" s="278" t="s">
        <v>413</v>
      </c>
      <c r="D2209" s="278" t="s">
        <v>413</v>
      </c>
      <c r="E2209" s="278" t="s">
        <v>413</v>
      </c>
      <c r="F2209" s="278" t="s">
        <v>413</v>
      </c>
      <c r="G2209" s="278" t="s">
        <v>413</v>
      </c>
      <c r="H2209" s="278" t="s">
        <v>412</v>
      </c>
      <c r="I2209" s="278" t="s">
        <v>412</v>
      </c>
      <c r="J2209" s="278" t="s">
        <v>412</v>
      </c>
      <c r="K2209" s="278" t="s">
        <v>412</v>
      </c>
      <c r="L2209" s="278" t="s">
        <v>412</v>
      </c>
      <c r="M2209" s="278"/>
      <c r="N2209" s="278"/>
      <c r="O2209" s="278"/>
      <c r="P2209" s="278"/>
      <c r="Q2209" s="278"/>
      <c r="R2209" s="278"/>
      <c r="S2209" s="278"/>
      <c r="T2209" s="278"/>
      <c r="U2209" s="278"/>
      <c r="V2209" s="278"/>
      <c r="W2209" s="278"/>
      <c r="X2209" s="278"/>
      <c r="Y2209" s="278"/>
      <c r="Z2209" s="278"/>
      <c r="AA2209" s="278"/>
      <c r="AB2209" s="278"/>
      <c r="AC2209" s="278"/>
      <c r="AD2209" s="278"/>
      <c r="AE2209" s="278"/>
      <c r="AF2209" s="278"/>
      <c r="AG2209" s="278"/>
      <c r="AH2209" s="278"/>
      <c r="AI2209" s="278"/>
      <c r="AJ2209" s="278"/>
      <c r="AK2209" s="278"/>
      <c r="AL2209" s="278"/>
      <c r="AM2209" s="278"/>
      <c r="AN2209" s="278"/>
      <c r="AO2209" s="278"/>
      <c r="AP2209" s="278"/>
    </row>
    <row r="2210" spans="1:42">
      <c r="A2210" s="278">
        <v>212221</v>
      </c>
      <c r="B2210" s="278"/>
      <c r="C2210" s="278" t="s">
        <v>412</v>
      </c>
      <c r="D2210" s="278" t="s">
        <v>413</v>
      </c>
      <c r="E2210" s="278" t="s">
        <v>413</v>
      </c>
      <c r="F2210" s="278" t="s">
        <v>413</v>
      </c>
      <c r="G2210" s="278" t="s">
        <v>412</v>
      </c>
      <c r="H2210" s="278" t="s">
        <v>412</v>
      </c>
      <c r="I2210" s="278" t="s">
        <v>412</v>
      </c>
      <c r="J2210" s="278" t="s">
        <v>412</v>
      </c>
      <c r="K2210" s="278" t="s">
        <v>412</v>
      </c>
      <c r="L2210" s="278" t="s">
        <v>412</v>
      </c>
      <c r="M2210" s="278"/>
      <c r="N2210" s="278"/>
      <c r="O2210" s="278"/>
      <c r="P2210" s="278"/>
      <c r="Q2210" s="278"/>
      <c r="R2210" s="278"/>
      <c r="S2210" s="278"/>
      <c r="T2210" s="278"/>
      <c r="U2210" s="278"/>
      <c r="V2210" s="278"/>
      <c r="W2210" s="278"/>
      <c r="X2210" s="278"/>
      <c r="Y2210" s="278"/>
      <c r="Z2210" s="278"/>
      <c r="AA2210" s="278"/>
      <c r="AB2210" s="278"/>
      <c r="AC2210" s="278"/>
      <c r="AD2210" s="278"/>
      <c r="AE2210" s="278"/>
      <c r="AF2210" s="278"/>
      <c r="AG2210" s="278"/>
      <c r="AH2210" s="278"/>
      <c r="AI2210" s="278"/>
      <c r="AJ2210" s="278"/>
      <c r="AK2210" s="278"/>
      <c r="AL2210" s="278"/>
      <c r="AM2210" s="278"/>
      <c r="AN2210" s="278"/>
      <c r="AO2210" s="278"/>
      <c r="AP2210" s="278"/>
    </row>
    <row r="2211" spans="1:42">
      <c r="A2211" s="278">
        <v>212220</v>
      </c>
      <c r="B2211" s="278"/>
      <c r="C2211" s="278" t="s">
        <v>413</v>
      </c>
      <c r="D2211" s="278" t="s">
        <v>413</v>
      </c>
      <c r="E2211" s="278" t="s">
        <v>412</v>
      </c>
      <c r="F2211" s="278" t="s">
        <v>412</v>
      </c>
      <c r="G2211" s="278" t="s">
        <v>413</v>
      </c>
      <c r="H2211" s="278" t="s">
        <v>412</v>
      </c>
      <c r="I2211" s="278" t="s">
        <v>412</v>
      </c>
      <c r="J2211" s="278" t="s">
        <v>412</v>
      </c>
      <c r="K2211" s="278" t="s">
        <v>412</v>
      </c>
      <c r="L2211" s="278" t="s">
        <v>412</v>
      </c>
      <c r="M2211" s="278"/>
      <c r="N2211" s="278"/>
      <c r="O2211" s="278"/>
      <c r="P2211" s="278"/>
      <c r="Q2211" s="278"/>
      <c r="R2211" s="278"/>
      <c r="S2211" s="278"/>
      <c r="T2211" s="278"/>
      <c r="U2211" s="278"/>
      <c r="V2211" s="278"/>
      <c r="W2211" s="278"/>
      <c r="X2211" s="278"/>
      <c r="Y2211" s="278"/>
      <c r="Z2211" s="278"/>
      <c r="AA2211" s="278"/>
      <c r="AB2211" s="278"/>
      <c r="AC2211" s="278"/>
      <c r="AD2211" s="278"/>
      <c r="AE2211" s="278"/>
      <c r="AF2211" s="278"/>
      <c r="AG2211" s="278"/>
      <c r="AH2211" s="278"/>
      <c r="AI2211" s="278"/>
      <c r="AJ2211" s="278"/>
      <c r="AK2211" s="278"/>
      <c r="AL2211" s="278"/>
      <c r="AM2211" s="278"/>
      <c r="AN2211" s="278"/>
      <c r="AO2211" s="278"/>
      <c r="AP2211" s="278"/>
    </row>
    <row r="2212" spans="1:42">
      <c r="A2212" s="278">
        <v>212218</v>
      </c>
      <c r="B2212" s="278"/>
      <c r="C2212" s="278" t="s">
        <v>411</v>
      </c>
      <c r="D2212" s="278" t="s">
        <v>411</v>
      </c>
      <c r="E2212" s="278" t="s">
        <v>411</v>
      </c>
      <c r="F2212" s="278" t="s">
        <v>411</v>
      </c>
      <c r="G2212" s="278" t="s">
        <v>413</v>
      </c>
      <c r="H2212" s="278" t="s">
        <v>412</v>
      </c>
      <c r="I2212" s="278" t="s">
        <v>412</v>
      </c>
      <c r="J2212" s="278" t="s">
        <v>412</v>
      </c>
      <c r="K2212" s="278" t="s">
        <v>412</v>
      </c>
      <c r="L2212" s="278" t="s">
        <v>412</v>
      </c>
      <c r="M2212" s="278"/>
      <c r="N2212" s="278"/>
      <c r="O2212" s="278"/>
      <c r="P2212" s="278"/>
      <c r="Q2212" s="278"/>
      <c r="R2212" s="278"/>
      <c r="S2212" s="278"/>
      <c r="T2212" s="278"/>
      <c r="U2212" s="278"/>
      <c r="V2212" s="278"/>
      <c r="W2212" s="278"/>
      <c r="X2212" s="278"/>
      <c r="Y2212" s="278"/>
      <c r="Z2212" s="278"/>
      <c r="AA2212" s="278"/>
      <c r="AB2212" s="278"/>
      <c r="AC2212" s="278"/>
      <c r="AD2212" s="278"/>
      <c r="AE2212" s="278"/>
      <c r="AF2212" s="278"/>
      <c r="AG2212" s="278"/>
      <c r="AH2212" s="278"/>
      <c r="AI2212" s="278"/>
      <c r="AJ2212" s="278"/>
      <c r="AK2212" s="278"/>
      <c r="AL2212" s="278"/>
      <c r="AM2212" s="278"/>
      <c r="AN2212" s="278"/>
      <c r="AO2212" s="278"/>
      <c r="AP2212" s="278"/>
    </row>
    <row r="2213" spans="1:42">
      <c r="A2213" s="278">
        <v>212217</v>
      </c>
      <c r="B2213" s="278"/>
      <c r="C2213" s="278" t="s">
        <v>413</v>
      </c>
      <c r="D2213" s="278" t="s">
        <v>413</v>
      </c>
      <c r="E2213" s="278" t="s">
        <v>413</v>
      </c>
      <c r="F2213" s="278" t="s">
        <v>413</v>
      </c>
      <c r="G2213" s="278" t="s">
        <v>412</v>
      </c>
      <c r="H2213" s="278" t="s">
        <v>412</v>
      </c>
      <c r="I2213" s="278" t="s">
        <v>413</v>
      </c>
      <c r="J2213" s="278" t="s">
        <v>413</v>
      </c>
      <c r="K2213" s="278" t="s">
        <v>413</v>
      </c>
      <c r="L2213" s="278" t="s">
        <v>413</v>
      </c>
      <c r="M2213" s="278"/>
      <c r="N2213" s="278"/>
      <c r="O2213" s="278"/>
      <c r="P2213" s="278"/>
      <c r="Q2213" s="278"/>
      <c r="R2213" s="278"/>
      <c r="S2213" s="278"/>
      <c r="T2213" s="278"/>
      <c r="U2213" s="278"/>
      <c r="V2213" s="278"/>
      <c r="W2213" s="278"/>
      <c r="X2213" s="278"/>
      <c r="Y2213" s="278"/>
      <c r="Z2213" s="278"/>
      <c r="AA2213" s="278"/>
      <c r="AB2213" s="278"/>
      <c r="AC2213" s="278"/>
      <c r="AD2213" s="278"/>
      <c r="AE2213" s="278"/>
      <c r="AF2213" s="278"/>
      <c r="AG2213" s="278"/>
      <c r="AH2213" s="278"/>
      <c r="AI2213" s="278"/>
      <c r="AJ2213" s="278"/>
      <c r="AK2213" s="278"/>
      <c r="AL2213" s="278"/>
      <c r="AM2213" s="278"/>
      <c r="AN2213" s="278"/>
      <c r="AO2213" s="278"/>
      <c r="AP2213" s="278"/>
    </row>
    <row r="2214" spans="1:42">
      <c r="A2214" s="278">
        <v>212216</v>
      </c>
      <c r="B2214" s="278"/>
      <c r="C2214" s="278" t="s">
        <v>412</v>
      </c>
      <c r="D2214" s="278" t="s">
        <v>413</v>
      </c>
      <c r="E2214" s="278" t="s">
        <v>413</v>
      </c>
      <c r="F2214" s="278" t="s">
        <v>413</v>
      </c>
      <c r="G2214" s="278" t="s">
        <v>412</v>
      </c>
      <c r="H2214" s="278" t="s">
        <v>412</v>
      </c>
      <c r="I2214" s="278" t="s">
        <v>412</v>
      </c>
      <c r="J2214" s="278" t="s">
        <v>412</v>
      </c>
      <c r="K2214" s="278" t="s">
        <v>412</v>
      </c>
      <c r="L2214" s="278" t="s">
        <v>412</v>
      </c>
      <c r="M2214" s="278"/>
      <c r="N2214" s="278"/>
      <c r="O2214" s="278"/>
      <c r="P2214" s="278"/>
      <c r="Q2214" s="278"/>
      <c r="R2214" s="278"/>
      <c r="S2214" s="278"/>
      <c r="T2214" s="278"/>
      <c r="U2214" s="278"/>
      <c r="V2214" s="278"/>
      <c r="W2214" s="278"/>
      <c r="X2214" s="278"/>
      <c r="Y2214" s="278"/>
      <c r="Z2214" s="278"/>
      <c r="AA2214" s="278"/>
      <c r="AB2214" s="278"/>
      <c r="AC2214" s="278"/>
      <c r="AD2214" s="278"/>
      <c r="AE2214" s="278"/>
      <c r="AF2214" s="278"/>
      <c r="AG2214" s="278"/>
      <c r="AH2214" s="278"/>
      <c r="AI2214" s="278"/>
      <c r="AJ2214" s="278"/>
      <c r="AK2214" s="278"/>
      <c r="AL2214" s="278"/>
      <c r="AM2214" s="278"/>
      <c r="AN2214" s="278"/>
      <c r="AO2214" s="278"/>
      <c r="AP2214" s="278"/>
    </row>
    <row r="2215" spans="1:42">
      <c r="A2215" s="278">
        <v>212214</v>
      </c>
      <c r="B2215" s="278"/>
      <c r="C2215" s="278" t="s">
        <v>413</v>
      </c>
      <c r="D2215" s="278" t="s">
        <v>413</v>
      </c>
      <c r="E2215" s="278" t="s">
        <v>413</v>
      </c>
      <c r="F2215" s="278" t="s">
        <v>413</v>
      </c>
      <c r="G2215" s="278" t="s">
        <v>412</v>
      </c>
      <c r="H2215" s="278" t="s">
        <v>412</v>
      </c>
      <c r="I2215" s="278" t="s">
        <v>412</v>
      </c>
      <c r="J2215" s="278" t="s">
        <v>412</v>
      </c>
      <c r="K2215" s="278" t="s">
        <v>412</v>
      </c>
      <c r="L2215" s="278" t="s">
        <v>412</v>
      </c>
      <c r="M2215" s="278"/>
      <c r="N2215" s="278"/>
      <c r="O2215" s="278"/>
      <c r="P2215" s="278"/>
      <c r="Q2215" s="278"/>
      <c r="R2215" s="278"/>
      <c r="S2215" s="278"/>
      <c r="T2215" s="278"/>
      <c r="U2215" s="278"/>
      <c r="V2215" s="278"/>
      <c r="W2215" s="278"/>
      <c r="X2215" s="278"/>
      <c r="Y2215" s="278"/>
      <c r="Z2215" s="278"/>
      <c r="AA2215" s="278"/>
      <c r="AB2215" s="278"/>
      <c r="AC2215" s="278"/>
      <c r="AD2215" s="278"/>
      <c r="AE2215" s="278"/>
      <c r="AF2215" s="278"/>
      <c r="AG2215" s="278"/>
      <c r="AH2215" s="278"/>
      <c r="AI2215" s="278"/>
      <c r="AJ2215" s="278"/>
      <c r="AK2215" s="278"/>
      <c r="AL2215" s="278"/>
      <c r="AM2215" s="278"/>
      <c r="AN2215" s="278"/>
      <c r="AO2215" s="278"/>
      <c r="AP2215" s="278"/>
    </row>
    <row r="2216" spans="1:42">
      <c r="A2216" s="278">
        <v>212211</v>
      </c>
      <c r="B2216" s="278"/>
      <c r="C2216" s="278" t="s">
        <v>413</v>
      </c>
      <c r="D2216" s="278" t="s">
        <v>413</v>
      </c>
      <c r="E2216" s="278" t="s">
        <v>413</v>
      </c>
      <c r="F2216" s="278" t="s">
        <v>411</v>
      </c>
      <c r="G2216" s="278" t="s">
        <v>413</v>
      </c>
      <c r="H2216" s="278" t="s">
        <v>412</v>
      </c>
      <c r="I2216" s="278" t="s">
        <v>413</v>
      </c>
      <c r="J2216" s="278" t="s">
        <v>411</v>
      </c>
      <c r="K2216" s="278" t="s">
        <v>413</v>
      </c>
      <c r="L2216" s="278" t="s">
        <v>413</v>
      </c>
      <c r="M2216" s="278"/>
      <c r="N2216" s="278"/>
      <c r="O2216" s="278"/>
      <c r="P2216" s="278"/>
      <c r="Q2216" s="278"/>
      <c r="R2216" s="278"/>
      <c r="S2216" s="278"/>
      <c r="T2216" s="278"/>
      <c r="U2216" s="278"/>
      <c r="V2216" s="278"/>
      <c r="W2216" s="278"/>
      <c r="X2216" s="278"/>
      <c r="Y2216" s="278"/>
      <c r="Z2216" s="278"/>
      <c r="AA2216" s="278"/>
      <c r="AB2216" s="278"/>
      <c r="AC2216" s="278"/>
      <c r="AD2216" s="278"/>
      <c r="AE2216" s="278"/>
      <c r="AF2216" s="278"/>
      <c r="AG2216" s="278"/>
      <c r="AH2216" s="278"/>
      <c r="AI2216" s="278"/>
      <c r="AJ2216" s="278"/>
      <c r="AK2216" s="278"/>
      <c r="AL2216" s="278"/>
      <c r="AM2216" s="278"/>
      <c r="AN2216" s="278"/>
      <c r="AO2216" s="278"/>
      <c r="AP2216" s="278"/>
    </row>
    <row r="2217" spans="1:42">
      <c r="A2217" s="278">
        <v>212209</v>
      </c>
      <c r="B2217" s="278"/>
      <c r="C2217" s="278" t="s">
        <v>412</v>
      </c>
      <c r="D2217" s="278" t="s">
        <v>411</v>
      </c>
      <c r="E2217" s="278" t="s">
        <v>411</v>
      </c>
      <c r="F2217" s="278" t="s">
        <v>411</v>
      </c>
      <c r="G2217" s="278" t="s">
        <v>412</v>
      </c>
      <c r="H2217" s="278" t="s">
        <v>412</v>
      </c>
      <c r="I2217" s="278" t="s">
        <v>412</v>
      </c>
      <c r="J2217" s="278" t="s">
        <v>412</v>
      </c>
      <c r="K2217" s="278" t="s">
        <v>412</v>
      </c>
      <c r="L2217" s="278" t="s">
        <v>412</v>
      </c>
      <c r="M2217" s="278"/>
      <c r="N2217" s="278"/>
      <c r="O2217" s="278"/>
      <c r="P2217" s="278"/>
      <c r="Q2217" s="278"/>
      <c r="R2217" s="278"/>
      <c r="S2217" s="278"/>
      <c r="T2217" s="278"/>
      <c r="U2217" s="278"/>
      <c r="V2217" s="278"/>
      <c r="W2217" s="278"/>
      <c r="X2217" s="278"/>
      <c r="Y2217" s="278"/>
      <c r="Z2217" s="278"/>
      <c r="AA2217" s="278"/>
      <c r="AB2217" s="278"/>
      <c r="AC2217" s="278"/>
      <c r="AD2217" s="278"/>
      <c r="AE2217" s="278"/>
      <c r="AF2217" s="278"/>
      <c r="AG2217" s="278"/>
      <c r="AH2217" s="278"/>
      <c r="AI2217" s="278"/>
      <c r="AJ2217" s="278"/>
      <c r="AK2217" s="278"/>
      <c r="AL2217" s="278"/>
      <c r="AM2217" s="278"/>
      <c r="AN2217" s="278"/>
      <c r="AO2217" s="278"/>
      <c r="AP2217" s="278"/>
    </row>
    <row r="2218" spans="1:42">
      <c r="A2218" s="278">
        <v>212208</v>
      </c>
      <c r="B2218" s="278"/>
      <c r="C2218" s="278" t="s">
        <v>413</v>
      </c>
      <c r="D2218" s="278" t="s">
        <v>412</v>
      </c>
      <c r="E2218" s="278" t="s">
        <v>413</v>
      </c>
      <c r="F2218" s="278" t="s">
        <v>412</v>
      </c>
      <c r="G2218" s="278" t="s">
        <v>412</v>
      </c>
      <c r="H2218" s="278" t="s">
        <v>412</v>
      </c>
      <c r="I2218" s="278" t="s">
        <v>412</v>
      </c>
      <c r="J2218" s="278" t="s">
        <v>412</v>
      </c>
      <c r="K2218" s="278" t="s">
        <v>412</v>
      </c>
      <c r="L2218" s="278" t="s">
        <v>412</v>
      </c>
      <c r="M2218" s="278"/>
      <c r="N2218" s="278"/>
      <c r="O2218" s="278"/>
      <c r="P2218" s="278"/>
      <c r="Q2218" s="278"/>
      <c r="R2218" s="278"/>
      <c r="S2218" s="278"/>
      <c r="T2218" s="278"/>
      <c r="U2218" s="278"/>
      <c r="V2218" s="278"/>
      <c r="W2218" s="278"/>
      <c r="X2218" s="278"/>
      <c r="Y2218" s="278"/>
      <c r="Z2218" s="278"/>
      <c r="AA2218" s="278"/>
      <c r="AB2218" s="278"/>
      <c r="AC2218" s="278"/>
      <c r="AD2218" s="278"/>
      <c r="AE2218" s="278"/>
      <c r="AF2218" s="278"/>
      <c r="AG2218" s="278"/>
      <c r="AH2218" s="278"/>
      <c r="AI2218" s="278"/>
      <c r="AJ2218" s="278"/>
      <c r="AK2218" s="278"/>
      <c r="AL2218" s="278"/>
      <c r="AM2218" s="278"/>
      <c r="AN2218" s="278"/>
      <c r="AO2218" s="278"/>
      <c r="AP2218" s="278"/>
    </row>
    <row r="2219" spans="1:42">
      <c r="A2219" s="278">
        <v>212205</v>
      </c>
      <c r="B2219" s="278"/>
      <c r="C2219" s="278" t="s">
        <v>413</v>
      </c>
      <c r="D2219" s="278" t="s">
        <v>413</v>
      </c>
      <c r="E2219" s="278" t="s">
        <v>413</v>
      </c>
      <c r="F2219" s="278" t="s">
        <v>413</v>
      </c>
      <c r="G2219" s="278" t="s">
        <v>413</v>
      </c>
      <c r="H2219" s="278" t="s">
        <v>412</v>
      </c>
      <c r="I2219" s="278" t="s">
        <v>412</v>
      </c>
      <c r="J2219" s="278" t="s">
        <v>412</v>
      </c>
      <c r="K2219" s="278" t="s">
        <v>412</v>
      </c>
      <c r="L2219" s="278" t="s">
        <v>412</v>
      </c>
      <c r="M2219" s="278"/>
      <c r="N2219" s="278"/>
      <c r="O2219" s="278"/>
      <c r="P2219" s="278"/>
      <c r="Q2219" s="278"/>
      <c r="R2219" s="278"/>
      <c r="S2219" s="278"/>
      <c r="T2219" s="278"/>
      <c r="U2219" s="278"/>
      <c r="V2219" s="278"/>
      <c r="W2219" s="278"/>
      <c r="X2219" s="278"/>
      <c r="Y2219" s="278"/>
      <c r="Z2219" s="278"/>
      <c r="AA2219" s="278"/>
      <c r="AB2219" s="278"/>
      <c r="AC2219" s="278"/>
      <c r="AD2219" s="278"/>
      <c r="AE2219" s="278"/>
      <c r="AF2219" s="278"/>
      <c r="AG2219" s="278"/>
      <c r="AH2219" s="278"/>
      <c r="AI2219" s="278"/>
      <c r="AJ2219" s="278"/>
      <c r="AK2219" s="278"/>
      <c r="AL2219" s="278"/>
      <c r="AM2219" s="278"/>
      <c r="AN2219" s="278"/>
      <c r="AO2219" s="278"/>
      <c r="AP2219" s="278"/>
    </row>
    <row r="2220" spans="1:42">
      <c r="A2220" s="278">
        <v>212203</v>
      </c>
      <c r="B2220" s="278"/>
      <c r="C2220" s="278" t="s">
        <v>412</v>
      </c>
      <c r="D2220" s="278" t="s">
        <v>413</v>
      </c>
      <c r="E2220" s="278" t="s">
        <v>411</v>
      </c>
      <c r="F2220" s="278" t="s">
        <v>411</v>
      </c>
      <c r="G2220" s="278" t="s">
        <v>412</v>
      </c>
      <c r="H2220" s="278" t="s">
        <v>412</v>
      </c>
      <c r="I2220" s="278" t="s">
        <v>412</v>
      </c>
      <c r="J2220" s="278" t="s">
        <v>413</v>
      </c>
      <c r="K2220" s="278" t="s">
        <v>413</v>
      </c>
      <c r="L2220" s="278" t="s">
        <v>413</v>
      </c>
      <c r="M2220" s="278"/>
      <c r="N2220" s="278"/>
      <c r="O2220" s="278"/>
      <c r="P2220" s="278"/>
      <c r="Q2220" s="278"/>
      <c r="R2220" s="278"/>
      <c r="S2220" s="278"/>
      <c r="T2220" s="278"/>
      <c r="U2220" s="278"/>
      <c r="V2220" s="278"/>
      <c r="W2220" s="278"/>
      <c r="X2220" s="278"/>
      <c r="Y2220" s="278"/>
      <c r="Z2220" s="278"/>
      <c r="AA2220" s="278"/>
      <c r="AB2220" s="278"/>
      <c r="AC2220" s="278"/>
      <c r="AD2220" s="278"/>
      <c r="AE2220" s="278"/>
      <c r="AF2220" s="278"/>
      <c r="AG2220" s="278"/>
      <c r="AH2220" s="278"/>
      <c r="AI2220" s="278"/>
      <c r="AJ2220" s="278"/>
      <c r="AK2220" s="278"/>
      <c r="AL2220" s="278"/>
      <c r="AM2220" s="278"/>
      <c r="AN2220" s="278"/>
      <c r="AO2220" s="278"/>
      <c r="AP2220" s="278"/>
    </row>
    <row r="2221" spans="1:42">
      <c r="A2221" s="278">
        <v>212202</v>
      </c>
      <c r="B2221" s="278"/>
      <c r="C2221" s="278" t="s">
        <v>412</v>
      </c>
      <c r="D2221" s="278" t="s">
        <v>413</v>
      </c>
      <c r="E2221" s="278" t="s">
        <v>413</v>
      </c>
      <c r="F2221" s="278" t="s">
        <v>413</v>
      </c>
      <c r="G2221" s="278" t="s">
        <v>412</v>
      </c>
      <c r="H2221" s="278" t="s">
        <v>412</v>
      </c>
      <c r="I2221" s="278" t="s">
        <v>412</v>
      </c>
      <c r="J2221" s="278" t="s">
        <v>412</v>
      </c>
      <c r="K2221" s="278" t="s">
        <v>412</v>
      </c>
      <c r="L2221" s="278" t="s">
        <v>412</v>
      </c>
      <c r="M2221" s="278"/>
      <c r="N2221" s="278"/>
      <c r="O2221" s="278"/>
      <c r="P2221" s="278"/>
      <c r="Q2221" s="278"/>
      <c r="R2221" s="278"/>
      <c r="S2221" s="278"/>
      <c r="T2221" s="278"/>
      <c r="U2221" s="278"/>
      <c r="V2221" s="278"/>
      <c r="W2221" s="278"/>
      <c r="X2221" s="278"/>
      <c r="Y2221" s="278"/>
      <c r="Z2221" s="278"/>
      <c r="AA2221" s="278"/>
      <c r="AB2221" s="278"/>
      <c r="AC2221" s="278"/>
      <c r="AD2221" s="278"/>
      <c r="AE2221" s="278"/>
      <c r="AF2221" s="278"/>
      <c r="AG2221" s="278"/>
      <c r="AH2221" s="278"/>
      <c r="AI2221" s="278"/>
      <c r="AJ2221" s="278"/>
      <c r="AK2221" s="278"/>
      <c r="AL2221" s="278"/>
      <c r="AM2221" s="278"/>
      <c r="AN2221" s="278"/>
      <c r="AO2221" s="278"/>
      <c r="AP2221" s="278"/>
    </row>
    <row r="2222" spans="1:42">
      <c r="A2222" s="278">
        <v>212194</v>
      </c>
      <c r="B2222" s="278"/>
      <c r="C2222" s="278" t="s">
        <v>412</v>
      </c>
      <c r="D2222" s="278" t="s">
        <v>413</v>
      </c>
      <c r="E2222" s="278" t="s">
        <v>413</v>
      </c>
      <c r="F2222" s="278" t="s">
        <v>413</v>
      </c>
      <c r="G2222" s="278" t="s">
        <v>412</v>
      </c>
      <c r="H2222" s="278" t="s">
        <v>412</v>
      </c>
      <c r="I2222" s="278" t="s">
        <v>412</v>
      </c>
      <c r="J2222" s="278" t="s">
        <v>412</v>
      </c>
      <c r="K2222" s="278" t="s">
        <v>412</v>
      </c>
      <c r="L2222" s="278" t="s">
        <v>412</v>
      </c>
      <c r="M2222" s="278"/>
      <c r="N2222" s="278"/>
      <c r="O2222" s="278"/>
      <c r="P2222" s="278"/>
      <c r="Q2222" s="278"/>
      <c r="R2222" s="278"/>
      <c r="S2222" s="278"/>
      <c r="T2222" s="278"/>
      <c r="U2222" s="278"/>
      <c r="V2222" s="278"/>
      <c r="W2222" s="278"/>
      <c r="X2222" s="278"/>
      <c r="Y2222" s="278"/>
      <c r="Z2222" s="278"/>
      <c r="AA2222" s="278"/>
      <c r="AB2222" s="278"/>
      <c r="AC2222" s="278"/>
      <c r="AD2222" s="278"/>
      <c r="AE2222" s="278"/>
      <c r="AF2222" s="278"/>
      <c r="AG2222" s="278"/>
      <c r="AH2222" s="278"/>
      <c r="AI2222" s="278"/>
      <c r="AJ2222" s="278"/>
      <c r="AK2222" s="278"/>
      <c r="AL2222" s="278"/>
      <c r="AM2222" s="278"/>
      <c r="AN2222" s="278"/>
      <c r="AO2222" s="278"/>
      <c r="AP2222" s="278"/>
    </row>
    <row r="2223" spans="1:42">
      <c r="A2223" s="278">
        <v>212190</v>
      </c>
      <c r="B2223" s="278"/>
      <c r="C2223" s="278" t="s">
        <v>413</v>
      </c>
      <c r="D2223" s="278" t="s">
        <v>413</v>
      </c>
      <c r="E2223" s="278" t="s">
        <v>412</v>
      </c>
      <c r="F2223" s="278" t="s">
        <v>412</v>
      </c>
      <c r="G2223" s="278" t="s">
        <v>412</v>
      </c>
      <c r="H2223" s="278" t="s">
        <v>412</v>
      </c>
      <c r="I2223" s="278" t="s">
        <v>412</v>
      </c>
      <c r="J2223" s="278" t="s">
        <v>412</v>
      </c>
      <c r="K2223" s="278" t="s">
        <v>412</v>
      </c>
      <c r="L2223" s="278" t="s">
        <v>412</v>
      </c>
      <c r="M2223" s="278"/>
      <c r="N2223" s="278"/>
      <c r="O2223" s="278"/>
      <c r="P2223" s="278"/>
      <c r="Q2223" s="278"/>
      <c r="R2223" s="278"/>
      <c r="S2223" s="278"/>
      <c r="T2223" s="278"/>
      <c r="U2223" s="278"/>
      <c r="V2223" s="278"/>
      <c r="W2223" s="278"/>
      <c r="X2223" s="278"/>
      <c r="Y2223" s="278"/>
      <c r="Z2223" s="278"/>
      <c r="AA2223" s="278"/>
      <c r="AB2223" s="278"/>
      <c r="AC2223" s="278"/>
      <c r="AD2223" s="278"/>
      <c r="AE2223" s="278"/>
      <c r="AF2223" s="278"/>
      <c r="AG2223" s="278"/>
      <c r="AH2223" s="278"/>
      <c r="AI2223" s="278"/>
      <c r="AJ2223" s="278"/>
      <c r="AK2223" s="278"/>
      <c r="AL2223" s="278"/>
      <c r="AM2223" s="278"/>
      <c r="AN2223" s="278"/>
      <c r="AO2223" s="278"/>
      <c r="AP2223" s="278"/>
    </row>
    <row r="2224" spans="1:42">
      <c r="A2224" s="278">
        <v>212188</v>
      </c>
      <c r="B2224" s="278"/>
      <c r="C2224" s="278" t="s">
        <v>412</v>
      </c>
      <c r="D2224" s="278" t="s">
        <v>413</v>
      </c>
      <c r="E2224" s="278" t="s">
        <v>413</v>
      </c>
      <c r="F2224" s="278" t="s">
        <v>413</v>
      </c>
      <c r="G2224" s="278" t="s">
        <v>412</v>
      </c>
      <c r="H2224" s="278" t="s">
        <v>412</v>
      </c>
      <c r="I2224" s="278" t="s">
        <v>412</v>
      </c>
      <c r="J2224" s="278" t="s">
        <v>412</v>
      </c>
      <c r="K2224" s="278" t="s">
        <v>412</v>
      </c>
      <c r="L2224" s="278" t="s">
        <v>412</v>
      </c>
      <c r="M2224" s="278"/>
      <c r="N2224" s="278"/>
      <c r="O2224" s="278"/>
      <c r="P2224" s="278"/>
      <c r="Q2224" s="278"/>
      <c r="R2224" s="278"/>
      <c r="S2224" s="278"/>
      <c r="T2224" s="278"/>
      <c r="U2224" s="278"/>
      <c r="V2224" s="278"/>
      <c r="W2224" s="278"/>
      <c r="X2224" s="278"/>
      <c r="Y2224" s="278"/>
      <c r="Z2224" s="278"/>
      <c r="AA2224" s="278"/>
      <c r="AB2224" s="278"/>
      <c r="AC2224" s="278"/>
      <c r="AD2224" s="278"/>
      <c r="AE2224" s="278"/>
      <c r="AF2224" s="278"/>
      <c r="AG2224" s="278"/>
      <c r="AH2224" s="278"/>
      <c r="AI2224" s="278"/>
      <c r="AJ2224" s="278"/>
      <c r="AK2224" s="278"/>
      <c r="AL2224" s="278"/>
      <c r="AM2224" s="278"/>
      <c r="AN2224" s="278"/>
      <c r="AO2224" s="278"/>
      <c r="AP2224" s="278"/>
    </row>
    <row r="2225" spans="1:42">
      <c r="A2225" s="278">
        <v>212182</v>
      </c>
      <c r="B2225" s="278"/>
      <c r="C2225" s="278" t="s">
        <v>413</v>
      </c>
      <c r="D2225" s="278" t="s">
        <v>413</v>
      </c>
      <c r="E2225" s="278" t="s">
        <v>413</v>
      </c>
      <c r="F2225" s="278" t="s">
        <v>412</v>
      </c>
      <c r="G2225" s="278" t="s">
        <v>413</v>
      </c>
      <c r="H2225" s="278" t="s">
        <v>412</v>
      </c>
      <c r="I2225" s="278" t="s">
        <v>412</v>
      </c>
      <c r="J2225" s="278" t="s">
        <v>412</v>
      </c>
      <c r="K2225" s="278" t="s">
        <v>412</v>
      </c>
      <c r="L2225" s="278" t="s">
        <v>412</v>
      </c>
      <c r="M2225" s="278"/>
      <c r="N2225" s="278"/>
      <c r="O2225" s="278"/>
      <c r="P2225" s="278"/>
      <c r="Q2225" s="278"/>
      <c r="R2225" s="278"/>
      <c r="S2225" s="278"/>
      <c r="T2225" s="278"/>
      <c r="U2225" s="278"/>
      <c r="V2225" s="278"/>
      <c r="W2225" s="278"/>
      <c r="X2225" s="278"/>
      <c r="Y2225" s="278"/>
      <c r="Z2225" s="278"/>
      <c r="AA2225" s="278"/>
      <c r="AB2225" s="278"/>
      <c r="AC2225" s="278"/>
      <c r="AD2225" s="278"/>
      <c r="AE2225" s="278"/>
      <c r="AF2225" s="278"/>
      <c r="AG2225" s="278"/>
      <c r="AH2225" s="278"/>
      <c r="AI2225" s="278"/>
      <c r="AJ2225" s="278"/>
      <c r="AK2225" s="278"/>
      <c r="AL2225" s="278"/>
      <c r="AM2225" s="278"/>
      <c r="AN2225" s="278"/>
      <c r="AO2225" s="278"/>
      <c r="AP2225" s="278"/>
    </row>
    <row r="2226" spans="1:42">
      <c r="A2226" s="278">
        <v>212181</v>
      </c>
      <c r="B2226" s="278"/>
      <c r="C2226" s="278" t="s">
        <v>413</v>
      </c>
      <c r="D2226" s="278" t="s">
        <v>413</v>
      </c>
      <c r="E2226" s="278" t="s">
        <v>413</v>
      </c>
      <c r="F2226" s="278" t="s">
        <v>413</v>
      </c>
      <c r="G2226" s="278" t="s">
        <v>413</v>
      </c>
      <c r="H2226" s="278" t="s">
        <v>412</v>
      </c>
      <c r="I2226" s="278" t="s">
        <v>412</v>
      </c>
      <c r="J2226" s="278" t="s">
        <v>412</v>
      </c>
      <c r="K2226" s="278" t="s">
        <v>412</v>
      </c>
      <c r="L2226" s="278" t="s">
        <v>412</v>
      </c>
      <c r="M2226" s="278"/>
      <c r="N2226" s="278"/>
      <c r="O2226" s="278"/>
      <c r="P2226" s="278"/>
      <c r="Q2226" s="278"/>
      <c r="R2226" s="278"/>
      <c r="S2226" s="278"/>
      <c r="T2226" s="278"/>
      <c r="U2226" s="278"/>
      <c r="V2226" s="278"/>
      <c r="W2226" s="278"/>
      <c r="X2226" s="278"/>
      <c r="Y2226" s="278"/>
      <c r="Z2226" s="278"/>
      <c r="AA2226" s="278"/>
      <c r="AB2226" s="278"/>
      <c r="AC2226" s="278"/>
      <c r="AD2226" s="278"/>
      <c r="AE2226" s="278"/>
      <c r="AF2226" s="278"/>
      <c r="AG2226" s="278"/>
      <c r="AH2226" s="278"/>
      <c r="AI2226" s="278"/>
      <c r="AJ2226" s="278"/>
      <c r="AK2226" s="278"/>
      <c r="AL2226" s="278"/>
      <c r="AM2226" s="278"/>
      <c r="AN2226" s="278"/>
      <c r="AO2226" s="278"/>
      <c r="AP2226" s="278"/>
    </row>
    <row r="2227" spans="1:42">
      <c r="A2227" s="278">
        <v>212180</v>
      </c>
      <c r="B2227" s="278"/>
      <c r="C2227" s="278" t="s">
        <v>411</v>
      </c>
      <c r="D2227" s="278" t="s">
        <v>412</v>
      </c>
      <c r="E2227" s="278" t="s">
        <v>412</v>
      </c>
      <c r="F2227" s="278" t="s">
        <v>411</v>
      </c>
      <c r="G2227" s="278" t="s">
        <v>412</v>
      </c>
      <c r="H2227" s="278" t="s">
        <v>412</v>
      </c>
      <c r="I2227" s="278" t="s">
        <v>412</v>
      </c>
      <c r="J2227" s="278" t="s">
        <v>412</v>
      </c>
      <c r="K2227" s="278" t="s">
        <v>412</v>
      </c>
      <c r="L2227" s="278" t="s">
        <v>412</v>
      </c>
      <c r="M2227" s="278"/>
      <c r="N2227" s="278"/>
      <c r="O2227" s="278"/>
      <c r="P2227" s="278"/>
      <c r="Q2227" s="278"/>
      <c r="R2227" s="278"/>
      <c r="S2227" s="278"/>
      <c r="T2227" s="278"/>
      <c r="U2227" s="278"/>
      <c r="V2227" s="278"/>
      <c r="W2227" s="278"/>
      <c r="X2227" s="278"/>
      <c r="Y2227" s="278"/>
      <c r="Z2227" s="278"/>
      <c r="AA2227" s="278"/>
      <c r="AB2227" s="278"/>
      <c r="AC2227" s="278"/>
      <c r="AD2227" s="278"/>
      <c r="AE2227" s="278"/>
      <c r="AF2227" s="278"/>
      <c r="AG2227" s="278"/>
      <c r="AH2227" s="278"/>
      <c r="AI2227" s="278"/>
      <c r="AJ2227" s="278"/>
      <c r="AK2227" s="278"/>
      <c r="AL2227" s="278"/>
      <c r="AM2227" s="278"/>
      <c r="AN2227" s="278"/>
      <c r="AO2227" s="278"/>
      <c r="AP2227" s="278"/>
    </row>
    <row r="2228" spans="1:42">
      <c r="A2228" s="278">
        <v>212178</v>
      </c>
      <c r="B2228" s="278"/>
      <c r="C2228" s="278" t="s">
        <v>413</v>
      </c>
      <c r="D2228" s="278" t="s">
        <v>413</v>
      </c>
      <c r="E2228" s="278" t="s">
        <v>413</v>
      </c>
      <c r="F2228" s="278" t="s">
        <v>412</v>
      </c>
      <c r="G2228" s="278" t="s">
        <v>413</v>
      </c>
      <c r="H2228" s="278" t="s">
        <v>412</v>
      </c>
      <c r="I2228" s="278" t="s">
        <v>412</v>
      </c>
      <c r="J2228" s="278" t="s">
        <v>412</v>
      </c>
      <c r="K2228" s="278" t="s">
        <v>412</v>
      </c>
      <c r="L2228" s="278" t="s">
        <v>412</v>
      </c>
      <c r="M2228" s="278"/>
      <c r="N2228" s="278"/>
      <c r="O2228" s="278"/>
      <c r="P2228" s="278"/>
      <c r="Q2228" s="278"/>
      <c r="R2228" s="278"/>
      <c r="S2228" s="278"/>
      <c r="T2228" s="278"/>
      <c r="U2228" s="278"/>
      <c r="V2228" s="278"/>
      <c r="W2228" s="278"/>
      <c r="X2228" s="278"/>
      <c r="Y2228" s="278"/>
      <c r="Z2228" s="278"/>
      <c r="AA2228" s="278"/>
      <c r="AB2228" s="278"/>
      <c r="AC2228" s="278"/>
      <c r="AD2228" s="278"/>
      <c r="AE2228" s="278"/>
      <c r="AF2228" s="278"/>
      <c r="AG2228" s="278"/>
      <c r="AH2228" s="278"/>
      <c r="AI2228" s="278"/>
      <c r="AJ2228" s="278"/>
      <c r="AK2228" s="278"/>
      <c r="AL2228" s="278"/>
      <c r="AM2228" s="278"/>
      <c r="AN2228" s="278"/>
      <c r="AO2228" s="278"/>
      <c r="AP2228" s="278"/>
    </row>
    <row r="2229" spans="1:42">
      <c r="A2229" s="278">
        <v>212172</v>
      </c>
      <c r="B2229" s="278"/>
      <c r="C2229" s="278" t="s">
        <v>412</v>
      </c>
      <c r="D2229" s="278" t="s">
        <v>413</v>
      </c>
      <c r="E2229" s="278" t="s">
        <v>413</v>
      </c>
      <c r="F2229" s="278" t="s">
        <v>412</v>
      </c>
      <c r="G2229" s="278" t="s">
        <v>412</v>
      </c>
      <c r="H2229" s="278" t="s">
        <v>412</v>
      </c>
      <c r="I2229" s="278" t="s">
        <v>412</v>
      </c>
      <c r="J2229" s="278" t="s">
        <v>412</v>
      </c>
      <c r="K2229" s="278" t="s">
        <v>412</v>
      </c>
      <c r="L2229" s="278" t="s">
        <v>412</v>
      </c>
      <c r="M2229" s="278"/>
      <c r="N2229" s="278"/>
      <c r="O2229" s="278"/>
      <c r="P2229" s="278"/>
      <c r="Q2229" s="278"/>
      <c r="R2229" s="278"/>
      <c r="S2229" s="278"/>
      <c r="T2229" s="278"/>
      <c r="U2229" s="278"/>
      <c r="V2229" s="278"/>
      <c r="W2229" s="278"/>
      <c r="X2229" s="278"/>
      <c r="Y2229" s="278"/>
      <c r="Z2229" s="278"/>
      <c r="AA2229" s="278"/>
      <c r="AB2229" s="278"/>
      <c r="AC2229" s="278"/>
      <c r="AD2229" s="278"/>
      <c r="AE2229" s="278"/>
      <c r="AF2229" s="278"/>
      <c r="AG2229" s="278"/>
      <c r="AH2229" s="278"/>
      <c r="AI2229" s="278"/>
      <c r="AJ2229" s="278"/>
      <c r="AK2229" s="278"/>
      <c r="AL2229" s="278"/>
      <c r="AM2229" s="278"/>
      <c r="AN2229" s="278"/>
      <c r="AO2229" s="278"/>
      <c r="AP2229" s="278"/>
    </row>
    <row r="2230" spans="1:42">
      <c r="A2230" s="278">
        <v>212162</v>
      </c>
      <c r="B2230" s="278"/>
      <c r="C2230" s="278" t="s">
        <v>412</v>
      </c>
      <c r="D2230" s="278" t="s">
        <v>412</v>
      </c>
      <c r="E2230" s="278" t="s">
        <v>413</v>
      </c>
      <c r="F2230" s="278" t="s">
        <v>413</v>
      </c>
      <c r="G2230" s="278" t="s">
        <v>412</v>
      </c>
      <c r="H2230" s="278" t="s">
        <v>412</v>
      </c>
      <c r="I2230" s="278" t="s">
        <v>412</v>
      </c>
      <c r="J2230" s="278" t="s">
        <v>412</v>
      </c>
      <c r="K2230" s="278" t="s">
        <v>412</v>
      </c>
      <c r="L2230" s="278" t="s">
        <v>412</v>
      </c>
      <c r="M2230" s="278"/>
      <c r="N2230" s="278"/>
      <c r="O2230" s="278"/>
      <c r="P2230" s="278"/>
      <c r="Q2230" s="278"/>
      <c r="R2230" s="278"/>
      <c r="S2230" s="278"/>
      <c r="T2230" s="278"/>
      <c r="U2230" s="278"/>
      <c r="V2230" s="278"/>
      <c r="W2230" s="278"/>
      <c r="X2230" s="278"/>
      <c r="Y2230" s="278"/>
      <c r="Z2230" s="278"/>
      <c r="AA2230" s="278"/>
      <c r="AB2230" s="278"/>
      <c r="AC2230" s="278"/>
      <c r="AD2230" s="278"/>
      <c r="AE2230" s="278"/>
      <c r="AF2230" s="278"/>
      <c r="AG2230" s="278"/>
      <c r="AH2230" s="278"/>
      <c r="AI2230" s="278"/>
      <c r="AJ2230" s="278"/>
      <c r="AK2230" s="278"/>
      <c r="AL2230" s="278"/>
      <c r="AM2230" s="278"/>
      <c r="AN2230" s="278"/>
      <c r="AO2230" s="278"/>
      <c r="AP2230" s="278"/>
    </row>
    <row r="2231" spans="1:42">
      <c r="A2231" s="278">
        <v>212158</v>
      </c>
      <c r="B2231" s="278"/>
      <c r="C2231" s="278" t="s">
        <v>411</v>
      </c>
      <c r="D2231" s="278" t="s">
        <v>413</v>
      </c>
      <c r="E2231" s="278" t="s">
        <v>411</v>
      </c>
      <c r="F2231" s="278" t="s">
        <v>411</v>
      </c>
      <c r="G2231" s="278" t="s">
        <v>412</v>
      </c>
      <c r="H2231" s="278" t="s">
        <v>412</v>
      </c>
      <c r="I2231" s="278" t="s">
        <v>412</v>
      </c>
      <c r="J2231" s="278" t="s">
        <v>412</v>
      </c>
      <c r="K2231" s="278" t="s">
        <v>412</v>
      </c>
      <c r="L2231" s="278" t="s">
        <v>412</v>
      </c>
      <c r="M2231" s="278"/>
      <c r="N2231" s="278"/>
      <c r="O2231" s="278"/>
      <c r="P2231" s="278"/>
      <c r="Q2231" s="278"/>
      <c r="R2231" s="278"/>
      <c r="S2231" s="278"/>
      <c r="T2231" s="278"/>
      <c r="U2231" s="278"/>
      <c r="V2231" s="278"/>
      <c r="W2231" s="278"/>
      <c r="X2231" s="278"/>
      <c r="Y2231" s="278"/>
      <c r="Z2231" s="278"/>
      <c r="AA2231" s="278"/>
      <c r="AB2231" s="278"/>
      <c r="AC2231" s="278"/>
      <c r="AD2231" s="278"/>
      <c r="AE2231" s="278"/>
      <c r="AF2231" s="278"/>
      <c r="AG2231" s="278"/>
      <c r="AH2231" s="278"/>
      <c r="AI2231" s="278"/>
      <c r="AJ2231" s="278"/>
      <c r="AK2231" s="278"/>
      <c r="AL2231" s="278"/>
      <c r="AM2231" s="278"/>
      <c r="AN2231" s="278"/>
      <c r="AO2231" s="278"/>
      <c r="AP2231" s="278"/>
    </row>
    <row r="2232" spans="1:42">
      <c r="A2232" s="278">
        <v>212155</v>
      </c>
      <c r="B2232" s="278"/>
      <c r="C2232" s="278" t="s">
        <v>413</v>
      </c>
      <c r="D2232" s="278" t="s">
        <v>413</v>
      </c>
      <c r="E2232" s="278" t="s">
        <v>413</v>
      </c>
      <c r="F2232" s="278" t="s">
        <v>413</v>
      </c>
      <c r="G2232" s="278" t="s">
        <v>413</v>
      </c>
      <c r="H2232" s="278" t="s">
        <v>412</v>
      </c>
      <c r="I2232" s="278" t="s">
        <v>412</v>
      </c>
      <c r="J2232" s="278" t="s">
        <v>412</v>
      </c>
      <c r="K2232" s="278" t="s">
        <v>412</v>
      </c>
      <c r="L2232" s="278" t="s">
        <v>412</v>
      </c>
      <c r="M2232" s="278"/>
      <c r="N2232" s="278"/>
      <c r="O2232" s="278"/>
      <c r="P2232" s="278"/>
      <c r="Q2232" s="278"/>
      <c r="R2232" s="278"/>
      <c r="S2232" s="278"/>
      <c r="T2232" s="278"/>
      <c r="U2232" s="278"/>
      <c r="V2232" s="278"/>
      <c r="W2232" s="278"/>
      <c r="X2232" s="278"/>
      <c r="Y2232" s="278"/>
      <c r="Z2232" s="278"/>
      <c r="AA2232" s="278"/>
      <c r="AB2232" s="278"/>
      <c r="AC2232" s="278"/>
      <c r="AD2232" s="278"/>
      <c r="AE2232" s="278"/>
      <c r="AF2232" s="278"/>
      <c r="AG2232" s="278"/>
      <c r="AH2232" s="278"/>
      <c r="AI2232" s="278"/>
      <c r="AJ2232" s="278"/>
      <c r="AK2232" s="278"/>
      <c r="AL2232" s="278"/>
      <c r="AM2232" s="278"/>
      <c r="AN2232" s="278"/>
      <c r="AO2232" s="278"/>
      <c r="AP2232" s="278"/>
    </row>
    <row r="2233" spans="1:42">
      <c r="A2233" s="278">
        <v>212154</v>
      </c>
      <c r="B2233" s="278"/>
      <c r="C2233" s="278" t="s">
        <v>412</v>
      </c>
      <c r="D2233" s="278" t="s">
        <v>413</v>
      </c>
      <c r="E2233" s="278" t="s">
        <v>413</v>
      </c>
      <c r="F2233" s="278" t="s">
        <v>413</v>
      </c>
      <c r="G2233" s="278" t="s">
        <v>412</v>
      </c>
      <c r="H2233" s="278" t="s">
        <v>412</v>
      </c>
      <c r="I2233" s="278" t="s">
        <v>412</v>
      </c>
      <c r="J2233" s="278" t="s">
        <v>412</v>
      </c>
      <c r="K2233" s="278" t="s">
        <v>412</v>
      </c>
      <c r="L2233" s="278" t="s">
        <v>412</v>
      </c>
      <c r="M2233" s="278"/>
      <c r="N2233" s="278"/>
      <c r="O2233" s="278"/>
      <c r="P2233" s="278"/>
      <c r="Q2233" s="278"/>
      <c r="R2233" s="278"/>
      <c r="S2233" s="278"/>
      <c r="T2233" s="278"/>
      <c r="U2233" s="278"/>
      <c r="V2233" s="278"/>
      <c r="W2233" s="278"/>
      <c r="X2233" s="278"/>
      <c r="Y2233" s="278"/>
      <c r="Z2233" s="278"/>
      <c r="AA2233" s="278"/>
      <c r="AB2233" s="278"/>
      <c r="AC2233" s="278"/>
      <c r="AD2233" s="278"/>
      <c r="AE2233" s="278"/>
      <c r="AF2233" s="278"/>
      <c r="AG2233" s="278"/>
      <c r="AH2233" s="278"/>
      <c r="AI2233" s="278"/>
      <c r="AJ2233" s="278"/>
      <c r="AK2233" s="278"/>
      <c r="AL2233" s="278"/>
      <c r="AM2233" s="278"/>
      <c r="AN2233" s="278"/>
      <c r="AO2233" s="278"/>
      <c r="AP2233" s="278"/>
    </row>
    <row r="2234" spans="1:42">
      <c r="A2234" s="278">
        <v>212153</v>
      </c>
      <c r="B2234" s="278"/>
      <c r="C2234" s="278" t="s">
        <v>412</v>
      </c>
      <c r="D2234" s="278" t="s">
        <v>413</v>
      </c>
      <c r="E2234" s="278" t="s">
        <v>413</v>
      </c>
      <c r="F2234" s="278" t="s">
        <v>412</v>
      </c>
      <c r="G2234" s="278" t="s">
        <v>412</v>
      </c>
      <c r="H2234" s="278" t="s">
        <v>412</v>
      </c>
      <c r="I2234" s="278" t="s">
        <v>412</v>
      </c>
      <c r="J2234" s="278" t="s">
        <v>412</v>
      </c>
      <c r="K2234" s="278" t="s">
        <v>412</v>
      </c>
      <c r="L2234" s="278" t="s">
        <v>412</v>
      </c>
      <c r="M2234" s="278"/>
      <c r="N2234" s="278"/>
      <c r="O2234" s="278"/>
      <c r="P2234" s="278"/>
      <c r="Q2234" s="278"/>
      <c r="R2234" s="278"/>
      <c r="S2234" s="278"/>
      <c r="T2234" s="278"/>
      <c r="U2234" s="278"/>
      <c r="V2234" s="278"/>
      <c r="W2234" s="278"/>
      <c r="X2234" s="278"/>
      <c r="Y2234" s="278"/>
      <c r="Z2234" s="278"/>
      <c r="AA2234" s="278"/>
      <c r="AB2234" s="278"/>
      <c r="AC2234" s="278"/>
      <c r="AD2234" s="278"/>
      <c r="AE2234" s="278"/>
      <c r="AF2234" s="278"/>
      <c r="AG2234" s="278"/>
      <c r="AH2234" s="278"/>
      <c r="AI2234" s="278"/>
      <c r="AJ2234" s="278"/>
      <c r="AK2234" s="278"/>
      <c r="AL2234" s="278"/>
      <c r="AM2234" s="278"/>
      <c r="AN2234" s="278"/>
      <c r="AO2234" s="278"/>
      <c r="AP2234" s="278"/>
    </row>
    <row r="2235" spans="1:42">
      <c r="A2235" s="278">
        <v>212152</v>
      </c>
      <c r="B2235" s="278"/>
      <c r="C2235" s="278" t="s">
        <v>412</v>
      </c>
      <c r="D2235" s="278" t="s">
        <v>413</v>
      </c>
      <c r="E2235" s="278" t="s">
        <v>413</v>
      </c>
      <c r="F2235" s="278" t="s">
        <v>413</v>
      </c>
      <c r="G2235" s="278" t="s">
        <v>412</v>
      </c>
      <c r="H2235" s="278" t="s">
        <v>412</v>
      </c>
      <c r="I2235" s="278" t="s">
        <v>412</v>
      </c>
      <c r="J2235" s="278" t="s">
        <v>412</v>
      </c>
      <c r="K2235" s="278" t="s">
        <v>412</v>
      </c>
      <c r="L2235" s="278" t="s">
        <v>412</v>
      </c>
      <c r="M2235" s="278"/>
      <c r="N2235" s="278"/>
      <c r="O2235" s="278"/>
      <c r="P2235" s="278"/>
      <c r="Q2235" s="278"/>
      <c r="R2235" s="278"/>
      <c r="S2235" s="278"/>
      <c r="T2235" s="278"/>
      <c r="U2235" s="278"/>
      <c r="V2235" s="278"/>
      <c r="W2235" s="278"/>
      <c r="X2235" s="278"/>
      <c r="Y2235" s="278"/>
      <c r="Z2235" s="278"/>
      <c r="AA2235" s="278"/>
      <c r="AB2235" s="278"/>
      <c r="AC2235" s="278"/>
      <c r="AD2235" s="278"/>
      <c r="AE2235" s="278"/>
      <c r="AF2235" s="278"/>
      <c r="AG2235" s="278"/>
      <c r="AH2235" s="278"/>
      <c r="AI2235" s="278"/>
      <c r="AJ2235" s="278"/>
      <c r="AK2235" s="278"/>
      <c r="AL2235" s="278"/>
      <c r="AM2235" s="278"/>
      <c r="AN2235" s="278"/>
      <c r="AO2235" s="278"/>
      <c r="AP2235" s="278"/>
    </row>
    <row r="2236" spans="1:42">
      <c r="A2236" s="278">
        <v>212150</v>
      </c>
      <c r="B2236" s="278"/>
      <c r="C2236" s="278" t="s">
        <v>412</v>
      </c>
      <c r="D2236" s="278" t="s">
        <v>412</v>
      </c>
      <c r="E2236" s="278" t="s">
        <v>413</v>
      </c>
      <c r="F2236" s="278" t="s">
        <v>412</v>
      </c>
      <c r="G2236" s="278" t="s">
        <v>413</v>
      </c>
      <c r="H2236" s="278" t="s">
        <v>412</v>
      </c>
      <c r="I2236" s="278" t="s">
        <v>412</v>
      </c>
      <c r="J2236" s="278" t="s">
        <v>412</v>
      </c>
      <c r="K2236" s="278" t="s">
        <v>412</v>
      </c>
      <c r="L2236" s="278" t="s">
        <v>412</v>
      </c>
      <c r="M2236" s="278"/>
      <c r="N2236" s="278"/>
      <c r="O2236" s="278"/>
      <c r="P2236" s="278"/>
      <c r="Q2236" s="278"/>
      <c r="R2236" s="278"/>
      <c r="S2236" s="278"/>
      <c r="T2236" s="278"/>
      <c r="U2236" s="278"/>
      <c r="V2236" s="278"/>
      <c r="W2236" s="278"/>
      <c r="X2236" s="278"/>
      <c r="Y2236" s="278"/>
      <c r="Z2236" s="278"/>
      <c r="AA2236" s="278"/>
      <c r="AB2236" s="278"/>
      <c r="AC2236" s="278"/>
      <c r="AD2236" s="278"/>
      <c r="AE2236" s="278"/>
      <c r="AF2236" s="278"/>
      <c r="AG2236" s="278"/>
      <c r="AH2236" s="278"/>
      <c r="AI2236" s="278"/>
      <c r="AJ2236" s="278"/>
      <c r="AK2236" s="278"/>
      <c r="AL2236" s="278"/>
      <c r="AM2236" s="278"/>
      <c r="AN2236" s="278"/>
      <c r="AO2236" s="278"/>
      <c r="AP2236" s="278"/>
    </row>
    <row r="2237" spans="1:42">
      <c r="A2237" s="278">
        <v>212148</v>
      </c>
      <c r="B2237" s="278"/>
      <c r="C2237" s="278" t="s">
        <v>412</v>
      </c>
      <c r="D2237" s="278" t="s">
        <v>411</v>
      </c>
      <c r="E2237" s="278" t="s">
        <v>411</v>
      </c>
      <c r="F2237" s="278" t="s">
        <v>411</v>
      </c>
      <c r="G2237" s="278" t="s">
        <v>413</v>
      </c>
      <c r="H2237" s="278" t="s">
        <v>412</v>
      </c>
      <c r="I2237" s="278" t="s">
        <v>412</v>
      </c>
      <c r="J2237" s="278" t="s">
        <v>412</v>
      </c>
      <c r="K2237" s="278" t="s">
        <v>412</v>
      </c>
      <c r="L2237" s="278" t="s">
        <v>412</v>
      </c>
      <c r="M2237" s="278"/>
      <c r="N2237" s="278"/>
      <c r="O2237" s="278"/>
      <c r="P2237" s="278"/>
      <c r="Q2237" s="278"/>
      <c r="R2237" s="278"/>
      <c r="S2237" s="278"/>
      <c r="T2237" s="278"/>
      <c r="U2237" s="278"/>
      <c r="V2237" s="278"/>
      <c r="W2237" s="278"/>
      <c r="X2237" s="278"/>
      <c r="Y2237" s="278"/>
      <c r="Z2237" s="278"/>
      <c r="AA2237" s="278"/>
      <c r="AB2237" s="278"/>
      <c r="AC2237" s="278"/>
      <c r="AD2237" s="278"/>
      <c r="AE2237" s="278"/>
      <c r="AF2237" s="278"/>
      <c r="AG2237" s="278"/>
      <c r="AH2237" s="278"/>
      <c r="AI2237" s="278"/>
      <c r="AJ2237" s="278"/>
      <c r="AK2237" s="278"/>
      <c r="AL2237" s="278"/>
      <c r="AM2237" s="278"/>
      <c r="AN2237" s="278"/>
      <c r="AO2237" s="278"/>
      <c r="AP2237" s="278"/>
    </row>
    <row r="2238" spans="1:42">
      <c r="A2238" s="278">
        <v>212147</v>
      </c>
      <c r="B2238" s="278"/>
      <c r="C2238" s="278" t="s">
        <v>413</v>
      </c>
      <c r="D2238" s="278" t="s">
        <v>413</v>
      </c>
      <c r="E2238" s="278" t="s">
        <v>413</v>
      </c>
      <c r="F2238" s="278" t="s">
        <v>413</v>
      </c>
      <c r="G2238" s="278" t="s">
        <v>413</v>
      </c>
      <c r="H2238" s="278" t="s">
        <v>412</v>
      </c>
      <c r="I2238" s="278" t="s">
        <v>412</v>
      </c>
      <c r="J2238" s="278" t="s">
        <v>413</v>
      </c>
      <c r="K2238" s="278" t="s">
        <v>413</v>
      </c>
      <c r="L2238" s="278" t="s">
        <v>413</v>
      </c>
      <c r="M2238" s="278"/>
      <c r="N2238" s="278"/>
      <c r="O2238" s="278"/>
      <c r="P2238" s="278"/>
      <c r="Q2238" s="278"/>
      <c r="R2238" s="278"/>
      <c r="S2238" s="278"/>
      <c r="T2238" s="278"/>
      <c r="U2238" s="278"/>
      <c r="V2238" s="278"/>
      <c r="W2238" s="278"/>
      <c r="X2238" s="278"/>
      <c r="Y2238" s="278"/>
      <c r="Z2238" s="278"/>
      <c r="AA2238" s="278"/>
      <c r="AB2238" s="278"/>
      <c r="AC2238" s="278"/>
      <c r="AD2238" s="278"/>
      <c r="AE2238" s="278"/>
      <c r="AF2238" s="278"/>
      <c r="AG2238" s="278"/>
      <c r="AH2238" s="278"/>
      <c r="AI2238" s="278"/>
      <c r="AJ2238" s="278"/>
      <c r="AK2238" s="278"/>
      <c r="AL2238" s="278"/>
      <c r="AM2238" s="278"/>
      <c r="AN2238" s="278"/>
      <c r="AO2238" s="278"/>
      <c r="AP2238" s="278"/>
    </row>
    <row r="2239" spans="1:42">
      <c r="A2239" s="278">
        <v>212146</v>
      </c>
      <c r="B2239" s="278"/>
      <c r="C2239" s="278" t="s">
        <v>413</v>
      </c>
      <c r="D2239" s="278" t="s">
        <v>413</v>
      </c>
      <c r="E2239" s="278" t="s">
        <v>413</v>
      </c>
      <c r="F2239" s="278" t="s">
        <v>413</v>
      </c>
      <c r="G2239" s="278" t="s">
        <v>412</v>
      </c>
      <c r="H2239" s="278" t="s">
        <v>412</v>
      </c>
      <c r="I2239" s="278" t="s">
        <v>412</v>
      </c>
      <c r="J2239" s="278" t="s">
        <v>412</v>
      </c>
      <c r="K2239" s="278" t="s">
        <v>412</v>
      </c>
      <c r="L2239" s="278" t="s">
        <v>412</v>
      </c>
      <c r="M2239" s="278"/>
      <c r="N2239" s="278"/>
      <c r="O2239" s="278"/>
      <c r="P2239" s="278"/>
      <c r="Q2239" s="278"/>
      <c r="R2239" s="278"/>
      <c r="S2239" s="278"/>
      <c r="T2239" s="278"/>
      <c r="U2239" s="278"/>
      <c r="V2239" s="278"/>
      <c r="W2239" s="278"/>
      <c r="X2239" s="278"/>
      <c r="Y2239" s="278"/>
      <c r="Z2239" s="278"/>
      <c r="AA2239" s="278"/>
      <c r="AB2239" s="278"/>
      <c r="AC2239" s="278"/>
      <c r="AD2239" s="278"/>
      <c r="AE2239" s="278"/>
      <c r="AF2239" s="278"/>
      <c r="AG2239" s="278"/>
      <c r="AH2239" s="278"/>
      <c r="AI2239" s="278"/>
      <c r="AJ2239" s="278"/>
      <c r="AK2239" s="278"/>
      <c r="AL2239" s="278"/>
      <c r="AM2239" s="278"/>
      <c r="AN2239" s="278"/>
      <c r="AO2239" s="278"/>
      <c r="AP2239" s="278"/>
    </row>
    <row r="2240" spans="1:42">
      <c r="A2240" s="278">
        <v>212142</v>
      </c>
      <c r="B2240" s="278"/>
      <c r="C2240" s="278" t="s">
        <v>411</v>
      </c>
      <c r="D2240" s="278" t="s">
        <v>411</v>
      </c>
      <c r="E2240" s="278" t="s">
        <v>411</v>
      </c>
      <c r="F2240" s="278" t="s">
        <v>411</v>
      </c>
      <c r="G2240" s="278" t="s">
        <v>411</v>
      </c>
      <c r="H2240" s="278" t="s">
        <v>412</v>
      </c>
      <c r="I2240" s="278" t="s">
        <v>412</v>
      </c>
      <c r="J2240" s="278" t="s">
        <v>412</v>
      </c>
      <c r="K2240" s="278" t="s">
        <v>412</v>
      </c>
      <c r="L2240" s="278" t="s">
        <v>412</v>
      </c>
      <c r="M2240" s="278"/>
      <c r="N2240" s="278"/>
      <c r="O2240" s="278"/>
      <c r="P2240" s="278"/>
      <c r="Q2240" s="278"/>
      <c r="R2240" s="278"/>
      <c r="S2240" s="278"/>
      <c r="T2240" s="278"/>
      <c r="U2240" s="278"/>
      <c r="V2240" s="278"/>
      <c r="W2240" s="278"/>
      <c r="X2240" s="278"/>
      <c r="Y2240" s="278"/>
      <c r="Z2240" s="278"/>
      <c r="AA2240" s="278"/>
      <c r="AB2240" s="278"/>
      <c r="AC2240" s="278"/>
      <c r="AD2240" s="278"/>
      <c r="AE2240" s="278"/>
      <c r="AF2240" s="278"/>
      <c r="AG2240" s="278"/>
      <c r="AH2240" s="278"/>
      <c r="AI2240" s="278"/>
      <c r="AJ2240" s="278"/>
      <c r="AK2240" s="278"/>
      <c r="AL2240" s="278"/>
      <c r="AM2240" s="278"/>
      <c r="AN2240" s="278"/>
      <c r="AO2240" s="278"/>
      <c r="AP2240" s="278"/>
    </row>
    <row r="2241" spans="1:42">
      <c r="A2241" s="278">
        <v>212139</v>
      </c>
      <c r="B2241" s="278"/>
      <c r="C2241" s="278" t="s">
        <v>411</v>
      </c>
      <c r="D2241" s="278" t="s">
        <v>411</v>
      </c>
      <c r="E2241" s="278" t="s">
        <v>411</v>
      </c>
      <c r="F2241" s="278" t="s">
        <v>411</v>
      </c>
      <c r="G2241" s="278" t="s">
        <v>412</v>
      </c>
      <c r="H2241" s="278" t="s">
        <v>412</v>
      </c>
      <c r="I2241" s="278" t="s">
        <v>412</v>
      </c>
      <c r="J2241" s="278" t="s">
        <v>412</v>
      </c>
      <c r="K2241" s="278" t="s">
        <v>412</v>
      </c>
      <c r="L2241" s="278" t="s">
        <v>412</v>
      </c>
      <c r="M2241" s="278"/>
      <c r="N2241" s="278"/>
      <c r="O2241" s="278"/>
      <c r="P2241" s="278"/>
      <c r="Q2241" s="278"/>
      <c r="R2241" s="278"/>
      <c r="S2241" s="278"/>
      <c r="T2241" s="278"/>
      <c r="U2241" s="278"/>
      <c r="V2241" s="278"/>
      <c r="W2241" s="278"/>
      <c r="X2241" s="278"/>
      <c r="Y2241" s="278"/>
      <c r="Z2241" s="278"/>
      <c r="AA2241" s="278"/>
      <c r="AB2241" s="278"/>
      <c r="AC2241" s="278"/>
      <c r="AD2241" s="278"/>
      <c r="AE2241" s="278"/>
      <c r="AF2241" s="278"/>
      <c r="AG2241" s="278"/>
      <c r="AH2241" s="278"/>
      <c r="AI2241" s="278"/>
      <c r="AJ2241" s="278"/>
      <c r="AK2241" s="278"/>
      <c r="AL2241" s="278"/>
      <c r="AM2241" s="278"/>
      <c r="AN2241" s="278"/>
      <c r="AO2241" s="278"/>
      <c r="AP2241" s="278"/>
    </row>
    <row r="2242" spans="1:42">
      <c r="A2242" s="278">
        <v>212138</v>
      </c>
      <c r="B2242" s="278"/>
      <c r="C2242" s="278" t="s">
        <v>412</v>
      </c>
      <c r="D2242" s="278" t="s">
        <v>413</v>
      </c>
      <c r="E2242" s="278" t="s">
        <v>413</v>
      </c>
      <c r="F2242" s="278" t="s">
        <v>413</v>
      </c>
      <c r="G2242" s="278" t="s">
        <v>412</v>
      </c>
      <c r="H2242" s="278" t="s">
        <v>412</v>
      </c>
      <c r="I2242" s="278" t="s">
        <v>412</v>
      </c>
      <c r="J2242" s="278" t="s">
        <v>412</v>
      </c>
      <c r="K2242" s="278" t="s">
        <v>412</v>
      </c>
      <c r="L2242" s="278" t="s">
        <v>412</v>
      </c>
      <c r="M2242" s="278"/>
      <c r="N2242" s="278"/>
      <c r="O2242" s="278"/>
      <c r="P2242" s="278"/>
      <c r="Q2242" s="278"/>
      <c r="R2242" s="278"/>
      <c r="S2242" s="278"/>
      <c r="T2242" s="278"/>
      <c r="U2242" s="278"/>
      <c r="V2242" s="278"/>
      <c r="W2242" s="278"/>
      <c r="X2242" s="278"/>
      <c r="Y2242" s="278"/>
      <c r="Z2242" s="278"/>
      <c r="AA2242" s="278"/>
      <c r="AB2242" s="278"/>
      <c r="AC2242" s="278"/>
      <c r="AD2242" s="278"/>
      <c r="AE2242" s="278"/>
      <c r="AF2242" s="278"/>
      <c r="AG2242" s="278"/>
      <c r="AH2242" s="278"/>
      <c r="AI2242" s="278"/>
      <c r="AJ2242" s="278"/>
      <c r="AK2242" s="278"/>
      <c r="AL2242" s="278"/>
      <c r="AM2242" s="278"/>
      <c r="AN2242" s="278"/>
      <c r="AO2242" s="278"/>
      <c r="AP2242" s="278"/>
    </row>
    <row r="2243" spans="1:42">
      <c r="A2243" s="278">
        <v>212137</v>
      </c>
      <c r="B2243" s="278"/>
      <c r="C2243" s="278" t="s">
        <v>413</v>
      </c>
      <c r="D2243" s="278" t="s">
        <v>413</v>
      </c>
      <c r="E2243" s="278" t="s">
        <v>413</v>
      </c>
      <c r="F2243" s="278" t="s">
        <v>412</v>
      </c>
      <c r="G2243" s="278" t="s">
        <v>413</v>
      </c>
      <c r="H2243" s="278" t="s">
        <v>412</v>
      </c>
      <c r="I2243" s="278" t="s">
        <v>412</v>
      </c>
      <c r="J2243" s="278" t="s">
        <v>412</v>
      </c>
      <c r="K2243" s="278" t="s">
        <v>412</v>
      </c>
      <c r="L2243" s="278" t="s">
        <v>412</v>
      </c>
      <c r="M2243" s="278"/>
      <c r="N2243" s="278"/>
      <c r="O2243" s="278"/>
      <c r="P2243" s="278"/>
      <c r="Q2243" s="278"/>
      <c r="R2243" s="278"/>
      <c r="S2243" s="278"/>
      <c r="T2243" s="278"/>
      <c r="U2243" s="278"/>
      <c r="V2243" s="278"/>
      <c r="W2243" s="278"/>
      <c r="X2243" s="278"/>
      <c r="Y2243" s="278"/>
      <c r="Z2243" s="278"/>
      <c r="AA2243" s="278"/>
      <c r="AB2243" s="278"/>
      <c r="AC2243" s="278"/>
      <c r="AD2243" s="278"/>
      <c r="AE2243" s="278"/>
      <c r="AF2243" s="278"/>
      <c r="AG2243" s="278"/>
      <c r="AH2243" s="278"/>
      <c r="AI2243" s="278"/>
      <c r="AJ2243" s="278"/>
      <c r="AK2243" s="278"/>
      <c r="AL2243" s="278"/>
      <c r="AM2243" s="278"/>
      <c r="AN2243" s="278"/>
      <c r="AO2243" s="278"/>
      <c r="AP2243" s="278"/>
    </row>
    <row r="2244" spans="1:42">
      <c r="A2244" s="278">
        <v>212136</v>
      </c>
      <c r="B2244" s="278"/>
      <c r="C2244" s="278" t="s">
        <v>413</v>
      </c>
      <c r="D2244" s="278" t="s">
        <v>413</v>
      </c>
      <c r="E2244" s="278" t="s">
        <v>413</v>
      </c>
      <c r="F2244" s="278" t="s">
        <v>413</v>
      </c>
      <c r="G2244" s="278" t="s">
        <v>412</v>
      </c>
      <c r="H2244" s="278" t="s">
        <v>413</v>
      </c>
      <c r="I2244" s="278" t="s">
        <v>412</v>
      </c>
      <c r="J2244" s="278" t="s">
        <v>412</v>
      </c>
      <c r="K2244" s="278" t="s">
        <v>413</v>
      </c>
      <c r="L2244" s="278" t="s">
        <v>413</v>
      </c>
      <c r="M2244" s="278"/>
      <c r="N2244" s="278"/>
      <c r="O2244" s="278"/>
      <c r="P2244" s="278"/>
      <c r="Q2244" s="278"/>
      <c r="R2244" s="278"/>
      <c r="S2244" s="278"/>
      <c r="T2244" s="278"/>
      <c r="U2244" s="278"/>
      <c r="V2244" s="278"/>
      <c r="W2244" s="278"/>
      <c r="X2244" s="278"/>
      <c r="Y2244" s="278"/>
      <c r="Z2244" s="278"/>
      <c r="AA2244" s="278"/>
      <c r="AB2244" s="278"/>
      <c r="AC2244" s="278"/>
      <c r="AD2244" s="278"/>
      <c r="AE2244" s="278"/>
      <c r="AF2244" s="278"/>
      <c r="AG2244" s="278"/>
      <c r="AH2244" s="278"/>
      <c r="AI2244" s="278"/>
      <c r="AJ2244" s="278"/>
      <c r="AK2244" s="278"/>
      <c r="AL2244" s="278"/>
      <c r="AM2244" s="278"/>
      <c r="AN2244" s="278"/>
      <c r="AO2244" s="278"/>
      <c r="AP2244" s="278"/>
    </row>
    <row r="2245" spans="1:42">
      <c r="A2245" s="278">
        <v>212131</v>
      </c>
      <c r="B2245" s="278"/>
      <c r="C2245" s="278" t="s">
        <v>413</v>
      </c>
      <c r="D2245" s="278" t="s">
        <v>413</v>
      </c>
      <c r="E2245" s="278" t="s">
        <v>413</v>
      </c>
      <c r="F2245" s="278" t="s">
        <v>413</v>
      </c>
      <c r="G2245" s="278" t="s">
        <v>412</v>
      </c>
      <c r="H2245" s="278" t="s">
        <v>412</v>
      </c>
      <c r="I2245" s="278" t="s">
        <v>412</v>
      </c>
      <c r="J2245" s="278" t="s">
        <v>412</v>
      </c>
      <c r="K2245" s="278" t="s">
        <v>412</v>
      </c>
      <c r="L2245" s="278" t="s">
        <v>412</v>
      </c>
      <c r="M2245" s="278"/>
      <c r="N2245" s="278"/>
      <c r="O2245" s="278"/>
      <c r="P2245" s="278"/>
      <c r="Q2245" s="278"/>
      <c r="R2245" s="278"/>
      <c r="S2245" s="278"/>
      <c r="T2245" s="278"/>
      <c r="U2245" s="278"/>
      <c r="V2245" s="278"/>
      <c r="W2245" s="278"/>
      <c r="X2245" s="278"/>
      <c r="Y2245" s="278"/>
      <c r="Z2245" s="278"/>
      <c r="AA2245" s="278"/>
      <c r="AB2245" s="278"/>
      <c r="AC2245" s="278"/>
      <c r="AD2245" s="278"/>
      <c r="AE2245" s="278"/>
      <c r="AF2245" s="278"/>
      <c r="AG2245" s="278"/>
      <c r="AH2245" s="278"/>
      <c r="AI2245" s="278"/>
      <c r="AJ2245" s="278"/>
      <c r="AK2245" s="278"/>
      <c r="AL2245" s="278"/>
      <c r="AM2245" s="278"/>
      <c r="AN2245" s="278"/>
      <c r="AO2245" s="278"/>
      <c r="AP2245" s="278"/>
    </row>
    <row r="2246" spans="1:42">
      <c r="A2246" s="278">
        <v>212130</v>
      </c>
      <c r="B2246" s="278"/>
      <c r="C2246" s="278" t="s">
        <v>413</v>
      </c>
      <c r="D2246" s="278" t="s">
        <v>412</v>
      </c>
      <c r="E2246" s="278" t="s">
        <v>413</v>
      </c>
      <c r="F2246" s="278" t="s">
        <v>413</v>
      </c>
      <c r="G2246" s="278" t="s">
        <v>412</v>
      </c>
      <c r="H2246" s="278" t="s">
        <v>412</v>
      </c>
      <c r="I2246" s="278" t="s">
        <v>412</v>
      </c>
      <c r="J2246" s="278" t="s">
        <v>412</v>
      </c>
      <c r="K2246" s="278" t="s">
        <v>412</v>
      </c>
      <c r="L2246" s="278" t="s">
        <v>412</v>
      </c>
      <c r="M2246" s="278"/>
      <c r="N2246" s="278"/>
      <c r="O2246" s="278"/>
      <c r="P2246" s="278"/>
      <c r="Q2246" s="278"/>
      <c r="R2246" s="278"/>
      <c r="S2246" s="278"/>
      <c r="T2246" s="278"/>
      <c r="U2246" s="278"/>
      <c r="V2246" s="278"/>
      <c r="W2246" s="278"/>
      <c r="X2246" s="278"/>
      <c r="Y2246" s="278"/>
      <c r="Z2246" s="278"/>
      <c r="AA2246" s="278"/>
      <c r="AB2246" s="278"/>
      <c r="AC2246" s="278"/>
      <c r="AD2246" s="278"/>
      <c r="AE2246" s="278"/>
      <c r="AF2246" s="278"/>
      <c r="AG2246" s="278"/>
      <c r="AH2246" s="278"/>
      <c r="AI2246" s="278"/>
      <c r="AJ2246" s="278"/>
      <c r="AK2246" s="278"/>
      <c r="AL2246" s="278"/>
      <c r="AM2246" s="278"/>
      <c r="AN2246" s="278"/>
      <c r="AO2246" s="278"/>
      <c r="AP2246" s="278"/>
    </row>
    <row r="2247" spans="1:42">
      <c r="A2247" s="278">
        <v>212129</v>
      </c>
      <c r="B2247" s="278"/>
      <c r="C2247" s="278" t="s">
        <v>411</v>
      </c>
      <c r="D2247" s="278" t="s">
        <v>411</v>
      </c>
      <c r="E2247" s="278" t="s">
        <v>412</v>
      </c>
      <c r="F2247" s="278" t="s">
        <v>412</v>
      </c>
      <c r="G2247" s="278" t="s">
        <v>412</v>
      </c>
      <c r="H2247" s="278" t="s">
        <v>412</v>
      </c>
      <c r="I2247" s="278" t="s">
        <v>412</v>
      </c>
      <c r="J2247" s="278" t="s">
        <v>412</v>
      </c>
      <c r="K2247" s="278" t="s">
        <v>412</v>
      </c>
      <c r="L2247" s="278" t="s">
        <v>412</v>
      </c>
      <c r="M2247" s="278"/>
      <c r="N2247" s="278"/>
      <c r="O2247" s="278"/>
      <c r="P2247" s="278"/>
      <c r="Q2247" s="278"/>
      <c r="R2247" s="278"/>
      <c r="S2247" s="278"/>
      <c r="T2247" s="278"/>
      <c r="U2247" s="278"/>
      <c r="V2247" s="278"/>
      <c r="W2247" s="278"/>
      <c r="X2247" s="278"/>
      <c r="Y2247" s="278"/>
      <c r="Z2247" s="278"/>
      <c r="AA2247" s="278"/>
      <c r="AB2247" s="278"/>
      <c r="AC2247" s="278"/>
      <c r="AD2247" s="278"/>
      <c r="AE2247" s="278"/>
      <c r="AF2247" s="278"/>
      <c r="AG2247" s="278"/>
      <c r="AH2247" s="278"/>
      <c r="AI2247" s="278"/>
      <c r="AJ2247" s="278"/>
      <c r="AK2247" s="278"/>
      <c r="AL2247" s="278"/>
      <c r="AM2247" s="278"/>
      <c r="AN2247" s="278"/>
      <c r="AO2247" s="278"/>
      <c r="AP2247" s="278"/>
    </row>
    <row r="2248" spans="1:42">
      <c r="A2248" s="278">
        <v>212127</v>
      </c>
      <c r="B2248" s="278"/>
      <c r="C2248" s="278" t="s">
        <v>413</v>
      </c>
      <c r="D2248" s="278" t="s">
        <v>412</v>
      </c>
      <c r="E2248" s="278" t="s">
        <v>413</v>
      </c>
      <c r="F2248" s="278" t="s">
        <v>412</v>
      </c>
      <c r="G2248" s="278" t="s">
        <v>412</v>
      </c>
      <c r="H2248" s="278" t="s">
        <v>412</v>
      </c>
      <c r="I2248" s="278" t="s">
        <v>412</v>
      </c>
      <c r="J2248" s="278" t="s">
        <v>412</v>
      </c>
      <c r="K2248" s="278" t="s">
        <v>412</v>
      </c>
      <c r="L2248" s="278" t="s">
        <v>412</v>
      </c>
      <c r="M2248" s="278"/>
      <c r="N2248" s="278"/>
      <c r="O2248" s="278"/>
      <c r="P2248" s="278"/>
      <c r="Q2248" s="278"/>
      <c r="R2248" s="278"/>
      <c r="S2248" s="278"/>
      <c r="T2248" s="278"/>
      <c r="U2248" s="278"/>
      <c r="V2248" s="278"/>
      <c r="W2248" s="278"/>
      <c r="X2248" s="278"/>
      <c r="Y2248" s="278"/>
      <c r="Z2248" s="278"/>
      <c r="AA2248" s="278"/>
      <c r="AB2248" s="278"/>
      <c r="AC2248" s="278"/>
      <c r="AD2248" s="278"/>
      <c r="AE2248" s="278"/>
      <c r="AF2248" s="278"/>
      <c r="AG2248" s="278"/>
      <c r="AH2248" s="278"/>
      <c r="AI2248" s="278"/>
      <c r="AJ2248" s="278"/>
      <c r="AK2248" s="278"/>
      <c r="AL2248" s="278"/>
      <c r="AM2248" s="278"/>
      <c r="AN2248" s="278"/>
      <c r="AO2248" s="278"/>
      <c r="AP2248" s="278"/>
    </row>
    <row r="2249" spans="1:42">
      <c r="A2249" s="278">
        <v>212126</v>
      </c>
      <c r="B2249" s="278"/>
      <c r="C2249" s="278" t="s">
        <v>412</v>
      </c>
      <c r="D2249" s="278" t="s">
        <v>413</v>
      </c>
      <c r="E2249" s="278" t="s">
        <v>413</v>
      </c>
      <c r="F2249" s="278" t="s">
        <v>412</v>
      </c>
      <c r="G2249" s="278" t="s">
        <v>412</v>
      </c>
      <c r="H2249" s="278" t="s">
        <v>412</v>
      </c>
      <c r="I2249" s="278" t="s">
        <v>412</v>
      </c>
      <c r="J2249" s="278" t="s">
        <v>412</v>
      </c>
      <c r="K2249" s="278" t="s">
        <v>412</v>
      </c>
      <c r="L2249" s="278" t="s">
        <v>412</v>
      </c>
      <c r="M2249" s="278"/>
      <c r="N2249" s="278"/>
      <c r="O2249" s="278"/>
      <c r="P2249" s="278"/>
      <c r="Q2249" s="278"/>
      <c r="R2249" s="278"/>
      <c r="S2249" s="278"/>
      <c r="T2249" s="278"/>
      <c r="U2249" s="278"/>
      <c r="V2249" s="278"/>
      <c r="W2249" s="278"/>
      <c r="X2249" s="278"/>
      <c r="Y2249" s="278"/>
      <c r="Z2249" s="278"/>
      <c r="AA2249" s="278"/>
      <c r="AB2249" s="278"/>
      <c r="AC2249" s="278"/>
      <c r="AD2249" s="278"/>
      <c r="AE2249" s="278"/>
      <c r="AF2249" s="278"/>
      <c r="AG2249" s="278"/>
      <c r="AH2249" s="278"/>
      <c r="AI2249" s="278"/>
      <c r="AJ2249" s="278"/>
      <c r="AK2249" s="278"/>
      <c r="AL2249" s="278"/>
      <c r="AM2249" s="278"/>
      <c r="AN2249" s="278"/>
      <c r="AO2249" s="278"/>
      <c r="AP2249" s="278"/>
    </row>
    <row r="2250" spans="1:42">
      <c r="A2250" s="278">
        <v>212125</v>
      </c>
      <c r="B2250" s="278"/>
      <c r="C2250" s="278" t="s">
        <v>413</v>
      </c>
      <c r="D2250" s="278" t="s">
        <v>413</v>
      </c>
      <c r="E2250" s="278" t="s">
        <v>413</v>
      </c>
      <c r="F2250" s="278" t="s">
        <v>413</v>
      </c>
      <c r="G2250" s="278" t="s">
        <v>412</v>
      </c>
      <c r="H2250" s="278" t="s">
        <v>412</v>
      </c>
      <c r="I2250" s="278" t="s">
        <v>412</v>
      </c>
      <c r="J2250" s="278" t="s">
        <v>412</v>
      </c>
      <c r="K2250" s="278" t="s">
        <v>412</v>
      </c>
      <c r="L2250" s="278" t="s">
        <v>412</v>
      </c>
      <c r="M2250" s="278"/>
      <c r="N2250" s="278"/>
      <c r="O2250" s="278"/>
      <c r="P2250" s="278"/>
      <c r="Q2250" s="278"/>
      <c r="R2250" s="278"/>
      <c r="S2250" s="278"/>
      <c r="T2250" s="278"/>
      <c r="U2250" s="278"/>
      <c r="V2250" s="278"/>
      <c r="W2250" s="278"/>
      <c r="X2250" s="278"/>
      <c r="Y2250" s="278"/>
      <c r="Z2250" s="278"/>
      <c r="AA2250" s="278"/>
      <c r="AB2250" s="278"/>
      <c r="AC2250" s="278"/>
      <c r="AD2250" s="278"/>
      <c r="AE2250" s="278"/>
      <c r="AF2250" s="278"/>
      <c r="AG2250" s="278"/>
      <c r="AH2250" s="278"/>
      <c r="AI2250" s="278"/>
      <c r="AJ2250" s="278"/>
      <c r="AK2250" s="278"/>
      <c r="AL2250" s="278"/>
      <c r="AM2250" s="278"/>
      <c r="AN2250" s="278"/>
      <c r="AO2250" s="278"/>
      <c r="AP2250" s="278"/>
    </row>
    <row r="2251" spans="1:42">
      <c r="A2251" s="278">
        <v>212124</v>
      </c>
      <c r="B2251" s="278"/>
      <c r="C2251" s="278" t="s">
        <v>411</v>
      </c>
      <c r="D2251" s="278" t="s">
        <v>411</v>
      </c>
      <c r="E2251" s="278" t="s">
        <v>411</v>
      </c>
      <c r="F2251" s="278" t="s">
        <v>411</v>
      </c>
      <c r="G2251" s="278" t="s">
        <v>413</v>
      </c>
      <c r="H2251" s="278" t="s">
        <v>412</v>
      </c>
      <c r="I2251" s="278" t="s">
        <v>412</v>
      </c>
      <c r="J2251" s="278" t="s">
        <v>413</v>
      </c>
      <c r="K2251" s="278" t="s">
        <v>411</v>
      </c>
      <c r="L2251" s="278" t="s">
        <v>413</v>
      </c>
      <c r="M2251" s="278"/>
      <c r="N2251" s="278"/>
      <c r="O2251" s="278"/>
      <c r="P2251" s="278"/>
      <c r="Q2251" s="278"/>
      <c r="R2251" s="278"/>
      <c r="S2251" s="278"/>
      <c r="T2251" s="278"/>
      <c r="U2251" s="278"/>
      <c r="V2251" s="278"/>
      <c r="W2251" s="278"/>
      <c r="X2251" s="278"/>
      <c r="Y2251" s="278"/>
      <c r="Z2251" s="278"/>
      <c r="AA2251" s="278"/>
      <c r="AB2251" s="278"/>
      <c r="AC2251" s="278"/>
      <c r="AD2251" s="278"/>
      <c r="AE2251" s="278"/>
      <c r="AF2251" s="278"/>
      <c r="AG2251" s="278"/>
      <c r="AH2251" s="278"/>
      <c r="AI2251" s="278"/>
      <c r="AJ2251" s="278"/>
      <c r="AK2251" s="278"/>
      <c r="AL2251" s="278"/>
      <c r="AM2251" s="278"/>
      <c r="AN2251" s="278"/>
      <c r="AO2251" s="278"/>
      <c r="AP2251" s="278"/>
    </row>
    <row r="2252" spans="1:42">
      <c r="A2252" s="278">
        <v>212123</v>
      </c>
      <c r="B2252" s="278"/>
      <c r="C2252" s="278" t="s">
        <v>413</v>
      </c>
      <c r="D2252" s="278" t="s">
        <v>413</v>
      </c>
      <c r="E2252" s="278" t="s">
        <v>413</v>
      </c>
      <c r="F2252" s="278" t="s">
        <v>413</v>
      </c>
      <c r="G2252" s="278" t="s">
        <v>412</v>
      </c>
      <c r="H2252" s="278" t="s">
        <v>412</v>
      </c>
      <c r="I2252" s="278" t="s">
        <v>412</v>
      </c>
      <c r="J2252" s="278" t="s">
        <v>412</v>
      </c>
      <c r="K2252" s="278" t="s">
        <v>412</v>
      </c>
      <c r="L2252" s="278" t="s">
        <v>412</v>
      </c>
      <c r="M2252" s="278"/>
      <c r="N2252" s="278"/>
      <c r="O2252" s="278"/>
      <c r="P2252" s="278"/>
      <c r="Q2252" s="278"/>
      <c r="R2252" s="278"/>
      <c r="S2252" s="278"/>
      <c r="T2252" s="278"/>
      <c r="U2252" s="278"/>
      <c r="V2252" s="278"/>
      <c r="W2252" s="278"/>
      <c r="X2252" s="278"/>
      <c r="Y2252" s="278"/>
      <c r="Z2252" s="278"/>
      <c r="AA2252" s="278"/>
      <c r="AB2252" s="278"/>
      <c r="AC2252" s="278"/>
      <c r="AD2252" s="278"/>
      <c r="AE2252" s="278"/>
      <c r="AF2252" s="278"/>
      <c r="AG2252" s="278"/>
      <c r="AH2252" s="278"/>
      <c r="AI2252" s="278"/>
      <c r="AJ2252" s="278"/>
      <c r="AK2252" s="278"/>
      <c r="AL2252" s="278"/>
      <c r="AM2252" s="278"/>
      <c r="AN2252" s="278"/>
      <c r="AO2252" s="278"/>
      <c r="AP2252" s="278"/>
    </row>
    <row r="2253" spans="1:42">
      <c r="A2253" s="278">
        <v>212120</v>
      </c>
      <c r="B2253" s="278"/>
      <c r="C2253" s="278" t="s">
        <v>412</v>
      </c>
      <c r="D2253" s="278" t="s">
        <v>411</v>
      </c>
      <c r="E2253" s="278" t="s">
        <v>411</v>
      </c>
      <c r="F2253" s="278" t="s">
        <v>411</v>
      </c>
      <c r="G2253" s="278" t="s">
        <v>412</v>
      </c>
      <c r="H2253" s="278" t="s">
        <v>412</v>
      </c>
      <c r="I2253" s="278" t="s">
        <v>412</v>
      </c>
      <c r="J2253" s="278" t="s">
        <v>412</v>
      </c>
      <c r="K2253" s="278" t="s">
        <v>412</v>
      </c>
      <c r="L2253" s="278" t="s">
        <v>412</v>
      </c>
      <c r="M2253" s="278"/>
      <c r="N2253" s="278"/>
      <c r="O2253" s="278"/>
      <c r="P2253" s="278"/>
      <c r="Q2253" s="278"/>
      <c r="R2253" s="278"/>
      <c r="S2253" s="278"/>
      <c r="T2253" s="278"/>
      <c r="U2253" s="278"/>
      <c r="V2253" s="278"/>
      <c r="W2253" s="278"/>
      <c r="X2253" s="278"/>
      <c r="Y2253" s="278"/>
      <c r="Z2253" s="278"/>
      <c r="AA2253" s="278"/>
      <c r="AB2253" s="278"/>
      <c r="AC2253" s="278"/>
      <c r="AD2253" s="278"/>
      <c r="AE2253" s="278"/>
      <c r="AF2253" s="278"/>
      <c r="AG2253" s="278"/>
      <c r="AH2253" s="278"/>
      <c r="AI2253" s="278"/>
      <c r="AJ2253" s="278"/>
      <c r="AK2253" s="278"/>
      <c r="AL2253" s="278"/>
      <c r="AM2253" s="278"/>
      <c r="AN2253" s="278"/>
      <c r="AO2253" s="278"/>
      <c r="AP2253" s="278"/>
    </row>
    <row r="2254" spans="1:42">
      <c r="A2254" s="278">
        <v>212117</v>
      </c>
      <c r="B2254" s="278"/>
      <c r="C2254" s="278" t="s">
        <v>413</v>
      </c>
      <c r="D2254" s="278" t="s">
        <v>412</v>
      </c>
      <c r="E2254" s="278" t="s">
        <v>413</v>
      </c>
      <c r="F2254" s="278" t="s">
        <v>413</v>
      </c>
      <c r="G2254" s="278" t="s">
        <v>413</v>
      </c>
      <c r="H2254" s="278" t="s">
        <v>412</v>
      </c>
      <c r="I2254" s="278" t="s">
        <v>412</v>
      </c>
      <c r="J2254" s="278" t="s">
        <v>412</v>
      </c>
      <c r="K2254" s="278" t="s">
        <v>412</v>
      </c>
      <c r="L2254" s="278" t="s">
        <v>412</v>
      </c>
      <c r="M2254" s="278"/>
      <c r="N2254" s="278"/>
      <c r="O2254" s="278"/>
      <c r="P2254" s="278"/>
      <c r="Q2254" s="278"/>
      <c r="R2254" s="278"/>
      <c r="S2254" s="278"/>
      <c r="T2254" s="278"/>
      <c r="U2254" s="278"/>
      <c r="V2254" s="278"/>
      <c r="W2254" s="278"/>
      <c r="X2254" s="278"/>
      <c r="Y2254" s="278"/>
      <c r="Z2254" s="278"/>
      <c r="AA2254" s="278"/>
      <c r="AB2254" s="278"/>
      <c r="AC2254" s="278"/>
      <c r="AD2254" s="278"/>
      <c r="AE2254" s="278"/>
      <c r="AF2254" s="278"/>
      <c r="AG2254" s="278"/>
      <c r="AH2254" s="278"/>
      <c r="AI2254" s="278"/>
      <c r="AJ2254" s="278"/>
      <c r="AK2254" s="278"/>
      <c r="AL2254" s="278"/>
      <c r="AM2254" s="278"/>
      <c r="AN2254" s="278"/>
      <c r="AO2254" s="278"/>
      <c r="AP2254" s="278"/>
    </row>
    <row r="2255" spans="1:42">
      <c r="A2255" s="278">
        <v>212116</v>
      </c>
      <c r="B2255" s="278"/>
      <c r="C2255" s="278" t="s">
        <v>413</v>
      </c>
      <c r="D2255" s="278" t="s">
        <v>412</v>
      </c>
      <c r="E2255" s="278" t="s">
        <v>412</v>
      </c>
      <c r="F2255" s="278" t="s">
        <v>412</v>
      </c>
      <c r="G2255" s="278" t="s">
        <v>413</v>
      </c>
      <c r="H2255" s="278" t="s">
        <v>412</v>
      </c>
      <c r="I2255" s="278" t="s">
        <v>412</v>
      </c>
      <c r="J2255" s="278" t="s">
        <v>412</v>
      </c>
      <c r="K2255" s="278" t="s">
        <v>412</v>
      </c>
      <c r="L2255" s="278" t="s">
        <v>412</v>
      </c>
      <c r="M2255" s="278"/>
      <c r="N2255" s="278"/>
      <c r="O2255" s="278"/>
      <c r="P2255" s="278"/>
      <c r="Q2255" s="278"/>
      <c r="R2255" s="278"/>
      <c r="S2255" s="278"/>
      <c r="T2255" s="278"/>
      <c r="U2255" s="278"/>
      <c r="V2255" s="278"/>
      <c r="W2255" s="278"/>
      <c r="X2255" s="278"/>
      <c r="Y2255" s="278"/>
      <c r="Z2255" s="278"/>
      <c r="AA2255" s="278"/>
      <c r="AB2255" s="278"/>
      <c r="AC2255" s="278"/>
      <c r="AD2255" s="278"/>
      <c r="AE2255" s="278"/>
      <c r="AF2255" s="278"/>
      <c r="AG2255" s="278"/>
      <c r="AH2255" s="278"/>
      <c r="AI2255" s="278"/>
      <c r="AJ2255" s="278"/>
      <c r="AK2255" s="278"/>
      <c r="AL2255" s="278"/>
      <c r="AM2255" s="278"/>
      <c r="AN2255" s="278"/>
      <c r="AO2255" s="278"/>
      <c r="AP2255" s="278"/>
    </row>
    <row r="2256" spans="1:42">
      <c r="A2256" s="278">
        <v>212115</v>
      </c>
      <c r="B2256" s="278"/>
      <c r="C2256" s="278" t="s">
        <v>412</v>
      </c>
      <c r="D2256" s="278" t="s">
        <v>412</v>
      </c>
      <c r="E2256" s="278" t="s">
        <v>413</v>
      </c>
      <c r="F2256" s="278" t="s">
        <v>413</v>
      </c>
      <c r="G2256" s="278" t="s">
        <v>412</v>
      </c>
      <c r="H2256" s="278" t="s">
        <v>412</v>
      </c>
      <c r="I2256" s="278" t="s">
        <v>412</v>
      </c>
      <c r="J2256" s="278" t="s">
        <v>412</v>
      </c>
      <c r="K2256" s="278" t="s">
        <v>412</v>
      </c>
      <c r="L2256" s="278" t="s">
        <v>412</v>
      </c>
      <c r="M2256" s="278"/>
      <c r="N2256" s="278"/>
      <c r="O2256" s="278"/>
      <c r="P2256" s="278"/>
      <c r="Q2256" s="278"/>
      <c r="R2256" s="278"/>
      <c r="S2256" s="278"/>
      <c r="T2256" s="278"/>
      <c r="U2256" s="278"/>
      <c r="V2256" s="278"/>
      <c r="W2256" s="278"/>
      <c r="X2256" s="278"/>
      <c r="Y2256" s="278"/>
      <c r="Z2256" s="278"/>
      <c r="AA2256" s="278"/>
      <c r="AB2256" s="278"/>
      <c r="AC2256" s="278"/>
      <c r="AD2256" s="278"/>
      <c r="AE2256" s="278"/>
      <c r="AF2256" s="278"/>
      <c r="AG2256" s="278"/>
      <c r="AH2256" s="278"/>
      <c r="AI2256" s="278"/>
      <c r="AJ2256" s="278"/>
      <c r="AK2256" s="278"/>
      <c r="AL2256" s="278"/>
      <c r="AM2256" s="278"/>
      <c r="AN2256" s="278"/>
      <c r="AO2256" s="278"/>
      <c r="AP2256" s="278"/>
    </row>
    <row r="2257" spans="1:42">
      <c r="A2257" s="278">
        <v>212114</v>
      </c>
      <c r="B2257" s="278"/>
      <c r="C2257" s="278" t="s">
        <v>411</v>
      </c>
      <c r="D2257" s="278" t="s">
        <v>411</v>
      </c>
      <c r="E2257" s="278" t="s">
        <v>411</v>
      </c>
      <c r="F2257" s="278" t="s">
        <v>411</v>
      </c>
      <c r="G2257" s="278" t="s">
        <v>412</v>
      </c>
      <c r="H2257" s="278" t="s">
        <v>412</v>
      </c>
      <c r="I2257" s="278" t="s">
        <v>412</v>
      </c>
      <c r="J2257" s="278" t="s">
        <v>412</v>
      </c>
      <c r="K2257" s="278" t="s">
        <v>412</v>
      </c>
      <c r="L2257" s="278" t="s">
        <v>412</v>
      </c>
      <c r="M2257" s="278"/>
      <c r="N2257" s="278"/>
      <c r="O2257" s="278"/>
      <c r="P2257" s="278"/>
      <c r="Q2257" s="278"/>
      <c r="R2257" s="278"/>
      <c r="S2257" s="278"/>
      <c r="T2257" s="278"/>
      <c r="U2257" s="278"/>
      <c r="V2257" s="278"/>
      <c r="W2257" s="278"/>
      <c r="X2257" s="278"/>
      <c r="Y2257" s="278"/>
      <c r="Z2257" s="278"/>
      <c r="AA2257" s="278"/>
      <c r="AB2257" s="278"/>
      <c r="AC2257" s="278"/>
      <c r="AD2257" s="278"/>
      <c r="AE2257" s="278"/>
      <c r="AF2257" s="278"/>
      <c r="AG2257" s="278"/>
      <c r="AH2257" s="278"/>
      <c r="AI2257" s="278"/>
      <c r="AJ2257" s="278"/>
      <c r="AK2257" s="278"/>
      <c r="AL2257" s="278"/>
      <c r="AM2257" s="278"/>
      <c r="AN2257" s="278"/>
      <c r="AO2257" s="278"/>
      <c r="AP2257" s="278"/>
    </row>
    <row r="2258" spans="1:42">
      <c r="A2258" s="278">
        <v>212113</v>
      </c>
      <c r="B2258" s="278"/>
      <c r="C2258" s="278" t="s">
        <v>412</v>
      </c>
      <c r="D2258" s="278" t="s">
        <v>413</v>
      </c>
      <c r="E2258" s="278" t="s">
        <v>413</v>
      </c>
      <c r="F2258" s="278" t="s">
        <v>412</v>
      </c>
      <c r="G2258" s="278" t="s">
        <v>412</v>
      </c>
      <c r="H2258" s="278" t="s">
        <v>412</v>
      </c>
      <c r="I2258" s="278" t="s">
        <v>412</v>
      </c>
      <c r="J2258" s="278" t="s">
        <v>412</v>
      </c>
      <c r="K2258" s="278" t="s">
        <v>412</v>
      </c>
      <c r="L2258" s="278" t="s">
        <v>412</v>
      </c>
      <c r="M2258" s="278"/>
      <c r="N2258" s="278"/>
      <c r="O2258" s="278"/>
      <c r="P2258" s="278"/>
      <c r="Q2258" s="278"/>
      <c r="R2258" s="278"/>
      <c r="S2258" s="278"/>
      <c r="T2258" s="278"/>
      <c r="U2258" s="278"/>
      <c r="V2258" s="278"/>
      <c r="W2258" s="278"/>
      <c r="X2258" s="278"/>
      <c r="Y2258" s="278"/>
      <c r="Z2258" s="278"/>
      <c r="AA2258" s="278"/>
      <c r="AB2258" s="278"/>
      <c r="AC2258" s="278"/>
      <c r="AD2258" s="278"/>
      <c r="AE2258" s="278"/>
      <c r="AF2258" s="278"/>
      <c r="AG2258" s="278"/>
      <c r="AH2258" s="278"/>
      <c r="AI2258" s="278"/>
      <c r="AJ2258" s="278"/>
      <c r="AK2258" s="278"/>
      <c r="AL2258" s="278"/>
      <c r="AM2258" s="278"/>
      <c r="AN2258" s="278"/>
      <c r="AO2258" s="278"/>
      <c r="AP2258" s="278"/>
    </row>
    <row r="2259" spans="1:42">
      <c r="A2259" s="278">
        <v>212112</v>
      </c>
      <c r="B2259" s="278"/>
      <c r="C2259" s="278" t="s">
        <v>412</v>
      </c>
      <c r="D2259" s="278" t="s">
        <v>413</v>
      </c>
      <c r="E2259" s="278" t="s">
        <v>411</v>
      </c>
      <c r="F2259" s="278" t="s">
        <v>411</v>
      </c>
      <c r="G2259" s="278" t="s">
        <v>412</v>
      </c>
      <c r="H2259" s="278" t="s">
        <v>412</v>
      </c>
      <c r="I2259" s="278" t="s">
        <v>411</v>
      </c>
      <c r="J2259" s="278" t="s">
        <v>411</v>
      </c>
      <c r="K2259" s="278" t="s">
        <v>413</v>
      </c>
      <c r="L2259" s="278" t="s">
        <v>413</v>
      </c>
      <c r="M2259" s="278"/>
      <c r="N2259" s="278"/>
      <c r="O2259" s="278"/>
      <c r="P2259" s="278"/>
      <c r="Q2259" s="278"/>
      <c r="R2259" s="278"/>
      <c r="S2259" s="278"/>
      <c r="T2259" s="278"/>
      <c r="U2259" s="278"/>
      <c r="V2259" s="278"/>
      <c r="W2259" s="278"/>
      <c r="X2259" s="278"/>
      <c r="Y2259" s="278"/>
      <c r="Z2259" s="278"/>
      <c r="AA2259" s="278"/>
      <c r="AB2259" s="278"/>
      <c r="AC2259" s="278"/>
      <c r="AD2259" s="278"/>
      <c r="AE2259" s="278"/>
      <c r="AF2259" s="278"/>
      <c r="AG2259" s="278"/>
      <c r="AH2259" s="278"/>
      <c r="AI2259" s="278"/>
      <c r="AJ2259" s="278"/>
      <c r="AK2259" s="278"/>
      <c r="AL2259" s="278"/>
      <c r="AM2259" s="278"/>
      <c r="AN2259" s="278"/>
      <c r="AO2259" s="278"/>
      <c r="AP2259" s="278"/>
    </row>
    <row r="2260" spans="1:42">
      <c r="A2260" s="278">
        <v>212111</v>
      </c>
      <c r="B2260" s="278"/>
      <c r="C2260" s="278" t="s">
        <v>412</v>
      </c>
      <c r="D2260" s="278" t="s">
        <v>412</v>
      </c>
      <c r="E2260" s="278" t="s">
        <v>412</v>
      </c>
      <c r="F2260" s="278" t="s">
        <v>412</v>
      </c>
      <c r="G2260" s="278" t="s">
        <v>412</v>
      </c>
      <c r="H2260" s="278" t="s">
        <v>412</v>
      </c>
      <c r="I2260" s="278" t="s">
        <v>412</v>
      </c>
      <c r="J2260" s="278" t="s">
        <v>412</v>
      </c>
      <c r="K2260" s="278" t="s">
        <v>412</v>
      </c>
      <c r="L2260" s="278" t="s">
        <v>412</v>
      </c>
      <c r="M2260" s="278"/>
      <c r="N2260" s="278"/>
      <c r="O2260" s="278"/>
      <c r="P2260" s="278"/>
      <c r="Q2260" s="278"/>
      <c r="R2260" s="278"/>
      <c r="S2260" s="278"/>
      <c r="T2260" s="278"/>
      <c r="U2260" s="278"/>
      <c r="V2260" s="278"/>
      <c r="W2260" s="278"/>
      <c r="X2260" s="278"/>
      <c r="Y2260" s="278"/>
      <c r="Z2260" s="278"/>
      <c r="AA2260" s="278"/>
      <c r="AB2260" s="278"/>
      <c r="AC2260" s="278"/>
      <c r="AD2260" s="278"/>
      <c r="AE2260" s="278"/>
      <c r="AF2260" s="278"/>
      <c r="AG2260" s="278"/>
      <c r="AH2260" s="278"/>
      <c r="AI2260" s="278"/>
      <c r="AJ2260" s="278"/>
      <c r="AK2260" s="278"/>
      <c r="AL2260" s="278"/>
      <c r="AM2260" s="278"/>
      <c r="AN2260" s="278"/>
      <c r="AO2260" s="278"/>
      <c r="AP2260" s="278"/>
    </row>
    <row r="2261" spans="1:42">
      <c r="A2261" s="278">
        <v>212110</v>
      </c>
      <c r="B2261" s="278"/>
      <c r="C2261" s="278" t="s">
        <v>413</v>
      </c>
      <c r="D2261" s="278" t="s">
        <v>413</v>
      </c>
      <c r="E2261" s="278" t="s">
        <v>412</v>
      </c>
      <c r="F2261" s="278" t="s">
        <v>412</v>
      </c>
      <c r="G2261" s="278" t="s">
        <v>412</v>
      </c>
      <c r="H2261" s="278" t="s">
        <v>412</v>
      </c>
      <c r="I2261" s="278" t="s">
        <v>412</v>
      </c>
      <c r="J2261" s="278" t="s">
        <v>412</v>
      </c>
      <c r="K2261" s="278" t="s">
        <v>412</v>
      </c>
      <c r="L2261" s="278" t="s">
        <v>412</v>
      </c>
      <c r="M2261" s="278"/>
      <c r="N2261" s="278"/>
      <c r="O2261" s="278"/>
      <c r="P2261" s="278"/>
      <c r="Q2261" s="278"/>
      <c r="R2261" s="278"/>
      <c r="S2261" s="278"/>
      <c r="T2261" s="278"/>
      <c r="U2261" s="278"/>
      <c r="V2261" s="278"/>
      <c r="W2261" s="278"/>
      <c r="X2261" s="278"/>
      <c r="Y2261" s="278"/>
      <c r="Z2261" s="278"/>
      <c r="AA2261" s="278"/>
      <c r="AB2261" s="278"/>
      <c r="AC2261" s="278"/>
      <c r="AD2261" s="278"/>
      <c r="AE2261" s="278"/>
      <c r="AF2261" s="278"/>
      <c r="AG2261" s="278"/>
      <c r="AH2261" s="278"/>
      <c r="AI2261" s="278"/>
      <c r="AJ2261" s="278"/>
      <c r="AK2261" s="278"/>
      <c r="AL2261" s="278"/>
      <c r="AM2261" s="278"/>
      <c r="AN2261" s="278"/>
      <c r="AO2261" s="278"/>
      <c r="AP2261" s="278"/>
    </row>
    <row r="2262" spans="1:42">
      <c r="A2262" s="278">
        <v>212108</v>
      </c>
      <c r="B2262" s="278"/>
      <c r="C2262" s="278" t="s">
        <v>413</v>
      </c>
      <c r="D2262" s="278" t="s">
        <v>412</v>
      </c>
      <c r="E2262" s="278" t="s">
        <v>412</v>
      </c>
      <c r="F2262" s="278" t="s">
        <v>413</v>
      </c>
      <c r="G2262" s="278" t="s">
        <v>412</v>
      </c>
      <c r="H2262" s="278" t="s">
        <v>412</v>
      </c>
      <c r="I2262" s="278" t="s">
        <v>412</v>
      </c>
      <c r="J2262" s="278" t="s">
        <v>412</v>
      </c>
      <c r="K2262" s="278" t="s">
        <v>412</v>
      </c>
      <c r="L2262" s="278" t="s">
        <v>412</v>
      </c>
      <c r="M2262" s="278"/>
      <c r="N2262" s="278"/>
      <c r="O2262" s="278"/>
      <c r="P2262" s="278"/>
      <c r="Q2262" s="278"/>
      <c r="R2262" s="278"/>
      <c r="S2262" s="278"/>
      <c r="T2262" s="278"/>
      <c r="U2262" s="278"/>
      <c r="V2262" s="278"/>
      <c r="W2262" s="278"/>
      <c r="X2262" s="278"/>
      <c r="Y2262" s="278"/>
      <c r="Z2262" s="278"/>
      <c r="AA2262" s="278"/>
      <c r="AB2262" s="278"/>
      <c r="AC2262" s="278"/>
      <c r="AD2262" s="278"/>
      <c r="AE2262" s="278"/>
      <c r="AF2262" s="278"/>
      <c r="AG2262" s="278"/>
      <c r="AH2262" s="278"/>
      <c r="AI2262" s="278"/>
      <c r="AJ2262" s="278"/>
      <c r="AK2262" s="278"/>
      <c r="AL2262" s="278"/>
      <c r="AM2262" s="278"/>
      <c r="AN2262" s="278"/>
      <c r="AO2262" s="278"/>
      <c r="AP2262" s="278"/>
    </row>
    <row r="2263" spans="1:42">
      <c r="A2263" s="278">
        <v>212105</v>
      </c>
      <c r="B2263" s="278"/>
      <c r="C2263" s="278" t="s">
        <v>413</v>
      </c>
      <c r="D2263" s="278" t="s">
        <v>413</v>
      </c>
      <c r="E2263" s="278" t="s">
        <v>412</v>
      </c>
      <c r="F2263" s="278" t="s">
        <v>412</v>
      </c>
      <c r="G2263" s="278" t="s">
        <v>412</v>
      </c>
      <c r="H2263" s="278" t="s">
        <v>412</v>
      </c>
      <c r="I2263" s="278" t="s">
        <v>412</v>
      </c>
      <c r="J2263" s="278" t="s">
        <v>412</v>
      </c>
      <c r="K2263" s="278" t="s">
        <v>412</v>
      </c>
      <c r="L2263" s="278" t="s">
        <v>412</v>
      </c>
      <c r="M2263" s="278"/>
      <c r="N2263" s="278"/>
      <c r="O2263" s="278"/>
      <c r="P2263" s="278"/>
      <c r="Q2263" s="278"/>
      <c r="R2263" s="278"/>
      <c r="S2263" s="278"/>
      <c r="T2263" s="278"/>
      <c r="U2263" s="278"/>
      <c r="V2263" s="278"/>
      <c r="W2263" s="278"/>
      <c r="X2263" s="278"/>
      <c r="Y2263" s="278"/>
      <c r="Z2263" s="278"/>
      <c r="AA2263" s="278"/>
      <c r="AB2263" s="278"/>
      <c r="AC2263" s="278"/>
      <c r="AD2263" s="278"/>
      <c r="AE2263" s="278"/>
      <c r="AF2263" s="278"/>
      <c r="AG2263" s="278"/>
      <c r="AH2263" s="278"/>
      <c r="AI2263" s="278"/>
      <c r="AJ2263" s="278"/>
      <c r="AK2263" s="278"/>
      <c r="AL2263" s="278"/>
      <c r="AM2263" s="278"/>
      <c r="AN2263" s="278"/>
      <c r="AO2263" s="278"/>
      <c r="AP2263" s="278"/>
    </row>
    <row r="2264" spans="1:42">
      <c r="A2264" s="278">
        <v>212104</v>
      </c>
      <c r="B2264" s="278"/>
      <c r="C2264" s="278" t="s">
        <v>412</v>
      </c>
      <c r="D2264" s="278" t="s">
        <v>413</v>
      </c>
      <c r="E2264" s="278" t="s">
        <v>413</v>
      </c>
      <c r="F2264" s="278" t="s">
        <v>412</v>
      </c>
      <c r="G2264" s="278" t="s">
        <v>412</v>
      </c>
      <c r="H2264" s="278" t="s">
        <v>412</v>
      </c>
      <c r="I2264" s="278" t="s">
        <v>412</v>
      </c>
      <c r="J2264" s="278" t="s">
        <v>412</v>
      </c>
      <c r="K2264" s="278" t="s">
        <v>412</v>
      </c>
      <c r="L2264" s="278" t="s">
        <v>412</v>
      </c>
      <c r="M2264" s="278"/>
      <c r="N2264" s="278"/>
      <c r="O2264" s="278"/>
      <c r="P2264" s="278"/>
      <c r="Q2264" s="278"/>
      <c r="R2264" s="278"/>
      <c r="S2264" s="278"/>
      <c r="T2264" s="278"/>
      <c r="U2264" s="278"/>
      <c r="V2264" s="278"/>
      <c r="W2264" s="278"/>
      <c r="X2264" s="278"/>
      <c r="Y2264" s="278"/>
      <c r="Z2264" s="278"/>
      <c r="AA2264" s="278"/>
      <c r="AB2264" s="278"/>
      <c r="AC2264" s="278"/>
      <c r="AD2264" s="278"/>
      <c r="AE2264" s="278"/>
      <c r="AF2264" s="278"/>
      <c r="AG2264" s="278"/>
      <c r="AH2264" s="278"/>
      <c r="AI2264" s="278"/>
      <c r="AJ2264" s="278"/>
      <c r="AK2264" s="278"/>
      <c r="AL2264" s="278"/>
      <c r="AM2264" s="278"/>
      <c r="AN2264" s="278"/>
      <c r="AO2264" s="278"/>
      <c r="AP2264" s="278"/>
    </row>
    <row r="2265" spans="1:42">
      <c r="A2265" s="278">
        <v>212102</v>
      </c>
      <c r="B2265" s="278"/>
      <c r="C2265" s="278" t="s">
        <v>413</v>
      </c>
      <c r="D2265" s="278" t="s">
        <v>411</v>
      </c>
      <c r="E2265" s="278" t="s">
        <v>412</v>
      </c>
      <c r="F2265" s="278" t="s">
        <v>412</v>
      </c>
      <c r="G2265" s="278" t="s">
        <v>412</v>
      </c>
      <c r="H2265" s="278" t="s">
        <v>412</v>
      </c>
      <c r="I2265" s="278" t="s">
        <v>412</v>
      </c>
      <c r="J2265" s="278" t="s">
        <v>412</v>
      </c>
      <c r="K2265" s="278" t="s">
        <v>413</v>
      </c>
      <c r="L2265" s="278" t="s">
        <v>412</v>
      </c>
      <c r="M2265" s="278"/>
      <c r="N2265" s="278"/>
      <c r="O2265" s="278"/>
      <c r="P2265" s="278"/>
      <c r="Q2265" s="278"/>
      <c r="R2265" s="278"/>
      <c r="S2265" s="278"/>
      <c r="T2265" s="278"/>
      <c r="U2265" s="278"/>
      <c r="V2265" s="278"/>
      <c r="W2265" s="278"/>
      <c r="X2265" s="278"/>
      <c r="Y2265" s="278"/>
      <c r="Z2265" s="278"/>
      <c r="AA2265" s="278"/>
      <c r="AB2265" s="278"/>
      <c r="AC2265" s="278"/>
      <c r="AD2265" s="278"/>
      <c r="AE2265" s="278"/>
      <c r="AF2265" s="278"/>
      <c r="AG2265" s="278"/>
      <c r="AH2265" s="278"/>
      <c r="AI2265" s="278"/>
      <c r="AJ2265" s="278"/>
      <c r="AK2265" s="278"/>
      <c r="AL2265" s="278"/>
      <c r="AM2265" s="278"/>
      <c r="AN2265" s="278"/>
      <c r="AO2265" s="278"/>
      <c r="AP2265" s="278"/>
    </row>
    <row r="2266" spans="1:42">
      <c r="A2266" s="278">
        <v>212098</v>
      </c>
      <c r="B2266" s="278"/>
      <c r="C2266" s="278" t="s">
        <v>413</v>
      </c>
      <c r="D2266" s="278" t="s">
        <v>412</v>
      </c>
      <c r="E2266" s="278" t="s">
        <v>413</v>
      </c>
      <c r="F2266" s="278" t="s">
        <v>412</v>
      </c>
      <c r="G2266" s="278" t="s">
        <v>412</v>
      </c>
      <c r="H2266" s="278" t="s">
        <v>412</v>
      </c>
      <c r="I2266" s="278" t="s">
        <v>412</v>
      </c>
      <c r="J2266" s="278" t="s">
        <v>412</v>
      </c>
      <c r="K2266" s="278" t="s">
        <v>412</v>
      </c>
      <c r="L2266" s="278" t="s">
        <v>412</v>
      </c>
      <c r="M2266" s="278"/>
      <c r="N2266" s="278"/>
      <c r="O2266" s="278"/>
      <c r="P2266" s="278"/>
      <c r="Q2266" s="278"/>
      <c r="R2266" s="278"/>
      <c r="S2266" s="278"/>
      <c r="T2266" s="278"/>
      <c r="U2266" s="278"/>
      <c r="V2266" s="278"/>
      <c r="W2266" s="278"/>
      <c r="X2266" s="278"/>
      <c r="Y2266" s="278"/>
      <c r="Z2266" s="278"/>
      <c r="AA2266" s="278"/>
      <c r="AB2266" s="278"/>
      <c r="AC2266" s="278"/>
      <c r="AD2266" s="278"/>
      <c r="AE2266" s="278"/>
      <c r="AF2266" s="278"/>
      <c r="AG2266" s="278"/>
      <c r="AH2266" s="278"/>
      <c r="AI2266" s="278"/>
      <c r="AJ2266" s="278"/>
      <c r="AK2266" s="278"/>
      <c r="AL2266" s="278"/>
      <c r="AM2266" s="278"/>
      <c r="AN2266" s="278"/>
      <c r="AO2266" s="278"/>
      <c r="AP2266" s="278"/>
    </row>
    <row r="2267" spans="1:42">
      <c r="A2267" s="278">
        <v>212096</v>
      </c>
      <c r="B2267" s="278"/>
      <c r="C2267" s="278" t="s">
        <v>413</v>
      </c>
      <c r="D2267" s="278" t="s">
        <v>412</v>
      </c>
      <c r="E2267" s="278" t="s">
        <v>413</v>
      </c>
      <c r="F2267" s="278" t="s">
        <v>412</v>
      </c>
      <c r="G2267" s="278" t="s">
        <v>412</v>
      </c>
      <c r="H2267" s="278" t="s">
        <v>412</v>
      </c>
      <c r="I2267" s="278" t="s">
        <v>412</v>
      </c>
      <c r="J2267" s="278" t="s">
        <v>412</v>
      </c>
      <c r="K2267" s="278" t="s">
        <v>412</v>
      </c>
      <c r="L2267" s="278" t="s">
        <v>412</v>
      </c>
      <c r="M2267" s="278"/>
      <c r="N2267" s="278"/>
      <c r="O2267" s="278"/>
      <c r="P2267" s="278"/>
      <c r="Q2267" s="278"/>
      <c r="R2267" s="278"/>
      <c r="S2267" s="278"/>
      <c r="T2267" s="278"/>
      <c r="U2267" s="278"/>
      <c r="V2267" s="278"/>
      <c r="W2267" s="278"/>
      <c r="X2267" s="278"/>
      <c r="Y2267" s="278"/>
      <c r="Z2267" s="278"/>
      <c r="AA2267" s="278"/>
      <c r="AB2267" s="278"/>
      <c r="AC2267" s="278"/>
      <c r="AD2267" s="278"/>
      <c r="AE2267" s="278"/>
      <c r="AF2267" s="278"/>
      <c r="AG2267" s="278"/>
      <c r="AH2267" s="278"/>
      <c r="AI2267" s="278"/>
      <c r="AJ2267" s="278"/>
      <c r="AK2267" s="278"/>
      <c r="AL2267" s="278"/>
      <c r="AM2267" s="278"/>
      <c r="AN2267" s="278"/>
      <c r="AO2267" s="278"/>
      <c r="AP2267" s="278"/>
    </row>
    <row r="2268" spans="1:42">
      <c r="A2268" s="278">
        <v>212094</v>
      </c>
      <c r="B2268" s="278"/>
      <c r="C2268" s="278" t="s">
        <v>413</v>
      </c>
      <c r="D2268" s="278" t="s">
        <v>413</v>
      </c>
      <c r="E2268" s="278" t="s">
        <v>413</v>
      </c>
      <c r="F2268" s="278" t="s">
        <v>412</v>
      </c>
      <c r="G2268" s="278" t="s">
        <v>413</v>
      </c>
      <c r="H2268" s="278" t="s">
        <v>412</v>
      </c>
      <c r="I2268" s="278" t="s">
        <v>412</v>
      </c>
      <c r="J2268" s="278" t="s">
        <v>412</v>
      </c>
      <c r="K2268" s="278" t="s">
        <v>412</v>
      </c>
      <c r="L2268" s="278" t="s">
        <v>412</v>
      </c>
      <c r="M2268" s="278"/>
      <c r="N2268" s="278"/>
      <c r="O2268" s="278"/>
      <c r="P2268" s="278"/>
      <c r="Q2268" s="278"/>
      <c r="R2268" s="278"/>
      <c r="S2268" s="278"/>
      <c r="T2268" s="278"/>
      <c r="U2268" s="278"/>
      <c r="V2268" s="278"/>
      <c r="W2268" s="278"/>
      <c r="X2268" s="278"/>
      <c r="Y2268" s="278"/>
      <c r="Z2268" s="278"/>
      <c r="AA2268" s="278"/>
      <c r="AB2268" s="278"/>
      <c r="AC2268" s="278"/>
      <c r="AD2268" s="278"/>
      <c r="AE2268" s="278"/>
      <c r="AF2268" s="278"/>
      <c r="AG2268" s="278"/>
      <c r="AH2268" s="278"/>
      <c r="AI2268" s="278"/>
      <c r="AJ2268" s="278"/>
      <c r="AK2268" s="278"/>
      <c r="AL2268" s="278"/>
      <c r="AM2268" s="278"/>
      <c r="AN2268" s="278"/>
      <c r="AO2268" s="278"/>
      <c r="AP2268" s="278"/>
    </row>
    <row r="2269" spans="1:42">
      <c r="A2269" s="278">
        <v>212093</v>
      </c>
      <c r="B2269" s="278"/>
      <c r="C2269" s="278" t="s">
        <v>412</v>
      </c>
      <c r="D2269" s="278" t="s">
        <v>413</v>
      </c>
      <c r="E2269" s="278" t="s">
        <v>413</v>
      </c>
      <c r="F2269" s="278" t="s">
        <v>413</v>
      </c>
      <c r="G2269" s="278" t="s">
        <v>412</v>
      </c>
      <c r="H2269" s="278" t="s">
        <v>412</v>
      </c>
      <c r="I2269" s="278" t="s">
        <v>412</v>
      </c>
      <c r="J2269" s="278" t="s">
        <v>412</v>
      </c>
      <c r="K2269" s="278" t="s">
        <v>412</v>
      </c>
      <c r="L2269" s="278" t="s">
        <v>412</v>
      </c>
      <c r="M2269" s="278"/>
      <c r="N2269" s="278"/>
      <c r="O2269" s="278"/>
      <c r="P2269" s="278"/>
      <c r="Q2269" s="278"/>
      <c r="R2269" s="278"/>
      <c r="S2269" s="278"/>
      <c r="T2269" s="278"/>
      <c r="U2269" s="278"/>
      <c r="V2269" s="278"/>
      <c r="W2269" s="278"/>
      <c r="X2269" s="278"/>
      <c r="Y2269" s="278"/>
      <c r="Z2269" s="278"/>
      <c r="AA2269" s="278"/>
      <c r="AB2269" s="278"/>
      <c r="AC2269" s="278"/>
      <c r="AD2269" s="278"/>
      <c r="AE2269" s="278"/>
      <c r="AF2269" s="278"/>
      <c r="AG2269" s="278"/>
      <c r="AH2269" s="278"/>
      <c r="AI2269" s="278"/>
      <c r="AJ2269" s="278"/>
      <c r="AK2269" s="278"/>
      <c r="AL2269" s="278"/>
      <c r="AM2269" s="278"/>
      <c r="AN2269" s="278"/>
      <c r="AO2269" s="278"/>
      <c r="AP2269" s="278"/>
    </row>
    <row r="2270" spans="1:42">
      <c r="A2270" s="278">
        <v>212092</v>
      </c>
      <c r="B2270" s="278"/>
      <c r="C2270" s="278" t="s">
        <v>413</v>
      </c>
      <c r="D2270" s="278" t="s">
        <v>412</v>
      </c>
      <c r="E2270" s="278" t="s">
        <v>412</v>
      </c>
      <c r="F2270" s="278" t="s">
        <v>413</v>
      </c>
      <c r="G2270" s="278" t="s">
        <v>412</v>
      </c>
      <c r="H2270" s="278" t="s">
        <v>412</v>
      </c>
      <c r="I2270" s="278" t="s">
        <v>412</v>
      </c>
      <c r="J2270" s="278" t="s">
        <v>412</v>
      </c>
      <c r="K2270" s="278" t="s">
        <v>412</v>
      </c>
      <c r="L2270" s="278" t="s">
        <v>412</v>
      </c>
      <c r="M2270" s="278"/>
      <c r="N2270" s="278"/>
      <c r="O2270" s="278"/>
      <c r="P2270" s="278"/>
      <c r="Q2270" s="278"/>
      <c r="R2270" s="278"/>
      <c r="S2270" s="278"/>
      <c r="T2270" s="278"/>
      <c r="U2270" s="278"/>
      <c r="V2270" s="278"/>
      <c r="W2270" s="278"/>
      <c r="X2270" s="278"/>
      <c r="Y2270" s="278"/>
      <c r="Z2270" s="278"/>
      <c r="AA2270" s="278"/>
      <c r="AB2270" s="278"/>
      <c r="AC2270" s="278"/>
      <c r="AD2270" s="278"/>
      <c r="AE2270" s="278"/>
      <c r="AF2270" s="278"/>
      <c r="AG2270" s="278"/>
      <c r="AH2270" s="278"/>
      <c r="AI2270" s="278"/>
      <c r="AJ2270" s="278"/>
      <c r="AK2270" s="278"/>
      <c r="AL2270" s="278"/>
      <c r="AM2270" s="278"/>
      <c r="AN2270" s="278"/>
      <c r="AO2270" s="278"/>
      <c r="AP2270" s="278"/>
    </row>
    <row r="2271" spans="1:42">
      <c r="A2271" s="278">
        <v>212090</v>
      </c>
      <c r="B2271" s="278"/>
      <c r="C2271" s="278" t="s">
        <v>412</v>
      </c>
      <c r="D2271" s="278" t="s">
        <v>413</v>
      </c>
      <c r="E2271" s="278" t="s">
        <v>413</v>
      </c>
      <c r="F2271" s="278" t="s">
        <v>413</v>
      </c>
      <c r="G2271" s="278" t="s">
        <v>412</v>
      </c>
      <c r="H2271" s="278" t="s">
        <v>412</v>
      </c>
      <c r="I2271" s="278" t="s">
        <v>412</v>
      </c>
      <c r="J2271" s="278" t="s">
        <v>412</v>
      </c>
      <c r="K2271" s="278" t="s">
        <v>412</v>
      </c>
      <c r="L2271" s="278" t="s">
        <v>412</v>
      </c>
      <c r="M2271" s="278"/>
      <c r="N2271" s="278"/>
      <c r="O2271" s="278"/>
      <c r="P2271" s="278"/>
      <c r="Q2271" s="278"/>
      <c r="R2271" s="278"/>
      <c r="S2271" s="278"/>
      <c r="T2271" s="278"/>
      <c r="U2271" s="278"/>
      <c r="V2271" s="278"/>
      <c r="W2271" s="278"/>
      <c r="X2271" s="278"/>
      <c r="Y2271" s="278"/>
      <c r="Z2271" s="278"/>
      <c r="AA2271" s="278"/>
      <c r="AB2271" s="278"/>
      <c r="AC2271" s="278"/>
      <c r="AD2271" s="278"/>
      <c r="AE2271" s="278"/>
      <c r="AF2271" s="278"/>
      <c r="AG2271" s="278"/>
      <c r="AH2271" s="278"/>
      <c r="AI2271" s="278"/>
      <c r="AJ2271" s="278"/>
      <c r="AK2271" s="278"/>
      <c r="AL2271" s="278"/>
      <c r="AM2271" s="278"/>
      <c r="AN2271" s="278"/>
      <c r="AO2271" s="278"/>
      <c r="AP2271" s="278"/>
    </row>
    <row r="2272" spans="1:42">
      <c r="A2272" s="278">
        <v>212088</v>
      </c>
      <c r="B2272" s="278"/>
      <c r="C2272" s="278" t="s">
        <v>413</v>
      </c>
      <c r="D2272" s="278" t="s">
        <v>412</v>
      </c>
      <c r="E2272" s="278" t="s">
        <v>412</v>
      </c>
      <c r="F2272" s="278" t="s">
        <v>413</v>
      </c>
      <c r="G2272" s="278" t="s">
        <v>412</v>
      </c>
      <c r="H2272" s="278" t="s">
        <v>412</v>
      </c>
      <c r="I2272" s="278" t="s">
        <v>412</v>
      </c>
      <c r="J2272" s="278" t="s">
        <v>412</v>
      </c>
      <c r="K2272" s="278" t="s">
        <v>412</v>
      </c>
      <c r="L2272" s="278" t="s">
        <v>412</v>
      </c>
      <c r="M2272" s="278"/>
      <c r="N2272" s="278"/>
      <c r="O2272" s="278"/>
      <c r="P2272" s="278"/>
      <c r="Q2272" s="278"/>
      <c r="R2272" s="278"/>
      <c r="S2272" s="278"/>
      <c r="T2272" s="278"/>
      <c r="U2272" s="278"/>
      <c r="V2272" s="278"/>
      <c r="W2272" s="278"/>
      <c r="X2272" s="278"/>
      <c r="Y2272" s="278"/>
      <c r="Z2272" s="278"/>
      <c r="AA2272" s="278"/>
      <c r="AB2272" s="278"/>
      <c r="AC2272" s="278"/>
      <c r="AD2272" s="278"/>
      <c r="AE2272" s="278"/>
      <c r="AF2272" s="278"/>
      <c r="AG2272" s="278"/>
      <c r="AH2272" s="278"/>
      <c r="AI2272" s="278"/>
      <c r="AJ2272" s="278"/>
      <c r="AK2272" s="278"/>
      <c r="AL2272" s="278"/>
      <c r="AM2272" s="278"/>
      <c r="AN2272" s="278"/>
      <c r="AO2272" s="278"/>
      <c r="AP2272" s="278"/>
    </row>
    <row r="2273" spans="1:42">
      <c r="A2273" s="278">
        <v>212085</v>
      </c>
      <c r="B2273" s="278"/>
      <c r="C2273" s="278" t="s">
        <v>413</v>
      </c>
      <c r="D2273" s="278" t="s">
        <v>413</v>
      </c>
      <c r="E2273" s="278" t="s">
        <v>413</v>
      </c>
      <c r="F2273" s="278" t="s">
        <v>411</v>
      </c>
      <c r="G2273" s="278" t="s">
        <v>412</v>
      </c>
      <c r="H2273" s="278" t="s">
        <v>412</v>
      </c>
      <c r="I2273" s="278" t="s">
        <v>412</v>
      </c>
      <c r="J2273" s="278" t="s">
        <v>413</v>
      </c>
      <c r="K2273" s="278" t="s">
        <v>413</v>
      </c>
      <c r="L2273" s="278" t="s">
        <v>413</v>
      </c>
      <c r="M2273" s="278"/>
      <c r="N2273" s="278"/>
      <c r="O2273" s="278"/>
      <c r="P2273" s="278"/>
      <c r="Q2273" s="278"/>
      <c r="R2273" s="278"/>
      <c r="S2273" s="278"/>
      <c r="T2273" s="278"/>
      <c r="U2273" s="278"/>
      <c r="V2273" s="278"/>
      <c r="W2273" s="278"/>
      <c r="X2273" s="278"/>
      <c r="Y2273" s="278"/>
      <c r="Z2273" s="278"/>
      <c r="AA2273" s="278"/>
      <c r="AB2273" s="278"/>
      <c r="AC2273" s="278"/>
      <c r="AD2273" s="278"/>
      <c r="AE2273" s="278"/>
      <c r="AF2273" s="278"/>
      <c r="AG2273" s="278"/>
      <c r="AH2273" s="278"/>
      <c r="AI2273" s="278"/>
      <c r="AJ2273" s="278"/>
      <c r="AK2273" s="278"/>
      <c r="AL2273" s="278"/>
      <c r="AM2273" s="278"/>
      <c r="AN2273" s="278"/>
      <c r="AO2273" s="278"/>
      <c r="AP2273" s="278"/>
    </row>
    <row r="2274" spans="1:42">
      <c r="A2274" s="278">
        <v>212084</v>
      </c>
      <c r="B2274" s="278"/>
      <c r="C2274" s="278" t="s">
        <v>412</v>
      </c>
      <c r="D2274" s="278" t="s">
        <v>412</v>
      </c>
      <c r="E2274" s="278" t="s">
        <v>413</v>
      </c>
      <c r="F2274" s="278" t="s">
        <v>413</v>
      </c>
      <c r="G2274" s="278" t="s">
        <v>412</v>
      </c>
      <c r="H2274" s="278" t="s">
        <v>412</v>
      </c>
      <c r="I2274" s="278" t="s">
        <v>412</v>
      </c>
      <c r="J2274" s="278" t="s">
        <v>412</v>
      </c>
      <c r="K2274" s="278" t="s">
        <v>412</v>
      </c>
      <c r="L2274" s="278" t="s">
        <v>412</v>
      </c>
      <c r="M2274" s="278"/>
      <c r="N2274" s="278"/>
      <c r="O2274" s="278"/>
      <c r="P2274" s="278"/>
      <c r="Q2274" s="278"/>
      <c r="R2274" s="278"/>
      <c r="S2274" s="278"/>
      <c r="T2274" s="278"/>
      <c r="U2274" s="278"/>
      <c r="V2274" s="278"/>
      <c r="W2274" s="278"/>
      <c r="X2274" s="278"/>
      <c r="Y2274" s="278"/>
      <c r="Z2274" s="278"/>
      <c r="AA2274" s="278"/>
      <c r="AB2274" s="278"/>
      <c r="AC2274" s="278"/>
      <c r="AD2274" s="278"/>
      <c r="AE2274" s="278"/>
      <c r="AF2274" s="278"/>
      <c r="AG2274" s="278"/>
      <c r="AH2274" s="278"/>
      <c r="AI2274" s="278"/>
      <c r="AJ2274" s="278"/>
      <c r="AK2274" s="278"/>
      <c r="AL2274" s="278"/>
      <c r="AM2274" s="278"/>
      <c r="AN2274" s="278"/>
      <c r="AO2274" s="278"/>
      <c r="AP2274" s="278"/>
    </row>
    <row r="2275" spans="1:42">
      <c r="A2275" s="278">
        <v>212082</v>
      </c>
      <c r="B2275" s="278"/>
      <c r="C2275" s="278" t="s">
        <v>412</v>
      </c>
      <c r="D2275" s="278" t="s">
        <v>412</v>
      </c>
      <c r="E2275" s="278" t="s">
        <v>412</v>
      </c>
      <c r="F2275" s="278" t="s">
        <v>413</v>
      </c>
      <c r="G2275" s="278" t="s">
        <v>413</v>
      </c>
      <c r="H2275" s="278" t="s">
        <v>412</v>
      </c>
      <c r="I2275" s="278" t="s">
        <v>412</v>
      </c>
      <c r="J2275" s="278" t="s">
        <v>412</v>
      </c>
      <c r="K2275" s="278" t="s">
        <v>412</v>
      </c>
      <c r="L2275" s="278" t="s">
        <v>412</v>
      </c>
      <c r="M2275" s="278"/>
      <c r="N2275" s="278"/>
      <c r="O2275" s="278"/>
      <c r="P2275" s="278"/>
      <c r="Q2275" s="278"/>
      <c r="R2275" s="278"/>
      <c r="S2275" s="278"/>
      <c r="T2275" s="278"/>
      <c r="U2275" s="278"/>
      <c r="V2275" s="278"/>
      <c r="W2275" s="278"/>
      <c r="X2275" s="278"/>
      <c r="Y2275" s="278"/>
      <c r="Z2275" s="278"/>
      <c r="AA2275" s="278"/>
      <c r="AB2275" s="278"/>
      <c r="AC2275" s="278"/>
      <c r="AD2275" s="278"/>
      <c r="AE2275" s="278"/>
      <c r="AF2275" s="278"/>
      <c r="AG2275" s="278"/>
      <c r="AH2275" s="278"/>
      <c r="AI2275" s="278"/>
      <c r="AJ2275" s="278"/>
      <c r="AK2275" s="278"/>
      <c r="AL2275" s="278"/>
      <c r="AM2275" s="278"/>
      <c r="AN2275" s="278"/>
      <c r="AO2275" s="278"/>
      <c r="AP2275" s="278"/>
    </row>
    <row r="2276" spans="1:42">
      <c r="A2276" s="278">
        <v>212081</v>
      </c>
      <c r="B2276" s="278"/>
      <c r="C2276" s="278" t="s">
        <v>412</v>
      </c>
      <c r="D2276" s="278" t="s">
        <v>413</v>
      </c>
      <c r="E2276" s="278" t="s">
        <v>413</v>
      </c>
      <c r="F2276" s="278" t="s">
        <v>413</v>
      </c>
      <c r="G2276" s="278" t="s">
        <v>412</v>
      </c>
      <c r="H2276" s="278" t="s">
        <v>412</v>
      </c>
      <c r="I2276" s="278" t="s">
        <v>412</v>
      </c>
      <c r="J2276" s="278" t="s">
        <v>412</v>
      </c>
      <c r="K2276" s="278" t="s">
        <v>412</v>
      </c>
      <c r="L2276" s="278" t="s">
        <v>412</v>
      </c>
      <c r="M2276" s="278"/>
      <c r="N2276" s="278"/>
      <c r="O2276" s="278"/>
      <c r="P2276" s="278"/>
      <c r="Q2276" s="278"/>
      <c r="R2276" s="278"/>
      <c r="S2276" s="278"/>
      <c r="T2276" s="278"/>
      <c r="U2276" s="278"/>
      <c r="V2276" s="278"/>
      <c r="W2276" s="278"/>
      <c r="X2276" s="278"/>
      <c r="Y2276" s="278"/>
      <c r="Z2276" s="278"/>
      <c r="AA2276" s="278"/>
      <c r="AB2276" s="278"/>
      <c r="AC2276" s="278"/>
      <c r="AD2276" s="278"/>
      <c r="AE2276" s="278"/>
      <c r="AF2276" s="278"/>
      <c r="AG2276" s="278"/>
      <c r="AH2276" s="278"/>
      <c r="AI2276" s="278"/>
      <c r="AJ2276" s="278"/>
      <c r="AK2276" s="278"/>
      <c r="AL2276" s="278"/>
      <c r="AM2276" s="278"/>
      <c r="AN2276" s="278"/>
      <c r="AO2276" s="278"/>
      <c r="AP2276" s="278"/>
    </row>
    <row r="2277" spans="1:42">
      <c r="A2277" s="278">
        <v>212080</v>
      </c>
      <c r="B2277" s="278"/>
      <c r="C2277" s="278" t="s">
        <v>413</v>
      </c>
      <c r="D2277" s="278" t="s">
        <v>412</v>
      </c>
      <c r="E2277" s="278" t="s">
        <v>413</v>
      </c>
      <c r="F2277" s="278" t="s">
        <v>412</v>
      </c>
      <c r="G2277" s="278" t="s">
        <v>412</v>
      </c>
      <c r="H2277" s="278" t="s">
        <v>412</v>
      </c>
      <c r="I2277" s="278" t="s">
        <v>412</v>
      </c>
      <c r="J2277" s="278" t="s">
        <v>412</v>
      </c>
      <c r="K2277" s="278" t="s">
        <v>412</v>
      </c>
      <c r="L2277" s="278" t="s">
        <v>412</v>
      </c>
      <c r="M2277" s="278"/>
      <c r="N2277" s="278"/>
      <c r="O2277" s="278"/>
      <c r="P2277" s="278"/>
      <c r="Q2277" s="278"/>
      <c r="R2277" s="278"/>
      <c r="S2277" s="278"/>
      <c r="T2277" s="278"/>
      <c r="U2277" s="278"/>
      <c r="V2277" s="278"/>
      <c r="W2277" s="278"/>
      <c r="X2277" s="278"/>
      <c r="Y2277" s="278"/>
      <c r="Z2277" s="278"/>
      <c r="AA2277" s="278"/>
      <c r="AB2277" s="278"/>
      <c r="AC2277" s="278"/>
      <c r="AD2277" s="278"/>
      <c r="AE2277" s="278"/>
      <c r="AF2277" s="278"/>
      <c r="AG2277" s="278"/>
      <c r="AH2277" s="278"/>
      <c r="AI2277" s="278"/>
      <c r="AJ2277" s="278"/>
      <c r="AK2277" s="278"/>
      <c r="AL2277" s="278"/>
      <c r="AM2277" s="278"/>
      <c r="AN2277" s="278"/>
      <c r="AO2277" s="278"/>
      <c r="AP2277" s="278"/>
    </row>
    <row r="2278" spans="1:42">
      <c r="A2278" s="278">
        <v>212077</v>
      </c>
      <c r="B2278" s="278"/>
      <c r="C2278" s="278" t="s">
        <v>411</v>
      </c>
      <c r="D2278" s="278" t="s">
        <v>411</v>
      </c>
      <c r="E2278" s="278" t="s">
        <v>411</v>
      </c>
      <c r="F2278" s="278" t="s">
        <v>412</v>
      </c>
      <c r="G2278" s="278" t="s">
        <v>412</v>
      </c>
      <c r="H2278" s="278" t="s">
        <v>412</v>
      </c>
      <c r="I2278" s="278" t="s">
        <v>412</v>
      </c>
      <c r="J2278" s="278" t="s">
        <v>412</v>
      </c>
      <c r="K2278" s="278" t="s">
        <v>412</v>
      </c>
      <c r="L2278" s="278" t="s">
        <v>412</v>
      </c>
      <c r="M2278" s="278"/>
      <c r="N2278" s="278"/>
      <c r="O2278" s="278"/>
      <c r="P2278" s="278"/>
      <c r="Q2278" s="278"/>
      <c r="R2278" s="278"/>
      <c r="S2278" s="278"/>
      <c r="T2278" s="278"/>
      <c r="U2278" s="278"/>
      <c r="V2278" s="278"/>
      <c r="W2278" s="278"/>
      <c r="X2278" s="278"/>
      <c r="Y2278" s="278"/>
      <c r="Z2278" s="278"/>
      <c r="AA2278" s="278"/>
      <c r="AB2278" s="278"/>
      <c r="AC2278" s="278"/>
      <c r="AD2278" s="278"/>
      <c r="AE2278" s="278"/>
      <c r="AF2278" s="278"/>
      <c r="AG2278" s="278"/>
      <c r="AH2278" s="278"/>
      <c r="AI2278" s="278"/>
      <c r="AJ2278" s="278"/>
      <c r="AK2278" s="278"/>
      <c r="AL2278" s="278"/>
      <c r="AM2278" s="278"/>
      <c r="AN2278" s="278"/>
      <c r="AO2278" s="278"/>
      <c r="AP2278" s="278"/>
    </row>
    <row r="2279" spans="1:42">
      <c r="A2279" s="278">
        <v>212075</v>
      </c>
      <c r="B2279" s="278"/>
      <c r="C2279" s="278" t="s">
        <v>413</v>
      </c>
      <c r="D2279" s="278" t="s">
        <v>413</v>
      </c>
      <c r="E2279" s="278" t="s">
        <v>413</v>
      </c>
      <c r="F2279" s="278" t="s">
        <v>413</v>
      </c>
      <c r="G2279" s="278" t="s">
        <v>412</v>
      </c>
      <c r="H2279" s="278" t="s">
        <v>412</v>
      </c>
      <c r="I2279" s="278" t="s">
        <v>412</v>
      </c>
      <c r="J2279" s="278" t="s">
        <v>412</v>
      </c>
      <c r="K2279" s="278" t="s">
        <v>412</v>
      </c>
      <c r="L2279" s="278" t="s">
        <v>412</v>
      </c>
      <c r="M2279" s="278"/>
      <c r="N2279" s="278"/>
      <c r="O2279" s="278"/>
      <c r="P2279" s="278"/>
      <c r="Q2279" s="278"/>
      <c r="R2279" s="278"/>
      <c r="S2279" s="278"/>
      <c r="T2279" s="278"/>
      <c r="U2279" s="278"/>
      <c r="V2279" s="278"/>
      <c r="W2279" s="278"/>
      <c r="X2279" s="278"/>
      <c r="Y2279" s="278"/>
      <c r="Z2279" s="278"/>
      <c r="AA2279" s="278"/>
      <c r="AB2279" s="278"/>
      <c r="AC2279" s="278"/>
      <c r="AD2279" s="278"/>
      <c r="AE2279" s="278"/>
      <c r="AF2279" s="278"/>
      <c r="AG2279" s="278"/>
      <c r="AH2279" s="278"/>
      <c r="AI2279" s="278"/>
      <c r="AJ2279" s="278"/>
      <c r="AK2279" s="278"/>
      <c r="AL2279" s="278"/>
      <c r="AM2279" s="278"/>
      <c r="AN2279" s="278"/>
      <c r="AO2279" s="278"/>
      <c r="AP2279" s="278"/>
    </row>
    <row r="2280" spans="1:42">
      <c r="A2280" s="278">
        <v>212073</v>
      </c>
      <c r="B2280" s="278"/>
      <c r="C2280" s="278" t="s">
        <v>413</v>
      </c>
      <c r="D2280" s="278" t="s">
        <v>413</v>
      </c>
      <c r="E2280" s="278" t="s">
        <v>413</v>
      </c>
      <c r="F2280" s="278" t="s">
        <v>413</v>
      </c>
      <c r="G2280" s="278" t="s">
        <v>412</v>
      </c>
      <c r="H2280" s="278" t="s">
        <v>412</v>
      </c>
      <c r="I2280" s="278" t="s">
        <v>412</v>
      </c>
      <c r="J2280" s="278" t="s">
        <v>412</v>
      </c>
      <c r="K2280" s="278" t="s">
        <v>413</v>
      </c>
      <c r="L2280" s="278" t="s">
        <v>412</v>
      </c>
      <c r="M2280" s="278"/>
      <c r="N2280" s="278"/>
      <c r="O2280" s="278"/>
      <c r="P2280" s="278"/>
      <c r="Q2280" s="278"/>
      <c r="R2280" s="278"/>
      <c r="S2280" s="278"/>
      <c r="T2280" s="278"/>
      <c r="U2280" s="278"/>
      <c r="V2280" s="278"/>
      <c r="W2280" s="278"/>
      <c r="X2280" s="278"/>
      <c r="Y2280" s="278"/>
      <c r="Z2280" s="278"/>
      <c r="AA2280" s="278"/>
      <c r="AB2280" s="278"/>
      <c r="AC2280" s="278"/>
      <c r="AD2280" s="278"/>
      <c r="AE2280" s="278"/>
      <c r="AF2280" s="278"/>
      <c r="AG2280" s="278"/>
      <c r="AH2280" s="278"/>
      <c r="AI2280" s="278"/>
      <c r="AJ2280" s="278"/>
      <c r="AK2280" s="278"/>
      <c r="AL2280" s="278"/>
      <c r="AM2280" s="278"/>
      <c r="AN2280" s="278"/>
      <c r="AO2280" s="278"/>
      <c r="AP2280" s="278"/>
    </row>
    <row r="2281" spans="1:42">
      <c r="A2281" s="278">
        <v>212070</v>
      </c>
      <c r="B2281" s="278"/>
      <c r="C2281" s="278" t="s">
        <v>412</v>
      </c>
      <c r="D2281" s="278" t="s">
        <v>412</v>
      </c>
      <c r="E2281" s="278" t="s">
        <v>413</v>
      </c>
      <c r="F2281" s="278" t="s">
        <v>413</v>
      </c>
      <c r="G2281" s="278" t="s">
        <v>412</v>
      </c>
      <c r="H2281" s="278" t="s">
        <v>412</v>
      </c>
      <c r="I2281" s="278" t="s">
        <v>412</v>
      </c>
      <c r="J2281" s="278" t="s">
        <v>412</v>
      </c>
      <c r="K2281" s="278" t="s">
        <v>412</v>
      </c>
      <c r="L2281" s="278" t="s">
        <v>412</v>
      </c>
      <c r="M2281" s="278"/>
      <c r="N2281" s="278"/>
      <c r="O2281" s="278"/>
      <c r="P2281" s="278"/>
      <c r="Q2281" s="278"/>
      <c r="R2281" s="278"/>
      <c r="S2281" s="278"/>
      <c r="T2281" s="278"/>
      <c r="U2281" s="278"/>
      <c r="V2281" s="278"/>
      <c r="W2281" s="278"/>
      <c r="X2281" s="278"/>
      <c r="Y2281" s="278"/>
      <c r="Z2281" s="278"/>
      <c r="AA2281" s="278"/>
      <c r="AB2281" s="278"/>
      <c r="AC2281" s="278"/>
      <c r="AD2281" s="278"/>
      <c r="AE2281" s="278"/>
      <c r="AF2281" s="278"/>
      <c r="AG2281" s="278"/>
      <c r="AH2281" s="278"/>
      <c r="AI2281" s="278"/>
      <c r="AJ2281" s="278"/>
      <c r="AK2281" s="278"/>
      <c r="AL2281" s="278"/>
      <c r="AM2281" s="278"/>
      <c r="AN2281" s="278"/>
      <c r="AO2281" s="278"/>
      <c r="AP2281" s="278"/>
    </row>
    <row r="2282" spans="1:42">
      <c r="A2282" s="278">
        <v>212069</v>
      </c>
      <c r="B2282" s="278"/>
      <c r="C2282" s="278" t="s">
        <v>413</v>
      </c>
      <c r="D2282" s="278" t="s">
        <v>413</v>
      </c>
      <c r="E2282" s="278" t="s">
        <v>411</v>
      </c>
      <c r="F2282" s="278" t="s">
        <v>413</v>
      </c>
      <c r="G2282" s="278" t="s">
        <v>411</v>
      </c>
      <c r="H2282" s="278" t="s">
        <v>411</v>
      </c>
      <c r="I2282" s="278" t="s">
        <v>411</v>
      </c>
      <c r="J2282" s="278" t="s">
        <v>411</v>
      </c>
      <c r="K2282" s="278" t="s">
        <v>411</v>
      </c>
      <c r="L2282" s="278" t="s">
        <v>411</v>
      </c>
      <c r="M2282" s="278"/>
      <c r="N2282" s="278"/>
      <c r="O2282" s="278"/>
      <c r="P2282" s="278"/>
      <c r="Q2282" s="278"/>
      <c r="R2282" s="278"/>
      <c r="S2282" s="278"/>
      <c r="T2282" s="278"/>
      <c r="U2282" s="278"/>
      <c r="V2282" s="278"/>
      <c r="W2282" s="278"/>
      <c r="X2282" s="278"/>
      <c r="Y2282" s="278"/>
      <c r="Z2282" s="278"/>
      <c r="AA2282" s="278"/>
      <c r="AB2282" s="278"/>
      <c r="AC2282" s="278"/>
      <c r="AD2282" s="278"/>
      <c r="AE2282" s="278"/>
      <c r="AF2282" s="278"/>
      <c r="AG2282" s="278"/>
      <c r="AH2282" s="278"/>
      <c r="AI2282" s="278"/>
      <c r="AJ2282" s="278"/>
      <c r="AK2282" s="278"/>
      <c r="AL2282" s="278"/>
      <c r="AM2282" s="278"/>
      <c r="AN2282" s="278"/>
      <c r="AO2282" s="278"/>
      <c r="AP2282" s="278"/>
    </row>
    <row r="2283" spans="1:42">
      <c r="A2283" s="278">
        <v>212066</v>
      </c>
      <c r="B2283" s="278"/>
      <c r="C2283" s="278" t="s">
        <v>411</v>
      </c>
      <c r="D2283" s="278" t="s">
        <v>413</v>
      </c>
      <c r="E2283" s="278" t="s">
        <v>413</v>
      </c>
      <c r="F2283" s="278" t="s">
        <v>411</v>
      </c>
      <c r="G2283" s="278" t="s">
        <v>412</v>
      </c>
      <c r="H2283" s="278" t="s">
        <v>412</v>
      </c>
      <c r="I2283" s="278" t="s">
        <v>412</v>
      </c>
      <c r="J2283" s="278" t="s">
        <v>412</v>
      </c>
      <c r="K2283" s="278" t="s">
        <v>413</v>
      </c>
      <c r="L2283" s="278" t="s">
        <v>413</v>
      </c>
      <c r="M2283" s="278"/>
      <c r="N2283" s="278"/>
      <c r="O2283" s="278"/>
      <c r="P2283" s="278"/>
      <c r="Q2283" s="278"/>
      <c r="R2283" s="278"/>
      <c r="S2283" s="278"/>
      <c r="T2283" s="278"/>
      <c r="U2283" s="278"/>
      <c r="V2283" s="278"/>
      <c r="W2283" s="278"/>
      <c r="X2283" s="278"/>
      <c r="Y2283" s="278"/>
      <c r="Z2283" s="278"/>
      <c r="AA2283" s="278"/>
      <c r="AB2283" s="278"/>
      <c r="AC2283" s="278"/>
      <c r="AD2283" s="278"/>
      <c r="AE2283" s="278"/>
      <c r="AF2283" s="278"/>
      <c r="AG2283" s="278"/>
      <c r="AH2283" s="278"/>
      <c r="AI2283" s="278"/>
      <c r="AJ2283" s="278"/>
      <c r="AK2283" s="278"/>
      <c r="AL2283" s="278"/>
      <c r="AM2283" s="278"/>
      <c r="AN2283" s="278"/>
      <c r="AO2283" s="278"/>
      <c r="AP2283" s="278"/>
    </row>
    <row r="2284" spans="1:42">
      <c r="A2284" s="278">
        <v>212065</v>
      </c>
      <c r="B2284" s="278"/>
      <c r="C2284" s="278" t="s">
        <v>412</v>
      </c>
      <c r="D2284" s="278" t="s">
        <v>413</v>
      </c>
      <c r="E2284" s="278" t="s">
        <v>413</v>
      </c>
      <c r="F2284" s="278" t="s">
        <v>411</v>
      </c>
      <c r="G2284" s="278" t="s">
        <v>412</v>
      </c>
      <c r="H2284" s="278" t="s">
        <v>412</v>
      </c>
      <c r="I2284" s="278" t="s">
        <v>411</v>
      </c>
      <c r="J2284" s="278" t="s">
        <v>412</v>
      </c>
      <c r="K2284" s="278" t="s">
        <v>411</v>
      </c>
      <c r="L2284" s="278" t="s">
        <v>411</v>
      </c>
      <c r="M2284" s="278"/>
      <c r="N2284" s="278"/>
      <c r="O2284" s="278"/>
      <c r="P2284" s="278"/>
      <c r="Q2284" s="278"/>
      <c r="R2284" s="278"/>
      <c r="S2284" s="278"/>
      <c r="T2284" s="278"/>
      <c r="U2284" s="278"/>
      <c r="V2284" s="278"/>
      <c r="W2284" s="278"/>
      <c r="X2284" s="278"/>
      <c r="Y2284" s="278"/>
      <c r="Z2284" s="278"/>
      <c r="AA2284" s="278"/>
      <c r="AB2284" s="278"/>
      <c r="AC2284" s="278"/>
      <c r="AD2284" s="278"/>
      <c r="AE2284" s="278"/>
      <c r="AF2284" s="278"/>
      <c r="AG2284" s="278"/>
      <c r="AH2284" s="278"/>
      <c r="AI2284" s="278"/>
      <c r="AJ2284" s="278"/>
      <c r="AK2284" s="278"/>
      <c r="AL2284" s="278"/>
      <c r="AM2284" s="278"/>
      <c r="AN2284" s="278"/>
      <c r="AO2284" s="278"/>
      <c r="AP2284" s="278"/>
    </row>
    <row r="2285" spans="1:42">
      <c r="A2285" s="278">
        <v>212062</v>
      </c>
      <c r="B2285" s="278"/>
      <c r="C2285" s="278" t="s">
        <v>413</v>
      </c>
      <c r="D2285" s="278" t="s">
        <v>413</v>
      </c>
      <c r="E2285" s="278" t="s">
        <v>413</v>
      </c>
      <c r="F2285" s="278" t="s">
        <v>413</v>
      </c>
      <c r="G2285" s="278" t="s">
        <v>412</v>
      </c>
      <c r="H2285" s="278" t="s">
        <v>412</v>
      </c>
      <c r="I2285" s="278" t="s">
        <v>412</v>
      </c>
      <c r="J2285" s="278" t="s">
        <v>412</v>
      </c>
      <c r="K2285" s="278" t="s">
        <v>412</v>
      </c>
      <c r="L2285" s="278" t="s">
        <v>412</v>
      </c>
      <c r="M2285" s="278"/>
      <c r="N2285" s="278"/>
      <c r="O2285" s="278"/>
      <c r="P2285" s="278"/>
      <c r="Q2285" s="278"/>
      <c r="R2285" s="278"/>
      <c r="S2285" s="278"/>
      <c r="T2285" s="278"/>
      <c r="U2285" s="278"/>
      <c r="V2285" s="278"/>
      <c r="W2285" s="278"/>
      <c r="X2285" s="278"/>
      <c r="Y2285" s="278"/>
      <c r="Z2285" s="278"/>
      <c r="AA2285" s="278"/>
      <c r="AB2285" s="278"/>
      <c r="AC2285" s="278"/>
      <c r="AD2285" s="278"/>
      <c r="AE2285" s="278"/>
      <c r="AF2285" s="278"/>
      <c r="AG2285" s="278"/>
      <c r="AH2285" s="278"/>
      <c r="AI2285" s="278"/>
      <c r="AJ2285" s="278"/>
      <c r="AK2285" s="278"/>
      <c r="AL2285" s="278"/>
      <c r="AM2285" s="278"/>
      <c r="AN2285" s="278"/>
      <c r="AO2285" s="278"/>
      <c r="AP2285" s="278"/>
    </row>
    <row r="2286" spans="1:42">
      <c r="A2286" s="278">
        <v>212060</v>
      </c>
      <c r="B2286" s="278"/>
      <c r="C2286" s="278" t="s">
        <v>412</v>
      </c>
      <c r="D2286" s="278" t="s">
        <v>413</v>
      </c>
      <c r="E2286" s="278" t="s">
        <v>413</v>
      </c>
      <c r="F2286" s="278" t="s">
        <v>412</v>
      </c>
      <c r="G2286" s="278" t="s">
        <v>412</v>
      </c>
      <c r="H2286" s="278" t="s">
        <v>412</v>
      </c>
      <c r="I2286" s="278" t="s">
        <v>412</v>
      </c>
      <c r="J2286" s="278" t="s">
        <v>412</v>
      </c>
      <c r="K2286" s="278" t="s">
        <v>412</v>
      </c>
      <c r="L2286" s="278" t="s">
        <v>412</v>
      </c>
      <c r="M2286" s="278"/>
      <c r="N2286" s="278"/>
      <c r="O2286" s="278"/>
      <c r="P2286" s="278"/>
      <c r="Q2286" s="278"/>
      <c r="R2286" s="278"/>
      <c r="S2286" s="278"/>
      <c r="T2286" s="278"/>
      <c r="U2286" s="278"/>
      <c r="V2286" s="278"/>
      <c r="W2286" s="278"/>
      <c r="X2286" s="278"/>
      <c r="Y2286" s="278"/>
      <c r="Z2286" s="278"/>
      <c r="AA2286" s="278"/>
      <c r="AB2286" s="278"/>
      <c r="AC2286" s="278"/>
      <c r="AD2286" s="278"/>
      <c r="AE2286" s="278"/>
      <c r="AF2286" s="278"/>
      <c r="AG2286" s="278"/>
      <c r="AH2286" s="278"/>
      <c r="AI2286" s="278"/>
      <c r="AJ2286" s="278"/>
      <c r="AK2286" s="278"/>
      <c r="AL2286" s="278"/>
      <c r="AM2286" s="278"/>
      <c r="AN2286" s="278"/>
      <c r="AO2286" s="278"/>
      <c r="AP2286" s="278"/>
    </row>
    <row r="2287" spans="1:42">
      <c r="A2287" s="278">
        <v>212057</v>
      </c>
      <c r="B2287" s="278"/>
      <c r="C2287" s="278" t="s">
        <v>413</v>
      </c>
      <c r="D2287" s="278" t="s">
        <v>413</v>
      </c>
      <c r="E2287" s="278" t="s">
        <v>413</v>
      </c>
      <c r="F2287" s="278" t="s">
        <v>413</v>
      </c>
      <c r="G2287" s="278" t="s">
        <v>412</v>
      </c>
      <c r="H2287" s="278" t="s">
        <v>412</v>
      </c>
      <c r="I2287" s="278" t="s">
        <v>412</v>
      </c>
      <c r="J2287" s="278" t="s">
        <v>412</v>
      </c>
      <c r="K2287" s="278" t="s">
        <v>412</v>
      </c>
      <c r="L2287" s="278" t="s">
        <v>412</v>
      </c>
      <c r="M2287" s="278"/>
      <c r="N2287" s="278"/>
      <c r="O2287" s="278"/>
      <c r="P2287" s="278"/>
      <c r="Q2287" s="278"/>
      <c r="R2287" s="278"/>
      <c r="S2287" s="278"/>
      <c r="T2287" s="278"/>
      <c r="U2287" s="278"/>
      <c r="V2287" s="278"/>
      <c r="W2287" s="278"/>
      <c r="X2287" s="278"/>
      <c r="Y2287" s="278"/>
      <c r="Z2287" s="278"/>
      <c r="AA2287" s="278"/>
      <c r="AB2287" s="278"/>
      <c r="AC2287" s="278"/>
      <c r="AD2287" s="278"/>
      <c r="AE2287" s="278"/>
      <c r="AF2287" s="278"/>
      <c r="AG2287" s="278"/>
      <c r="AH2287" s="278"/>
      <c r="AI2287" s="278"/>
      <c r="AJ2287" s="278"/>
      <c r="AK2287" s="278"/>
      <c r="AL2287" s="278"/>
      <c r="AM2287" s="278"/>
      <c r="AN2287" s="278"/>
      <c r="AO2287" s="278"/>
      <c r="AP2287" s="278"/>
    </row>
    <row r="2288" spans="1:42">
      <c r="A2288" s="278">
        <v>212055</v>
      </c>
      <c r="B2288" s="278"/>
      <c r="C2288" s="278" t="s">
        <v>413</v>
      </c>
      <c r="D2288" s="278" t="s">
        <v>412</v>
      </c>
      <c r="E2288" s="278" t="s">
        <v>412</v>
      </c>
      <c r="F2288" s="278" t="s">
        <v>412</v>
      </c>
      <c r="G2288" s="278" t="s">
        <v>413</v>
      </c>
      <c r="H2288" s="278" t="s">
        <v>412</v>
      </c>
      <c r="I2288" s="278" t="s">
        <v>412</v>
      </c>
      <c r="J2288" s="278" t="s">
        <v>412</v>
      </c>
      <c r="K2288" s="278" t="s">
        <v>412</v>
      </c>
      <c r="L2288" s="278" t="s">
        <v>412</v>
      </c>
      <c r="M2288" s="278"/>
      <c r="N2288" s="278"/>
      <c r="O2288" s="278"/>
      <c r="P2288" s="278"/>
      <c r="Q2288" s="278"/>
      <c r="R2288" s="278"/>
      <c r="S2288" s="278"/>
      <c r="T2288" s="278"/>
      <c r="U2288" s="278"/>
      <c r="V2288" s="278"/>
      <c r="W2288" s="278"/>
      <c r="X2288" s="278"/>
      <c r="Y2288" s="278"/>
      <c r="Z2288" s="278"/>
      <c r="AA2288" s="278"/>
      <c r="AB2288" s="278"/>
      <c r="AC2288" s="278"/>
      <c r="AD2288" s="278"/>
      <c r="AE2288" s="278"/>
      <c r="AF2288" s="278"/>
      <c r="AG2288" s="278"/>
      <c r="AH2288" s="278"/>
      <c r="AI2288" s="278"/>
      <c r="AJ2288" s="278"/>
      <c r="AK2288" s="278"/>
      <c r="AL2288" s="278"/>
      <c r="AM2288" s="278"/>
      <c r="AN2288" s="278"/>
      <c r="AO2288" s="278"/>
      <c r="AP2288" s="278"/>
    </row>
    <row r="2289" spans="1:42">
      <c r="A2289" s="278">
        <v>212054</v>
      </c>
      <c r="B2289" s="278"/>
      <c r="C2289" s="278" t="s">
        <v>411</v>
      </c>
      <c r="D2289" s="278" t="s">
        <v>412</v>
      </c>
      <c r="E2289" s="278" t="s">
        <v>411</v>
      </c>
      <c r="F2289" s="278" t="s">
        <v>412</v>
      </c>
      <c r="G2289" s="278" t="s">
        <v>412</v>
      </c>
      <c r="H2289" s="278" t="s">
        <v>412</v>
      </c>
      <c r="I2289" s="278" t="s">
        <v>412</v>
      </c>
      <c r="J2289" s="278" t="s">
        <v>412</v>
      </c>
      <c r="K2289" s="278" t="s">
        <v>412</v>
      </c>
      <c r="L2289" s="278" t="s">
        <v>412</v>
      </c>
      <c r="M2289" s="278"/>
      <c r="N2289" s="278"/>
      <c r="O2289" s="278"/>
      <c r="P2289" s="278"/>
      <c r="Q2289" s="278"/>
      <c r="R2289" s="278"/>
      <c r="S2289" s="278"/>
      <c r="T2289" s="278"/>
      <c r="U2289" s="278"/>
      <c r="V2289" s="278"/>
      <c r="W2289" s="278"/>
      <c r="X2289" s="278"/>
      <c r="Y2289" s="278"/>
      <c r="Z2289" s="278"/>
      <c r="AA2289" s="278"/>
      <c r="AB2289" s="278"/>
      <c r="AC2289" s="278"/>
      <c r="AD2289" s="278"/>
      <c r="AE2289" s="278"/>
      <c r="AF2289" s="278"/>
      <c r="AG2289" s="278"/>
      <c r="AH2289" s="278"/>
      <c r="AI2289" s="278"/>
      <c r="AJ2289" s="278"/>
      <c r="AK2289" s="278"/>
      <c r="AL2289" s="278"/>
      <c r="AM2289" s="278"/>
      <c r="AN2289" s="278"/>
      <c r="AO2289" s="278"/>
      <c r="AP2289" s="278"/>
    </row>
    <row r="2290" spans="1:42">
      <c r="A2290" s="278">
        <v>212050</v>
      </c>
      <c r="B2290" s="278"/>
      <c r="C2290" s="278" t="s">
        <v>412</v>
      </c>
      <c r="D2290" s="278" t="s">
        <v>413</v>
      </c>
      <c r="E2290" s="278" t="s">
        <v>411</v>
      </c>
      <c r="F2290" s="278" t="s">
        <v>411</v>
      </c>
      <c r="G2290" s="278" t="s">
        <v>412</v>
      </c>
      <c r="H2290" s="278" t="s">
        <v>412</v>
      </c>
      <c r="I2290" s="278" t="s">
        <v>413</v>
      </c>
      <c r="J2290" s="278" t="s">
        <v>412</v>
      </c>
      <c r="K2290" s="278" t="s">
        <v>412</v>
      </c>
      <c r="L2290" s="278" t="s">
        <v>413</v>
      </c>
      <c r="M2290" s="278"/>
      <c r="N2290" s="278"/>
      <c r="O2290" s="278"/>
      <c r="P2290" s="278"/>
      <c r="Q2290" s="278"/>
      <c r="R2290" s="278"/>
      <c r="S2290" s="278"/>
      <c r="T2290" s="278"/>
      <c r="U2290" s="278"/>
      <c r="V2290" s="278"/>
      <c r="W2290" s="278"/>
      <c r="X2290" s="278"/>
      <c r="Y2290" s="278"/>
      <c r="Z2290" s="278"/>
      <c r="AA2290" s="278"/>
      <c r="AB2290" s="278"/>
      <c r="AC2290" s="278"/>
      <c r="AD2290" s="278"/>
      <c r="AE2290" s="278"/>
      <c r="AF2290" s="278"/>
      <c r="AG2290" s="278"/>
      <c r="AH2290" s="278"/>
      <c r="AI2290" s="278"/>
      <c r="AJ2290" s="278"/>
      <c r="AK2290" s="278"/>
      <c r="AL2290" s="278"/>
      <c r="AM2290" s="278"/>
      <c r="AN2290" s="278"/>
      <c r="AO2290" s="278"/>
      <c r="AP2290" s="278"/>
    </row>
    <row r="2291" spans="1:42">
      <c r="A2291" s="278">
        <v>212049</v>
      </c>
      <c r="B2291" s="278"/>
      <c r="C2291" s="278" t="s">
        <v>411</v>
      </c>
      <c r="D2291" s="278" t="s">
        <v>412</v>
      </c>
      <c r="E2291" s="278" t="s">
        <v>412</v>
      </c>
      <c r="F2291" s="278" t="s">
        <v>413</v>
      </c>
      <c r="G2291" s="278" t="s">
        <v>413</v>
      </c>
      <c r="H2291" s="278" t="s">
        <v>413</v>
      </c>
      <c r="I2291" s="278" t="s">
        <v>413</v>
      </c>
      <c r="J2291" s="278" t="s">
        <v>411</v>
      </c>
      <c r="K2291" s="278" t="s">
        <v>411</v>
      </c>
      <c r="L2291" s="278" t="s">
        <v>413</v>
      </c>
      <c r="M2291" s="278"/>
      <c r="N2291" s="278"/>
      <c r="O2291" s="278"/>
      <c r="P2291" s="278"/>
      <c r="Q2291" s="278"/>
      <c r="R2291" s="278"/>
      <c r="S2291" s="278"/>
      <c r="T2291" s="278"/>
      <c r="U2291" s="278"/>
      <c r="V2291" s="278"/>
      <c r="W2291" s="278"/>
      <c r="X2291" s="278"/>
      <c r="Y2291" s="278"/>
      <c r="Z2291" s="278"/>
      <c r="AA2291" s="278"/>
      <c r="AB2291" s="278"/>
      <c r="AC2291" s="278"/>
      <c r="AD2291" s="278"/>
      <c r="AE2291" s="278"/>
      <c r="AF2291" s="278"/>
      <c r="AG2291" s="278"/>
      <c r="AH2291" s="278"/>
      <c r="AI2291" s="278"/>
      <c r="AJ2291" s="278"/>
      <c r="AK2291" s="278"/>
      <c r="AL2291" s="278"/>
      <c r="AM2291" s="278"/>
      <c r="AN2291" s="278"/>
      <c r="AO2291" s="278"/>
      <c r="AP2291" s="278"/>
    </row>
    <row r="2292" spans="1:42">
      <c r="A2292" s="278">
        <v>212048</v>
      </c>
      <c r="B2292" s="278"/>
      <c r="C2292" s="278" t="s">
        <v>413</v>
      </c>
      <c r="D2292" s="278" t="s">
        <v>413</v>
      </c>
      <c r="E2292" s="278" t="s">
        <v>413</v>
      </c>
      <c r="F2292" s="278" t="s">
        <v>413</v>
      </c>
      <c r="G2292" s="278" t="s">
        <v>412</v>
      </c>
      <c r="H2292" s="278" t="s">
        <v>412</v>
      </c>
      <c r="I2292" s="278" t="s">
        <v>413</v>
      </c>
      <c r="J2292" s="278" t="s">
        <v>412</v>
      </c>
      <c r="K2292" s="278" t="s">
        <v>413</v>
      </c>
      <c r="L2292" s="278" t="s">
        <v>412</v>
      </c>
      <c r="M2292" s="278"/>
      <c r="N2292" s="278"/>
      <c r="O2292" s="278"/>
      <c r="P2292" s="278"/>
      <c r="Q2292" s="278"/>
      <c r="R2292" s="278"/>
      <c r="S2292" s="278"/>
      <c r="T2292" s="278"/>
      <c r="U2292" s="278"/>
      <c r="V2292" s="278"/>
      <c r="W2292" s="278"/>
      <c r="X2292" s="278"/>
      <c r="Y2292" s="278"/>
      <c r="Z2292" s="278"/>
      <c r="AA2292" s="278"/>
      <c r="AB2292" s="278"/>
      <c r="AC2292" s="278"/>
      <c r="AD2292" s="278"/>
      <c r="AE2292" s="278"/>
      <c r="AF2292" s="278"/>
      <c r="AG2292" s="278"/>
      <c r="AH2292" s="278"/>
      <c r="AI2292" s="278"/>
      <c r="AJ2292" s="278"/>
      <c r="AK2292" s="278"/>
      <c r="AL2292" s="278"/>
      <c r="AM2292" s="278"/>
      <c r="AN2292" s="278"/>
      <c r="AO2292" s="278"/>
      <c r="AP2292" s="278"/>
    </row>
    <row r="2293" spans="1:42">
      <c r="A2293" s="278">
        <v>212044</v>
      </c>
      <c r="B2293" s="278"/>
      <c r="C2293" s="278" t="s">
        <v>412</v>
      </c>
      <c r="D2293" s="278" t="s">
        <v>413</v>
      </c>
      <c r="E2293" s="278" t="s">
        <v>413</v>
      </c>
      <c r="F2293" s="278" t="s">
        <v>412</v>
      </c>
      <c r="G2293" s="278" t="s">
        <v>413</v>
      </c>
      <c r="H2293" s="278" t="s">
        <v>412</v>
      </c>
      <c r="I2293" s="278" t="s">
        <v>412</v>
      </c>
      <c r="J2293" s="278" t="s">
        <v>412</v>
      </c>
      <c r="K2293" s="278" t="s">
        <v>412</v>
      </c>
      <c r="L2293" s="278" t="s">
        <v>412</v>
      </c>
      <c r="M2293" s="278"/>
      <c r="N2293" s="278"/>
      <c r="O2293" s="278"/>
      <c r="P2293" s="278"/>
      <c r="Q2293" s="278"/>
      <c r="R2293" s="278"/>
      <c r="S2293" s="278"/>
      <c r="T2293" s="278"/>
      <c r="U2293" s="278"/>
      <c r="V2293" s="278"/>
      <c r="W2293" s="278"/>
      <c r="X2293" s="278"/>
      <c r="Y2293" s="278"/>
      <c r="Z2293" s="278"/>
      <c r="AA2293" s="278"/>
      <c r="AB2293" s="278"/>
      <c r="AC2293" s="278"/>
      <c r="AD2293" s="278"/>
      <c r="AE2293" s="278"/>
      <c r="AF2293" s="278"/>
      <c r="AG2293" s="278"/>
      <c r="AH2293" s="278"/>
      <c r="AI2293" s="278"/>
      <c r="AJ2293" s="278"/>
      <c r="AK2293" s="278"/>
      <c r="AL2293" s="278"/>
      <c r="AM2293" s="278"/>
      <c r="AN2293" s="278"/>
      <c r="AO2293" s="278"/>
      <c r="AP2293" s="278"/>
    </row>
    <row r="2294" spans="1:42">
      <c r="A2294" s="278">
        <v>212042</v>
      </c>
      <c r="B2294" s="278"/>
      <c r="C2294" s="278" t="s">
        <v>413</v>
      </c>
      <c r="D2294" s="278" t="s">
        <v>412</v>
      </c>
      <c r="E2294" s="278" t="s">
        <v>413</v>
      </c>
      <c r="F2294" s="278" t="s">
        <v>412</v>
      </c>
      <c r="G2294" s="278" t="s">
        <v>412</v>
      </c>
      <c r="H2294" s="278" t="s">
        <v>412</v>
      </c>
      <c r="I2294" s="278" t="s">
        <v>412</v>
      </c>
      <c r="J2294" s="278" t="s">
        <v>412</v>
      </c>
      <c r="K2294" s="278" t="s">
        <v>412</v>
      </c>
      <c r="L2294" s="278" t="s">
        <v>412</v>
      </c>
      <c r="M2294" s="278"/>
      <c r="N2294" s="278"/>
      <c r="O2294" s="278"/>
      <c r="P2294" s="278"/>
      <c r="Q2294" s="278"/>
      <c r="R2294" s="278"/>
      <c r="S2294" s="278"/>
      <c r="T2294" s="278"/>
      <c r="U2294" s="278"/>
      <c r="V2294" s="278"/>
      <c r="W2294" s="278"/>
      <c r="X2294" s="278"/>
      <c r="Y2294" s="278"/>
      <c r="Z2294" s="278"/>
      <c r="AA2294" s="278"/>
      <c r="AB2294" s="278"/>
      <c r="AC2294" s="278"/>
      <c r="AD2294" s="278"/>
      <c r="AE2294" s="278"/>
      <c r="AF2294" s="278"/>
      <c r="AG2294" s="278"/>
      <c r="AH2294" s="278"/>
      <c r="AI2294" s="278"/>
      <c r="AJ2294" s="278"/>
      <c r="AK2294" s="278"/>
      <c r="AL2294" s="278"/>
      <c r="AM2294" s="278"/>
      <c r="AN2294" s="278"/>
      <c r="AO2294" s="278"/>
      <c r="AP2294" s="278"/>
    </row>
    <row r="2295" spans="1:42">
      <c r="A2295" s="278">
        <v>212041</v>
      </c>
      <c r="B2295" s="278"/>
      <c r="C2295" s="278" t="s">
        <v>413</v>
      </c>
      <c r="D2295" s="278" t="s">
        <v>413</v>
      </c>
      <c r="E2295" s="278" t="s">
        <v>413</v>
      </c>
      <c r="F2295" s="278" t="s">
        <v>413</v>
      </c>
      <c r="G2295" s="278" t="s">
        <v>413</v>
      </c>
      <c r="H2295" s="278" t="s">
        <v>412</v>
      </c>
      <c r="I2295" s="278" t="s">
        <v>412</v>
      </c>
      <c r="J2295" s="278" t="s">
        <v>412</v>
      </c>
      <c r="K2295" s="278" t="s">
        <v>412</v>
      </c>
      <c r="L2295" s="278" t="s">
        <v>412</v>
      </c>
      <c r="M2295" s="278"/>
      <c r="N2295" s="278"/>
      <c r="O2295" s="278"/>
      <c r="P2295" s="278"/>
      <c r="Q2295" s="278"/>
      <c r="R2295" s="278"/>
      <c r="S2295" s="278"/>
      <c r="T2295" s="278"/>
      <c r="U2295" s="278"/>
      <c r="V2295" s="278"/>
      <c r="W2295" s="278"/>
      <c r="X2295" s="278"/>
      <c r="Y2295" s="278"/>
      <c r="Z2295" s="278"/>
      <c r="AA2295" s="278"/>
      <c r="AB2295" s="278"/>
      <c r="AC2295" s="278"/>
      <c r="AD2295" s="278"/>
      <c r="AE2295" s="278"/>
      <c r="AF2295" s="278"/>
      <c r="AG2295" s="278"/>
      <c r="AH2295" s="278"/>
      <c r="AI2295" s="278"/>
      <c r="AJ2295" s="278"/>
      <c r="AK2295" s="278"/>
      <c r="AL2295" s="278"/>
      <c r="AM2295" s="278"/>
      <c r="AN2295" s="278"/>
      <c r="AO2295" s="278"/>
      <c r="AP2295" s="278"/>
    </row>
    <row r="2296" spans="1:42">
      <c r="A2296" s="278">
        <v>212038</v>
      </c>
      <c r="B2296" s="278"/>
      <c r="C2296" s="278" t="s">
        <v>411</v>
      </c>
      <c r="D2296" s="278" t="s">
        <v>412</v>
      </c>
      <c r="E2296" s="278" t="s">
        <v>412</v>
      </c>
      <c r="F2296" s="278" t="s">
        <v>412</v>
      </c>
      <c r="G2296" s="278" t="s">
        <v>411</v>
      </c>
      <c r="H2296" s="278" t="s">
        <v>412</v>
      </c>
      <c r="I2296" s="278" t="s">
        <v>413</v>
      </c>
      <c r="J2296" s="278" t="s">
        <v>413</v>
      </c>
      <c r="K2296" s="278" t="s">
        <v>413</v>
      </c>
      <c r="L2296" s="278" t="s">
        <v>413</v>
      </c>
      <c r="M2296" s="278"/>
      <c r="N2296" s="278"/>
      <c r="O2296" s="278"/>
      <c r="P2296" s="278"/>
      <c r="Q2296" s="278"/>
      <c r="R2296" s="278"/>
      <c r="S2296" s="278"/>
      <c r="T2296" s="278"/>
      <c r="U2296" s="278"/>
      <c r="V2296" s="278"/>
      <c r="W2296" s="278"/>
      <c r="X2296" s="278"/>
      <c r="Y2296" s="278"/>
      <c r="Z2296" s="278"/>
      <c r="AA2296" s="278"/>
      <c r="AB2296" s="278"/>
      <c r="AC2296" s="278"/>
      <c r="AD2296" s="278"/>
      <c r="AE2296" s="278"/>
      <c r="AF2296" s="278"/>
      <c r="AG2296" s="278"/>
      <c r="AH2296" s="278"/>
      <c r="AI2296" s="278"/>
      <c r="AJ2296" s="278"/>
      <c r="AK2296" s="278"/>
      <c r="AL2296" s="278"/>
      <c r="AM2296" s="278"/>
      <c r="AN2296" s="278"/>
      <c r="AO2296" s="278"/>
      <c r="AP2296" s="278"/>
    </row>
    <row r="2297" spans="1:42">
      <c r="A2297" s="278">
        <v>212035</v>
      </c>
      <c r="B2297" s="278"/>
      <c r="C2297" s="278" t="s">
        <v>412</v>
      </c>
      <c r="D2297" s="278" t="s">
        <v>412</v>
      </c>
      <c r="E2297" s="278" t="s">
        <v>413</v>
      </c>
      <c r="F2297" s="278" t="s">
        <v>413</v>
      </c>
      <c r="G2297" s="278" t="s">
        <v>412</v>
      </c>
      <c r="H2297" s="278" t="s">
        <v>412</v>
      </c>
      <c r="I2297" s="278" t="s">
        <v>412</v>
      </c>
      <c r="J2297" s="278" t="s">
        <v>412</v>
      </c>
      <c r="K2297" s="278" t="s">
        <v>412</v>
      </c>
      <c r="L2297" s="278" t="s">
        <v>412</v>
      </c>
      <c r="M2297" s="278"/>
      <c r="N2297" s="278"/>
      <c r="O2297" s="278"/>
      <c r="P2297" s="278"/>
      <c r="Q2297" s="278"/>
      <c r="R2297" s="278"/>
      <c r="S2297" s="278"/>
      <c r="T2297" s="278"/>
      <c r="U2297" s="278"/>
      <c r="V2297" s="278"/>
      <c r="W2297" s="278"/>
      <c r="X2297" s="278"/>
      <c r="Y2297" s="278"/>
      <c r="Z2297" s="278"/>
      <c r="AA2297" s="278"/>
      <c r="AB2297" s="278"/>
      <c r="AC2297" s="278"/>
      <c r="AD2297" s="278"/>
      <c r="AE2297" s="278"/>
      <c r="AF2297" s="278"/>
      <c r="AG2297" s="278"/>
      <c r="AH2297" s="278"/>
      <c r="AI2297" s="278"/>
      <c r="AJ2297" s="278"/>
      <c r="AK2297" s="278"/>
      <c r="AL2297" s="278"/>
      <c r="AM2297" s="278"/>
      <c r="AN2297" s="278"/>
      <c r="AO2297" s="278"/>
      <c r="AP2297" s="278"/>
    </row>
    <row r="2298" spans="1:42">
      <c r="A2298" s="278">
        <v>212032</v>
      </c>
      <c r="B2298" s="278"/>
      <c r="C2298" s="278" t="s">
        <v>413</v>
      </c>
      <c r="D2298" s="278" t="s">
        <v>413</v>
      </c>
      <c r="E2298" s="278" t="s">
        <v>413</v>
      </c>
      <c r="F2298" s="278" t="s">
        <v>412</v>
      </c>
      <c r="G2298" s="278" t="s">
        <v>412</v>
      </c>
      <c r="H2298" s="278" t="s">
        <v>412</v>
      </c>
      <c r="I2298" s="278" t="s">
        <v>412</v>
      </c>
      <c r="J2298" s="278" t="s">
        <v>412</v>
      </c>
      <c r="K2298" s="278" t="s">
        <v>412</v>
      </c>
      <c r="L2298" s="278" t="s">
        <v>412</v>
      </c>
      <c r="M2298" s="278"/>
      <c r="N2298" s="278"/>
      <c r="O2298" s="278"/>
      <c r="P2298" s="278"/>
      <c r="Q2298" s="278"/>
      <c r="R2298" s="278"/>
      <c r="S2298" s="278"/>
      <c r="T2298" s="278"/>
      <c r="U2298" s="278"/>
      <c r="V2298" s="278"/>
      <c r="W2298" s="278"/>
      <c r="X2298" s="278"/>
      <c r="Y2298" s="278"/>
      <c r="Z2298" s="278"/>
      <c r="AA2298" s="278"/>
      <c r="AB2298" s="278"/>
      <c r="AC2298" s="278"/>
      <c r="AD2298" s="278"/>
      <c r="AE2298" s="278"/>
      <c r="AF2298" s="278"/>
      <c r="AG2298" s="278"/>
      <c r="AH2298" s="278"/>
      <c r="AI2298" s="278"/>
      <c r="AJ2298" s="278"/>
      <c r="AK2298" s="278"/>
      <c r="AL2298" s="278"/>
      <c r="AM2298" s="278"/>
      <c r="AN2298" s="278"/>
      <c r="AO2298" s="278"/>
      <c r="AP2298" s="278"/>
    </row>
    <row r="2299" spans="1:42">
      <c r="A2299" s="278">
        <v>212027</v>
      </c>
      <c r="B2299" s="278"/>
      <c r="C2299" s="278" t="s">
        <v>413</v>
      </c>
      <c r="D2299" s="278" t="s">
        <v>413</v>
      </c>
      <c r="E2299" s="278" t="s">
        <v>412</v>
      </c>
      <c r="F2299" s="278" t="s">
        <v>412</v>
      </c>
      <c r="G2299" s="278" t="s">
        <v>412</v>
      </c>
      <c r="H2299" s="278" t="s">
        <v>412</v>
      </c>
      <c r="I2299" s="278" t="s">
        <v>412</v>
      </c>
      <c r="J2299" s="278" t="s">
        <v>412</v>
      </c>
      <c r="K2299" s="278" t="s">
        <v>412</v>
      </c>
      <c r="L2299" s="278" t="s">
        <v>412</v>
      </c>
      <c r="M2299" s="278"/>
      <c r="N2299" s="278"/>
      <c r="O2299" s="278"/>
      <c r="P2299" s="278"/>
      <c r="Q2299" s="278"/>
      <c r="R2299" s="278"/>
      <c r="S2299" s="278"/>
      <c r="T2299" s="278"/>
      <c r="U2299" s="278"/>
      <c r="V2299" s="278"/>
      <c r="W2299" s="278"/>
      <c r="X2299" s="278"/>
      <c r="Y2299" s="278"/>
      <c r="Z2299" s="278"/>
      <c r="AA2299" s="278"/>
      <c r="AB2299" s="278"/>
      <c r="AC2299" s="278"/>
      <c r="AD2299" s="278"/>
      <c r="AE2299" s="278"/>
      <c r="AF2299" s="278"/>
      <c r="AG2299" s="278"/>
      <c r="AH2299" s="278"/>
      <c r="AI2299" s="278"/>
      <c r="AJ2299" s="278"/>
      <c r="AK2299" s="278"/>
      <c r="AL2299" s="278"/>
      <c r="AM2299" s="278"/>
      <c r="AN2299" s="278"/>
      <c r="AO2299" s="278"/>
      <c r="AP2299" s="278"/>
    </row>
    <row r="2300" spans="1:42">
      <c r="A2300" s="278">
        <v>212026</v>
      </c>
      <c r="B2300" s="278"/>
      <c r="C2300" s="278" t="s">
        <v>412</v>
      </c>
      <c r="D2300" s="278" t="s">
        <v>413</v>
      </c>
      <c r="E2300" s="278" t="s">
        <v>413</v>
      </c>
      <c r="F2300" s="278" t="s">
        <v>413</v>
      </c>
      <c r="G2300" s="278" t="s">
        <v>413</v>
      </c>
      <c r="H2300" s="278" t="s">
        <v>412</v>
      </c>
      <c r="I2300" s="278" t="s">
        <v>412</v>
      </c>
      <c r="J2300" s="278" t="s">
        <v>412</v>
      </c>
      <c r="K2300" s="278" t="s">
        <v>412</v>
      </c>
      <c r="L2300" s="278" t="s">
        <v>412</v>
      </c>
      <c r="M2300" s="278"/>
      <c r="N2300" s="278"/>
      <c r="O2300" s="278"/>
      <c r="P2300" s="278"/>
      <c r="Q2300" s="278"/>
      <c r="R2300" s="278"/>
      <c r="S2300" s="278"/>
      <c r="T2300" s="278"/>
      <c r="U2300" s="278"/>
      <c r="V2300" s="278"/>
      <c r="W2300" s="278"/>
      <c r="X2300" s="278"/>
      <c r="Y2300" s="278"/>
      <c r="Z2300" s="278"/>
      <c r="AA2300" s="278"/>
      <c r="AB2300" s="278"/>
      <c r="AC2300" s="278"/>
      <c r="AD2300" s="278"/>
      <c r="AE2300" s="278"/>
      <c r="AF2300" s="278"/>
      <c r="AG2300" s="278"/>
      <c r="AH2300" s="278"/>
      <c r="AI2300" s="278"/>
      <c r="AJ2300" s="278"/>
      <c r="AK2300" s="278"/>
      <c r="AL2300" s="278"/>
      <c r="AM2300" s="278"/>
      <c r="AN2300" s="278"/>
      <c r="AO2300" s="278"/>
      <c r="AP2300" s="278"/>
    </row>
    <row r="2301" spans="1:42">
      <c r="A2301" s="278">
        <v>212025</v>
      </c>
      <c r="B2301" s="278"/>
      <c r="C2301" s="278" t="s">
        <v>413</v>
      </c>
      <c r="D2301" s="278" t="s">
        <v>412</v>
      </c>
      <c r="E2301" s="278" t="s">
        <v>413</v>
      </c>
      <c r="F2301" s="278" t="s">
        <v>412</v>
      </c>
      <c r="G2301" s="278" t="s">
        <v>412</v>
      </c>
      <c r="H2301" s="278" t="s">
        <v>412</v>
      </c>
      <c r="I2301" s="278" t="s">
        <v>412</v>
      </c>
      <c r="J2301" s="278" t="s">
        <v>412</v>
      </c>
      <c r="K2301" s="278" t="s">
        <v>412</v>
      </c>
      <c r="L2301" s="278" t="s">
        <v>412</v>
      </c>
      <c r="M2301" s="278"/>
      <c r="N2301" s="278"/>
      <c r="O2301" s="278"/>
      <c r="P2301" s="278"/>
      <c r="Q2301" s="278"/>
      <c r="R2301" s="278"/>
      <c r="S2301" s="278"/>
      <c r="T2301" s="278"/>
      <c r="U2301" s="278"/>
      <c r="V2301" s="278"/>
      <c r="W2301" s="278"/>
      <c r="X2301" s="278"/>
      <c r="Y2301" s="278"/>
      <c r="Z2301" s="278"/>
      <c r="AA2301" s="278"/>
      <c r="AB2301" s="278"/>
      <c r="AC2301" s="278"/>
      <c r="AD2301" s="278"/>
      <c r="AE2301" s="278"/>
      <c r="AF2301" s="278"/>
      <c r="AG2301" s="278"/>
      <c r="AH2301" s="278"/>
      <c r="AI2301" s="278"/>
      <c r="AJ2301" s="278"/>
      <c r="AK2301" s="278"/>
      <c r="AL2301" s="278"/>
      <c r="AM2301" s="278"/>
      <c r="AN2301" s="278"/>
      <c r="AO2301" s="278"/>
      <c r="AP2301" s="278"/>
    </row>
    <row r="2302" spans="1:42">
      <c r="A2302" s="278">
        <v>212024</v>
      </c>
      <c r="B2302" s="278"/>
      <c r="C2302" s="278" t="s">
        <v>412</v>
      </c>
      <c r="D2302" s="278" t="s">
        <v>413</v>
      </c>
      <c r="E2302" s="278" t="s">
        <v>412</v>
      </c>
      <c r="F2302" s="278" t="s">
        <v>413</v>
      </c>
      <c r="G2302" s="278" t="s">
        <v>412</v>
      </c>
      <c r="H2302" s="278" t="s">
        <v>412</v>
      </c>
      <c r="I2302" s="278" t="s">
        <v>412</v>
      </c>
      <c r="J2302" s="278" t="s">
        <v>412</v>
      </c>
      <c r="K2302" s="278" t="s">
        <v>412</v>
      </c>
      <c r="L2302" s="278" t="s">
        <v>412</v>
      </c>
      <c r="M2302" s="278"/>
      <c r="N2302" s="278"/>
      <c r="O2302" s="278"/>
      <c r="P2302" s="278"/>
      <c r="Q2302" s="278"/>
      <c r="R2302" s="278"/>
      <c r="S2302" s="278"/>
      <c r="T2302" s="278"/>
      <c r="U2302" s="278"/>
      <c r="V2302" s="278"/>
      <c r="W2302" s="278"/>
      <c r="X2302" s="278"/>
      <c r="Y2302" s="278"/>
      <c r="Z2302" s="278"/>
      <c r="AA2302" s="278"/>
      <c r="AB2302" s="278"/>
      <c r="AC2302" s="278"/>
      <c r="AD2302" s="278"/>
      <c r="AE2302" s="278"/>
      <c r="AF2302" s="278"/>
      <c r="AG2302" s="278"/>
      <c r="AH2302" s="278"/>
      <c r="AI2302" s="278"/>
      <c r="AJ2302" s="278"/>
      <c r="AK2302" s="278"/>
      <c r="AL2302" s="278"/>
      <c r="AM2302" s="278"/>
      <c r="AN2302" s="278"/>
      <c r="AO2302" s="278"/>
      <c r="AP2302" s="278"/>
    </row>
    <row r="2303" spans="1:42">
      <c r="A2303" s="278">
        <v>212021</v>
      </c>
      <c r="B2303" s="278"/>
      <c r="C2303" s="278" t="s">
        <v>412</v>
      </c>
      <c r="D2303" s="278" t="s">
        <v>413</v>
      </c>
      <c r="E2303" s="278" t="s">
        <v>413</v>
      </c>
      <c r="F2303" s="278" t="s">
        <v>412</v>
      </c>
      <c r="G2303" s="278" t="s">
        <v>412</v>
      </c>
      <c r="H2303" s="278" t="s">
        <v>412</v>
      </c>
      <c r="I2303" s="278" t="s">
        <v>412</v>
      </c>
      <c r="J2303" s="278" t="s">
        <v>412</v>
      </c>
      <c r="K2303" s="278" t="s">
        <v>412</v>
      </c>
      <c r="L2303" s="278" t="s">
        <v>412</v>
      </c>
      <c r="M2303" s="278"/>
      <c r="N2303" s="278"/>
      <c r="O2303" s="278"/>
      <c r="P2303" s="278"/>
      <c r="Q2303" s="278"/>
      <c r="R2303" s="278"/>
      <c r="S2303" s="278"/>
      <c r="T2303" s="278"/>
      <c r="U2303" s="278"/>
      <c r="V2303" s="278"/>
      <c r="W2303" s="278"/>
      <c r="X2303" s="278"/>
      <c r="Y2303" s="278"/>
      <c r="Z2303" s="278"/>
      <c r="AA2303" s="278"/>
      <c r="AB2303" s="278"/>
      <c r="AC2303" s="278"/>
      <c r="AD2303" s="278"/>
      <c r="AE2303" s="278"/>
      <c r="AF2303" s="278"/>
      <c r="AG2303" s="278"/>
      <c r="AH2303" s="278"/>
      <c r="AI2303" s="278"/>
      <c r="AJ2303" s="278"/>
      <c r="AK2303" s="278"/>
      <c r="AL2303" s="278"/>
      <c r="AM2303" s="278"/>
      <c r="AN2303" s="278"/>
      <c r="AO2303" s="278"/>
      <c r="AP2303" s="278"/>
    </row>
    <row r="2304" spans="1:42">
      <c r="A2304" s="278">
        <v>212018</v>
      </c>
      <c r="B2304" s="278"/>
      <c r="C2304" s="278" t="s">
        <v>412</v>
      </c>
      <c r="D2304" s="278" t="s">
        <v>413</v>
      </c>
      <c r="E2304" s="278" t="s">
        <v>413</v>
      </c>
      <c r="F2304" s="278" t="s">
        <v>412</v>
      </c>
      <c r="G2304" s="278" t="s">
        <v>412</v>
      </c>
      <c r="H2304" s="278" t="s">
        <v>412</v>
      </c>
      <c r="I2304" s="278" t="s">
        <v>412</v>
      </c>
      <c r="J2304" s="278" t="s">
        <v>412</v>
      </c>
      <c r="K2304" s="278" t="s">
        <v>412</v>
      </c>
      <c r="L2304" s="278" t="s">
        <v>412</v>
      </c>
      <c r="M2304" s="278"/>
      <c r="N2304" s="278"/>
      <c r="O2304" s="278"/>
      <c r="P2304" s="278"/>
      <c r="Q2304" s="278"/>
      <c r="R2304" s="278"/>
      <c r="S2304" s="278"/>
      <c r="T2304" s="278"/>
      <c r="U2304" s="278"/>
      <c r="V2304" s="278"/>
      <c r="W2304" s="278"/>
      <c r="X2304" s="278"/>
      <c r="Y2304" s="278"/>
      <c r="Z2304" s="278"/>
      <c r="AA2304" s="278"/>
      <c r="AB2304" s="278"/>
      <c r="AC2304" s="278"/>
      <c r="AD2304" s="278"/>
      <c r="AE2304" s="278"/>
      <c r="AF2304" s="278"/>
      <c r="AG2304" s="278"/>
      <c r="AH2304" s="278"/>
      <c r="AI2304" s="278"/>
      <c r="AJ2304" s="278"/>
      <c r="AK2304" s="278"/>
      <c r="AL2304" s="278"/>
      <c r="AM2304" s="278"/>
      <c r="AN2304" s="278"/>
      <c r="AO2304" s="278"/>
      <c r="AP2304" s="278"/>
    </row>
    <row r="2305" spans="1:42">
      <c r="A2305" s="278">
        <v>212014</v>
      </c>
      <c r="B2305" s="278"/>
      <c r="C2305" s="278" t="s">
        <v>413</v>
      </c>
      <c r="D2305" s="278" t="s">
        <v>413</v>
      </c>
      <c r="E2305" s="278" t="s">
        <v>413</v>
      </c>
      <c r="F2305" s="278" t="s">
        <v>412</v>
      </c>
      <c r="G2305" s="278" t="s">
        <v>412</v>
      </c>
      <c r="H2305" s="278" t="s">
        <v>412</v>
      </c>
      <c r="I2305" s="278" t="s">
        <v>412</v>
      </c>
      <c r="J2305" s="278" t="s">
        <v>412</v>
      </c>
      <c r="K2305" s="278" t="s">
        <v>412</v>
      </c>
      <c r="L2305" s="278" t="s">
        <v>412</v>
      </c>
      <c r="M2305" s="278"/>
      <c r="N2305" s="278"/>
      <c r="O2305" s="278"/>
      <c r="P2305" s="278"/>
      <c r="Q2305" s="278"/>
      <c r="R2305" s="278"/>
      <c r="S2305" s="278"/>
      <c r="T2305" s="278"/>
      <c r="U2305" s="278"/>
      <c r="V2305" s="278"/>
      <c r="W2305" s="278"/>
      <c r="X2305" s="278"/>
      <c r="Y2305" s="278"/>
      <c r="Z2305" s="278"/>
      <c r="AA2305" s="278"/>
      <c r="AB2305" s="278"/>
      <c r="AC2305" s="278"/>
      <c r="AD2305" s="278"/>
      <c r="AE2305" s="278"/>
      <c r="AF2305" s="278"/>
      <c r="AG2305" s="278"/>
      <c r="AH2305" s="278"/>
      <c r="AI2305" s="278"/>
      <c r="AJ2305" s="278"/>
      <c r="AK2305" s="278"/>
      <c r="AL2305" s="278"/>
      <c r="AM2305" s="278"/>
      <c r="AN2305" s="278"/>
      <c r="AO2305" s="278"/>
      <c r="AP2305" s="278"/>
    </row>
    <row r="2306" spans="1:42">
      <c r="A2306" s="278">
        <v>212013</v>
      </c>
      <c r="B2306" s="278"/>
      <c r="C2306" s="278" t="s">
        <v>412</v>
      </c>
      <c r="D2306" s="278" t="s">
        <v>411</v>
      </c>
      <c r="E2306" s="278" t="s">
        <v>411</v>
      </c>
      <c r="F2306" s="278" t="s">
        <v>411</v>
      </c>
      <c r="G2306" s="278" t="s">
        <v>413</v>
      </c>
      <c r="H2306" s="278" t="s">
        <v>412</v>
      </c>
      <c r="I2306" s="278" t="s">
        <v>412</v>
      </c>
      <c r="J2306" s="278" t="s">
        <v>412</v>
      </c>
      <c r="K2306" s="278" t="s">
        <v>412</v>
      </c>
      <c r="L2306" s="278" t="s">
        <v>412</v>
      </c>
      <c r="M2306" s="278"/>
      <c r="N2306" s="278"/>
      <c r="O2306" s="278"/>
      <c r="P2306" s="278"/>
      <c r="Q2306" s="278"/>
      <c r="R2306" s="278"/>
      <c r="S2306" s="278"/>
      <c r="T2306" s="278"/>
      <c r="U2306" s="278"/>
      <c r="V2306" s="278"/>
      <c r="W2306" s="278"/>
      <c r="X2306" s="278"/>
      <c r="Y2306" s="278"/>
      <c r="Z2306" s="278"/>
      <c r="AA2306" s="278"/>
      <c r="AB2306" s="278"/>
      <c r="AC2306" s="278"/>
      <c r="AD2306" s="278"/>
      <c r="AE2306" s="278"/>
      <c r="AF2306" s="278"/>
      <c r="AG2306" s="278"/>
      <c r="AH2306" s="278"/>
      <c r="AI2306" s="278"/>
      <c r="AJ2306" s="278"/>
      <c r="AK2306" s="278"/>
      <c r="AL2306" s="278"/>
      <c r="AM2306" s="278"/>
      <c r="AN2306" s="278"/>
      <c r="AO2306" s="278"/>
      <c r="AP2306" s="278"/>
    </row>
    <row r="2307" spans="1:42">
      <c r="A2307" s="278">
        <v>212009</v>
      </c>
      <c r="B2307" s="278"/>
      <c r="C2307" s="278" t="s">
        <v>412</v>
      </c>
      <c r="D2307" s="278" t="s">
        <v>413</v>
      </c>
      <c r="E2307" s="278" t="s">
        <v>413</v>
      </c>
      <c r="F2307" s="278" t="s">
        <v>413</v>
      </c>
      <c r="G2307" s="278" t="s">
        <v>412</v>
      </c>
      <c r="H2307" s="278" t="s">
        <v>412</v>
      </c>
      <c r="I2307" s="278" t="s">
        <v>412</v>
      </c>
      <c r="J2307" s="278" t="s">
        <v>412</v>
      </c>
      <c r="K2307" s="278" t="s">
        <v>412</v>
      </c>
      <c r="L2307" s="278" t="s">
        <v>412</v>
      </c>
      <c r="M2307" s="278"/>
      <c r="N2307" s="278"/>
      <c r="O2307" s="278"/>
      <c r="P2307" s="278"/>
      <c r="Q2307" s="278"/>
      <c r="R2307" s="278"/>
      <c r="S2307" s="278"/>
      <c r="T2307" s="278"/>
      <c r="U2307" s="278"/>
      <c r="V2307" s="278"/>
      <c r="W2307" s="278"/>
      <c r="X2307" s="278"/>
      <c r="Y2307" s="278"/>
      <c r="Z2307" s="278"/>
      <c r="AA2307" s="278"/>
      <c r="AB2307" s="278"/>
      <c r="AC2307" s="278"/>
      <c r="AD2307" s="278"/>
      <c r="AE2307" s="278"/>
      <c r="AF2307" s="278"/>
      <c r="AG2307" s="278"/>
      <c r="AH2307" s="278"/>
      <c r="AI2307" s="278"/>
      <c r="AJ2307" s="278"/>
      <c r="AK2307" s="278"/>
      <c r="AL2307" s="278"/>
      <c r="AM2307" s="278"/>
      <c r="AN2307" s="278"/>
      <c r="AO2307" s="278"/>
      <c r="AP2307" s="278"/>
    </row>
    <row r="2308" spans="1:42">
      <c r="A2308" s="278">
        <v>212008</v>
      </c>
      <c r="B2308" s="278"/>
      <c r="C2308" s="278" t="s">
        <v>413</v>
      </c>
      <c r="D2308" s="278" t="s">
        <v>412</v>
      </c>
      <c r="E2308" s="278" t="s">
        <v>412</v>
      </c>
      <c r="F2308" s="278" t="s">
        <v>413</v>
      </c>
      <c r="G2308" s="278" t="s">
        <v>412</v>
      </c>
      <c r="H2308" s="278" t="s">
        <v>412</v>
      </c>
      <c r="I2308" s="278" t="s">
        <v>412</v>
      </c>
      <c r="J2308" s="278" t="s">
        <v>412</v>
      </c>
      <c r="K2308" s="278" t="s">
        <v>412</v>
      </c>
      <c r="L2308" s="278" t="s">
        <v>412</v>
      </c>
      <c r="M2308" s="278"/>
      <c r="N2308" s="278"/>
      <c r="O2308" s="278"/>
      <c r="P2308" s="278"/>
      <c r="Q2308" s="278"/>
      <c r="R2308" s="278"/>
      <c r="S2308" s="278"/>
      <c r="T2308" s="278"/>
      <c r="U2308" s="278"/>
      <c r="V2308" s="278"/>
      <c r="W2308" s="278"/>
      <c r="X2308" s="278"/>
      <c r="Y2308" s="278"/>
      <c r="Z2308" s="278"/>
      <c r="AA2308" s="278"/>
      <c r="AB2308" s="278"/>
      <c r="AC2308" s="278"/>
      <c r="AD2308" s="278"/>
      <c r="AE2308" s="278"/>
      <c r="AF2308" s="278"/>
      <c r="AG2308" s="278"/>
      <c r="AH2308" s="278"/>
      <c r="AI2308" s="278"/>
      <c r="AJ2308" s="278"/>
      <c r="AK2308" s="278"/>
      <c r="AL2308" s="278"/>
      <c r="AM2308" s="278"/>
      <c r="AN2308" s="278"/>
      <c r="AO2308" s="278"/>
      <c r="AP2308" s="278"/>
    </row>
    <row r="2309" spans="1:42">
      <c r="A2309" s="278">
        <v>212007</v>
      </c>
      <c r="B2309" s="278"/>
      <c r="C2309" s="278" t="s">
        <v>412</v>
      </c>
      <c r="D2309" s="278" t="s">
        <v>413</v>
      </c>
      <c r="E2309" s="278" t="s">
        <v>413</v>
      </c>
      <c r="F2309" s="278" t="s">
        <v>413</v>
      </c>
      <c r="G2309" s="278" t="s">
        <v>412</v>
      </c>
      <c r="H2309" s="278" t="s">
        <v>412</v>
      </c>
      <c r="I2309" s="278" t="s">
        <v>412</v>
      </c>
      <c r="J2309" s="278" t="s">
        <v>412</v>
      </c>
      <c r="K2309" s="278" t="s">
        <v>412</v>
      </c>
      <c r="L2309" s="278" t="s">
        <v>412</v>
      </c>
      <c r="M2309" s="278"/>
      <c r="N2309" s="278"/>
      <c r="O2309" s="278"/>
      <c r="P2309" s="278"/>
      <c r="Q2309" s="278"/>
      <c r="R2309" s="278"/>
      <c r="S2309" s="278"/>
      <c r="T2309" s="278"/>
      <c r="U2309" s="278"/>
      <c r="V2309" s="278"/>
      <c r="W2309" s="278"/>
      <c r="X2309" s="278"/>
      <c r="Y2309" s="278"/>
      <c r="Z2309" s="278"/>
      <c r="AA2309" s="278"/>
      <c r="AB2309" s="278"/>
      <c r="AC2309" s="278"/>
      <c r="AD2309" s="278"/>
      <c r="AE2309" s="278"/>
      <c r="AF2309" s="278"/>
      <c r="AG2309" s="278"/>
      <c r="AH2309" s="278"/>
      <c r="AI2309" s="278"/>
      <c r="AJ2309" s="278"/>
      <c r="AK2309" s="278"/>
      <c r="AL2309" s="278"/>
      <c r="AM2309" s="278"/>
      <c r="AN2309" s="278"/>
      <c r="AO2309" s="278"/>
      <c r="AP2309" s="278"/>
    </row>
    <row r="2310" spans="1:42">
      <c r="A2310" s="278">
        <v>212006</v>
      </c>
      <c r="B2310" s="278"/>
      <c r="C2310" s="278" t="s">
        <v>413</v>
      </c>
      <c r="D2310" s="278" t="s">
        <v>412</v>
      </c>
      <c r="E2310" s="278" t="s">
        <v>412</v>
      </c>
      <c r="F2310" s="278" t="s">
        <v>413</v>
      </c>
      <c r="G2310" s="278" t="s">
        <v>412</v>
      </c>
      <c r="H2310" s="278" t="s">
        <v>413</v>
      </c>
      <c r="I2310" s="278" t="s">
        <v>413</v>
      </c>
      <c r="J2310" s="278" t="s">
        <v>412</v>
      </c>
      <c r="K2310" s="278" t="s">
        <v>412</v>
      </c>
      <c r="L2310" s="278" t="s">
        <v>412</v>
      </c>
      <c r="M2310" s="278"/>
      <c r="N2310" s="278"/>
      <c r="O2310" s="278"/>
      <c r="P2310" s="278"/>
      <c r="Q2310" s="278"/>
      <c r="R2310" s="278"/>
      <c r="S2310" s="278"/>
      <c r="T2310" s="278"/>
      <c r="U2310" s="278"/>
      <c r="V2310" s="278"/>
      <c r="W2310" s="278"/>
      <c r="X2310" s="278"/>
      <c r="Y2310" s="278"/>
      <c r="Z2310" s="278"/>
      <c r="AA2310" s="278"/>
      <c r="AB2310" s="278"/>
      <c r="AC2310" s="278"/>
      <c r="AD2310" s="278"/>
      <c r="AE2310" s="278"/>
      <c r="AF2310" s="278"/>
      <c r="AG2310" s="278"/>
      <c r="AH2310" s="278"/>
      <c r="AI2310" s="278"/>
      <c r="AJ2310" s="278"/>
      <c r="AK2310" s="278"/>
      <c r="AL2310" s="278"/>
      <c r="AM2310" s="278"/>
      <c r="AN2310" s="278"/>
      <c r="AO2310" s="278"/>
      <c r="AP2310" s="278"/>
    </row>
    <row r="2311" spans="1:42">
      <c r="A2311" s="278">
        <v>212005</v>
      </c>
      <c r="B2311" s="278"/>
      <c r="C2311" s="278" t="s">
        <v>412</v>
      </c>
      <c r="D2311" s="278" t="s">
        <v>413</v>
      </c>
      <c r="E2311" s="278" t="s">
        <v>413</v>
      </c>
      <c r="F2311" s="278" t="s">
        <v>413</v>
      </c>
      <c r="G2311" s="278" t="s">
        <v>412</v>
      </c>
      <c r="H2311" s="278" t="s">
        <v>412</v>
      </c>
      <c r="I2311" s="278" t="s">
        <v>412</v>
      </c>
      <c r="J2311" s="278" t="s">
        <v>412</v>
      </c>
      <c r="K2311" s="278" t="s">
        <v>412</v>
      </c>
      <c r="L2311" s="278" t="s">
        <v>412</v>
      </c>
      <c r="M2311" s="278"/>
      <c r="N2311" s="278"/>
      <c r="O2311" s="278"/>
      <c r="P2311" s="278"/>
      <c r="Q2311" s="278"/>
      <c r="R2311" s="278"/>
      <c r="S2311" s="278"/>
      <c r="T2311" s="278"/>
      <c r="U2311" s="278"/>
      <c r="V2311" s="278"/>
      <c r="W2311" s="278"/>
      <c r="X2311" s="278"/>
      <c r="Y2311" s="278"/>
      <c r="Z2311" s="278"/>
      <c r="AA2311" s="278"/>
      <c r="AB2311" s="278"/>
      <c r="AC2311" s="278"/>
      <c r="AD2311" s="278"/>
      <c r="AE2311" s="278"/>
      <c r="AF2311" s="278"/>
      <c r="AG2311" s="278"/>
      <c r="AH2311" s="278"/>
      <c r="AI2311" s="278"/>
      <c r="AJ2311" s="278"/>
      <c r="AK2311" s="278"/>
      <c r="AL2311" s="278"/>
      <c r="AM2311" s="278"/>
      <c r="AN2311" s="278"/>
      <c r="AO2311" s="278"/>
      <c r="AP2311" s="278"/>
    </row>
    <row r="2312" spans="1:42">
      <c r="A2312" s="278">
        <v>212002</v>
      </c>
      <c r="B2312" s="278"/>
      <c r="C2312" s="278" t="s">
        <v>412</v>
      </c>
      <c r="D2312" s="278" t="s">
        <v>413</v>
      </c>
      <c r="E2312" s="278" t="s">
        <v>413</v>
      </c>
      <c r="F2312" s="278" t="s">
        <v>413</v>
      </c>
      <c r="G2312" s="278" t="s">
        <v>412</v>
      </c>
      <c r="H2312" s="278" t="s">
        <v>412</v>
      </c>
      <c r="I2312" s="278" t="s">
        <v>412</v>
      </c>
      <c r="J2312" s="278" t="s">
        <v>412</v>
      </c>
      <c r="K2312" s="278" t="s">
        <v>412</v>
      </c>
      <c r="L2312" s="278" t="s">
        <v>412</v>
      </c>
      <c r="M2312" s="278"/>
      <c r="N2312" s="278"/>
      <c r="O2312" s="278"/>
      <c r="P2312" s="278"/>
      <c r="Q2312" s="278"/>
      <c r="R2312" s="278"/>
      <c r="S2312" s="278"/>
      <c r="T2312" s="278"/>
      <c r="U2312" s="278"/>
      <c r="V2312" s="278"/>
      <c r="W2312" s="278"/>
      <c r="X2312" s="278"/>
      <c r="Y2312" s="278"/>
      <c r="Z2312" s="278"/>
      <c r="AA2312" s="278"/>
      <c r="AB2312" s="278"/>
      <c r="AC2312" s="278"/>
      <c r="AD2312" s="278"/>
      <c r="AE2312" s="278"/>
      <c r="AF2312" s="278"/>
      <c r="AG2312" s="278"/>
      <c r="AH2312" s="278"/>
      <c r="AI2312" s="278"/>
      <c r="AJ2312" s="278"/>
      <c r="AK2312" s="278"/>
      <c r="AL2312" s="278"/>
      <c r="AM2312" s="278"/>
      <c r="AN2312" s="278"/>
      <c r="AO2312" s="278"/>
      <c r="AP2312" s="278"/>
    </row>
    <row r="2313" spans="1:42">
      <c r="A2313" s="278">
        <v>212001</v>
      </c>
      <c r="B2313" s="278"/>
      <c r="C2313" s="278" t="s">
        <v>413</v>
      </c>
      <c r="D2313" s="278" t="s">
        <v>413</v>
      </c>
      <c r="E2313" s="278" t="s">
        <v>413</v>
      </c>
      <c r="F2313" s="278" t="s">
        <v>413</v>
      </c>
      <c r="G2313" s="278" t="s">
        <v>413</v>
      </c>
      <c r="H2313" s="278" t="s">
        <v>412</v>
      </c>
      <c r="I2313" s="278" t="s">
        <v>412</v>
      </c>
      <c r="J2313" s="278" t="s">
        <v>412</v>
      </c>
      <c r="K2313" s="278" t="s">
        <v>412</v>
      </c>
      <c r="L2313" s="278" t="s">
        <v>412</v>
      </c>
      <c r="M2313" s="278"/>
      <c r="N2313" s="278"/>
      <c r="O2313" s="278"/>
      <c r="P2313" s="278"/>
      <c r="Q2313" s="278"/>
      <c r="R2313" s="278"/>
      <c r="S2313" s="278"/>
      <c r="T2313" s="278"/>
      <c r="U2313" s="278"/>
      <c r="V2313" s="278"/>
      <c r="W2313" s="278"/>
      <c r="X2313" s="278"/>
      <c r="Y2313" s="278"/>
      <c r="Z2313" s="278"/>
      <c r="AA2313" s="278"/>
      <c r="AB2313" s="278"/>
      <c r="AC2313" s="278"/>
      <c r="AD2313" s="278"/>
      <c r="AE2313" s="278"/>
      <c r="AF2313" s="278"/>
      <c r="AG2313" s="278"/>
      <c r="AH2313" s="278"/>
      <c r="AI2313" s="278"/>
      <c r="AJ2313" s="278"/>
      <c r="AK2313" s="278"/>
      <c r="AL2313" s="278"/>
      <c r="AM2313" s="278"/>
      <c r="AN2313" s="278"/>
      <c r="AO2313" s="278"/>
      <c r="AP2313" s="278"/>
    </row>
    <row r="2314" spans="1:42">
      <c r="A2314" s="278">
        <v>211996</v>
      </c>
      <c r="B2314" s="278"/>
      <c r="C2314" s="278" t="s">
        <v>411</v>
      </c>
      <c r="D2314" s="278" t="s">
        <v>413</v>
      </c>
      <c r="E2314" s="278" t="s">
        <v>411</v>
      </c>
      <c r="F2314" s="278" t="s">
        <v>413</v>
      </c>
      <c r="G2314" s="278" t="s">
        <v>411</v>
      </c>
      <c r="H2314" s="278" t="s">
        <v>412</v>
      </c>
      <c r="I2314" s="278" t="s">
        <v>412</v>
      </c>
      <c r="J2314" s="278" t="s">
        <v>411</v>
      </c>
      <c r="K2314" s="278" t="s">
        <v>413</v>
      </c>
      <c r="L2314" s="278" t="s">
        <v>413</v>
      </c>
      <c r="M2314" s="278"/>
      <c r="N2314" s="278"/>
      <c r="O2314" s="278"/>
      <c r="P2314" s="278"/>
      <c r="Q2314" s="278"/>
      <c r="R2314" s="278"/>
      <c r="S2314" s="278"/>
      <c r="T2314" s="278"/>
      <c r="U2314" s="278"/>
      <c r="V2314" s="278"/>
      <c r="W2314" s="278"/>
      <c r="X2314" s="278"/>
      <c r="Y2314" s="278"/>
      <c r="Z2314" s="278"/>
      <c r="AA2314" s="278"/>
      <c r="AB2314" s="278"/>
      <c r="AC2314" s="278"/>
      <c r="AD2314" s="278"/>
      <c r="AE2314" s="278"/>
      <c r="AF2314" s="278"/>
      <c r="AG2314" s="278"/>
      <c r="AH2314" s="278"/>
      <c r="AI2314" s="278"/>
      <c r="AJ2314" s="278"/>
      <c r="AK2314" s="278"/>
      <c r="AL2314" s="278"/>
      <c r="AM2314" s="278"/>
      <c r="AN2314" s="278"/>
      <c r="AO2314" s="278"/>
      <c r="AP2314" s="278"/>
    </row>
    <row r="2315" spans="1:42">
      <c r="A2315" s="278">
        <v>211991</v>
      </c>
      <c r="B2315" s="278"/>
      <c r="C2315" s="278" t="s">
        <v>413</v>
      </c>
      <c r="D2315" s="278" t="s">
        <v>413</v>
      </c>
      <c r="E2315" s="278" t="s">
        <v>413</v>
      </c>
      <c r="F2315" s="278" t="s">
        <v>413</v>
      </c>
      <c r="G2315" s="278" t="s">
        <v>412</v>
      </c>
      <c r="H2315" s="278" t="s">
        <v>413</v>
      </c>
      <c r="I2315" s="278" t="s">
        <v>413</v>
      </c>
      <c r="J2315" s="278" t="s">
        <v>412</v>
      </c>
      <c r="K2315" s="278" t="s">
        <v>412</v>
      </c>
      <c r="L2315" s="278" t="s">
        <v>412</v>
      </c>
      <c r="M2315" s="278"/>
      <c r="N2315" s="278"/>
      <c r="O2315" s="278"/>
      <c r="P2315" s="278"/>
      <c r="Q2315" s="278"/>
      <c r="R2315" s="278"/>
      <c r="S2315" s="278"/>
      <c r="T2315" s="278"/>
      <c r="U2315" s="278"/>
      <c r="V2315" s="278"/>
      <c r="W2315" s="278"/>
      <c r="X2315" s="278"/>
      <c r="Y2315" s="278"/>
      <c r="Z2315" s="278"/>
      <c r="AA2315" s="278"/>
      <c r="AB2315" s="278"/>
      <c r="AC2315" s="278"/>
      <c r="AD2315" s="278"/>
      <c r="AE2315" s="278"/>
      <c r="AF2315" s="278"/>
      <c r="AG2315" s="278"/>
      <c r="AH2315" s="278"/>
      <c r="AI2315" s="278"/>
      <c r="AJ2315" s="278"/>
      <c r="AK2315" s="278"/>
      <c r="AL2315" s="278"/>
      <c r="AM2315" s="278"/>
      <c r="AN2315" s="278"/>
      <c r="AO2315" s="278"/>
      <c r="AP2315" s="278"/>
    </row>
    <row r="2316" spans="1:42">
      <c r="A2316" s="278">
        <v>211990</v>
      </c>
      <c r="B2316" s="278"/>
      <c r="C2316" s="278" t="s">
        <v>412</v>
      </c>
      <c r="D2316" s="278" t="s">
        <v>413</v>
      </c>
      <c r="E2316" s="278" t="s">
        <v>411</v>
      </c>
      <c r="F2316" s="278" t="s">
        <v>412</v>
      </c>
      <c r="G2316" s="278" t="s">
        <v>412</v>
      </c>
      <c r="H2316" s="278" t="s">
        <v>412</v>
      </c>
      <c r="I2316" s="278" t="s">
        <v>413</v>
      </c>
      <c r="J2316" s="278" t="s">
        <v>412</v>
      </c>
      <c r="K2316" s="278" t="s">
        <v>412</v>
      </c>
      <c r="L2316" s="278" t="s">
        <v>411</v>
      </c>
      <c r="M2316" s="278"/>
      <c r="N2316" s="278"/>
      <c r="O2316" s="278"/>
      <c r="P2316" s="278"/>
      <c r="Q2316" s="278"/>
      <c r="R2316" s="278"/>
      <c r="S2316" s="278"/>
      <c r="T2316" s="278"/>
      <c r="U2316" s="278"/>
      <c r="V2316" s="278"/>
      <c r="W2316" s="278"/>
      <c r="X2316" s="278"/>
      <c r="Y2316" s="278"/>
      <c r="Z2316" s="278"/>
      <c r="AA2316" s="278"/>
      <c r="AB2316" s="278"/>
      <c r="AC2316" s="278"/>
      <c r="AD2316" s="278"/>
      <c r="AE2316" s="278"/>
      <c r="AF2316" s="278"/>
      <c r="AG2316" s="278"/>
      <c r="AH2316" s="278"/>
      <c r="AI2316" s="278"/>
      <c r="AJ2316" s="278"/>
      <c r="AK2316" s="278"/>
      <c r="AL2316" s="278"/>
      <c r="AM2316" s="278"/>
      <c r="AN2316" s="278"/>
      <c r="AO2316" s="278"/>
      <c r="AP2316" s="278"/>
    </row>
    <row r="2317" spans="1:42">
      <c r="A2317" s="278">
        <v>211983</v>
      </c>
      <c r="B2317" s="278"/>
      <c r="C2317" s="278" t="s">
        <v>413</v>
      </c>
      <c r="D2317" s="278" t="s">
        <v>412</v>
      </c>
      <c r="E2317" s="278" t="s">
        <v>412</v>
      </c>
      <c r="F2317" s="278" t="s">
        <v>412</v>
      </c>
      <c r="G2317" s="278" t="s">
        <v>413</v>
      </c>
      <c r="H2317" s="278" t="s">
        <v>412</v>
      </c>
      <c r="I2317" s="278" t="s">
        <v>412</v>
      </c>
      <c r="J2317" s="278" t="s">
        <v>412</v>
      </c>
      <c r="K2317" s="278" t="s">
        <v>412</v>
      </c>
      <c r="L2317" s="278" t="s">
        <v>412</v>
      </c>
      <c r="M2317" s="278"/>
      <c r="N2317" s="278"/>
      <c r="O2317" s="278"/>
      <c r="P2317" s="278"/>
      <c r="Q2317" s="278"/>
      <c r="R2317" s="278"/>
      <c r="S2317" s="278"/>
      <c r="T2317" s="278"/>
      <c r="U2317" s="278"/>
      <c r="V2317" s="278"/>
      <c r="W2317" s="278"/>
      <c r="X2317" s="278"/>
      <c r="Y2317" s="278"/>
      <c r="Z2317" s="278"/>
      <c r="AA2317" s="278"/>
      <c r="AB2317" s="278"/>
      <c r="AC2317" s="278"/>
      <c r="AD2317" s="278"/>
      <c r="AE2317" s="278"/>
      <c r="AF2317" s="278"/>
      <c r="AG2317" s="278"/>
      <c r="AH2317" s="278"/>
      <c r="AI2317" s="278"/>
      <c r="AJ2317" s="278"/>
      <c r="AK2317" s="278"/>
      <c r="AL2317" s="278"/>
      <c r="AM2317" s="278"/>
      <c r="AN2317" s="278"/>
      <c r="AO2317" s="278"/>
      <c r="AP2317" s="278"/>
    </row>
    <row r="2318" spans="1:42">
      <c r="A2318" s="278">
        <v>211982</v>
      </c>
      <c r="B2318" s="278"/>
      <c r="C2318" s="278" t="s">
        <v>413</v>
      </c>
      <c r="D2318" s="278" t="s">
        <v>412</v>
      </c>
      <c r="E2318" s="278" t="s">
        <v>413</v>
      </c>
      <c r="F2318" s="278" t="s">
        <v>413</v>
      </c>
      <c r="G2318" s="278" t="s">
        <v>412</v>
      </c>
      <c r="H2318" s="278" t="s">
        <v>412</v>
      </c>
      <c r="I2318" s="278" t="s">
        <v>412</v>
      </c>
      <c r="J2318" s="278" t="s">
        <v>412</v>
      </c>
      <c r="K2318" s="278" t="s">
        <v>412</v>
      </c>
      <c r="L2318" s="278" t="s">
        <v>412</v>
      </c>
      <c r="M2318" s="278"/>
      <c r="N2318" s="278"/>
      <c r="O2318" s="278"/>
      <c r="P2318" s="278"/>
      <c r="Q2318" s="278"/>
      <c r="R2318" s="278"/>
      <c r="S2318" s="278"/>
      <c r="T2318" s="278"/>
      <c r="U2318" s="278"/>
      <c r="V2318" s="278"/>
      <c r="W2318" s="278"/>
      <c r="X2318" s="278"/>
      <c r="Y2318" s="278"/>
      <c r="Z2318" s="278"/>
      <c r="AA2318" s="278"/>
      <c r="AB2318" s="278"/>
      <c r="AC2318" s="278"/>
      <c r="AD2318" s="278"/>
      <c r="AE2318" s="278"/>
      <c r="AF2318" s="278"/>
      <c r="AG2318" s="278"/>
      <c r="AH2318" s="278"/>
      <c r="AI2318" s="278"/>
      <c r="AJ2318" s="278"/>
      <c r="AK2318" s="278"/>
      <c r="AL2318" s="278"/>
      <c r="AM2318" s="278"/>
      <c r="AN2318" s="278"/>
      <c r="AO2318" s="278"/>
      <c r="AP2318" s="278"/>
    </row>
    <row r="2319" spans="1:42">
      <c r="A2319" s="278">
        <v>211981</v>
      </c>
      <c r="B2319" s="278"/>
      <c r="C2319" s="278" t="s">
        <v>413</v>
      </c>
      <c r="D2319" s="278" t="s">
        <v>413</v>
      </c>
      <c r="E2319" s="278" t="s">
        <v>413</v>
      </c>
      <c r="F2319" s="278" t="s">
        <v>412</v>
      </c>
      <c r="G2319" s="278" t="s">
        <v>412</v>
      </c>
      <c r="H2319" s="278" t="s">
        <v>412</v>
      </c>
      <c r="I2319" s="278" t="s">
        <v>412</v>
      </c>
      <c r="J2319" s="278" t="s">
        <v>412</v>
      </c>
      <c r="K2319" s="278" t="s">
        <v>412</v>
      </c>
      <c r="L2319" s="278" t="s">
        <v>412</v>
      </c>
      <c r="M2319" s="278"/>
      <c r="N2319" s="278"/>
      <c r="O2319" s="278"/>
      <c r="P2319" s="278"/>
      <c r="Q2319" s="278"/>
      <c r="R2319" s="278"/>
      <c r="S2319" s="278"/>
      <c r="T2319" s="278"/>
      <c r="U2319" s="278"/>
      <c r="V2319" s="278"/>
      <c r="W2319" s="278"/>
      <c r="X2319" s="278"/>
      <c r="Y2319" s="278"/>
      <c r="Z2319" s="278"/>
      <c r="AA2319" s="278"/>
      <c r="AB2319" s="278"/>
      <c r="AC2319" s="278"/>
      <c r="AD2319" s="278"/>
      <c r="AE2319" s="278"/>
      <c r="AF2319" s="278"/>
      <c r="AG2319" s="278"/>
      <c r="AH2319" s="278"/>
      <c r="AI2319" s="278"/>
      <c r="AJ2319" s="278"/>
      <c r="AK2319" s="278"/>
      <c r="AL2319" s="278"/>
      <c r="AM2319" s="278"/>
      <c r="AN2319" s="278"/>
      <c r="AO2319" s="278"/>
      <c r="AP2319" s="278"/>
    </row>
    <row r="2320" spans="1:42">
      <c r="A2320" s="278">
        <v>211978</v>
      </c>
      <c r="B2320" s="278"/>
      <c r="C2320" s="278" t="s">
        <v>411</v>
      </c>
      <c r="D2320" s="278" t="s">
        <v>411</v>
      </c>
      <c r="E2320" s="278" t="s">
        <v>411</v>
      </c>
      <c r="F2320" s="278" t="s">
        <v>411</v>
      </c>
      <c r="G2320" s="278" t="s">
        <v>411</v>
      </c>
      <c r="H2320" s="278" t="s">
        <v>412</v>
      </c>
      <c r="I2320" s="278" t="s">
        <v>412</v>
      </c>
      <c r="J2320" s="278" t="s">
        <v>412</v>
      </c>
      <c r="K2320" s="278" t="s">
        <v>412</v>
      </c>
      <c r="L2320" s="278" t="s">
        <v>412</v>
      </c>
      <c r="M2320" s="278"/>
      <c r="N2320" s="278"/>
      <c r="O2320" s="278"/>
      <c r="P2320" s="278"/>
      <c r="Q2320" s="278"/>
      <c r="R2320" s="278"/>
      <c r="S2320" s="278"/>
      <c r="T2320" s="278"/>
      <c r="U2320" s="278"/>
      <c r="V2320" s="278"/>
      <c r="W2320" s="278"/>
      <c r="X2320" s="278"/>
      <c r="Y2320" s="278"/>
      <c r="Z2320" s="278"/>
      <c r="AA2320" s="278"/>
      <c r="AB2320" s="278"/>
      <c r="AC2320" s="278"/>
      <c r="AD2320" s="278"/>
      <c r="AE2320" s="278"/>
      <c r="AF2320" s="278"/>
      <c r="AG2320" s="278"/>
      <c r="AH2320" s="278"/>
      <c r="AI2320" s="278"/>
      <c r="AJ2320" s="278"/>
      <c r="AK2320" s="278"/>
      <c r="AL2320" s="278"/>
      <c r="AM2320" s="278"/>
      <c r="AN2320" s="278"/>
      <c r="AO2320" s="278"/>
      <c r="AP2320" s="278"/>
    </row>
    <row r="2321" spans="1:42">
      <c r="A2321" s="278">
        <v>211977</v>
      </c>
      <c r="B2321" s="278"/>
      <c r="C2321" s="278" t="s">
        <v>411</v>
      </c>
      <c r="D2321" s="278" t="s">
        <v>413</v>
      </c>
      <c r="E2321" s="278" t="s">
        <v>412</v>
      </c>
      <c r="F2321" s="278" t="s">
        <v>413</v>
      </c>
      <c r="G2321" s="278" t="s">
        <v>413</v>
      </c>
      <c r="H2321" s="278" t="s">
        <v>412</v>
      </c>
      <c r="I2321" s="278" t="s">
        <v>412</v>
      </c>
      <c r="J2321" s="278" t="s">
        <v>413</v>
      </c>
      <c r="K2321" s="278" t="s">
        <v>413</v>
      </c>
      <c r="L2321" s="278" t="s">
        <v>413</v>
      </c>
      <c r="M2321" s="278"/>
      <c r="N2321" s="278"/>
      <c r="O2321" s="278"/>
      <c r="P2321" s="278"/>
      <c r="Q2321" s="278"/>
      <c r="R2321" s="278"/>
      <c r="S2321" s="278"/>
      <c r="T2321" s="278"/>
      <c r="U2321" s="278"/>
      <c r="V2321" s="278"/>
      <c r="W2321" s="278"/>
      <c r="X2321" s="278"/>
      <c r="Y2321" s="278"/>
      <c r="Z2321" s="278"/>
      <c r="AA2321" s="278"/>
      <c r="AB2321" s="278"/>
      <c r="AC2321" s="278"/>
      <c r="AD2321" s="278"/>
      <c r="AE2321" s="278"/>
      <c r="AF2321" s="278"/>
      <c r="AG2321" s="278"/>
      <c r="AH2321" s="278"/>
      <c r="AI2321" s="278"/>
      <c r="AJ2321" s="278"/>
      <c r="AK2321" s="278"/>
      <c r="AL2321" s="278"/>
      <c r="AM2321" s="278"/>
      <c r="AN2321" s="278"/>
      <c r="AO2321" s="278"/>
      <c r="AP2321" s="278"/>
    </row>
    <row r="2322" spans="1:42">
      <c r="A2322" s="278">
        <v>211974</v>
      </c>
      <c r="B2322" s="278"/>
      <c r="C2322" s="278" t="s">
        <v>413</v>
      </c>
      <c r="D2322" s="278" t="s">
        <v>412</v>
      </c>
      <c r="E2322" s="278" t="s">
        <v>412</v>
      </c>
      <c r="F2322" s="278" t="s">
        <v>412</v>
      </c>
      <c r="G2322" s="278" t="s">
        <v>413</v>
      </c>
      <c r="H2322" s="278" t="s">
        <v>412</v>
      </c>
      <c r="I2322" s="278" t="s">
        <v>412</v>
      </c>
      <c r="J2322" s="278" t="s">
        <v>412</v>
      </c>
      <c r="K2322" s="278" t="s">
        <v>412</v>
      </c>
      <c r="L2322" s="278" t="s">
        <v>412</v>
      </c>
      <c r="M2322" s="278"/>
      <c r="N2322" s="278"/>
      <c r="O2322" s="278"/>
      <c r="P2322" s="278"/>
      <c r="Q2322" s="278"/>
      <c r="R2322" s="278"/>
      <c r="S2322" s="278"/>
      <c r="T2322" s="278"/>
      <c r="U2322" s="278"/>
      <c r="V2322" s="278"/>
      <c r="W2322" s="278"/>
      <c r="X2322" s="278"/>
      <c r="Y2322" s="278"/>
      <c r="Z2322" s="278"/>
      <c r="AA2322" s="278"/>
      <c r="AB2322" s="278"/>
      <c r="AC2322" s="278"/>
      <c r="AD2322" s="278"/>
      <c r="AE2322" s="278"/>
      <c r="AF2322" s="278"/>
      <c r="AG2322" s="278"/>
      <c r="AH2322" s="278"/>
      <c r="AI2322" s="278"/>
      <c r="AJ2322" s="278"/>
      <c r="AK2322" s="278"/>
      <c r="AL2322" s="278"/>
      <c r="AM2322" s="278"/>
      <c r="AN2322" s="278"/>
      <c r="AO2322" s="278"/>
      <c r="AP2322" s="278"/>
    </row>
    <row r="2323" spans="1:42">
      <c r="A2323" s="278">
        <v>211972</v>
      </c>
      <c r="B2323" s="278"/>
      <c r="C2323" s="278" t="s">
        <v>412</v>
      </c>
      <c r="D2323" s="278" t="s">
        <v>413</v>
      </c>
      <c r="E2323" s="278" t="s">
        <v>413</v>
      </c>
      <c r="F2323" s="278" t="s">
        <v>413</v>
      </c>
      <c r="G2323" s="278" t="s">
        <v>412</v>
      </c>
      <c r="H2323" s="278" t="s">
        <v>412</v>
      </c>
      <c r="I2323" s="278" t="s">
        <v>412</v>
      </c>
      <c r="J2323" s="278" t="s">
        <v>412</v>
      </c>
      <c r="K2323" s="278" t="s">
        <v>412</v>
      </c>
      <c r="L2323" s="278" t="s">
        <v>412</v>
      </c>
      <c r="M2323" s="278"/>
      <c r="N2323" s="278"/>
      <c r="O2323" s="278"/>
      <c r="P2323" s="278"/>
      <c r="Q2323" s="278"/>
      <c r="R2323" s="278"/>
      <c r="S2323" s="278"/>
      <c r="T2323" s="278"/>
      <c r="U2323" s="278"/>
      <c r="V2323" s="278"/>
      <c r="W2323" s="278"/>
      <c r="X2323" s="278"/>
      <c r="Y2323" s="278"/>
      <c r="Z2323" s="278"/>
      <c r="AA2323" s="278"/>
      <c r="AB2323" s="278"/>
      <c r="AC2323" s="278"/>
      <c r="AD2323" s="278"/>
      <c r="AE2323" s="278"/>
      <c r="AF2323" s="278"/>
      <c r="AG2323" s="278"/>
      <c r="AH2323" s="278"/>
      <c r="AI2323" s="278"/>
      <c r="AJ2323" s="278"/>
      <c r="AK2323" s="278"/>
      <c r="AL2323" s="278"/>
      <c r="AM2323" s="278"/>
      <c r="AN2323" s="278"/>
      <c r="AO2323" s="278"/>
      <c r="AP2323" s="278"/>
    </row>
    <row r="2324" spans="1:42">
      <c r="A2324" s="278">
        <v>211971</v>
      </c>
      <c r="B2324" s="278"/>
      <c r="C2324" s="278" t="s">
        <v>412</v>
      </c>
      <c r="D2324" s="278" t="s">
        <v>413</v>
      </c>
      <c r="E2324" s="278" t="s">
        <v>412</v>
      </c>
      <c r="F2324" s="278" t="s">
        <v>413</v>
      </c>
      <c r="G2324" s="278" t="s">
        <v>412</v>
      </c>
      <c r="H2324" s="278" t="s">
        <v>412</v>
      </c>
      <c r="I2324" s="278" t="s">
        <v>412</v>
      </c>
      <c r="J2324" s="278" t="s">
        <v>412</v>
      </c>
      <c r="K2324" s="278" t="s">
        <v>412</v>
      </c>
      <c r="L2324" s="278" t="s">
        <v>412</v>
      </c>
      <c r="M2324" s="278"/>
      <c r="N2324" s="278"/>
      <c r="O2324" s="278"/>
      <c r="P2324" s="278"/>
      <c r="Q2324" s="278"/>
      <c r="R2324" s="278"/>
      <c r="S2324" s="278"/>
      <c r="T2324" s="278"/>
      <c r="U2324" s="278"/>
      <c r="V2324" s="278"/>
      <c r="W2324" s="278"/>
      <c r="X2324" s="278"/>
      <c r="Y2324" s="278"/>
      <c r="Z2324" s="278"/>
      <c r="AA2324" s="278"/>
      <c r="AB2324" s="278"/>
      <c r="AC2324" s="278"/>
      <c r="AD2324" s="278"/>
      <c r="AE2324" s="278"/>
      <c r="AF2324" s="278"/>
      <c r="AG2324" s="278"/>
      <c r="AH2324" s="278"/>
      <c r="AI2324" s="278"/>
      <c r="AJ2324" s="278"/>
      <c r="AK2324" s="278"/>
      <c r="AL2324" s="278"/>
      <c r="AM2324" s="278"/>
      <c r="AN2324" s="278"/>
      <c r="AO2324" s="278"/>
      <c r="AP2324" s="278"/>
    </row>
    <row r="2325" spans="1:42">
      <c r="A2325" s="278">
        <v>211970</v>
      </c>
      <c r="B2325" s="278"/>
      <c r="C2325" s="278" t="s">
        <v>412</v>
      </c>
      <c r="D2325" s="278" t="s">
        <v>412</v>
      </c>
      <c r="E2325" s="278" t="s">
        <v>413</v>
      </c>
      <c r="F2325" s="278" t="s">
        <v>413</v>
      </c>
      <c r="G2325" s="278" t="s">
        <v>413</v>
      </c>
      <c r="H2325" s="278" t="s">
        <v>412</v>
      </c>
      <c r="I2325" s="278" t="s">
        <v>412</v>
      </c>
      <c r="J2325" s="278" t="s">
        <v>412</v>
      </c>
      <c r="K2325" s="278" t="s">
        <v>412</v>
      </c>
      <c r="L2325" s="278" t="s">
        <v>412</v>
      </c>
      <c r="M2325" s="278"/>
      <c r="N2325" s="278"/>
      <c r="O2325" s="278"/>
      <c r="P2325" s="278"/>
      <c r="Q2325" s="278"/>
      <c r="R2325" s="278"/>
      <c r="S2325" s="278"/>
      <c r="T2325" s="278"/>
      <c r="U2325" s="278"/>
      <c r="V2325" s="278"/>
      <c r="W2325" s="278"/>
      <c r="X2325" s="278"/>
      <c r="Y2325" s="278"/>
      <c r="Z2325" s="278"/>
      <c r="AA2325" s="278"/>
      <c r="AB2325" s="278"/>
      <c r="AC2325" s="278"/>
      <c r="AD2325" s="278"/>
      <c r="AE2325" s="278"/>
      <c r="AF2325" s="278"/>
      <c r="AG2325" s="278"/>
      <c r="AH2325" s="278"/>
      <c r="AI2325" s="278"/>
      <c r="AJ2325" s="278"/>
      <c r="AK2325" s="278"/>
      <c r="AL2325" s="278"/>
      <c r="AM2325" s="278"/>
      <c r="AN2325" s="278"/>
      <c r="AO2325" s="278"/>
      <c r="AP2325" s="278"/>
    </row>
    <row r="2326" spans="1:42">
      <c r="A2326" s="278">
        <v>211969</v>
      </c>
      <c r="B2326" s="278"/>
      <c r="C2326" s="278" t="s">
        <v>413</v>
      </c>
      <c r="D2326" s="278" t="s">
        <v>412</v>
      </c>
      <c r="E2326" s="278" t="s">
        <v>413</v>
      </c>
      <c r="F2326" s="278" t="s">
        <v>412</v>
      </c>
      <c r="G2326" s="278" t="s">
        <v>412</v>
      </c>
      <c r="H2326" s="278" t="s">
        <v>412</v>
      </c>
      <c r="I2326" s="278" t="s">
        <v>412</v>
      </c>
      <c r="J2326" s="278" t="s">
        <v>412</v>
      </c>
      <c r="K2326" s="278" t="s">
        <v>412</v>
      </c>
      <c r="L2326" s="278" t="s">
        <v>412</v>
      </c>
      <c r="M2326" s="278"/>
      <c r="N2326" s="278"/>
      <c r="O2326" s="278"/>
      <c r="P2326" s="278"/>
      <c r="Q2326" s="278"/>
      <c r="R2326" s="278"/>
      <c r="S2326" s="278"/>
      <c r="T2326" s="278"/>
      <c r="U2326" s="278"/>
      <c r="V2326" s="278"/>
      <c r="W2326" s="278"/>
      <c r="X2326" s="278"/>
      <c r="Y2326" s="278"/>
      <c r="Z2326" s="278"/>
      <c r="AA2326" s="278"/>
      <c r="AB2326" s="278"/>
      <c r="AC2326" s="278"/>
      <c r="AD2326" s="278"/>
      <c r="AE2326" s="278"/>
      <c r="AF2326" s="278"/>
      <c r="AG2326" s="278"/>
      <c r="AH2326" s="278"/>
      <c r="AI2326" s="278"/>
      <c r="AJ2326" s="278"/>
      <c r="AK2326" s="278"/>
      <c r="AL2326" s="278"/>
      <c r="AM2326" s="278"/>
      <c r="AN2326" s="278"/>
      <c r="AO2326" s="278"/>
      <c r="AP2326" s="278"/>
    </row>
    <row r="2327" spans="1:42">
      <c r="A2327" s="278">
        <v>211968</v>
      </c>
      <c r="B2327" s="278"/>
      <c r="C2327" s="278" t="s">
        <v>413</v>
      </c>
      <c r="D2327" s="278" t="s">
        <v>413</v>
      </c>
      <c r="E2327" s="278" t="s">
        <v>411</v>
      </c>
      <c r="F2327" s="278" t="s">
        <v>412</v>
      </c>
      <c r="G2327" s="278" t="s">
        <v>412</v>
      </c>
      <c r="H2327" s="278" t="s">
        <v>412</v>
      </c>
      <c r="I2327" s="278" t="s">
        <v>412</v>
      </c>
      <c r="J2327" s="278" t="s">
        <v>412</v>
      </c>
      <c r="K2327" s="278" t="s">
        <v>412</v>
      </c>
      <c r="L2327" s="278" t="s">
        <v>412</v>
      </c>
      <c r="M2327" s="278"/>
      <c r="N2327" s="278"/>
      <c r="O2327" s="278"/>
      <c r="P2327" s="278"/>
      <c r="Q2327" s="278"/>
      <c r="R2327" s="278"/>
      <c r="S2327" s="278"/>
      <c r="T2327" s="278"/>
      <c r="U2327" s="278"/>
      <c r="V2327" s="278"/>
      <c r="W2327" s="278"/>
      <c r="X2327" s="278"/>
      <c r="Y2327" s="278"/>
      <c r="Z2327" s="278"/>
      <c r="AA2327" s="278"/>
      <c r="AB2327" s="278"/>
      <c r="AC2327" s="278"/>
      <c r="AD2327" s="278"/>
      <c r="AE2327" s="278"/>
      <c r="AF2327" s="278"/>
      <c r="AG2327" s="278"/>
      <c r="AH2327" s="278"/>
      <c r="AI2327" s="278"/>
      <c r="AJ2327" s="278"/>
      <c r="AK2327" s="278"/>
      <c r="AL2327" s="278"/>
      <c r="AM2327" s="278"/>
      <c r="AN2327" s="278"/>
      <c r="AO2327" s="278"/>
      <c r="AP2327" s="278"/>
    </row>
    <row r="2328" spans="1:42">
      <c r="A2328" s="278">
        <v>211962</v>
      </c>
      <c r="B2328" s="278"/>
      <c r="C2328" s="278" t="s">
        <v>411</v>
      </c>
      <c r="D2328" s="278" t="s">
        <v>411</v>
      </c>
      <c r="E2328" s="278" t="s">
        <v>411</v>
      </c>
      <c r="F2328" s="278" t="s">
        <v>411</v>
      </c>
      <c r="G2328" s="278" t="s">
        <v>412</v>
      </c>
      <c r="H2328" s="278" t="s">
        <v>413</v>
      </c>
      <c r="I2328" s="278" t="s">
        <v>411</v>
      </c>
      <c r="J2328" s="278" t="s">
        <v>411</v>
      </c>
      <c r="K2328" s="278" t="s">
        <v>411</v>
      </c>
      <c r="L2328" s="278" t="s">
        <v>411</v>
      </c>
      <c r="M2328" s="278"/>
      <c r="N2328" s="278"/>
      <c r="O2328" s="278"/>
      <c r="P2328" s="278"/>
      <c r="Q2328" s="278"/>
      <c r="R2328" s="278"/>
      <c r="S2328" s="278"/>
      <c r="T2328" s="278"/>
      <c r="U2328" s="278"/>
      <c r="V2328" s="278"/>
      <c r="W2328" s="278"/>
      <c r="X2328" s="278"/>
      <c r="Y2328" s="278"/>
      <c r="Z2328" s="278"/>
      <c r="AA2328" s="278"/>
      <c r="AB2328" s="278"/>
      <c r="AC2328" s="278"/>
      <c r="AD2328" s="278"/>
      <c r="AE2328" s="278"/>
      <c r="AF2328" s="278"/>
      <c r="AG2328" s="278"/>
      <c r="AH2328" s="278"/>
      <c r="AI2328" s="278"/>
      <c r="AJ2328" s="278"/>
      <c r="AK2328" s="278"/>
      <c r="AL2328" s="278"/>
      <c r="AM2328" s="278"/>
      <c r="AN2328" s="278"/>
      <c r="AO2328" s="278"/>
      <c r="AP2328" s="278"/>
    </row>
    <row r="2329" spans="1:42">
      <c r="A2329" s="278">
        <v>211958</v>
      </c>
      <c r="B2329" s="278"/>
      <c r="C2329" s="278" t="s">
        <v>413</v>
      </c>
      <c r="D2329" s="278" t="s">
        <v>412</v>
      </c>
      <c r="E2329" s="278" t="s">
        <v>412</v>
      </c>
      <c r="F2329" s="278" t="s">
        <v>413</v>
      </c>
      <c r="G2329" s="278" t="s">
        <v>412</v>
      </c>
      <c r="H2329" s="278" t="s">
        <v>412</v>
      </c>
      <c r="I2329" s="278" t="s">
        <v>412</v>
      </c>
      <c r="J2329" s="278" t="s">
        <v>412</v>
      </c>
      <c r="K2329" s="278" t="s">
        <v>412</v>
      </c>
      <c r="L2329" s="278" t="s">
        <v>412</v>
      </c>
      <c r="M2329" s="278"/>
      <c r="N2329" s="278"/>
      <c r="O2329" s="278"/>
      <c r="P2329" s="278"/>
      <c r="Q2329" s="278"/>
      <c r="R2329" s="278"/>
      <c r="S2329" s="278"/>
      <c r="T2329" s="278"/>
      <c r="U2329" s="278"/>
      <c r="V2329" s="278"/>
      <c r="W2329" s="278"/>
      <c r="X2329" s="278"/>
      <c r="Y2329" s="278"/>
      <c r="Z2329" s="278"/>
      <c r="AA2329" s="278"/>
      <c r="AB2329" s="278"/>
      <c r="AC2329" s="278"/>
      <c r="AD2329" s="278"/>
      <c r="AE2329" s="278"/>
      <c r="AF2329" s="278"/>
      <c r="AG2329" s="278"/>
      <c r="AH2329" s="278"/>
      <c r="AI2329" s="278"/>
      <c r="AJ2329" s="278"/>
      <c r="AK2329" s="278"/>
      <c r="AL2329" s="278"/>
      <c r="AM2329" s="278"/>
      <c r="AN2329" s="278"/>
      <c r="AO2329" s="278"/>
      <c r="AP2329" s="278"/>
    </row>
    <row r="2330" spans="1:42">
      <c r="A2330" s="278">
        <v>211954</v>
      </c>
      <c r="B2330" s="278"/>
      <c r="C2330" s="278" t="s">
        <v>413</v>
      </c>
      <c r="D2330" s="278" t="s">
        <v>412</v>
      </c>
      <c r="E2330" s="278" t="s">
        <v>413</v>
      </c>
      <c r="F2330" s="278" t="s">
        <v>412</v>
      </c>
      <c r="G2330" s="278" t="s">
        <v>412</v>
      </c>
      <c r="H2330" s="278" t="s">
        <v>412</v>
      </c>
      <c r="I2330" s="278" t="s">
        <v>412</v>
      </c>
      <c r="J2330" s="278" t="s">
        <v>412</v>
      </c>
      <c r="K2330" s="278" t="s">
        <v>412</v>
      </c>
      <c r="L2330" s="278" t="s">
        <v>412</v>
      </c>
      <c r="M2330" s="278"/>
      <c r="N2330" s="278"/>
      <c r="O2330" s="278"/>
      <c r="P2330" s="278"/>
      <c r="Q2330" s="278"/>
      <c r="R2330" s="278"/>
      <c r="S2330" s="278"/>
      <c r="T2330" s="278"/>
      <c r="U2330" s="278"/>
      <c r="V2330" s="278"/>
      <c r="W2330" s="278"/>
      <c r="X2330" s="278"/>
      <c r="Y2330" s="278"/>
      <c r="Z2330" s="278"/>
      <c r="AA2330" s="278"/>
      <c r="AB2330" s="278"/>
      <c r="AC2330" s="278"/>
      <c r="AD2330" s="278"/>
      <c r="AE2330" s="278"/>
      <c r="AF2330" s="278"/>
      <c r="AG2330" s="278"/>
      <c r="AH2330" s="278"/>
      <c r="AI2330" s="278"/>
      <c r="AJ2330" s="278"/>
      <c r="AK2330" s="278"/>
      <c r="AL2330" s="278"/>
      <c r="AM2330" s="278"/>
      <c r="AN2330" s="278"/>
      <c r="AO2330" s="278"/>
      <c r="AP2330" s="278"/>
    </row>
    <row r="2331" spans="1:42">
      <c r="A2331" s="278">
        <v>211952</v>
      </c>
      <c r="B2331" s="278"/>
      <c r="C2331" s="278" t="s">
        <v>411</v>
      </c>
      <c r="D2331" s="278" t="s">
        <v>413</v>
      </c>
      <c r="E2331" s="278" t="s">
        <v>411</v>
      </c>
      <c r="F2331" s="278" t="s">
        <v>413</v>
      </c>
      <c r="G2331" s="278" t="s">
        <v>413</v>
      </c>
      <c r="H2331" s="278" t="s">
        <v>412</v>
      </c>
      <c r="I2331" s="278" t="s">
        <v>412</v>
      </c>
      <c r="J2331" s="278" t="s">
        <v>412</v>
      </c>
      <c r="K2331" s="278" t="s">
        <v>412</v>
      </c>
      <c r="L2331" s="278" t="s">
        <v>412</v>
      </c>
      <c r="M2331" s="278"/>
      <c r="N2331" s="278"/>
      <c r="O2331" s="278"/>
      <c r="P2331" s="278"/>
      <c r="Q2331" s="278"/>
      <c r="R2331" s="278"/>
      <c r="S2331" s="278"/>
      <c r="T2331" s="278"/>
      <c r="U2331" s="278"/>
      <c r="V2331" s="278"/>
      <c r="W2331" s="278"/>
      <c r="X2331" s="278"/>
      <c r="Y2331" s="278"/>
      <c r="Z2331" s="278"/>
      <c r="AA2331" s="278"/>
      <c r="AB2331" s="278"/>
      <c r="AC2331" s="278"/>
      <c r="AD2331" s="278"/>
      <c r="AE2331" s="278"/>
      <c r="AF2331" s="278"/>
      <c r="AG2331" s="278"/>
      <c r="AH2331" s="278"/>
      <c r="AI2331" s="278"/>
      <c r="AJ2331" s="278"/>
      <c r="AK2331" s="278"/>
      <c r="AL2331" s="278"/>
      <c r="AM2331" s="278"/>
      <c r="AN2331" s="278"/>
      <c r="AO2331" s="278"/>
      <c r="AP2331" s="278"/>
    </row>
    <row r="2332" spans="1:42">
      <c r="A2332" s="278">
        <v>211951</v>
      </c>
      <c r="B2332" s="278"/>
      <c r="C2332" s="278" t="s">
        <v>412</v>
      </c>
      <c r="D2332" s="278" t="s">
        <v>413</v>
      </c>
      <c r="E2332" s="278" t="s">
        <v>412</v>
      </c>
      <c r="F2332" s="278" t="s">
        <v>413</v>
      </c>
      <c r="G2332" s="278" t="s">
        <v>412</v>
      </c>
      <c r="H2332" s="278" t="s">
        <v>412</v>
      </c>
      <c r="I2332" s="278" t="s">
        <v>412</v>
      </c>
      <c r="J2332" s="278" t="s">
        <v>412</v>
      </c>
      <c r="K2332" s="278" t="s">
        <v>412</v>
      </c>
      <c r="L2332" s="278" t="s">
        <v>412</v>
      </c>
      <c r="M2332" s="278"/>
      <c r="N2332" s="278"/>
      <c r="O2332" s="278"/>
      <c r="P2332" s="278"/>
      <c r="Q2332" s="278"/>
      <c r="R2332" s="278"/>
      <c r="S2332" s="278"/>
      <c r="T2332" s="278"/>
      <c r="U2332" s="278"/>
      <c r="V2332" s="278"/>
      <c r="W2332" s="278"/>
      <c r="X2332" s="278"/>
      <c r="Y2332" s="278"/>
      <c r="Z2332" s="278"/>
      <c r="AA2332" s="278"/>
      <c r="AB2332" s="278"/>
      <c r="AC2332" s="278"/>
      <c r="AD2332" s="278"/>
      <c r="AE2332" s="278"/>
      <c r="AF2332" s="278"/>
      <c r="AG2332" s="278"/>
      <c r="AH2332" s="278"/>
      <c r="AI2332" s="278"/>
      <c r="AJ2332" s="278"/>
      <c r="AK2332" s="278"/>
      <c r="AL2332" s="278"/>
      <c r="AM2332" s="278"/>
      <c r="AN2332" s="278"/>
      <c r="AO2332" s="278"/>
      <c r="AP2332" s="278"/>
    </row>
    <row r="2333" spans="1:42">
      <c r="A2333" s="278">
        <v>211950</v>
      </c>
      <c r="B2333" s="278"/>
      <c r="C2333" s="278" t="s">
        <v>413</v>
      </c>
      <c r="D2333" s="278" t="s">
        <v>413</v>
      </c>
      <c r="E2333" s="278" t="s">
        <v>411</v>
      </c>
      <c r="F2333" s="278" t="s">
        <v>412</v>
      </c>
      <c r="G2333" s="278" t="s">
        <v>412</v>
      </c>
      <c r="H2333" s="278" t="s">
        <v>412</v>
      </c>
      <c r="I2333" s="278" t="s">
        <v>413</v>
      </c>
      <c r="J2333" s="278" t="s">
        <v>412</v>
      </c>
      <c r="K2333" s="278" t="s">
        <v>412</v>
      </c>
      <c r="L2333" s="278" t="s">
        <v>412</v>
      </c>
      <c r="M2333" s="278"/>
      <c r="N2333" s="278"/>
      <c r="O2333" s="278"/>
      <c r="P2333" s="278"/>
      <c r="Q2333" s="278"/>
      <c r="R2333" s="278"/>
      <c r="S2333" s="278"/>
      <c r="T2333" s="278"/>
      <c r="U2333" s="278"/>
      <c r="V2333" s="278"/>
      <c r="W2333" s="278"/>
      <c r="X2333" s="278"/>
      <c r="Y2333" s="278"/>
      <c r="Z2333" s="278"/>
      <c r="AA2333" s="278"/>
      <c r="AB2333" s="278"/>
      <c r="AC2333" s="278"/>
      <c r="AD2333" s="278"/>
      <c r="AE2333" s="278"/>
      <c r="AF2333" s="278"/>
      <c r="AG2333" s="278"/>
      <c r="AH2333" s="278"/>
      <c r="AI2333" s="278"/>
      <c r="AJ2333" s="278"/>
      <c r="AK2333" s="278"/>
      <c r="AL2333" s="278"/>
      <c r="AM2333" s="278"/>
      <c r="AN2333" s="278"/>
      <c r="AO2333" s="278"/>
      <c r="AP2333" s="278"/>
    </row>
    <row r="2334" spans="1:42">
      <c r="A2334" s="278">
        <v>211949</v>
      </c>
      <c r="B2334" s="278"/>
      <c r="C2334" s="278" t="s">
        <v>413</v>
      </c>
      <c r="D2334" s="278" t="s">
        <v>412</v>
      </c>
      <c r="E2334" s="278" t="s">
        <v>413</v>
      </c>
      <c r="F2334" s="278" t="s">
        <v>412</v>
      </c>
      <c r="G2334" s="278" t="s">
        <v>412</v>
      </c>
      <c r="H2334" s="278" t="s">
        <v>412</v>
      </c>
      <c r="I2334" s="278" t="s">
        <v>412</v>
      </c>
      <c r="J2334" s="278" t="s">
        <v>412</v>
      </c>
      <c r="K2334" s="278" t="s">
        <v>412</v>
      </c>
      <c r="L2334" s="278" t="s">
        <v>412</v>
      </c>
      <c r="M2334" s="278"/>
      <c r="N2334" s="278"/>
      <c r="O2334" s="278"/>
      <c r="P2334" s="278"/>
      <c r="Q2334" s="278"/>
      <c r="R2334" s="278"/>
      <c r="S2334" s="278"/>
      <c r="T2334" s="278"/>
      <c r="U2334" s="278"/>
      <c r="V2334" s="278"/>
      <c r="W2334" s="278"/>
      <c r="X2334" s="278"/>
      <c r="Y2334" s="278"/>
      <c r="Z2334" s="278"/>
      <c r="AA2334" s="278"/>
      <c r="AB2334" s="278"/>
      <c r="AC2334" s="278"/>
      <c r="AD2334" s="278"/>
      <c r="AE2334" s="278"/>
      <c r="AF2334" s="278"/>
      <c r="AG2334" s="278"/>
      <c r="AH2334" s="278"/>
      <c r="AI2334" s="278"/>
      <c r="AJ2334" s="278"/>
      <c r="AK2334" s="278"/>
      <c r="AL2334" s="278"/>
      <c r="AM2334" s="278"/>
      <c r="AN2334" s="278"/>
      <c r="AO2334" s="278"/>
      <c r="AP2334" s="278"/>
    </row>
    <row r="2335" spans="1:42">
      <c r="A2335" s="278">
        <v>211948</v>
      </c>
      <c r="B2335" s="278"/>
      <c r="C2335" s="278" t="s">
        <v>413</v>
      </c>
      <c r="D2335" s="278" t="s">
        <v>411</v>
      </c>
      <c r="E2335" s="278" t="s">
        <v>411</v>
      </c>
      <c r="F2335" s="278" t="s">
        <v>413</v>
      </c>
      <c r="G2335" s="278" t="s">
        <v>412</v>
      </c>
      <c r="H2335" s="278" t="s">
        <v>412</v>
      </c>
      <c r="I2335" s="278" t="s">
        <v>412</v>
      </c>
      <c r="J2335" s="278" t="s">
        <v>412</v>
      </c>
      <c r="K2335" s="278" t="s">
        <v>413</v>
      </c>
      <c r="L2335" s="278" t="s">
        <v>412</v>
      </c>
      <c r="M2335" s="278"/>
      <c r="N2335" s="278"/>
      <c r="O2335" s="278"/>
      <c r="P2335" s="278"/>
      <c r="Q2335" s="278"/>
      <c r="R2335" s="278"/>
      <c r="S2335" s="278"/>
      <c r="T2335" s="278"/>
      <c r="U2335" s="278"/>
      <c r="V2335" s="278"/>
      <c r="W2335" s="278"/>
      <c r="X2335" s="278"/>
      <c r="Y2335" s="278"/>
      <c r="Z2335" s="278"/>
      <c r="AA2335" s="278"/>
      <c r="AB2335" s="278"/>
      <c r="AC2335" s="278"/>
      <c r="AD2335" s="278"/>
      <c r="AE2335" s="278"/>
      <c r="AF2335" s="278"/>
      <c r="AG2335" s="278"/>
      <c r="AH2335" s="278"/>
      <c r="AI2335" s="278"/>
      <c r="AJ2335" s="278"/>
      <c r="AK2335" s="278"/>
      <c r="AL2335" s="278"/>
      <c r="AM2335" s="278"/>
      <c r="AN2335" s="278"/>
      <c r="AO2335" s="278"/>
      <c r="AP2335" s="278"/>
    </row>
    <row r="2336" spans="1:42">
      <c r="A2336" s="278">
        <v>211940</v>
      </c>
      <c r="B2336" s="278"/>
      <c r="C2336" s="278" t="s">
        <v>413</v>
      </c>
      <c r="D2336" s="278" t="s">
        <v>413</v>
      </c>
      <c r="E2336" s="278" t="s">
        <v>411</v>
      </c>
      <c r="F2336" s="278" t="s">
        <v>411</v>
      </c>
      <c r="G2336" s="278" t="s">
        <v>413</v>
      </c>
      <c r="H2336" s="278" t="s">
        <v>412</v>
      </c>
      <c r="I2336" s="278" t="s">
        <v>411</v>
      </c>
      <c r="J2336" s="278" t="s">
        <v>412</v>
      </c>
      <c r="K2336" s="278" t="s">
        <v>411</v>
      </c>
      <c r="L2336" s="278" t="s">
        <v>411</v>
      </c>
      <c r="M2336" s="278"/>
      <c r="N2336" s="278"/>
      <c r="O2336" s="278"/>
      <c r="P2336" s="278"/>
      <c r="Q2336" s="278"/>
      <c r="R2336" s="278"/>
      <c r="S2336" s="278"/>
      <c r="T2336" s="278"/>
      <c r="U2336" s="278"/>
      <c r="V2336" s="278"/>
      <c r="W2336" s="278"/>
      <c r="X2336" s="278"/>
      <c r="Y2336" s="278"/>
      <c r="Z2336" s="278"/>
      <c r="AA2336" s="278"/>
      <c r="AB2336" s="278"/>
      <c r="AC2336" s="278"/>
      <c r="AD2336" s="278"/>
      <c r="AE2336" s="278"/>
      <c r="AF2336" s="278"/>
      <c r="AG2336" s="278"/>
      <c r="AH2336" s="278"/>
      <c r="AI2336" s="278"/>
      <c r="AJ2336" s="278"/>
      <c r="AK2336" s="278"/>
      <c r="AL2336" s="278"/>
      <c r="AM2336" s="278"/>
      <c r="AN2336" s="278"/>
      <c r="AO2336" s="278"/>
      <c r="AP2336" s="278"/>
    </row>
    <row r="2337" spans="1:42">
      <c r="A2337" s="278">
        <v>211937</v>
      </c>
      <c r="B2337" s="278"/>
      <c r="C2337" s="278" t="s">
        <v>412</v>
      </c>
      <c r="D2337" s="278" t="s">
        <v>413</v>
      </c>
      <c r="E2337" s="278" t="s">
        <v>412</v>
      </c>
      <c r="F2337" s="278" t="s">
        <v>412</v>
      </c>
      <c r="G2337" s="278" t="s">
        <v>413</v>
      </c>
      <c r="H2337" s="278" t="s">
        <v>412</v>
      </c>
      <c r="I2337" s="278" t="s">
        <v>412</v>
      </c>
      <c r="J2337" s="278" t="s">
        <v>412</v>
      </c>
      <c r="K2337" s="278" t="s">
        <v>412</v>
      </c>
      <c r="L2337" s="278" t="s">
        <v>412</v>
      </c>
      <c r="M2337" s="278"/>
      <c r="N2337" s="278"/>
      <c r="O2337" s="278"/>
      <c r="P2337" s="278"/>
      <c r="Q2337" s="278"/>
      <c r="R2337" s="278"/>
      <c r="S2337" s="278"/>
      <c r="T2337" s="278"/>
      <c r="U2337" s="278"/>
      <c r="V2337" s="278"/>
      <c r="W2337" s="278"/>
      <c r="X2337" s="278"/>
      <c r="Y2337" s="278"/>
      <c r="Z2337" s="278"/>
      <c r="AA2337" s="278"/>
      <c r="AB2337" s="278"/>
      <c r="AC2337" s="278"/>
      <c r="AD2337" s="278"/>
      <c r="AE2337" s="278"/>
      <c r="AF2337" s="278"/>
      <c r="AG2337" s="278"/>
      <c r="AH2337" s="278"/>
      <c r="AI2337" s="278"/>
      <c r="AJ2337" s="278"/>
      <c r="AK2337" s="278"/>
      <c r="AL2337" s="278"/>
      <c r="AM2337" s="278"/>
      <c r="AN2337" s="278"/>
      <c r="AO2337" s="278"/>
      <c r="AP2337" s="278"/>
    </row>
    <row r="2338" spans="1:42">
      <c r="A2338" s="278">
        <v>211936</v>
      </c>
      <c r="B2338" s="278"/>
      <c r="C2338" s="278" t="s">
        <v>411</v>
      </c>
      <c r="D2338" s="278" t="s">
        <v>413</v>
      </c>
      <c r="E2338" s="278" t="s">
        <v>411</v>
      </c>
      <c r="F2338" s="278" t="s">
        <v>412</v>
      </c>
      <c r="G2338" s="278" t="s">
        <v>412</v>
      </c>
      <c r="H2338" s="278" t="s">
        <v>412</v>
      </c>
      <c r="I2338" s="278" t="s">
        <v>412</v>
      </c>
      <c r="J2338" s="278" t="s">
        <v>412</v>
      </c>
      <c r="K2338" s="278" t="s">
        <v>412</v>
      </c>
      <c r="L2338" s="278" t="s">
        <v>412</v>
      </c>
      <c r="M2338" s="278"/>
      <c r="N2338" s="278"/>
      <c r="O2338" s="278"/>
      <c r="P2338" s="278"/>
      <c r="Q2338" s="278"/>
      <c r="R2338" s="278"/>
      <c r="S2338" s="278"/>
      <c r="T2338" s="278"/>
      <c r="U2338" s="278"/>
      <c r="V2338" s="278"/>
      <c r="W2338" s="278"/>
      <c r="X2338" s="278"/>
      <c r="Y2338" s="278"/>
      <c r="Z2338" s="278"/>
      <c r="AA2338" s="278"/>
      <c r="AB2338" s="278"/>
      <c r="AC2338" s="278"/>
      <c r="AD2338" s="278"/>
      <c r="AE2338" s="278"/>
      <c r="AF2338" s="278"/>
      <c r="AG2338" s="278"/>
      <c r="AH2338" s="278"/>
      <c r="AI2338" s="278"/>
      <c r="AJ2338" s="278"/>
      <c r="AK2338" s="278"/>
      <c r="AL2338" s="278"/>
      <c r="AM2338" s="278"/>
      <c r="AN2338" s="278"/>
      <c r="AO2338" s="278"/>
      <c r="AP2338" s="278"/>
    </row>
    <row r="2339" spans="1:42">
      <c r="A2339" s="278">
        <v>211935</v>
      </c>
      <c r="B2339" s="278"/>
      <c r="C2339" s="278" t="s">
        <v>412</v>
      </c>
      <c r="D2339" s="278" t="s">
        <v>413</v>
      </c>
      <c r="E2339" s="278" t="s">
        <v>411</v>
      </c>
      <c r="F2339" s="278" t="s">
        <v>412</v>
      </c>
      <c r="G2339" s="278" t="s">
        <v>412</v>
      </c>
      <c r="H2339" s="278" t="s">
        <v>412</v>
      </c>
      <c r="I2339" s="278" t="s">
        <v>412</v>
      </c>
      <c r="J2339" s="278" t="s">
        <v>412</v>
      </c>
      <c r="K2339" s="278" t="s">
        <v>412</v>
      </c>
      <c r="L2339" s="278" t="s">
        <v>413</v>
      </c>
      <c r="M2339" s="278"/>
      <c r="N2339" s="278"/>
      <c r="O2339" s="278"/>
      <c r="P2339" s="278"/>
      <c r="Q2339" s="278"/>
      <c r="R2339" s="278"/>
      <c r="S2339" s="278"/>
      <c r="T2339" s="278"/>
      <c r="U2339" s="278"/>
      <c r="V2339" s="278"/>
      <c r="W2339" s="278"/>
      <c r="X2339" s="278"/>
      <c r="Y2339" s="278"/>
      <c r="Z2339" s="278"/>
      <c r="AA2339" s="278"/>
      <c r="AB2339" s="278"/>
      <c r="AC2339" s="278"/>
      <c r="AD2339" s="278"/>
      <c r="AE2339" s="278"/>
      <c r="AF2339" s="278"/>
      <c r="AG2339" s="278"/>
      <c r="AH2339" s="278"/>
      <c r="AI2339" s="278"/>
      <c r="AJ2339" s="278"/>
      <c r="AK2339" s="278"/>
      <c r="AL2339" s="278"/>
      <c r="AM2339" s="278"/>
      <c r="AN2339" s="278"/>
      <c r="AO2339" s="278"/>
      <c r="AP2339" s="278"/>
    </row>
    <row r="2340" spans="1:42">
      <c r="A2340" s="278">
        <v>211934</v>
      </c>
      <c r="B2340" s="278"/>
      <c r="C2340" s="278" t="s">
        <v>412</v>
      </c>
      <c r="D2340" s="278" t="s">
        <v>413</v>
      </c>
      <c r="E2340" s="278" t="s">
        <v>413</v>
      </c>
      <c r="F2340" s="278" t="s">
        <v>412</v>
      </c>
      <c r="G2340" s="278" t="s">
        <v>412</v>
      </c>
      <c r="H2340" s="278" t="s">
        <v>412</v>
      </c>
      <c r="I2340" s="278" t="s">
        <v>412</v>
      </c>
      <c r="J2340" s="278" t="s">
        <v>412</v>
      </c>
      <c r="K2340" s="278" t="s">
        <v>412</v>
      </c>
      <c r="L2340" s="278" t="s">
        <v>412</v>
      </c>
      <c r="M2340" s="278"/>
      <c r="N2340" s="278"/>
      <c r="O2340" s="278"/>
      <c r="P2340" s="278"/>
      <c r="Q2340" s="278"/>
      <c r="R2340" s="278"/>
      <c r="S2340" s="278"/>
      <c r="T2340" s="278"/>
      <c r="U2340" s="278"/>
      <c r="V2340" s="278"/>
      <c r="W2340" s="278"/>
      <c r="X2340" s="278"/>
      <c r="Y2340" s="278"/>
      <c r="Z2340" s="278"/>
      <c r="AA2340" s="278"/>
      <c r="AB2340" s="278"/>
      <c r="AC2340" s="278"/>
      <c r="AD2340" s="278"/>
      <c r="AE2340" s="278"/>
      <c r="AF2340" s="278"/>
      <c r="AG2340" s="278"/>
      <c r="AH2340" s="278"/>
      <c r="AI2340" s="278"/>
      <c r="AJ2340" s="278"/>
      <c r="AK2340" s="278"/>
      <c r="AL2340" s="278"/>
      <c r="AM2340" s="278"/>
      <c r="AN2340" s="278"/>
      <c r="AO2340" s="278"/>
      <c r="AP2340" s="278"/>
    </row>
    <row r="2341" spans="1:42">
      <c r="A2341" s="278">
        <v>211932</v>
      </c>
      <c r="B2341" s="278"/>
      <c r="C2341" s="278" t="s">
        <v>412</v>
      </c>
      <c r="D2341" s="278" t="s">
        <v>411</v>
      </c>
      <c r="E2341" s="278" t="s">
        <v>411</v>
      </c>
      <c r="F2341" s="278" t="s">
        <v>412</v>
      </c>
      <c r="G2341" s="278" t="s">
        <v>412</v>
      </c>
      <c r="H2341" s="278" t="s">
        <v>412</v>
      </c>
      <c r="I2341" s="278" t="s">
        <v>412</v>
      </c>
      <c r="J2341" s="278" t="s">
        <v>412</v>
      </c>
      <c r="K2341" s="278" t="s">
        <v>412</v>
      </c>
      <c r="L2341" s="278" t="s">
        <v>412</v>
      </c>
      <c r="M2341" s="278"/>
      <c r="N2341" s="278"/>
      <c r="O2341" s="278"/>
      <c r="P2341" s="278"/>
      <c r="Q2341" s="278"/>
      <c r="R2341" s="278"/>
      <c r="S2341" s="278"/>
      <c r="T2341" s="278"/>
      <c r="U2341" s="278"/>
      <c r="V2341" s="278"/>
      <c r="W2341" s="278"/>
      <c r="X2341" s="278"/>
      <c r="Y2341" s="278"/>
      <c r="Z2341" s="278"/>
      <c r="AA2341" s="278"/>
      <c r="AB2341" s="278"/>
      <c r="AC2341" s="278"/>
      <c r="AD2341" s="278"/>
      <c r="AE2341" s="278"/>
      <c r="AF2341" s="278"/>
      <c r="AG2341" s="278"/>
      <c r="AH2341" s="278"/>
      <c r="AI2341" s="278"/>
      <c r="AJ2341" s="278"/>
      <c r="AK2341" s="278"/>
      <c r="AL2341" s="278"/>
      <c r="AM2341" s="278"/>
      <c r="AN2341" s="278"/>
      <c r="AO2341" s="278"/>
      <c r="AP2341" s="278"/>
    </row>
    <row r="2342" spans="1:42">
      <c r="A2342" s="278">
        <v>211931</v>
      </c>
      <c r="B2342" s="278"/>
      <c r="C2342" s="278" t="s">
        <v>412</v>
      </c>
      <c r="D2342" s="278" t="s">
        <v>413</v>
      </c>
      <c r="E2342" s="278" t="s">
        <v>413</v>
      </c>
      <c r="F2342" s="278" t="s">
        <v>411</v>
      </c>
      <c r="G2342" s="278" t="s">
        <v>411</v>
      </c>
      <c r="H2342" s="278" t="s">
        <v>412</v>
      </c>
      <c r="I2342" s="278" t="s">
        <v>412</v>
      </c>
      <c r="J2342" s="278" t="s">
        <v>413</v>
      </c>
      <c r="K2342" s="278" t="s">
        <v>413</v>
      </c>
      <c r="L2342" s="278" t="s">
        <v>413</v>
      </c>
      <c r="M2342" s="278"/>
      <c r="N2342" s="278"/>
      <c r="O2342" s="278"/>
      <c r="P2342" s="278"/>
      <c r="Q2342" s="278"/>
      <c r="R2342" s="278"/>
      <c r="S2342" s="278"/>
      <c r="T2342" s="278"/>
      <c r="U2342" s="278"/>
      <c r="V2342" s="278"/>
      <c r="W2342" s="278"/>
      <c r="X2342" s="278"/>
      <c r="Y2342" s="278"/>
      <c r="Z2342" s="278"/>
      <c r="AA2342" s="278"/>
      <c r="AB2342" s="278"/>
      <c r="AC2342" s="278"/>
      <c r="AD2342" s="278"/>
      <c r="AE2342" s="278"/>
      <c r="AF2342" s="278"/>
      <c r="AG2342" s="278"/>
      <c r="AH2342" s="278"/>
      <c r="AI2342" s="278"/>
      <c r="AJ2342" s="278"/>
      <c r="AK2342" s="278"/>
      <c r="AL2342" s="278"/>
      <c r="AM2342" s="278"/>
      <c r="AN2342" s="278"/>
      <c r="AO2342" s="278"/>
      <c r="AP2342" s="278"/>
    </row>
    <row r="2343" spans="1:42">
      <c r="A2343" s="278">
        <v>211927</v>
      </c>
      <c r="B2343" s="278"/>
      <c r="C2343" s="278" t="s">
        <v>411</v>
      </c>
      <c r="D2343" s="278" t="s">
        <v>411</v>
      </c>
      <c r="E2343" s="278" t="s">
        <v>411</v>
      </c>
      <c r="F2343" s="278" t="s">
        <v>411</v>
      </c>
      <c r="G2343" s="278" t="s">
        <v>412</v>
      </c>
      <c r="H2343" s="278" t="s">
        <v>412</v>
      </c>
      <c r="I2343" s="278" t="s">
        <v>412</v>
      </c>
      <c r="J2343" s="278" t="s">
        <v>412</v>
      </c>
      <c r="K2343" s="278" t="s">
        <v>412</v>
      </c>
      <c r="L2343" s="278" t="s">
        <v>412</v>
      </c>
      <c r="M2343" s="278"/>
      <c r="N2343" s="278"/>
      <c r="O2343" s="278"/>
      <c r="P2343" s="278"/>
      <c r="Q2343" s="278"/>
      <c r="R2343" s="278"/>
      <c r="S2343" s="278"/>
      <c r="T2343" s="278"/>
      <c r="U2343" s="278"/>
      <c r="V2343" s="278"/>
      <c r="W2343" s="278"/>
      <c r="X2343" s="278"/>
      <c r="Y2343" s="278"/>
      <c r="Z2343" s="278"/>
      <c r="AA2343" s="278"/>
      <c r="AB2343" s="278"/>
      <c r="AC2343" s="278"/>
      <c r="AD2343" s="278"/>
      <c r="AE2343" s="278"/>
      <c r="AF2343" s="278"/>
      <c r="AG2343" s="278"/>
      <c r="AH2343" s="278"/>
      <c r="AI2343" s="278"/>
      <c r="AJ2343" s="278"/>
      <c r="AK2343" s="278"/>
      <c r="AL2343" s="278"/>
      <c r="AM2343" s="278"/>
      <c r="AN2343" s="278"/>
      <c r="AO2343" s="278"/>
      <c r="AP2343" s="278"/>
    </row>
    <row r="2344" spans="1:42">
      <c r="A2344" s="278">
        <v>211925</v>
      </c>
      <c r="B2344" s="278"/>
      <c r="C2344" s="278" t="s">
        <v>411</v>
      </c>
      <c r="D2344" s="278" t="s">
        <v>411</v>
      </c>
      <c r="E2344" s="278" t="s">
        <v>411</v>
      </c>
      <c r="F2344" s="278" t="s">
        <v>411</v>
      </c>
      <c r="G2344" s="278" t="s">
        <v>412</v>
      </c>
      <c r="H2344" s="278" t="s">
        <v>412</v>
      </c>
      <c r="I2344" s="278" t="s">
        <v>411</v>
      </c>
      <c r="J2344" s="278" t="s">
        <v>411</v>
      </c>
      <c r="K2344" s="278" t="s">
        <v>411</v>
      </c>
      <c r="L2344" s="278" t="s">
        <v>411</v>
      </c>
      <c r="M2344" s="278"/>
      <c r="N2344" s="278"/>
      <c r="O2344" s="278"/>
      <c r="P2344" s="278"/>
      <c r="Q2344" s="278"/>
      <c r="R2344" s="278"/>
      <c r="S2344" s="278"/>
      <c r="T2344" s="278"/>
      <c r="U2344" s="278"/>
      <c r="V2344" s="278"/>
      <c r="W2344" s="278"/>
      <c r="X2344" s="278"/>
      <c r="Y2344" s="278"/>
      <c r="Z2344" s="278"/>
      <c r="AA2344" s="278"/>
      <c r="AB2344" s="278"/>
      <c r="AC2344" s="278"/>
      <c r="AD2344" s="278"/>
      <c r="AE2344" s="278"/>
      <c r="AF2344" s="278"/>
      <c r="AG2344" s="278"/>
      <c r="AH2344" s="278"/>
      <c r="AI2344" s="278"/>
      <c r="AJ2344" s="278"/>
      <c r="AK2344" s="278"/>
      <c r="AL2344" s="278"/>
      <c r="AM2344" s="278"/>
      <c r="AN2344" s="278"/>
      <c r="AO2344" s="278"/>
      <c r="AP2344" s="278"/>
    </row>
    <row r="2345" spans="1:42">
      <c r="A2345" s="278">
        <v>211924</v>
      </c>
      <c r="B2345" s="278"/>
      <c r="C2345" s="278" t="s">
        <v>413</v>
      </c>
      <c r="D2345" s="278" t="s">
        <v>413</v>
      </c>
      <c r="E2345" s="278" t="s">
        <v>412</v>
      </c>
      <c r="F2345" s="278" t="s">
        <v>413</v>
      </c>
      <c r="G2345" s="278" t="s">
        <v>412</v>
      </c>
      <c r="H2345" s="278" t="s">
        <v>412</v>
      </c>
      <c r="I2345" s="278" t="s">
        <v>412</v>
      </c>
      <c r="J2345" s="278" t="s">
        <v>412</v>
      </c>
      <c r="K2345" s="278" t="s">
        <v>412</v>
      </c>
      <c r="L2345" s="278" t="s">
        <v>412</v>
      </c>
      <c r="M2345" s="278"/>
      <c r="N2345" s="278"/>
      <c r="O2345" s="278"/>
      <c r="P2345" s="278"/>
      <c r="Q2345" s="278"/>
      <c r="R2345" s="278"/>
      <c r="S2345" s="278"/>
      <c r="T2345" s="278"/>
      <c r="U2345" s="278"/>
      <c r="V2345" s="278"/>
      <c r="W2345" s="278"/>
      <c r="X2345" s="278"/>
      <c r="Y2345" s="278"/>
      <c r="Z2345" s="278"/>
      <c r="AA2345" s="278"/>
      <c r="AB2345" s="278"/>
      <c r="AC2345" s="278"/>
      <c r="AD2345" s="278"/>
      <c r="AE2345" s="278"/>
      <c r="AF2345" s="278"/>
      <c r="AG2345" s="278"/>
      <c r="AH2345" s="278"/>
      <c r="AI2345" s="278"/>
      <c r="AJ2345" s="278"/>
      <c r="AK2345" s="278"/>
      <c r="AL2345" s="278"/>
      <c r="AM2345" s="278"/>
      <c r="AN2345" s="278"/>
      <c r="AO2345" s="278"/>
      <c r="AP2345" s="278"/>
    </row>
    <row r="2346" spans="1:42">
      <c r="A2346" s="278">
        <v>211923</v>
      </c>
      <c r="B2346" s="278"/>
      <c r="C2346" s="278" t="s">
        <v>411</v>
      </c>
      <c r="D2346" s="278" t="s">
        <v>413</v>
      </c>
      <c r="E2346" s="278" t="s">
        <v>413</v>
      </c>
      <c r="F2346" s="278" t="s">
        <v>413</v>
      </c>
      <c r="G2346" s="278" t="s">
        <v>412</v>
      </c>
      <c r="H2346" s="278" t="s">
        <v>412</v>
      </c>
      <c r="I2346" s="278" t="s">
        <v>412</v>
      </c>
      <c r="J2346" s="278" t="s">
        <v>413</v>
      </c>
      <c r="K2346" s="278" t="s">
        <v>413</v>
      </c>
      <c r="L2346" s="278" t="s">
        <v>413</v>
      </c>
      <c r="M2346" s="278"/>
      <c r="N2346" s="278"/>
      <c r="O2346" s="278"/>
      <c r="P2346" s="278"/>
      <c r="Q2346" s="278"/>
      <c r="R2346" s="278"/>
      <c r="S2346" s="278"/>
      <c r="T2346" s="278"/>
      <c r="U2346" s="278"/>
      <c r="V2346" s="278"/>
      <c r="W2346" s="278"/>
      <c r="X2346" s="278"/>
      <c r="Y2346" s="278"/>
      <c r="Z2346" s="278"/>
      <c r="AA2346" s="278"/>
      <c r="AB2346" s="278"/>
      <c r="AC2346" s="278"/>
      <c r="AD2346" s="278"/>
      <c r="AE2346" s="278"/>
      <c r="AF2346" s="278"/>
      <c r="AG2346" s="278"/>
      <c r="AH2346" s="278"/>
      <c r="AI2346" s="278"/>
      <c r="AJ2346" s="278"/>
      <c r="AK2346" s="278"/>
      <c r="AL2346" s="278"/>
      <c r="AM2346" s="278"/>
      <c r="AN2346" s="278"/>
      <c r="AO2346" s="278"/>
      <c r="AP2346" s="278"/>
    </row>
    <row r="2347" spans="1:42">
      <c r="A2347" s="278">
        <v>211922</v>
      </c>
      <c r="B2347" s="278"/>
      <c r="C2347" s="278" t="s">
        <v>411</v>
      </c>
      <c r="D2347" s="278" t="s">
        <v>412</v>
      </c>
      <c r="E2347" s="278" t="s">
        <v>412</v>
      </c>
      <c r="F2347" s="278" t="s">
        <v>411</v>
      </c>
      <c r="G2347" s="278" t="s">
        <v>412</v>
      </c>
      <c r="H2347" s="278" t="s">
        <v>412</v>
      </c>
      <c r="I2347" s="278" t="s">
        <v>412</v>
      </c>
      <c r="J2347" s="278" t="s">
        <v>412</v>
      </c>
      <c r="K2347" s="278" t="s">
        <v>412</v>
      </c>
      <c r="L2347" s="278" t="s">
        <v>412</v>
      </c>
      <c r="M2347" s="278"/>
      <c r="N2347" s="278"/>
      <c r="O2347" s="278"/>
      <c r="P2347" s="278"/>
      <c r="Q2347" s="278"/>
      <c r="R2347" s="278"/>
      <c r="S2347" s="278"/>
      <c r="T2347" s="278"/>
      <c r="U2347" s="278"/>
      <c r="V2347" s="278"/>
      <c r="W2347" s="278"/>
      <c r="X2347" s="278"/>
      <c r="Y2347" s="278"/>
      <c r="Z2347" s="278"/>
      <c r="AA2347" s="278"/>
      <c r="AB2347" s="278"/>
      <c r="AC2347" s="278"/>
      <c r="AD2347" s="278"/>
      <c r="AE2347" s="278"/>
      <c r="AF2347" s="278"/>
      <c r="AG2347" s="278"/>
      <c r="AH2347" s="278"/>
      <c r="AI2347" s="278"/>
      <c r="AJ2347" s="278"/>
      <c r="AK2347" s="278"/>
      <c r="AL2347" s="278"/>
      <c r="AM2347" s="278"/>
      <c r="AN2347" s="278"/>
      <c r="AO2347" s="278"/>
      <c r="AP2347" s="278"/>
    </row>
    <row r="2348" spans="1:42">
      <c r="A2348" s="278">
        <v>211921</v>
      </c>
      <c r="B2348" s="278"/>
      <c r="C2348" s="278" t="s">
        <v>413</v>
      </c>
      <c r="D2348" s="278" t="s">
        <v>412</v>
      </c>
      <c r="E2348" s="278" t="s">
        <v>412</v>
      </c>
      <c r="F2348" s="278" t="s">
        <v>412</v>
      </c>
      <c r="G2348" s="278" t="s">
        <v>413</v>
      </c>
      <c r="H2348" s="278" t="s">
        <v>412</v>
      </c>
      <c r="I2348" s="278" t="s">
        <v>412</v>
      </c>
      <c r="J2348" s="278" t="s">
        <v>412</v>
      </c>
      <c r="K2348" s="278" t="s">
        <v>412</v>
      </c>
      <c r="L2348" s="278" t="s">
        <v>412</v>
      </c>
      <c r="M2348" s="278"/>
      <c r="N2348" s="278"/>
      <c r="O2348" s="278"/>
      <c r="P2348" s="278"/>
      <c r="Q2348" s="278"/>
      <c r="R2348" s="278"/>
      <c r="S2348" s="278"/>
      <c r="T2348" s="278"/>
      <c r="U2348" s="278"/>
      <c r="V2348" s="278"/>
      <c r="W2348" s="278"/>
      <c r="X2348" s="278"/>
      <c r="Y2348" s="278"/>
      <c r="Z2348" s="278"/>
      <c r="AA2348" s="278"/>
      <c r="AB2348" s="278"/>
      <c r="AC2348" s="278"/>
      <c r="AD2348" s="278"/>
      <c r="AE2348" s="278"/>
      <c r="AF2348" s="278"/>
      <c r="AG2348" s="278"/>
      <c r="AH2348" s="278"/>
      <c r="AI2348" s="278"/>
      <c r="AJ2348" s="278"/>
      <c r="AK2348" s="278"/>
      <c r="AL2348" s="278"/>
      <c r="AM2348" s="278"/>
      <c r="AN2348" s="278"/>
      <c r="AO2348" s="278"/>
      <c r="AP2348" s="278"/>
    </row>
    <row r="2349" spans="1:42">
      <c r="A2349" s="278">
        <v>211920</v>
      </c>
      <c r="B2349" s="278"/>
      <c r="C2349" s="278" t="s">
        <v>412</v>
      </c>
      <c r="D2349" s="278" t="s">
        <v>411</v>
      </c>
      <c r="E2349" s="278" t="s">
        <v>411</v>
      </c>
      <c r="F2349" s="278" t="s">
        <v>413</v>
      </c>
      <c r="G2349" s="278" t="s">
        <v>413</v>
      </c>
      <c r="H2349" s="278" t="s">
        <v>413</v>
      </c>
      <c r="I2349" s="278" t="s">
        <v>413</v>
      </c>
      <c r="J2349" s="278" t="s">
        <v>413</v>
      </c>
      <c r="K2349" s="278" t="s">
        <v>412</v>
      </c>
      <c r="L2349" s="278" t="s">
        <v>413</v>
      </c>
      <c r="M2349" s="278"/>
      <c r="N2349" s="278"/>
      <c r="O2349" s="278"/>
      <c r="P2349" s="278"/>
      <c r="Q2349" s="278"/>
      <c r="R2349" s="278"/>
      <c r="S2349" s="278"/>
      <c r="T2349" s="278"/>
      <c r="U2349" s="278"/>
      <c r="V2349" s="278"/>
      <c r="W2349" s="278"/>
      <c r="X2349" s="278"/>
      <c r="Y2349" s="278"/>
      <c r="Z2349" s="278"/>
      <c r="AA2349" s="278"/>
      <c r="AB2349" s="278"/>
      <c r="AC2349" s="278"/>
      <c r="AD2349" s="278"/>
      <c r="AE2349" s="278"/>
      <c r="AF2349" s="278"/>
      <c r="AG2349" s="278"/>
      <c r="AH2349" s="278"/>
      <c r="AI2349" s="278"/>
      <c r="AJ2349" s="278"/>
      <c r="AK2349" s="278"/>
      <c r="AL2349" s="278"/>
      <c r="AM2349" s="278"/>
      <c r="AN2349" s="278"/>
      <c r="AO2349" s="278"/>
      <c r="AP2349" s="278"/>
    </row>
    <row r="2350" spans="1:42">
      <c r="A2350" s="278">
        <v>211917</v>
      </c>
      <c r="B2350" s="278"/>
      <c r="C2350" s="278" t="s">
        <v>412</v>
      </c>
      <c r="D2350" s="278" t="s">
        <v>413</v>
      </c>
      <c r="E2350" s="278" t="s">
        <v>413</v>
      </c>
      <c r="F2350" s="278" t="s">
        <v>412</v>
      </c>
      <c r="G2350" s="278" t="s">
        <v>412</v>
      </c>
      <c r="H2350" s="278" t="s">
        <v>412</v>
      </c>
      <c r="I2350" s="278" t="s">
        <v>412</v>
      </c>
      <c r="J2350" s="278" t="s">
        <v>412</v>
      </c>
      <c r="K2350" s="278" t="s">
        <v>412</v>
      </c>
      <c r="L2350" s="278" t="s">
        <v>412</v>
      </c>
      <c r="M2350" s="278"/>
      <c r="N2350" s="278"/>
      <c r="O2350" s="278"/>
      <c r="P2350" s="278"/>
      <c r="Q2350" s="278"/>
      <c r="R2350" s="278"/>
      <c r="S2350" s="278"/>
      <c r="T2350" s="278"/>
      <c r="U2350" s="278"/>
      <c r="V2350" s="278"/>
      <c r="W2350" s="278"/>
      <c r="X2350" s="278"/>
      <c r="Y2350" s="278"/>
      <c r="Z2350" s="278"/>
      <c r="AA2350" s="278"/>
      <c r="AB2350" s="278"/>
      <c r="AC2350" s="278"/>
      <c r="AD2350" s="278"/>
      <c r="AE2350" s="278"/>
      <c r="AF2350" s="278"/>
      <c r="AG2350" s="278"/>
      <c r="AH2350" s="278"/>
      <c r="AI2350" s="278"/>
      <c r="AJ2350" s="278"/>
      <c r="AK2350" s="278"/>
      <c r="AL2350" s="278"/>
      <c r="AM2350" s="278"/>
      <c r="AN2350" s="278"/>
      <c r="AO2350" s="278"/>
      <c r="AP2350" s="278"/>
    </row>
    <row r="2351" spans="1:42">
      <c r="A2351" s="278">
        <v>211914</v>
      </c>
      <c r="B2351" s="278"/>
      <c r="C2351" s="278" t="s">
        <v>413</v>
      </c>
      <c r="D2351" s="278" t="s">
        <v>412</v>
      </c>
      <c r="E2351" s="278" t="s">
        <v>413</v>
      </c>
      <c r="F2351" s="278" t="s">
        <v>412</v>
      </c>
      <c r="G2351" s="278" t="s">
        <v>412</v>
      </c>
      <c r="H2351" s="278" t="s">
        <v>412</v>
      </c>
      <c r="I2351" s="278" t="s">
        <v>412</v>
      </c>
      <c r="J2351" s="278" t="s">
        <v>412</v>
      </c>
      <c r="K2351" s="278" t="s">
        <v>412</v>
      </c>
      <c r="L2351" s="278" t="s">
        <v>412</v>
      </c>
      <c r="M2351" s="278"/>
      <c r="N2351" s="278"/>
      <c r="O2351" s="278"/>
      <c r="P2351" s="278"/>
      <c r="Q2351" s="278"/>
      <c r="R2351" s="278"/>
      <c r="S2351" s="278"/>
      <c r="T2351" s="278"/>
      <c r="U2351" s="278"/>
      <c r="V2351" s="278"/>
      <c r="W2351" s="278"/>
      <c r="X2351" s="278"/>
      <c r="Y2351" s="278"/>
      <c r="Z2351" s="278"/>
      <c r="AA2351" s="278"/>
      <c r="AB2351" s="278"/>
      <c r="AC2351" s="278"/>
      <c r="AD2351" s="278"/>
      <c r="AE2351" s="278"/>
      <c r="AF2351" s="278"/>
      <c r="AG2351" s="278"/>
      <c r="AH2351" s="278"/>
      <c r="AI2351" s="278"/>
      <c r="AJ2351" s="278"/>
      <c r="AK2351" s="278"/>
      <c r="AL2351" s="278"/>
      <c r="AM2351" s="278"/>
      <c r="AN2351" s="278"/>
      <c r="AO2351" s="278"/>
      <c r="AP2351" s="278"/>
    </row>
    <row r="2352" spans="1:42">
      <c r="A2352" s="278">
        <v>211913</v>
      </c>
      <c r="B2352" s="278"/>
      <c r="C2352" s="278" t="s">
        <v>413</v>
      </c>
      <c r="D2352" s="278" t="s">
        <v>413</v>
      </c>
      <c r="E2352" s="278" t="s">
        <v>413</v>
      </c>
      <c r="F2352" s="278" t="s">
        <v>412</v>
      </c>
      <c r="G2352" s="278" t="s">
        <v>412</v>
      </c>
      <c r="H2352" s="278" t="s">
        <v>412</v>
      </c>
      <c r="I2352" s="278" t="s">
        <v>412</v>
      </c>
      <c r="J2352" s="278" t="s">
        <v>412</v>
      </c>
      <c r="K2352" s="278" t="s">
        <v>412</v>
      </c>
      <c r="L2352" s="278" t="s">
        <v>412</v>
      </c>
      <c r="M2352" s="278"/>
      <c r="N2352" s="278"/>
      <c r="O2352" s="278"/>
      <c r="P2352" s="278"/>
      <c r="Q2352" s="278"/>
      <c r="R2352" s="278"/>
      <c r="S2352" s="278"/>
      <c r="T2352" s="278"/>
      <c r="U2352" s="278"/>
      <c r="V2352" s="278"/>
      <c r="W2352" s="278"/>
      <c r="X2352" s="278"/>
      <c r="Y2352" s="278"/>
      <c r="Z2352" s="278"/>
      <c r="AA2352" s="278"/>
      <c r="AB2352" s="278"/>
      <c r="AC2352" s="278"/>
      <c r="AD2352" s="278"/>
      <c r="AE2352" s="278"/>
      <c r="AF2352" s="278"/>
      <c r="AG2352" s="278"/>
      <c r="AH2352" s="278"/>
      <c r="AI2352" s="278"/>
      <c r="AJ2352" s="278"/>
      <c r="AK2352" s="278"/>
      <c r="AL2352" s="278"/>
      <c r="AM2352" s="278"/>
      <c r="AN2352" s="278"/>
      <c r="AO2352" s="278"/>
      <c r="AP2352" s="278"/>
    </row>
    <row r="2353" spans="1:42">
      <c r="A2353" s="278">
        <v>211911</v>
      </c>
      <c r="B2353" s="278"/>
      <c r="C2353" s="278" t="s">
        <v>413</v>
      </c>
      <c r="D2353" s="278" t="s">
        <v>412</v>
      </c>
      <c r="E2353" s="278" t="s">
        <v>413</v>
      </c>
      <c r="F2353" s="278" t="s">
        <v>412</v>
      </c>
      <c r="G2353" s="278" t="s">
        <v>412</v>
      </c>
      <c r="H2353" s="278" t="s">
        <v>412</v>
      </c>
      <c r="I2353" s="278" t="s">
        <v>412</v>
      </c>
      <c r="J2353" s="278" t="s">
        <v>412</v>
      </c>
      <c r="K2353" s="278" t="s">
        <v>412</v>
      </c>
      <c r="L2353" s="278" t="s">
        <v>412</v>
      </c>
      <c r="M2353" s="278"/>
      <c r="N2353" s="278"/>
      <c r="O2353" s="278"/>
      <c r="P2353" s="278"/>
      <c r="Q2353" s="278"/>
      <c r="R2353" s="278"/>
      <c r="S2353" s="278"/>
      <c r="T2353" s="278"/>
      <c r="U2353" s="278"/>
      <c r="V2353" s="278"/>
      <c r="W2353" s="278"/>
      <c r="X2353" s="278"/>
      <c r="Y2353" s="278"/>
      <c r="Z2353" s="278"/>
      <c r="AA2353" s="278"/>
      <c r="AB2353" s="278"/>
      <c r="AC2353" s="278"/>
      <c r="AD2353" s="278"/>
      <c r="AE2353" s="278"/>
      <c r="AF2353" s="278"/>
      <c r="AG2353" s="278"/>
      <c r="AH2353" s="278"/>
      <c r="AI2353" s="278"/>
      <c r="AJ2353" s="278"/>
      <c r="AK2353" s="278"/>
      <c r="AL2353" s="278"/>
      <c r="AM2353" s="278"/>
      <c r="AN2353" s="278"/>
      <c r="AO2353" s="278"/>
      <c r="AP2353" s="278"/>
    </row>
    <row r="2354" spans="1:42">
      <c r="A2354" s="278">
        <v>211910</v>
      </c>
      <c r="B2354" s="278"/>
      <c r="C2354" s="278" t="s">
        <v>412</v>
      </c>
      <c r="D2354" s="278" t="s">
        <v>413</v>
      </c>
      <c r="E2354" s="278" t="s">
        <v>411</v>
      </c>
      <c r="F2354" s="278" t="s">
        <v>413</v>
      </c>
      <c r="G2354" s="278" t="s">
        <v>412</v>
      </c>
      <c r="H2354" s="278" t="s">
        <v>412</v>
      </c>
      <c r="I2354" s="278" t="s">
        <v>413</v>
      </c>
      <c r="J2354" s="278" t="s">
        <v>413</v>
      </c>
      <c r="K2354" s="278" t="s">
        <v>413</v>
      </c>
      <c r="L2354" s="278" t="s">
        <v>412</v>
      </c>
      <c r="M2354" s="278"/>
      <c r="N2354" s="278"/>
      <c r="O2354" s="278"/>
      <c r="P2354" s="278"/>
      <c r="Q2354" s="278"/>
      <c r="R2354" s="278"/>
      <c r="S2354" s="278"/>
      <c r="T2354" s="278"/>
      <c r="U2354" s="278"/>
      <c r="V2354" s="278"/>
      <c r="W2354" s="278"/>
      <c r="X2354" s="278"/>
      <c r="Y2354" s="278"/>
      <c r="Z2354" s="278"/>
      <c r="AA2354" s="278"/>
      <c r="AB2354" s="278"/>
      <c r="AC2354" s="278"/>
      <c r="AD2354" s="278"/>
      <c r="AE2354" s="278"/>
      <c r="AF2354" s="278"/>
      <c r="AG2354" s="278"/>
      <c r="AH2354" s="278"/>
      <c r="AI2354" s="278"/>
      <c r="AJ2354" s="278"/>
      <c r="AK2354" s="278"/>
      <c r="AL2354" s="278"/>
      <c r="AM2354" s="278"/>
      <c r="AN2354" s="278"/>
      <c r="AO2354" s="278"/>
      <c r="AP2354" s="278"/>
    </row>
    <row r="2355" spans="1:42">
      <c r="A2355" s="278">
        <v>211908</v>
      </c>
      <c r="B2355" s="278"/>
      <c r="C2355" s="278" t="s">
        <v>412</v>
      </c>
      <c r="D2355" s="278" t="s">
        <v>411</v>
      </c>
      <c r="E2355" s="278" t="s">
        <v>411</v>
      </c>
      <c r="F2355" s="278" t="s">
        <v>411</v>
      </c>
      <c r="G2355" s="278" t="s">
        <v>412</v>
      </c>
      <c r="H2355" s="278" t="s">
        <v>412</v>
      </c>
      <c r="I2355" s="278" t="s">
        <v>412</v>
      </c>
      <c r="J2355" s="278" t="s">
        <v>412</v>
      </c>
      <c r="K2355" s="278" t="s">
        <v>412</v>
      </c>
      <c r="L2355" s="278" t="s">
        <v>412</v>
      </c>
      <c r="M2355" s="278"/>
      <c r="N2355" s="278"/>
      <c r="O2355" s="278"/>
      <c r="P2355" s="278"/>
      <c r="Q2355" s="278"/>
      <c r="R2355" s="278"/>
      <c r="S2355" s="278"/>
      <c r="T2355" s="278"/>
      <c r="U2355" s="278"/>
      <c r="V2355" s="278"/>
      <c r="W2355" s="278"/>
      <c r="X2355" s="278"/>
      <c r="Y2355" s="278"/>
      <c r="Z2355" s="278"/>
      <c r="AA2355" s="278"/>
      <c r="AB2355" s="278"/>
      <c r="AC2355" s="278"/>
      <c r="AD2355" s="278"/>
      <c r="AE2355" s="278"/>
      <c r="AF2355" s="278"/>
      <c r="AG2355" s="278"/>
      <c r="AH2355" s="278"/>
      <c r="AI2355" s="278"/>
      <c r="AJ2355" s="278"/>
      <c r="AK2355" s="278"/>
      <c r="AL2355" s="278"/>
      <c r="AM2355" s="278"/>
      <c r="AN2355" s="278"/>
      <c r="AO2355" s="278"/>
      <c r="AP2355" s="278"/>
    </row>
    <row r="2356" spans="1:42">
      <c r="A2356" s="278">
        <v>211904</v>
      </c>
      <c r="B2356" s="278"/>
      <c r="C2356" s="278" t="s">
        <v>413</v>
      </c>
      <c r="D2356" s="278" t="s">
        <v>411</v>
      </c>
      <c r="E2356" s="278" t="s">
        <v>411</v>
      </c>
      <c r="F2356" s="278" t="s">
        <v>411</v>
      </c>
      <c r="G2356" s="278" t="s">
        <v>412</v>
      </c>
      <c r="H2356" s="278" t="s">
        <v>412</v>
      </c>
      <c r="I2356" s="278" t="s">
        <v>411</v>
      </c>
      <c r="J2356" s="278" t="s">
        <v>413</v>
      </c>
      <c r="K2356" s="278" t="s">
        <v>411</v>
      </c>
      <c r="L2356" s="278" t="s">
        <v>412</v>
      </c>
      <c r="M2356" s="278"/>
      <c r="N2356" s="278"/>
      <c r="O2356" s="278"/>
      <c r="P2356" s="278"/>
      <c r="Q2356" s="278"/>
      <c r="R2356" s="278"/>
      <c r="S2356" s="278"/>
      <c r="T2356" s="278"/>
      <c r="U2356" s="278"/>
      <c r="V2356" s="278"/>
      <c r="W2356" s="278"/>
      <c r="X2356" s="278"/>
      <c r="Y2356" s="278"/>
      <c r="Z2356" s="278"/>
      <c r="AA2356" s="278"/>
      <c r="AB2356" s="278"/>
      <c r="AC2356" s="278"/>
      <c r="AD2356" s="278"/>
      <c r="AE2356" s="278"/>
      <c r="AF2356" s="278"/>
      <c r="AG2356" s="278"/>
      <c r="AH2356" s="278"/>
      <c r="AI2356" s="278"/>
      <c r="AJ2356" s="278"/>
      <c r="AK2356" s="278"/>
      <c r="AL2356" s="278"/>
      <c r="AM2356" s="278"/>
      <c r="AN2356" s="278"/>
      <c r="AO2356" s="278"/>
      <c r="AP2356" s="278"/>
    </row>
    <row r="2357" spans="1:42">
      <c r="A2357" s="278">
        <v>211902</v>
      </c>
      <c r="B2357" s="278"/>
      <c r="C2357" s="278" t="s">
        <v>411</v>
      </c>
      <c r="D2357" s="278" t="s">
        <v>411</v>
      </c>
      <c r="E2357" s="278" t="s">
        <v>412</v>
      </c>
      <c r="F2357" s="278" t="s">
        <v>412</v>
      </c>
      <c r="G2357" s="278" t="s">
        <v>412</v>
      </c>
      <c r="H2357" s="278" t="s">
        <v>412</v>
      </c>
      <c r="I2357" s="278" t="s">
        <v>412</v>
      </c>
      <c r="J2357" s="278" t="s">
        <v>412</v>
      </c>
      <c r="K2357" s="278" t="s">
        <v>412</v>
      </c>
      <c r="L2357" s="278" t="s">
        <v>412</v>
      </c>
      <c r="M2357" s="278"/>
      <c r="N2357" s="278"/>
      <c r="O2357" s="278"/>
      <c r="P2357" s="278"/>
      <c r="Q2357" s="278"/>
      <c r="R2357" s="278"/>
      <c r="S2357" s="278"/>
      <c r="T2357" s="278"/>
      <c r="U2357" s="278"/>
      <c r="V2357" s="278"/>
      <c r="W2357" s="278"/>
      <c r="X2357" s="278"/>
      <c r="Y2357" s="278"/>
      <c r="Z2357" s="278"/>
      <c r="AA2357" s="278"/>
      <c r="AB2357" s="278"/>
      <c r="AC2357" s="278"/>
      <c r="AD2357" s="278"/>
      <c r="AE2357" s="278"/>
      <c r="AF2357" s="278"/>
      <c r="AG2357" s="278"/>
      <c r="AH2357" s="278"/>
      <c r="AI2357" s="278"/>
      <c r="AJ2357" s="278"/>
      <c r="AK2357" s="278"/>
      <c r="AL2357" s="278"/>
      <c r="AM2357" s="278"/>
      <c r="AN2357" s="278"/>
      <c r="AO2357" s="278"/>
      <c r="AP2357" s="278"/>
    </row>
    <row r="2358" spans="1:42">
      <c r="A2358" s="278">
        <v>211901</v>
      </c>
      <c r="B2358" s="278"/>
      <c r="C2358" s="278" t="s">
        <v>412</v>
      </c>
      <c r="D2358" s="278" t="s">
        <v>413</v>
      </c>
      <c r="E2358" s="278" t="s">
        <v>413</v>
      </c>
      <c r="F2358" s="278" t="s">
        <v>412</v>
      </c>
      <c r="G2358" s="278" t="s">
        <v>412</v>
      </c>
      <c r="H2358" s="278" t="s">
        <v>412</v>
      </c>
      <c r="I2358" s="278" t="s">
        <v>412</v>
      </c>
      <c r="J2358" s="278" t="s">
        <v>412</v>
      </c>
      <c r="K2358" s="278" t="s">
        <v>412</v>
      </c>
      <c r="L2358" s="278" t="s">
        <v>412</v>
      </c>
      <c r="M2358" s="278"/>
      <c r="N2358" s="278"/>
      <c r="O2358" s="278"/>
      <c r="P2358" s="278"/>
      <c r="Q2358" s="278"/>
      <c r="R2358" s="278"/>
      <c r="S2358" s="278"/>
      <c r="T2358" s="278"/>
      <c r="U2358" s="278"/>
      <c r="V2358" s="278"/>
      <c r="W2358" s="278"/>
      <c r="X2358" s="278"/>
      <c r="Y2358" s="278"/>
      <c r="Z2358" s="278"/>
      <c r="AA2358" s="278"/>
      <c r="AB2358" s="278"/>
      <c r="AC2358" s="278"/>
      <c r="AD2358" s="278"/>
      <c r="AE2358" s="278"/>
      <c r="AF2358" s="278"/>
      <c r="AG2358" s="278"/>
      <c r="AH2358" s="278"/>
      <c r="AI2358" s="278"/>
      <c r="AJ2358" s="278"/>
      <c r="AK2358" s="278"/>
      <c r="AL2358" s="278"/>
      <c r="AM2358" s="278"/>
      <c r="AN2358" s="278"/>
      <c r="AO2358" s="278"/>
      <c r="AP2358" s="278"/>
    </row>
    <row r="2359" spans="1:42">
      <c r="A2359" s="278">
        <v>211899</v>
      </c>
      <c r="B2359" s="278"/>
      <c r="C2359" s="278" t="s">
        <v>411</v>
      </c>
      <c r="D2359" s="278" t="s">
        <v>411</v>
      </c>
      <c r="E2359" s="278" t="s">
        <v>412</v>
      </c>
      <c r="F2359" s="278" t="s">
        <v>411</v>
      </c>
      <c r="G2359" s="278" t="s">
        <v>412</v>
      </c>
      <c r="H2359" s="278" t="s">
        <v>412</v>
      </c>
      <c r="I2359" s="278" t="s">
        <v>413</v>
      </c>
      <c r="J2359" s="278" t="s">
        <v>413</v>
      </c>
      <c r="K2359" s="278" t="s">
        <v>413</v>
      </c>
      <c r="L2359" s="278" t="s">
        <v>413</v>
      </c>
      <c r="M2359" s="278"/>
      <c r="N2359" s="278"/>
      <c r="O2359" s="278"/>
      <c r="P2359" s="278"/>
      <c r="Q2359" s="278"/>
      <c r="R2359" s="278"/>
      <c r="S2359" s="278"/>
      <c r="T2359" s="278"/>
      <c r="U2359" s="278"/>
      <c r="V2359" s="278"/>
      <c r="W2359" s="278"/>
      <c r="X2359" s="278"/>
      <c r="Y2359" s="278"/>
      <c r="Z2359" s="278"/>
      <c r="AA2359" s="278"/>
      <c r="AB2359" s="278"/>
      <c r="AC2359" s="278"/>
      <c r="AD2359" s="278"/>
      <c r="AE2359" s="278"/>
      <c r="AF2359" s="278"/>
      <c r="AG2359" s="278"/>
      <c r="AH2359" s="278"/>
      <c r="AI2359" s="278"/>
      <c r="AJ2359" s="278"/>
      <c r="AK2359" s="278"/>
      <c r="AL2359" s="278"/>
      <c r="AM2359" s="278"/>
      <c r="AN2359" s="278"/>
      <c r="AO2359" s="278"/>
      <c r="AP2359" s="278"/>
    </row>
    <row r="2360" spans="1:42">
      <c r="A2360" s="278">
        <v>211896</v>
      </c>
      <c r="B2360" s="278"/>
      <c r="C2360" s="278" t="s">
        <v>412</v>
      </c>
      <c r="D2360" s="278" t="s">
        <v>411</v>
      </c>
      <c r="E2360" s="278" t="s">
        <v>411</v>
      </c>
      <c r="F2360" s="278" t="s">
        <v>412</v>
      </c>
      <c r="G2360" s="278" t="s">
        <v>412</v>
      </c>
      <c r="H2360" s="278" t="s">
        <v>412</v>
      </c>
      <c r="I2360" s="278" t="s">
        <v>412</v>
      </c>
      <c r="J2360" s="278" t="s">
        <v>412</v>
      </c>
      <c r="K2360" s="278" t="s">
        <v>412</v>
      </c>
      <c r="L2360" s="278" t="s">
        <v>412</v>
      </c>
      <c r="M2360" s="278"/>
      <c r="N2360" s="278"/>
      <c r="O2360" s="278"/>
      <c r="P2360" s="278"/>
      <c r="Q2360" s="278"/>
      <c r="R2360" s="278"/>
      <c r="S2360" s="278"/>
      <c r="T2360" s="278"/>
      <c r="U2360" s="278"/>
      <c r="V2360" s="278"/>
      <c r="W2360" s="278"/>
      <c r="X2360" s="278"/>
      <c r="Y2360" s="278"/>
      <c r="Z2360" s="278"/>
      <c r="AA2360" s="278"/>
      <c r="AB2360" s="278"/>
      <c r="AC2360" s="278"/>
      <c r="AD2360" s="278"/>
      <c r="AE2360" s="278"/>
      <c r="AF2360" s="278"/>
      <c r="AG2360" s="278"/>
      <c r="AH2360" s="278"/>
      <c r="AI2360" s="278"/>
      <c r="AJ2360" s="278"/>
      <c r="AK2360" s="278"/>
      <c r="AL2360" s="278"/>
      <c r="AM2360" s="278"/>
      <c r="AN2360" s="278"/>
      <c r="AO2360" s="278"/>
      <c r="AP2360" s="278"/>
    </row>
    <row r="2361" spans="1:42">
      <c r="A2361" s="278">
        <v>211895</v>
      </c>
      <c r="B2361" s="278"/>
      <c r="C2361" s="278" t="s">
        <v>413</v>
      </c>
      <c r="D2361" s="278" t="s">
        <v>413</v>
      </c>
      <c r="E2361" s="278" t="s">
        <v>411</v>
      </c>
      <c r="F2361" s="278" t="s">
        <v>412</v>
      </c>
      <c r="G2361" s="278" t="s">
        <v>413</v>
      </c>
      <c r="H2361" s="278" t="s">
        <v>412</v>
      </c>
      <c r="I2361" s="278" t="s">
        <v>412</v>
      </c>
      <c r="J2361" s="278" t="s">
        <v>412</v>
      </c>
      <c r="K2361" s="278" t="s">
        <v>412</v>
      </c>
      <c r="L2361" s="278" t="s">
        <v>412</v>
      </c>
      <c r="M2361" s="278"/>
      <c r="N2361" s="278"/>
      <c r="O2361" s="278"/>
      <c r="P2361" s="278"/>
      <c r="Q2361" s="278"/>
      <c r="R2361" s="278"/>
      <c r="S2361" s="278"/>
      <c r="T2361" s="278"/>
      <c r="U2361" s="278"/>
      <c r="V2361" s="278"/>
      <c r="W2361" s="278"/>
      <c r="X2361" s="278"/>
      <c r="Y2361" s="278"/>
      <c r="Z2361" s="278"/>
      <c r="AA2361" s="278"/>
      <c r="AB2361" s="278"/>
      <c r="AC2361" s="278"/>
      <c r="AD2361" s="278"/>
      <c r="AE2361" s="278"/>
      <c r="AF2361" s="278"/>
      <c r="AG2361" s="278"/>
      <c r="AH2361" s="278"/>
      <c r="AI2361" s="278"/>
      <c r="AJ2361" s="278"/>
      <c r="AK2361" s="278"/>
      <c r="AL2361" s="278"/>
      <c r="AM2361" s="278"/>
      <c r="AN2361" s="278"/>
      <c r="AO2361" s="278"/>
      <c r="AP2361" s="278"/>
    </row>
    <row r="2362" spans="1:42">
      <c r="A2362" s="278">
        <v>211894</v>
      </c>
      <c r="B2362" s="278"/>
      <c r="C2362" s="278" t="s">
        <v>411</v>
      </c>
      <c r="D2362" s="278" t="s">
        <v>411</v>
      </c>
      <c r="E2362" s="278" t="s">
        <v>411</v>
      </c>
      <c r="F2362" s="278" t="s">
        <v>411</v>
      </c>
      <c r="G2362" s="278" t="s">
        <v>413</v>
      </c>
      <c r="H2362" s="278" t="s">
        <v>412</v>
      </c>
      <c r="I2362" s="278" t="s">
        <v>413</v>
      </c>
      <c r="J2362" s="278" t="s">
        <v>413</v>
      </c>
      <c r="K2362" s="278" t="s">
        <v>413</v>
      </c>
      <c r="L2362" s="278" t="s">
        <v>412</v>
      </c>
      <c r="M2362" s="278"/>
      <c r="N2362" s="278"/>
      <c r="O2362" s="278"/>
      <c r="P2362" s="278"/>
      <c r="Q2362" s="278"/>
      <c r="R2362" s="278"/>
      <c r="S2362" s="278"/>
      <c r="T2362" s="278"/>
      <c r="U2362" s="278"/>
      <c r="V2362" s="278"/>
      <c r="W2362" s="278"/>
      <c r="X2362" s="278"/>
      <c r="Y2362" s="278"/>
      <c r="Z2362" s="278"/>
      <c r="AA2362" s="278"/>
      <c r="AB2362" s="278"/>
      <c r="AC2362" s="278"/>
      <c r="AD2362" s="278"/>
      <c r="AE2362" s="278"/>
      <c r="AF2362" s="278"/>
      <c r="AG2362" s="278"/>
      <c r="AH2362" s="278"/>
      <c r="AI2362" s="278"/>
      <c r="AJ2362" s="278"/>
      <c r="AK2362" s="278"/>
      <c r="AL2362" s="278"/>
      <c r="AM2362" s="278"/>
      <c r="AN2362" s="278"/>
      <c r="AO2362" s="278"/>
      <c r="AP2362" s="278"/>
    </row>
    <row r="2363" spans="1:42">
      <c r="A2363" s="278">
        <v>211893</v>
      </c>
      <c r="B2363" s="278"/>
      <c r="C2363" s="278" t="s">
        <v>412</v>
      </c>
      <c r="D2363" s="278" t="s">
        <v>413</v>
      </c>
      <c r="E2363" s="278" t="s">
        <v>413</v>
      </c>
      <c r="F2363" s="278" t="s">
        <v>413</v>
      </c>
      <c r="G2363" s="278" t="s">
        <v>412</v>
      </c>
      <c r="H2363" s="278" t="s">
        <v>412</v>
      </c>
      <c r="I2363" s="278" t="s">
        <v>412</v>
      </c>
      <c r="J2363" s="278" t="s">
        <v>412</v>
      </c>
      <c r="K2363" s="278" t="s">
        <v>412</v>
      </c>
      <c r="L2363" s="278" t="s">
        <v>412</v>
      </c>
      <c r="M2363" s="278"/>
      <c r="N2363" s="278"/>
      <c r="O2363" s="278"/>
      <c r="P2363" s="278"/>
      <c r="Q2363" s="278"/>
      <c r="R2363" s="278"/>
      <c r="S2363" s="278"/>
      <c r="T2363" s="278"/>
      <c r="U2363" s="278"/>
      <c r="V2363" s="278"/>
      <c r="W2363" s="278"/>
      <c r="X2363" s="278"/>
      <c r="Y2363" s="278"/>
      <c r="Z2363" s="278"/>
      <c r="AA2363" s="278"/>
      <c r="AB2363" s="278"/>
      <c r="AC2363" s="278"/>
      <c r="AD2363" s="278"/>
      <c r="AE2363" s="278"/>
      <c r="AF2363" s="278"/>
      <c r="AG2363" s="278"/>
      <c r="AH2363" s="278"/>
      <c r="AI2363" s="278"/>
      <c r="AJ2363" s="278"/>
      <c r="AK2363" s="278"/>
      <c r="AL2363" s="278"/>
      <c r="AM2363" s="278"/>
      <c r="AN2363" s="278"/>
      <c r="AO2363" s="278"/>
      <c r="AP2363" s="278"/>
    </row>
    <row r="2364" spans="1:42">
      <c r="A2364" s="278">
        <v>211889</v>
      </c>
      <c r="B2364" s="278"/>
      <c r="C2364" s="278" t="s">
        <v>412</v>
      </c>
      <c r="D2364" s="278" t="s">
        <v>413</v>
      </c>
      <c r="E2364" s="278" t="s">
        <v>413</v>
      </c>
      <c r="F2364" s="278" t="s">
        <v>412</v>
      </c>
      <c r="G2364" s="278" t="s">
        <v>412</v>
      </c>
      <c r="H2364" s="278" t="s">
        <v>412</v>
      </c>
      <c r="I2364" s="278" t="s">
        <v>412</v>
      </c>
      <c r="J2364" s="278" t="s">
        <v>412</v>
      </c>
      <c r="K2364" s="278" t="s">
        <v>412</v>
      </c>
      <c r="L2364" s="278" t="s">
        <v>412</v>
      </c>
      <c r="M2364" s="278"/>
      <c r="N2364" s="278"/>
      <c r="O2364" s="278"/>
      <c r="P2364" s="278"/>
      <c r="Q2364" s="278"/>
      <c r="R2364" s="278"/>
      <c r="S2364" s="278"/>
      <c r="T2364" s="278"/>
      <c r="U2364" s="278"/>
      <c r="V2364" s="278"/>
      <c r="W2364" s="278"/>
      <c r="X2364" s="278"/>
      <c r="Y2364" s="278"/>
      <c r="Z2364" s="278"/>
      <c r="AA2364" s="278"/>
      <c r="AB2364" s="278"/>
      <c r="AC2364" s="278"/>
      <c r="AD2364" s="278"/>
      <c r="AE2364" s="278"/>
      <c r="AF2364" s="278"/>
      <c r="AG2364" s="278"/>
      <c r="AH2364" s="278"/>
      <c r="AI2364" s="278"/>
      <c r="AJ2364" s="278"/>
      <c r="AK2364" s="278"/>
      <c r="AL2364" s="278"/>
      <c r="AM2364" s="278"/>
      <c r="AN2364" s="278"/>
      <c r="AO2364" s="278"/>
      <c r="AP2364" s="278"/>
    </row>
    <row r="2365" spans="1:42">
      <c r="A2365" s="278">
        <v>211888</v>
      </c>
      <c r="B2365" s="278"/>
      <c r="C2365" s="278" t="s">
        <v>413</v>
      </c>
      <c r="D2365" s="278" t="s">
        <v>411</v>
      </c>
      <c r="E2365" s="278" t="s">
        <v>411</v>
      </c>
      <c r="F2365" s="278" t="s">
        <v>413</v>
      </c>
      <c r="G2365" s="278" t="s">
        <v>412</v>
      </c>
      <c r="H2365" s="278" t="s">
        <v>412</v>
      </c>
      <c r="I2365" s="278" t="s">
        <v>412</v>
      </c>
      <c r="J2365" s="278" t="s">
        <v>412</v>
      </c>
      <c r="K2365" s="278" t="s">
        <v>412</v>
      </c>
      <c r="L2365" s="278" t="s">
        <v>412</v>
      </c>
      <c r="M2365" s="278"/>
      <c r="N2365" s="278"/>
      <c r="O2365" s="278"/>
      <c r="P2365" s="278"/>
      <c r="Q2365" s="278"/>
      <c r="R2365" s="278"/>
      <c r="S2365" s="278"/>
      <c r="T2365" s="278"/>
      <c r="U2365" s="278"/>
      <c r="V2365" s="278"/>
      <c r="W2365" s="278"/>
      <c r="X2365" s="278"/>
      <c r="Y2365" s="278"/>
      <c r="Z2365" s="278"/>
      <c r="AA2365" s="278"/>
      <c r="AB2365" s="278"/>
      <c r="AC2365" s="278"/>
      <c r="AD2365" s="278"/>
      <c r="AE2365" s="278"/>
      <c r="AF2365" s="278"/>
      <c r="AG2365" s="278"/>
      <c r="AH2365" s="278"/>
      <c r="AI2365" s="278"/>
      <c r="AJ2365" s="278"/>
      <c r="AK2365" s="278"/>
      <c r="AL2365" s="278"/>
      <c r="AM2365" s="278"/>
      <c r="AN2365" s="278"/>
      <c r="AO2365" s="278"/>
      <c r="AP2365" s="278"/>
    </row>
    <row r="2366" spans="1:42">
      <c r="A2366" s="278">
        <v>211887</v>
      </c>
      <c r="B2366" s="278"/>
      <c r="C2366" s="278" t="s">
        <v>411</v>
      </c>
      <c r="D2366" s="278" t="s">
        <v>411</v>
      </c>
      <c r="E2366" s="278" t="s">
        <v>411</v>
      </c>
      <c r="F2366" s="278" t="s">
        <v>411</v>
      </c>
      <c r="G2366" s="278" t="s">
        <v>412</v>
      </c>
      <c r="H2366" s="278" t="s">
        <v>412</v>
      </c>
      <c r="I2366" s="278" t="s">
        <v>412</v>
      </c>
      <c r="J2366" s="278" t="s">
        <v>413</v>
      </c>
      <c r="K2366" s="278" t="s">
        <v>413</v>
      </c>
      <c r="L2366" s="278" t="s">
        <v>413</v>
      </c>
      <c r="M2366" s="278"/>
      <c r="N2366" s="278"/>
      <c r="O2366" s="278"/>
      <c r="P2366" s="278"/>
      <c r="Q2366" s="278"/>
      <c r="R2366" s="278"/>
      <c r="S2366" s="278"/>
      <c r="T2366" s="278"/>
      <c r="U2366" s="278"/>
      <c r="V2366" s="278"/>
      <c r="W2366" s="278"/>
      <c r="X2366" s="278"/>
      <c r="Y2366" s="278"/>
      <c r="Z2366" s="278"/>
      <c r="AA2366" s="278"/>
      <c r="AB2366" s="278"/>
      <c r="AC2366" s="278"/>
      <c r="AD2366" s="278"/>
      <c r="AE2366" s="278"/>
      <c r="AF2366" s="278"/>
      <c r="AG2366" s="278"/>
      <c r="AH2366" s="278"/>
      <c r="AI2366" s="278"/>
      <c r="AJ2366" s="278"/>
      <c r="AK2366" s="278"/>
      <c r="AL2366" s="278"/>
      <c r="AM2366" s="278"/>
      <c r="AN2366" s="278"/>
      <c r="AO2366" s="278"/>
      <c r="AP2366" s="278"/>
    </row>
    <row r="2367" spans="1:42">
      <c r="A2367" s="278">
        <v>211886</v>
      </c>
      <c r="B2367" s="278"/>
      <c r="C2367" s="278" t="s">
        <v>412</v>
      </c>
      <c r="D2367" s="278" t="s">
        <v>413</v>
      </c>
      <c r="E2367" s="278" t="s">
        <v>413</v>
      </c>
      <c r="F2367" s="278" t="s">
        <v>413</v>
      </c>
      <c r="G2367" s="278" t="s">
        <v>412</v>
      </c>
      <c r="H2367" s="278" t="s">
        <v>412</v>
      </c>
      <c r="I2367" s="278" t="s">
        <v>411</v>
      </c>
      <c r="J2367" s="278" t="s">
        <v>412</v>
      </c>
      <c r="K2367" s="278" t="s">
        <v>411</v>
      </c>
      <c r="L2367" s="278" t="s">
        <v>412</v>
      </c>
      <c r="M2367" s="278"/>
      <c r="N2367" s="278"/>
      <c r="O2367" s="278"/>
      <c r="P2367" s="278"/>
      <c r="Q2367" s="278"/>
      <c r="R2367" s="278"/>
      <c r="S2367" s="278"/>
      <c r="T2367" s="278"/>
      <c r="U2367" s="278"/>
      <c r="V2367" s="278"/>
      <c r="W2367" s="278"/>
      <c r="X2367" s="278"/>
      <c r="Y2367" s="278"/>
      <c r="Z2367" s="278"/>
      <c r="AA2367" s="278"/>
      <c r="AB2367" s="278"/>
      <c r="AC2367" s="278"/>
      <c r="AD2367" s="278"/>
      <c r="AE2367" s="278"/>
      <c r="AF2367" s="278"/>
      <c r="AG2367" s="278"/>
      <c r="AH2367" s="278"/>
      <c r="AI2367" s="278"/>
      <c r="AJ2367" s="278"/>
      <c r="AK2367" s="278"/>
      <c r="AL2367" s="278"/>
      <c r="AM2367" s="278"/>
      <c r="AN2367" s="278"/>
      <c r="AO2367" s="278"/>
      <c r="AP2367" s="278"/>
    </row>
    <row r="2368" spans="1:42">
      <c r="A2368" s="278">
        <v>211885</v>
      </c>
      <c r="B2368" s="278"/>
      <c r="C2368" s="278" t="s">
        <v>413</v>
      </c>
      <c r="D2368" s="278" t="s">
        <v>411</v>
      </c>
      <c r="E2368" s="278" t="s">
        <v>411</v>
      </c>
      <c r="F2368" s="278" t="s">
        <v>413</v>
      </c>
      <c r="G2368" s="278" t="s">
        <v>412</v>
      </c>
      <c r="H2368" s="278" t="s">
        <v>412</v>
      </c>
      <c r="I2368" s="278" t="s">
        <v>413</v>
      </c>
      <c r="J2368" s="278" t="s">
        <v>413</v>
      </c>
      <c r="K2368" s="278" t="s">
        <v>413</v>
      </c>
      <c r="L2368" s="278" t="s">
        <v>413</v>
      </c>
      <c r="M2368" s="278"/>
      <c r="N2368" s="278"/>
      <c r="O2368" s="278"/>
      <c r="P2368" s="278"/>
      <c r="Q2368" s="278"/>
      <c r="R2368" s="278"/>
      <c r="S2368" s="278"/>
      <c r="T2368" s="278"/>
      <c r="U2368" s="278"/>
      <c r="V2368" s="278"/>
      <c r="W2368" s="278"/>
      <c r="X2368" s="278"/>
      <c r="Y2368" s="278"/>
      <c r="Z2368" s="278"/>
      <c r="AA2368" s="278"/>
      <c r="AB2368" s="278"/>
      <c r="AC2368" s="278"/>
      <c r="AD2368" s="278"/>
      <c r="AE2368" s="278"/>
      <c r="AF2368" s="278"/>
      <c r="AG2368" s="278"/>
      <c r="AH2368" s="278"/>
      <c r="AI2368" s="278"/>
      <c r="AJ2368" s="278"/>
      <c r="AK2368" s="278"/>
      <c r="AL2368" s="278"/>
      <c r="AM2368" s="278"/>
      <c r="AN2368" s="278"/>
      <c r="AO2368" s="278"/>
      <c r="AP2368" s="278"/>
    </row>
    <row r="2369" spans="1:42">
      <c r="A2369" s="278">
        <v>211882</v>
      </c>
      <c r="B2369" s="278"/>
      <c r="C2369" s="278" t="s">
        <v>412</v>
      </c>
      <c r="D2369" s="278" t="s">
        <v>413</v>
      </c>
      <c r="E2369" s="278" t="s">
        <v>413</v>
      </c>
      <c r="F2369" s="278" t="s">
        <v>412</v>
      </c>
      <c r="G2369" s="278" t="s">
        <v>412</v>
      </c>
      <c r="H2369" s="278" t="s">
        <v>412</v>
      </c>
      <c r="I2369" s="278" t="s">
        <v>412</v>
      </c>
      <c r="J2369" s="278" t="s">
        <v>412</v>
      </c>
      <c r="K2369" s="278" t="s">
        <v>412</v>
      </c>
      <c r="L2369" s="278" t="s">
        <v>412</v>
      </c>
      <c r="M2369" s="278"/>
      <c r="N2369" s="278"/>
      <c r="O2369" s="278"/>
      <c r="P2369" s="278"/>
      <c r="Q2369" s="278"/>
      <c r="R2369" s="278"/>
      <c r="S2369" s="278"/>
      <c r="T2369" s="278"/>
      <c r="U2369" s="278"/>
      <c r="V2369" s="278"/>
      <c r="W2369" s="278"/>
      <c r="X2369" s="278"/>
      <c r="Y2369" s="278"/>
      <c r="Z2369" s="278"/>
      <c r="AA2369" s="278"/>
      <c r="AB2369" s="278"/>
      <c r="AC2369" s="278"/>
      <c r="AD2369" s="278"/>
      <c r="AE2369" s="278"/>
      <c r="AF2369" s="278"/>
      <c r="AG2369" s="278"/>
      <c r="AH2369" s="278"/>
      <c r="AI2369" s="278"/>
      <c r="AJ2369" s="278"/>
      <c r="AK2369" s="278"/>
      <c r="AL2369" s="278"/>
      <c r="AM2369" s="278"/>
      <c r="AN2369" s="278"/>
      <c r="AO2369" s="278"/>
      <c r="AP2369" s="278"/>
    </row>
    <row r="2370" spans="1:42">
      <c r="A2370" s="278">
        <v>211880</v>
      </c>
      <c r="B2370" s="278"/>
      <c r="C2370" s="278" t="s">
        <v>411</v>
      </c>
      <c r="D2370" s="278" t="s">
        <v>411</v>
      </c>
      <c r="E2370" s="278" t="s">
        <v>412</v>
      </c>
      <c r="F2370" s="278" t="s">
        <v>411</v>
      </c>
      <c r="G2370" s="278" t="s">
        <v>411</v>
      </c>
      <c r="H2370" s="278" t="s">
        <v>412</v>
      </c>
      <c r="I2370" s="278" t="s">
        <v>412</v>
      </c>
      <c r="J2370" s="278" t="s">
        <v>412</v>
      </c>
      <c r="K2370" s="278" t="s">
        <v>412</v>
      </c>
      <c r="L2370" s="278" t="s">
        <v>412</v>
      </c>
      <c r="M2370" s="278"/>
      <c r="N2370" s="278"/>
      <c r="O2370" s="278"/>
      <c r="P2370" s="278"/>
      <c r="Q2370" s="278"/>
      <c r="R2370" s="278"/>
      <c r="S2370" s="278"/>
      <c r="T2370" s="278"/>
      <c r="U2370" s="278"/>
      <c r="V2370" s="278"/>
      <c r="W2370" s="278"/>
      <c r="X2370" s="278"/>
      <c r="Y2370" s="278"/>
      <c r="Z2370" s="278"/>
      <c r="AA2370" s="278"/>
      <c r="AB2370" s="278"/>
      <c r="AC2370" s="278"/>
      <c r="AD2370" s="278"/>
      <c r="AE2370" s="278"/>
      <c r="AF2370" s="278"/>
      <c r="AG2370" s="278"/>
      <c r="AH2370" s="278"/>
      <c r="AI2370" s="278"/>
      <c r="AJ2370" s="278"/>
      <c r="AK2370" s="278"/>
      <c r="AL2370" s="278"/>
      <c r="AM2370" s="278"/>
      <c r="AN2370" s="278"/>
      <c r="AO2370" s="278"/>
      <c r="AP2370" s="278"/>
    </row>
    <row r="2371" spans="1:42">
      <c r="A2371" s="278">
        <v>211879</v>
      </c>
      <c r="B2371" s="278"/>
      <c r="C2371" s="278" t="s">
        <v>413</v>
      </c>
      <c r="D2371" s="278" t="s">
        <v>413</v>
      </c>
      <c r="E2371" s="278" t="s">
        <v>413</v>
      </c>
      <c r="F2371" s="278" t="s">
        <v>413</v>
      </c>
      <c r="G2371" s="278" t="s">
        <v>412</v>
      </c>
      <c r="H2371" s="278" t="s">
        <v>412</v>
      </c>
      <c r="I2371" s="278" t="s">
        <v>412</v>
      </c>
      <c r="J2371" s="278" t="s">
        <v>412</v>
      </c>
      <c r="K2371" s="278" t="s">
        <v>413</v>
      </c>
      <c r="L2371" s="278" t="s">
        <v>413</v>
      </c>
      <c r="M2371" s="278"/>
      <c r="N2371" s="278"/>
      <c r="O2371" s="278"/>
      <c r="P2371" s="278"/>
      <c r="Q2371" s="278"/>
      <c r="R2371" s="278"/>
      <c r="S2371" s="278"/>
      <c r="T2371" s="278"/>
      <c r="U2371" s="278"/>
      <c r="V2371" s="278"/>
      <c r="W2371" s="278"/>
      <c r="X2371" s="278"/>
      <c r="Y2371" s="278"/>
      <c r="Z2371" s="278"/>
      <c r="AA2371" s="278"/>
      <c r="AB2371" s="278"/>
      <c r="AC2371" s="278"/>
      <c r="AD2371" s="278"/>
      <c r="AE2371" s="278"/>
      <c r="AF2371" s="278"/>
      <c r="AG2371" s="278"/>
      <c r="AH2371" s="278"/>
      <c r="AI2371" s="278"/>
      <c r="AJ2371" s="278"/>
      <c r="AK2371" s="278"/>
      <c r="AL2371" s="278"/>
      <c r="AM2371" s="278"/>
      <c r="AN2371" s="278"/>
      <c r="AO2371" s="278"/>
      <c r="AP2371" s="278"/>
    </row>
    <row r="2372" spans="1:42">
      <c r="A2372" s="278">
        <v>211877</v>
      </c>
      <c r="B2372" s="278"/>
      <c r="C2372" s="278" t="s">
        <v>413</v>
      </c>
      <c r="D2372" s="278" t="s">
        <v>413</v>
      </c>
      <c r="E2372" s="278" t="s">
        <v>413</v>
      </c>
      <c r="F2372" s="278" t="s">
        <v>413</v>
      </c>
      <c r="G2372" s="278" t="s">
        <v>412</v>
      </c>
      <c r="H2372" s="278" t="s">
        <v>412</v>
      </c>
      <c r="I2372" s="278" t="s">
        <v>412</v>
      </c>
      <c r="J2372" s="278" t="s">
        <v>412</v>
      </c>
      <c r="K2372" s="278" t="s">
        <v>412</v>
      </c>
      <c r="L2372" s="278" t="s">
        <v>412</v>
      </c>
      <c r="M2372" s="278"/>
      <c r="N2372" s="278"/>
      <c r="O2372" s="278"/>
      <c r="P2372" s="278"/>
      <c r="Q2372" s="278"/>
      <c r="R2372" s="278"/>
      <c r="S2372" s="278"/>
      <c r="T2372" s="278"/>
      <c r="U2372" s="278"/>
      <c r="V2372" s="278"/>
      <c r="W2372" s="278"/>
      <c r="X2372" s="278"/>
      <c r="Y2372" s="278"/>
      <c r="Z2372" s="278"/>
      <c r="AA2372" s="278"/>
      <c r="AB2372" s="278"/>
      <c r="AC2372" s="278"/>
      <c r="AD2372" s="278"/>
      <c r="AE2372" s="278"/>
      <c r="AF2372" s="278"/>
      <c r="AG2372" s="278"/>
      <c r="AH2372" s="278"/>
      <c r="AI2372" s="278"/>
      <c r="AJ2372" s="278"/>
      <c r="AK2372" s="278"/>
      <c r="AL2372" s="278"/>
      <c r="AM2372" s="278"/>
      <c r="AN2372" s="278"/>
      <c r="AO2372" s="278"/>
      <c r="AP2372" s="278"/>
    </row>
    <row r="2373" spans="1:42">
      <c r="A2373" s="278">
        <v>211876</v>
      </c>
      <c r="B2373" s="278"/>
      <c r="C2373" s="278" t="s">
        <v>413</v>
      </c>
      <c r="D2373" s="278" t="s">
        <v>412</v>
      </c>
      <c r="E2373" s="278" t="s">
        <v>412</v>
      </c>
      <c r="F2373" s="278" t="s">
        <v>413</v>
      </c>
      <c r="G2373" s="278" t="s">
        <v>412</v>
      </c>
      <c r="H2373" s="278" t="s">
        <v>412</v>
      </c>
      <c r="I2373" s="278" t="s">
        <v>412</v>
      </c>
      <c r="J2373" s="278" t="s">
        <v>412</v>
      </c>
      <c r="K2373" s="278" t="s">
        <v>412</v>
      </c>
      <c r="L2373" s="278" t="s">
        <v>412</v>
      </c>
      <c r="M2373" s="278"/>
      <c r="N2373" s="278"/>
      <c r="O2373" s="278"/>
      <c r="P2373" s="278"/>
      <c r="Q2373" s="278"/>
      <c r="R2373" s="278"/>
      <c r="S2373" s="278"/>
      <c r="T2373" s="278"/>
      <c r="U2373" s="278"/>
      <c r="V2373" s="278"/>
      <c r="W2373" s="278"/>
      <c r="X2373" s="278"/>
      <c r="Y2373" s="278"/>
      <c r="Z2373" s="278"/>
      <c r="AA2373" s="278"/>
      <c r="AB2373" s="278"/>
      <c r="AC2373" s="278"/>
      <c r="AD2373" s="278"/>
      <c r="AE2373" s="278"/>
      <c r="AF2373" s="278"/>
      <c r="AG2373" s="278"/>
      <c r="AH2373" s="278"/>
      <c r="AI2373" s="278"/>
      <c r="AJ2373" s="278"/>
      <c r="AK2373" s="278"/>
      <c r="AL2373" s="278"/>
      <c r="AM2373" s="278"/>
      <c r="AN2373" s="278"/>
      <c r="AO2373" s="278"/>
      <c r="AP2373" s="278"/>
    </row>
    <row r="2374" spans="1:42">
      <c r="A2374" s="278">
        <v>211874</v>
      </c>
      <c r="B2374" s="278"/>
      <c r="C2374" s="278" t="s">
        <v>411</v>
      </c>
      <c r="D2374" s="278" t="s">
        <v>411</v>
      </c>
      <c r="E2374" s="278" t="s">
        <v>411</v>
      </c>
      <c r="F2374" s="278" t="s">
        <v>411</v>
      </c>
      <c r="G2374" s="278" t="s">
        <v>411</v>
      </c>
      <c r="H2374" s="278" t="s">
        <v>413</v>
      </c>
      <c r="I2374" s="278" t="s">
        <v>411</v>
      </c>
      <c r="J2374" s="278" t="s">
        <v>413</v>
      </c>
      <c r="K2374" s="278" t="s">
        <v>413</v>
      </c>
      <c r="L2374" s="278" t="s">
        <v>411</v>
      </c>
      <c r="M2374" s="278"/>
      <c r="N2374" s="278"/>
      <c r="O2374" s="278"/>
      <c r="P2374" s="278"/>
      <c r="Q2374" s="278"/>
      <c r="R2374" s="278"/>
      <c r="S2374" s="278"/>
      <c r="T2374" s="278"/>
      <c r="U2374" s="278"/>
      <c r="V2374" s="278"/>
      <c r="W2374" s="278"/>
      <c r="X2374" s="278"/>
      <c r="Y2374" s="278"/>
      <c r="Z2374" s="278"/>
      <c r="AA2374" s="278"/>
      <c r="AB2374" s="278"/>
      <c r="AC2374" s="278"/>
      <c r="AD2374" s="278"/>
      <c r="AE2374" s="278"/>
      <c r="AF2374" s="278"/>
      <c r="AG2374" s="278"/>
      <c r="AH2374" s="278"/>
      <c r="AI2374" s="278"/>
      <c r="AJ2374" s="278"/>
      <c r="AK2374" s="278"/>
      <c r="AL2374" s="278"/>
      <c r="AM2374" s="278"/>
      <c r="AN2374" s="278"/>
      <c r="AO2374" s="278"/>
      <c r="AP2374" s="278"/>
    </row>
    <row r="2375" spans="1:42">
      <c r="A2375" s="278">
        <v>211873</v>
      </c>
      <c r="B2375" s="278"/>
      <c r="C2375" s="278" t="s">
        <v>411</v>
      </c>
      <c r="D2375" s="278" t="s">
        <v>413</v>
      </c>
      <c r="E2375" s="278" t="s">
        <v>411</v>
      </c>
      <c r="F2375" s="278" t="s">
        <v>411</v>
      </c>
      <c r="G2375" s="278" t="s">
        <v>411</v>
      </c>
      <c r="H2375" s="278" t="s">
        <v>412</v>
      </c>
      <c r="I2375" s="278" t="s">
        <v>413</v>
      </c>
      <c r="J2375" s="278" t="s">
        <v>412</v>
      </c>
      <c r="K2375" s="278" t="s">
        <v>413</v>
      </c>
      <c r="L2375" s="278" t="s">
        <v>413</v>
      </c>
      <c r="M2375" s="278"/>
      <c r="N2375" s="278"/>
      <c r="O2375" s="278"/>
      <c r="P2375" s="278"/>
      <c r="Q2375" s="278"/>
      <c r="R2375" s="278"/>
      <c r="S2375" s="278"/>
      <c r="T2375" s="278"/>
      <c r="U2375" s="278"/>
      <c r="V2375" s="278"/>
      <c r="W2375" s="278"/>
      <c r="X2375" s="278"/>
      <c r="Y2375" s="278"/>
      <c r="Z2375" s="278"/>
      <c r="AA2375" s="278"/>
      <c r="AB2375" s="278"/>
      <c r="AC2375" s="278"/>
      <c r="AD2375" s="278"/>
      <c r="AE2375" s="278"/>
      <c r="AF2375" s="278"/>
      <c r="AG2375" s="278"/>
      <c r="AH2375" s="278"/>
      <c r="AI2375" s="278"/>
      <c r="AJ2375" s="278"/>
      <c r="AK2375" s="278"/>
      <c r="AL2375" s="278"/>
      <c r="AM2375" s="278"/>
      <c r="AN2375" s="278"/>
      <c r="AO2375" s="278"/>
      <c r="AP2375" s="278"/>
    </row>
    <row r="2376" spans="1:42">
      <c r="A2376" s="278">
        <v>211868</v>
      </c>
      <c r="B2376" s="278"/>
      <c r="C2376" s="278" t="s">
        <v>413</v>
      </c>
      <c r="D2376" s="278" t="s">
        <v>412</v>
      </c>
      <c r="E2376" s="278" t="s">
        <v>413</v>
      </c>
      <c r="F2376" s="278" t="s">
        <v>413</v>
      </c>
      <c r="G2376" s="278" t="s">
        <v>412</v>
      </c>
      <c r="H2376" s="278" t="s">
        <v>412</v>
      </c>
      <c r="I2376" s="278" t="s">
        <v>412</v>
      </c>
      <c r="J2376" s="278" t="s">
        <v>412</v>
      </c>
      <c r="K2376" s="278" t="s">
        <v>412</v>
      </c>
      <c r="L2376" s="278" t="s">
        <v>412</v>
      </c>
      <c r="M2376" s="278"/>
      <c r="N2376" s="278"/>
      <c r="O2376" s="278"/>
      <c r="P2376" s="278"/>
      <c r="Q2376" s="278"/>
      <c r="R2376" s="278"/>
      <c r="S2376" s="278"/>
      <c r="T2376" s="278"/>
      <c r="U2376" s="278"/>
      <c r="V2376" s="278"/>
      <c r="W2376" s="278"/>
      <c r="X2376" s="278"/>
      <c r="Y2376" s="278"/>
      <c r="Z2376" s="278"/>
      <c r="AA2376" s="278"/>
      <c r="AB2376" s="278"/>
      <c r="AC2376" s="278"/>
      <c r="AD2376" s="278"/>
      <c r="AE2376" s="278"/>
      <c r="AF2376" s="278"/>
      <c r="AG2376" s="278"/>
      <c r="AH2376" s="278"/>
      <c r="AI2376" s="278"/>
      <c r="AJ2376" s="278"/>
      <c r="AK2376" s="278"/>
      <c r="AL2376" s="278"/>
      <c r="AM2376" s="278"/>
      <c r="AN2376" s="278"/>
      <c r="AO2376" s="278"/>
      <c r="AP2376" s="278"/>
    </row>
    <row r="2377" spans="1:42">
      <c r="A2377" s="278">
        <v>211861</v>
      </c>
      <c r="B2377" s="278"/>
      <c r="C2377" s="278" t="s">
        <v>413</v>
      </c>
      <c r="D2377" s="278" t="s">
        <v>412</v>
      </c>
      <c r="E2377" s="278" t="s">
        <v>412</v>
      </c>
      <c r="F2377" s="278" t="s">
        <v>412</v>
      </c>
      <c r="G2377" s="278" t="s">
        <v>413</v>
      </c>
      <c r="H2377" s="278" t="s">
        <v>412</v>
      </c>
      <c r="I2377" s="278" t="s">
        <v>412</v>
      </c>
      <c r="J2377" s="278" t="s">
        <v>412</v>
      </c>
      <c r="K2377" s="278" t="s">
        <v>412</v>
      </c>
      <c r="L2377" s="278" t="s">
        <v>412</v>
      </c>
      <c r="M2377" s="278"/>
      <c r="N2377" s="278"/>
      <c r="O2377" s="278"/>
      <c r="P2377" s="278"/>
      <c r="Q2377" s="278"/>
      <c r="R2377" s="278"/>
      <c r="S2377" s="278"/>
      <c r="T2377" s="278"/>
      <c r="U2377" s="278"/>
      <c r="V2377" s="278"/>
      <c r="W2377" s="278"/>
      <c r="X2377" s="278"/>
      <c r="Y2377" s="278"/>
      <c r="Z2377" s="278"/>
      <c r="AA2377" s="278"/>
      <c r="AB2377" s="278"/>
      <c r="AC2377" s="278"/>
      <c r="AD2377" s="278"/>
      <c r="AE2377" s="278"/>
      <c r="AF2377" s="278"/>
      <c r="AG2377" s="278"/>
      <c r="AH2377" s="278"/>
      <c r="AI2377" s="278"/>
      <c r="AJ2377" s="278"/>
      <c r="AK2377" s="278"/>
      <c r="AL2377" s="278"/>
      <c r="AM2377" s="278"/>
      <c r="AN2377" s="278"/>
      <c r="AO2377" s="278"/>
      <c r="AP2377" s="278"/>
    </row>
    <row r="2378" spans="1:42">
      <c r="A2378" s="278">
        <v>211859</v>
      </c>
      <c r="B2378" s="278"/>
      <c r="C2378" s="278" t="s">
        <v>413</v>
      </c>
      <c r="D2378" s="278" t="s">
        <v>413</v>
      </c>
      <c r="E2378" s="278" t="s">
        <v>413</v>
      </c>
      <c r="F2378" s="278" t="s">
        <v>413</v>
      </c>
      <c r="G2378" s="278" t="s">
        <v>412</v>
      </c>
      <c r="H2378" s="278" t="s">
        <v>412</v>
      </c>
      <c r="I2378" s="278" t="s">
        <v>412</v>
      </c>
      <c r="J2378" s="278" t="s">
        <v>412</v>
      </c>
      <c r="K2378" s="278" t="s">
        <v>412</v>
      </c>
      <c r="L2378" s="278" t="s">
        <v>412</v>
      </c>
      <c r="M2378" s="278"/>
      <c r="N2378" s="278"/>
      <c r="O2378" s="278"/>
      <c r="P2378" s="278"/>
      <c r="Q2378" s="278"/>
      <c r="R2378" s="278"/>
      <c r="S2378" s="278"/>
      <c r="T2378" s="278"/>
      <c r="U2378" s="278"/>
      <c r="V2378" s="278"/>
      <c r="W2378" s="278"/>
      <c r="X2378" s="278"/>
      <c r="Y2378" s="278"/>
      <c r="Z2378" s="278"/>
      <c r="AA2378" s="278"/>
      <c r="AB2378" s="278"/>
      <c r="AC2378" s="278"/>
      <c r="AD2378" s="278"/>
      <c r="AE2378" s="278"/>
      <c r="AF2378" s="278"/>
      <c r="AG2378" s="278"/>
      <c r="AH2378" s="278"/>
      <c r="AI2378" s="278"/>
      <c r="AJ2378" s="278"/>
      <c r="AK2378" s="278"/>
      <c r="AL2378" s="278"/>
      <c r="AM2378" s="278"/>
      <c r="AN2378" s="278"/>
      <c r="AO2378" s="278"/>
      <c r="AP2378" s="278"/>
    </row>
    <row r="2379" spans="1:42">
      <c r="A2379" s="278">
        <v>211857</v>
      </c>
      <c r="B2379" s="278"/>
      <c r="C2379" s="278" t="s">
        <v>412</v>
      </c>
      <c r="D2379" s="278" t="s">
        <v>412</v>
      </c>
      <c r="E2379" s="278" t="s">
        <v>413</v>
      </c>
      <c r="F2379" s="278" t="s">
        <v>412</v>
      </c>
      <c r="G2379" s="278" t="s">
        <v>413</v>
      </c>
      <c r="H2379" s="278" t="s">
        <v>412</v>
      </c>
      <c r="I2379" s="278" t="s">
        <v>412</v>
      </c>
      <c r="J2379" s="278" t="s">
        <v>412</v>
      </c>
      <c r="K2379" s="278" t="s">
        <v>412</v>
      </c>
      <c r="L2379" s="278" t="s">
        <v>412</v>
      </c>
      <c r="M2379" s="278"/>
      <c r="N2379" s="278"/>
      <c r="O2379" s="278"/>
      <c r="P2379" s="278"/>
      <c r="Q2379" s="278"/>
      <c r="R2379" s="278"/>
      <c r="S2379" s="278"/>
      <c r="T2379" s="278"/>
      <c r="U2379" s="278"/>
      <c r="V2379" s="278"/>
      <c r="W2379" s="278"/>
      <c r="X2379" s="278"/>
      <c r="Y2379" s="278"/>
      <c r="Z2379" s="278"/>
      <c r="AA2379" s="278"/>
      <c r="AB2379" s="278"/>
      <c r="AC2379" s="278"/>
      <c r="AD2379" s="278"/>
      <c r="AE2379" s="278"/>
      <c r="AF2379" s="278"/>
      <c r="AG2379" s="278"/>
      <c r="AH2379" s="278"/>
      <c r="AI2379" s="278"/>
      <c r="AJ2379" s="278"/>
      <c r="AK2379" s="278"/>
      <c r="AL2379" s="278"/>
      <c r="AM2379" s="278"/>
      <c r="AN2379" s="278"/>
      <c r="AO2379" s="278"/>
      <c r="AP2379" s="278"/>
    </row>
    <row r="2380" spans="1:42">
      <c r="A2380" s="278">
        <v>211856</v>
      </c>
      <c r="B2380" s="278"/>
      <c r="C2380" s="278" t="s">
        <v>413</v>
      </c>
      <c r="D2380" s="278" t="s">
        <v>412</v>
      </c>
      <c r="E2380" s="278" t="s">
        <v>413</v>
      </c>
      <c r="F2380" s="278" t="s">
        <v>413</v>
      </c>
      <c r="G2380" s="278" t="s">
        <v>412</v>
      </c>
      <c r="H2380" s="278" t="s">
        <v>412</v>
      </c>
      <c r="I2380" s="278" t="s">
        <v>412</v>
      </c>
      <c r="J2380" s="278" t="s">
        <v>412</v>
      </c>
      <c r="K2380" s="278" t="s">
        <v>412</v>
      </c>
      <c r="L2380" s="278" t="s">
        <v>412</v>
      </c>
      <c r="M2380" s="278"/>
      <c r="N2380" s="278"/>
      <c r="O2380" s="278"/>
      <c r="P2380" s="278"/>
      <c r="Q2380" s="278"/>
      <c r="R2380" s="278"/>
      <c r="S2380" s="278"/>
      <c r="T2380" s="278"/>
      <c r="U2380" s="278"/>
      <c r="V2380" s="278"/>
      <c r="W2380" s="278"/>
      <c r="X2380" s="278"/>
      <c r="Y2380" s="278"/>
      <c r="Z2380" s="278"/>
      <c r="AA2380" s="278"/>
      <c r="AB2380" s="278"/>
      <c r="AC2380" s="278"/>
      <c r="AD2380" s="278"/>
      <c r="AE2380" s="278"/>
      <c r="AF2380" s="278"/>
      <c r="AG2380" s="278"/>
      <c r="AH2380" s="278"/>
      <c r="AI2380" s="278"/>
      <c r="AJ2380" s="278"/>
      <c r="AK2380" s="278"/>
      <c r="AL2380" s="278"/>
      <c r="AM2380" s="278"/>
      <c r="AN2380" s="278"/>
      <c r="AO2380" s="278"/>
      <c r="AP2380" s="278"/>
    </row>
    <row r="2381" spans="1:42">
      <c r="A2381" s="278">
        <v>211855</v>
      </c>
      <c r="B2381" s="278"/>
      <c r="C2381" s="278" t="s">
        <v>413</v>
      </c>
      <c r="D2381" s="278" t="s">
        <v>413</v>
      </c>
      <c r="E2381" s="278" t="s">
        <v>412</v>
      </c>
      <c r="F2381" s="278" t="s">
        <v>412</v>
      </c>
      <c r="G2381" s="278" t="s">
        <v>412</v>
      </c>
      <c r="H2381" s="278" t="s">
        <v>412</v>
      </c>
      <c r="I2381" s="278" t="s">
        <v>412</v>
      </c>
      <c r="J2381" s="278" t="s">
        <v>412</v>
      </c>
      <c r="K2381" s="278" t="s">
        <v>412</v>
      </c>
      <c r="L2381" s="278" t="s">
        <v>412</v>
      </c>
      <c r="M2381" s="278"/>
      <c r="N2381" s="278"/>
      <c r="O2381" s="278"/>
      <c r="P2381" s="278"/>
      <c r="Q2381" s="278"/>
      <c r="R2381" s="278"/>
      <c r="S2381" s="278"/>
      <c r="T2381" s="278"/>
      <c r="U2381" s="278"/>
      <c r="V2381" s="278"/>
      <c r="W2381" s="278"/>
      <c r="X2381" s="278"/>
      <c r="Y2381" s="278"/>
      <c r="Z2381" s="278"/>
      <c r="AA2381" s="278"/>
      <c r="AB2381" s="278"/>
      <c r="AC2381" s="278"/>
      <c r="AD2381" s="278"/>
      <c r="AE2381" s="278"/>
      <c r="AF2381" s="278"/>
      <c r="AG2381" s="278"/>
      <c r="AH2381" s="278"/>
      <c r="AI2381" s="278"/>
      <c r="AJ2381" s="278"/>
      <c r="AK2381" s="278"/>
      <c r="AL2381" s="278"/>
      <c r="AM2381" s="278"/>
      <c r="AN2381" s="278"/>
      <c r="AO2381" s="278"/>
      <c r="AP2381" s="278"/>
    </row>
    <row r="2382" spans="1:42">
      <c r="A2382" s="278">
        <v>211853</v>
      </c>
      <c r="B2382" s="278"/>
      <c r="C2382" s="278" t="s">
        <v>411</v>
      </c>
      <c r="D2382" s="278" t="s">
        <v>412</v>
      </c>
      <c r="E2382" s="278" t="s">
        <v>411</v>
      </c>
      <c r="F2382" s="278" t="s">
        <v>413</v>
      </c>
      <c r="G2382" s="278" t="s">
        <v>412</v>
      </c>
      <c r="H2382" s="278" t="s">
        <v>412</v>
      </c>
      <c r="I2382" s="278" t="s">
        <v>412</v>
      </c>
      <c r="J2382" s="278" t="s">
        <v>412</v>
      </c>
      <c r="K2382" s="278" t="s">
        <v>412</v>
      </c>
      <c r="L2382" s="278" t="s">
        <v>412</v>
      </c>
      <c r="M2382" s="278"/>
      <c r="N2382" s="278"/>
      <c r="O2382" s="278"/>
      <c r="P2382" s="278"/>
      <c r="Q2382" s="278"/>
      <c r="R2382" s="278"/>
      <c r="S2382" s="278"/>
      <c r="T2382" s="278"/>
      <c r="U2382" s="278"/>
      <c r="V2382" s="278"/>
      <c r="W2382" s="278"/>
      <c r="X2382" s="278"/>
      <c r="Y2382" s="278"/>
      <c r="Z2382" s="278"/>
      <c r="AA2382" s="278"/>
      <c r="AB2382" s="278"/>
      <c r="AC2382" s="278"/>
      <c r="AD2382" s="278"/>
      <c r="AE2382" s="278"/>
      <c r="AF2382" s="278"/>
      <c r="AG2382" s="278"/>
      <c r="AH2382" s="278"/>
      <c r="AI2382" s="278"/>
      <c r="AJ2382" s="278"/>
      <c r="AK2382" s="278"/>
      <c r="AL2382" s="278"/>
      <c r="AM2382" s="278"/>
      <c r="AN2382" s="278"/>
      <c r="AO2382" s="278"/>
      <c r="AP2382" s="278"/>
    </row>
    <row r="2383" spans="1:42">
      <c r="A2383" s="278">
        <v>211852</v>
      </c>
      <c r="B2383" s="278"/>
      <c r="C2383" s="278" t="s">
        <v>413</v>
      </c>
      <c r="D2383" s="278" t="s">
        <v>412</v>
      </c>
      <c r="E2383" s="278" t="s">
        <v>413</v>
      </c>
      <c r="F2383" s="278" t="s">
        <v>412</v>
      </c>
      <c r="G2383" s="278" t="s">
        <v>412</v>
      </c>
      <c r="H2383" s="278" t="s">
        <v>412</v>
      </c>
      <c r="I2383" s="278" t="s">
        <v>412</v>
      </c>
      <c r="J2383" s="278" t="s">
        <v>413</v>
      </c>
      <c r="K2383" s="278" t="s">
        <v>412</v>
      </c>
      <c r="L2383" s="278" t="s">
        <v>413</v>
      </c>
      <c r="M2383" s="278"/>
      <c r="N2383" s="278"/>
      <c r="O2383" s="278"/>
      <c r="P2383" s="278"/>
      <c r="Q2383" s="278"/>
      <c r="R2383" s="278"/>
      <c r="S2383" s="278"/>
      <c r="T2383" s="278"/>
      <c r="U2383" s="278"/>
      <c r="V2383" s="278"/>
      <c r="W2383" s="278"/>
      <c r="X2383" s="278"/>
      <c r="Y2383" s="278"/>
      <c r="Z2383" s="278"/>
      <c r="AA2383" s="278"/>
      <c r="AB2383" s="278"/>
      <c r="AC2383" s="278"/>
      <c r="AD2383" s="278"/>
      <c r="AE2383" s="278"/>
      <c r="AF2383" s="278"/>
      <c r="AG2383" s="278"/>
      <c r="AH2383" s="278"/>
      <c r="AI2383" s="278"/>
      <c r="AJ2383" s="278"/>
      <c r="AK2383" s="278"/>
      <c r="AL2383" s="278"/>
      <c r="AM2383" s="278"/>
      <c r="AN2383" s="278"/>
      <c r="AO2383" s="278"/>
      <c r="AP2383" s="278"/>
    </row>
    <row r="2384" spans="1:42">
      <c r="A2384" s="278">
        <v>211851</v>
      </c>
      <c r="B2384" s="278"/>
      <c r="C2384" s="278" t="s">
        <v>411</v>
      </c>
      <c r="D2384" s="278" t="s">
        <v>413</v>
      </c>
      <c r="E2384" s="278" t="s">
        <v>411</v>
      </c>
      <c r="F2384" s="278" t="s">
        <v>413</v>
      </c>
      <c r="G2384" s="278" t="s">
        <v>413</v>
      </c>
      <c r="H2384" s="278" t="s">
        <v>413</v>
      </c>
      <c r="I2384" s="278" t="s">
        <v>413</v>
      </c>
      <c r="J2384" s="278" t="s">
        <v>413</v>
      </c>
      <c r="K2384" s="278" t="s">
        <v>413</v>
      </c>
      <c r="L2384" s="278" t="s">
        <v>413</v>
      </c>
      <c r="M2384" s="278"/>
      <c r="N2384" s="278"/>
      <c r="O2384" s="278"/>
      <c r="P2384" s="278"/>
      <c r="Q2384" s="278"/>
      <c r="R2384" s="278"/>
      <c r="S2384" s="278"/>
      <c r="T2384" s="278"/>
      <c r="U2384" s="278"/>
      <c r="V2384" s="278"/>
      <c r="W2384" s="278"/>
      <c r="X2384" s="278"/>
      <c r="Y2384" s="278"/>
      <c r="Z2384" s="278"/>
      <c r="AA2384" s="278"/>
      <c r="AB2384" s="278"/>
      <c r="AC2384" s="278"/>
      <c r="AD2384" s="278"/>
      <c r="AE2384" s="278"/>
      <c r="AF2384" s="278"/>
      <c r="AG2384" s="278"/>
      <c r="AH2384" s="278"/>
      <c r="AI2384" s="278"/>
      <c r="AJ2384" s="278"/>
      <c r="AK2384" s="278"/>
      <c r="AL2384" s="278"/>
      <c r="AM2384" s="278"/>
      <c r="AN2384" s="278"/>
      <c r="AO2384" s="278"/>
      <c r="AP2384" s="278"/>
    </row>
    <row r="2385" spans="1:42">
      <c r="A2385" s="278">
        <v>211847</v>
      </c>
      <c r="B2385" s="278"/>
      <c r="C2385" s="278" t="s">
        <v>412</v>
      </c>
      <c r="D2385" s="278" t="s">
        <v>413</v>
      </c>
      <c r="E2385" s="278" t="s">
        <v>413</v>
      </c>
      <c r="F2385" s="278" t="s">
        <v>412</v>
      </c>
      <c r="G2385" s="278" t="s">
        <v>412</v>
      </c>
      <c r="H2385" s="278" t="s">
        <v>412</v>
      </c>
      <c r="I2385" s="278" t="s">
        <v>412</v>
      </c>
      <c r="J2385" s="278" t="s">
        <v>412</v>
      </c>
      <c r="K2385" s="278" t="s">
        <v>412</v>
      </c>
      <c r="L2385" s="278" t="s">
        <v>412</v>
      </c>
      <c r="M2385" s="278"/>
      <c r="N2385" s="278"/>
      <c r="O2385" s="278"/>
      <c r="P2385" s="278"/>
      <c r="Q2385" s="278"/>
      <c r="R2385" s="278"/>
      <c r="S2385" s="278"/>
      <c r="T2385" s="278"/>
      <c r="U2385" s="278"/>
      <c r="V2385" s="278"/>
      <c r="W2385" s="278"/>
      <c r="X2385" s="278"/>
      <c r="Y2385" s="278"/>
      <c r="Z2385" s="278"/>
      <c r="AA2385" s="278"/>
      <c r="AB2385" s="278"/>
      <c r="AC2385" s="278"/>
      <c r="AD2385" s="278"/>
      <c r="AE2385" s="278"/>
      <c r="AF2385" s="278"/>
      <c r="AG2385" s="278"/>
      <c r="AH2385" s="278"/>
      <c r="AI2385" s="278"/>
      <c r="AJ2385" s="278"/>
      <c r="AK2385" s="278"/>
      <c r="AL2385" s="278"/>
      <c r="AM2385" s="278"/>
      <c r="AN2385" s="278"/>
      <c r="AO2385" s="278"/>
      <c r="AP2385" s="278"/>
    </row>
    <row r="2386" spans="1:42">
      <c r="A2386" s="278">
        <v>211846</v>
      </c>
      <c r="B2386" s="278"/>
      <c r="C2386" s="278" t="s">
        <v>412</v>
      </c>
      <c r="D2386" s="278" t="s">
        <v>413</v>
      </c>
      <c r="E2386" s="278" t="s">
        <v>413</v>
      </c>
      <c r="F2386" s="278" t="s">
        <v>412</v>
      </c>
      <c r="G2386" s="278" t="s">
        <v>412</v>
      </c>
      <c r="H2386" s="278" t="s">
        <v>412</v>
      </c>
      <c r="I2386" s="278" t="s">
        <v>412</v>
      </c>
      <c r="J2386" s="278" t="s">
        <v>412</v>
      </c>
      <c r="K2386" s="278" t="s">
        <v>412</v>
      </c>
      <c r="L2386" s="278" t="s">
        <v>412</v>
      </c>
      <c r="M2386" s="278"/>
      <c r="N2386" s="278"/>
      <c r="O2386" s="278"/>
      <c r="P2386" s="278"/>
      <c r="Q2386" s="278"/>
      <c r="R2386" s="278"/>
      <c r="S2386" s="278"/>
      <c r="T2386" s="278"/>
      <c r="U2386" s="278"/>
      <c r="V2386" s="278"/>
      <c r="W2386" s="278"/>
      <c r="X2386" s="278"/>
      <c r="Y2386" s="278"/>
      <c r="Z2386" s="278"/>
      <c r="AA2386" s="278"/>
      <c r="AB2386" s="278"/>
      <c r="AC2386" s="278"/>
      <c r="AD2386" s="278"/>
      <c r="AE2386" s="278"/>
      <c r="AF2386" s="278"/>
      <c r="AG2386" s="278"/>
      <c r="AH2386" s="278"/>
      <c r="AI2386" s="278"/>
      <c r="AJ2386" s="278"/>
      <c r="AK2386" s="278"/>
      <c r="AL2386" s="278"/>
      <c r="AM2386" s="278"/>
      <c r="AN2386" s="278"/>
      <c r="AO2386" s="278"/>
      <c r="AP2386" s="278"/>
    </row>
    <row r="2387" spans="1:42">
      <c r="A2387" s="278">
        <v>211844</v>
      </c>
      <c r="B2387" s="278"/>
      <c r="C2387" s="278" t="s">
        <v>413</v>
      </c>
      <c r="D2387" s="278" t="s">
        <v>413</v>
      </c>
      <c r="E2387" s="278" t="s">
        <v>413</v>
      </c>
      <c r="F2387" s="278" t="s">
        <v>413</v>
      </c>
      <c r="G2387" s="278" t="s">
        <v>412</v>
      </c>
      <c r="H2387" s="278" t="s">
        <v>412</v>
      </c>
      <c r="I2387" s="278" t="s">
        <v>412</v>
      </c>
      <c r="J2387" s="278" t="s">
        <v>412</v>
      </c>
      <c r="K2387" s="278" t="s">
        <v>412</v>
      </c>
      <c r="L2387" s="278" t="s">
        <v>412</v>
      </c>
      <c r="M2387" s="278"/>
      <c r="N2387" s="278"/>
      <c r="O2387" s="278"/>
      <c r="P2387" s="278"/>
      <c r="Q2387" s="278"/>
      <c r="R2387" s="278"/>
      <c r="S2387" s="278"/>
      <c r="T2387" s="278"/>
      <c r="U2387" s="278"/>
      <c r="V2387" s="278"/>
      <c r="W2387" s="278"/>
      <c r="X2387" s="278"/>
      <c r="Y2387" s="278"/>
      <c r="Z2387" s="278"/>
      <c r="AA2387" s="278"/>
      <c r="AB2387" s="278"/>
      <c r="AC2387" s="278"/>
      <c r="AD2387" s="278"/>
      <c r="AE2387" s="278"/>
      <c r="AF2387" s="278"/>
      <c r="AG2387" s="278"/>
      <c r="AH2387" s="278"/>
      <c r="AI2387" s="278"/>
      <c r="AJ2387" s="278"/>
      <c r="AK2387" s="278"/>
      <c r="AL2387" s="278"/>
      <c r="AM2387" s="278"/>
      <c r="AN2387" s="278"/>
      <c r="AO2387" s="278"/>
      <c r="AP2387" s="278"/>
    </row>
    <row r="2388" spans="1:42">
      <c r="A2388" s="278">
        <v>211842</v>
      </c>
      <c r="B2388" s="278"/>
      <c r="C2388" s="278" t="s">
        <v>412</v>
      </c>
      <c r="D2388" s="278" t="s">
        <v>413</v>
      </c>
      <c r="E2388" s="278" t="s">
        <v>413</v>
      </c>
      <c r="F2388" s="278" t="s">
        <v>413</v>
      </c>
      <c r="G2388" s="278" t="s">
        <v>412</v>
      </c>
      <c r="H2388" s="278" t="s">
        <v>412</v>
      </c>
      <c r="I2388" s="278" t="s">
        <v>412</v>
      </c>
      <c r="J2388" s="278" t="s">
        <v>412</v>
      </c>
      <c r="K2388" s="278" t="s">
        <v>412</v>
      </c>
      <c r="L2388" s="278" t="s">
        <v>412</v>
      </c>
      <c r="M2388" s="278"/>
      <c r="N2388" s="278"/>
      <c r="O2388" s="278"/>
      <c r="P2388" s="278"/>
      <c r="Q2388" s="278"/>
      <c r="R2388" s="278"/>
      <c r="S2388" s="278"/>
      <c r="T2388" s="278"/>
      <c r="U2388" s="278"/>
      <c r="V2388" s="278"/>
      <c r="W2388" s="278"/>
      <c r="X2388" s="278"/>
      <c r="Y2388" s="278"/>
      <c r="Z2388" s="278"/>
      <c r="AA2388" s="278"/>
      <c r="AB2388" s="278"/>
      <c r="AC2388" s="278"/>
      <c r="AD2388" s="278"/>
      <c r="AE2388" s="278"/>
      <c r="AF2388" s="278"/>
      <c r="AG2388" s="278"/>
      <c r="AH2388" s="278"/>
      <c r="AI2388" s="278"/>
      <c r="AJ2388" s="278"/>
      <c r="AK2388" s="278"/>
      <c r="AL2388" s="278"/>
      <c r="AM2388" s="278"/>
      <c r="AN2388" s="278"/>
      <c r="AO2388" s="278"/>
      <c r="AP2388" s="278"/>
    </row>
    <row r="2389" spans="1:42">
      <c r="A2389" s="278">
        <v>211840</v>
      </c>
      <c r="B2389" s="278"/>
      <c r="C2389" s="278" t="s">
        <v>413</v>
      </c>
      <c r="D2389" s="278" t="s">
        <v>411</v>
      </c>
      <c r="E2389" s="278" t="s">
        <v>411</v>
      </c>
      <c r="F2389" s="278" t="s">
        <v>411</v>
      </c>
      <c r="G2389" s="278" t="s">
        <v>413</v>
      </c>
      <c r="H2389" s="278" t="s">
        <v>411</v>
      </c>
      <c r="I2389" s="278" t="s">
        <v>411</v>
      </c>
      <c r="J2389" s="278" t="s">
        <v>413</v>
      </c>
      <c r="K2389" s="278" t="s">
        <v>411</v>
      </c>
      <c r="L2389" s="278" t="s">
        <v>411</v>
      </c>
      <c r="M2389" s="278"/>
      <c r="N2389" s="278"/>
      <c r="O2389" s="278"/>
      <c r="P2389" s="278"/>
      <c r="Q2389" s="278"/>
      <c r="R2389" s="278"/>
      <c r="S2389" s="278"/>
      <c r="T2389" s="278"/>
      <c r="U2389" s="278"/>
      <c r="V2389" s="278"/>
      <c r="W2389" s="278"/>
      <c r="X2389" s="278"/>
      <c r="Y2389" s="278"/>
      <c r="Z2389" s="278"/>
      <c r="AA2389" s="278"/>
      <c r="AB2389" s="278"/>
      <c r="AC2389" s="278"/>
      <c r="AD2389" s="278"/>
      <c r="AE2389" s="278"/>
      <c r="AF2389" s="278"/>
      <c r="AG2389" s="278"/>
      <c r="AH2389" s="278"/>
      <c r="AI2389" s="278"/>
      <c r="AJ2389" s="278"/>
      <c r="AK2389" s="278"/>
      <c r="AL2389" s="278"/>
      <c r="AM2389" s="278"/>
      <c r="AN2389" s="278"/>
      <c r="AO2389" s="278"/>
      <c r="AP2389" s="278"/>
    </row>
    <row r="2390" spans="1:42">
      <c r="A2390" s="278">
        <v>211838</v>
      </c>
      <c r="B2390" s="278"/>
      <c r="C2390" s="278" t="s">
        <v>412</v>
      </c>
      <c r="D2390" s="278" t="s">
        <v>412</v>
      </c>
      <c r="E2390" s="278" t="s">
        <v>413</v>
      </c>
      <c r="F2390" s="278" t="s">
        <v>413</v>
      </c>
      <c r="G2390" s="278" t="s">
        <v>413</v>
      </c>
      <c r="H2390" s="278" t="s">
        <v>412</v>
      </c>
      <c r="I2390" s="278" t="s">
        <v>412</v>
      </c>
      <c r="J2390" s="278" t="s">
        <v>412</v>
      </c>
      <c r="K2390" s="278" t="s">
        <v>412</v>
      </c>
      <c r="L2390" s="278" t="s">
        <v>412</v>
      </c>
      <c r="M2390" s="278"/>
      <c r="N2390" s="278"/>
      <c r="O2390" s="278"/>
      <c r="P2390" s="278"/>
      <c r="Q2390" s="278"/>
      <c r="R2390" s="278"/>
      <c r="S2390" s="278"/>
      <c r="T2390" s="278"/>
      <c r="U2390" s="278"/>
      <c r="V2390" s="278"/>
      <c r="W2390" s="278"/>
      <c r="X2390" s="278"/>
      <c r="Y2390" s="278"/>
      <c r="Z2390" s="278"/>
      <c r="AA2390" s="278"/>
      <c r="AB2390" s="278"/>
      <c r="AC2390" s="278"/>
      <c r="AD2390" s="278"/>
      <c r="AE2390" s="278"/>
      <c r="AF2390" s="278"/>
      <c r="AG2390" s="278"/>
      <c r="AH2390" s="278"/>
      <c r="AI2390" s="278"/>
      <c r="AJ2390" s="278"/>
      <c r="AK2390" s="278"/>
      <c r="AL2390" s="278"/>
      <c r="AM2390" s="278"/>
      <c r="AN2390" s="278"/>
      <c r="AO2390" s="278"/>
      <c r="AP2390" s="278"/>
    </row>
    <row r="2391" spans="1:42">
      <c r="A2391" s="278">
        <v>211836</v>
      </c>
      <c r="B2391" s="278"/>
      <c r="C2391" s="278" t="s">
        <v>413</v>
      </c>
      <c r="D2391" s="278" t="s">
        <v>413</v>
      </c>
      <c r="E2391" s="278" t="s">
        <v>413</v>
      </c>
      <c r="F2391" s="278" t="s">
        <v>413</v>
      </c>
      <c r="G2391" s="278" t="s">
        <v>412</v>
      </c>
      <c r="H2391" s="278" t="s">
        <v>412</v>
      </c>
      <c r="I2391" s="278" t="s">
        <v>412</v>
      </c>
      <c r="J2391" s="278" t="s">
        <v>412</v>
      </c>
      <c r="K2391" s="278" t="s">
        <v>412</v>
      </c>
      <c r="L2391" s="278" t="s">
        <v>412</v>
      </c>
      <c r="M2391" s="278"/>
      <c r="N2391" s="278"/>
      <c r="O2391" s="278"/>
      <c r="P2391" s="278"/>
      <c r="Q2391" s="278"/>
      <c r="R2391" s="278"/>
      <c r="S2391" s="278"/>
      <c r="T2391" s="278"/>
      <c r="U2391" s="278"/>
      <c r="V2391" s="278"/>
      <c r="W2391" s="278"/>
      <c r="X2391" s="278"/>
      <c r="Y2391" s="278"/>
      <c r="Z2391" s="278"/>
      <c r="AA2391" s="278"/>
      <c r="AB2391" s="278"/>
      <c r="AC2391" s="278"/>
      <c r="AD2391" s="278"/>
      <c r="AE2391" s="278"/>
      <c r="AF2391" s="278"/>
      <c r="AG2391" s="278"/>
      <c r="AH2391" s="278"/>
      <c r="AI2391" s="278"/>
      <c r="AJ2391" s="278"/>
      <c r="AK2391" s="278"/>
      <c r="AL2391" s="278"/>
      <c r="AM2391" s="278"/>
      <c r="AN2391" s="278"/>
      <c r="AO2391" s="278"/>
      <c r="AP2391" s="278"/>
    </row>
    <row r="2392" spans="1:42">
      <c r="A2392" s="278">
        <v>211834</v>
      </c>
      <c r="B2392" s="278"/>
      <c r="C2392" s="278" t="s">
        <v>412</v>
      </c>
      <c r="D2392" s="278" t="s">
        <v>413</v>
      </c>
      <c r="E2392" s="278" t="s">
        <v>413</v>
      </c>
      <c r="F2392" s="278" t="s">
        <v>413</v>
      </c>
      <c r="G2392" s="278" t="s">
        <v>412</v>
      </c>
      <c r="H2392" s="278" t="s">
        <v>412</v>
      </c>
      <c r="I2392" s="278" t="s">
        <v>412</v>
      </c>
      <c r="J2392" s="278" t="s">
        <v>412</v>
      </c>
      <c r="K2392" s="278" t="s">
        <v>412</v>
      </c>
      <c r="L2392" s="278" t="s">
        <v>412</v>
      </c>
      <c r="M2392" s="278"/>
      <c r="N2392" s="278"/>
      <c r="O2392" s="278"/>
      <c r="P2392" s="278"/>
      <c r="Q2392" s="278"/>
      <c r="R2392" s="278"/>
      <c r="S2392" s="278"/>
      <c r="T2392" s="278"/>
      <c r="U2392" s="278"/>
      <c r="V2392" s="278"/>
      <c r="W2392" s="278"/>
      <c r="X2392" s="278"/>
      <c r="Y2392" s="278"/>
      <c r="Z2392" s="278"/>
      <c r="AA2392" s="278"/>
      <c r="AB2392" s="278"/>
      <c r="AC2392" s="278"/>
      <c r="AD2392" s="278"/>
      <c r="AE2392" s="278"/>
      <c r="AF2392" s="278"/>
      <c r="AG2392" s="278"/>
      <c r="AH2392" s="278"/>
      <c r="AI2392" s="278"/>
      <c r="AJ2392" s="278"/>
      <c r="AK2392" s="278"/>
      <c r="AL2392" s="278"/>
      <c r="AM2392" s="278"/>
      <c r="AN2392" s="278"/>
      <c r="AO2392" s="278"/>
      <c r="AP2392" s="278"/>
    </row>
    <row r="2393" spans="1:42">
      <c r="A2393" s="278">
        <v>211833</v>
      </c>
      <c r="B2393" s="278"/>
      <c r="C2393" s="278" t="s">
        <v>412</v>
      </c>
      <c r="D2393" s="278" t="s">
        <v>412</v>
      </c>
      <c r="E2393" s="278" t="s">
        <v>413</v>
      </c>
      <c r="F2393" s="278" t="s">
        <v>413</v>
      </c>
      <c r="G2393" s="278" t="s">
        <v>412</v>
      </c>
      <c r="H2393" s="278" t="s">
        <v>412</v>
      </c>
      <c r="I2393" s="278" t="s">
        <v>412</v>
      </c>
      <c r="J2393" s="278" t="s">
        <v>412</v>
      </c>
      <c r="K2393" s="278" t="s">
        <v>412</v>
      </c>
      <c r="L2393" s="278" t="s">
        <v>412</v>
      </c>
      <c r="M2393" s="278"/>
      <c r="N2393" s="278"/>
      <c r="O2393" s="278"/>
      <c r="P2393" s="278"/>
      <c r="Q2393" s="278"/>
      <c r="R2393" s="278"/>
      <c r="S2393" s="278"/>
      <c r="T2393" s="278"/>
      <c r="U2393" s="278"/>
      <c r="V2393" s="278"/>
      <c r="W2393" s="278"/>
      <c r="X2393" s="278"/>
      <c r="Y2393" s="278"/>
      <c r="Z2393" s="278"/>
      <c r="AA2393" s="278"/>
      <c r="AB2393" s="278"/>
      <c r="AC2393" s="278"/>
      <c r="AD2393" s="278"/>
      <c r="AE2393" s="278"/>
      <c r="AF2393" s="278"/>
      <c r="AG2393" s="278"/>
      <c r="AH2393" s="278"/>
      <c r="AI2393" s="278"/>
      <c r="AJ2393" s="278"/>
      <c r="AK2393" s="278"/>
      <c r="AL2393" s="278"/>
      <c r="AM2393" s="278"/>
      <c r="AN2393" s="278"/>
      <c r="AO2393" s="278"/>
      <c r="AP2393" s="278"/>
    </row>
    <row r="2394" spans="1:42">
      <c r="A2394" s="278">
        <v>211826</v>
      </c>
      <c r="B2394" s="278"/>
      <c r="C2394" s="278" t="s">
        <v>413</v>
      </c>
      <c r="D2394" s="278" t="s">
        <v>413</v>
      </c>
      <c r="E2394" s="278" t="s">
        <v>413</v>
      </c>
      <c r="F2394" s="278" t="s">
        <v>413</v>
      </c>
      <c r="G2394" s="278" t="s">
        <v>412</v>
      </c>
      <c r="H2394" s="278" t="s">
        <v>412</v>
      </c>
      <c r="I2394" s="278" t="s">
        <v>412</v>
      </c>
      <c r="J2394" s="278" t="s">
        <v>412</v>
      </c>
      <c r="K2394" s="278" t="s">
        <v>412</v>
      </c>
      <c r="L2394" s="278" t="s">
        <v>412</v>
      </c>
      <c r="M2394" s="278"/>
      <c r="N2394" s="278"/>
      <c r="O2394" s="278"/>
      <c r="P2394" s="278"/>
      <c r="Q2394" s="278"/>
      <c r="R2394" s="278"/>
      <c r="S2394" s="278"/>
      <c r="T2394" s="278"/>
      <c r="U2394" s="278"/>
      <c r="V2394" s="278"/>
      <c r="W2394" s="278"/>
      <c r="X2394" s="278"/>
      <c r="Y2394" s="278"/>
      <c r="Z2394" s="278"/>
      <c r="AA2394" s="278"/>
      <c r="AB2394" s="278"/>
      <c r="AC2394" s="278"/>
      <c r="AD2394" s="278"/>
      <c r="AE2394" s="278"/>
      <c r="AF2394" s="278"/>
      <c r="AG2394" s="278"/>
      <c r="AH2394" s="278"/>
      <c r="AI2394" s="278"/>
      <c r="AJ2394" s="278"/>
      <c r="AK2394" s="278"/>
      <c r="AL2394" s="278"/>
      <c r="AM2394" s="278"/>
      <c r="AN2394" s="278"/>
      <c r="AO2394" s="278"/>
      <c r="AP2394" s="278"/>
    </row>
    <row r="2395" spans="1:42">
      <c r="A2395" s="278">
        <v>211825</v>
      </c>
      <c r="B2395" s="278"/>
      <c r="C2395" s="278" t="s">
        <v>411</v>
      </c>
      <c r="D2395" s="278" t="s">
        <v>413</v>
      </c>
      <c r="E2395" s="278" t="s">
        <v>411</v>
      </c>
      <c r="F2395" s="278" t="s">
        <v>411</v>
      </c>
      <c r="G2395" s="278" t="s">
        <v>413</v>
      </c>
      <c r="H2395" s="278" t="s">
        <v>413</v>
      </c>
      <c r="I2395" s="278" t="s">
        <v>413</v>
      </c>
      <c r="J2395" s="278" t="s">
        <v>413</v>
      </c>
      <c r="K2395" s="278" t="s">
        <v>413</v>
      </c>
      <c r="L2395" s="278" t="s">
        <v>413</v>
      </c>
      <c r="M2395" s="278"/>
      <c r="N2395" s="278"/>
      <c r="O2395" s="278"/>
      <c r="P2395" s="278"/>
      <c r="Q2395" s="278"/>
      <c r="R2395" s="278"/>
      <c r="S2395" s="278"/>
      <c r="T2395" s="278"/>
      <c r="U2395" s="278"/>
      <c r="V2395" s="278"/>
      <c r="W2395" s="278"/>
      <c r="X2395" s="278"/>
      <c r="Y2395" s="278"/>
      <c r="Z2395" s="278"/>
      <c r="AA2395" s="278"/>
      <c r="AB2395" s="278"/>
      <c r="AC2395" s="278"/>
      <c r="AD2395" s="278"/>
      <c r="AE2395" s="278"/>
      <c r="AF2395" s="278"/>
      <c r="AG2395" s="278"/>
      <c r="AH2395" s="278"/>
      <c r="AI2395" s="278"/>
      <c r="AJ2395" s="278"/>
      <c r="AK2395" s="278"/>
      <c r="AL2395" s="278"/>
      <c r="AM2395" s="278"/>
      <c r="AN2395" s="278"/>
      <c r="AO2395" s="278"/>
      <c r="AP2395" s="278"/>
    </row>
    <row r="2396" spans="1:42">
      <c r="A2396" s="278">
        <v>211824</v>
      </c>
      <c r="B2396" s="278"/>
      <c r="C2396" s="278" t="s">
        <v>412</v>
      </c>
      <c r="D2396" s="278" t="s">
        <v>413</v>
      </c>
      <c r="E2396" s="278" t="s">
        <v>413</v>
      </c>
      <c r="F2396" s="278" t="s">
        <v>412</v>
      </c>
      <c r="G2396" s="278" t="s">
        <v>412</v>
      </c>
      <c r="H2396" s="278" t="s">
        <v>412</v>
      </c>
      <c r="I2396" s="278" t="s">
        <v>412</v>
      </c>
      <c r="J2396" s="278" t="s">
        <v>412</v>
      </c>
      <c r="K2396" s="278" t="s">
        <v>412</v>
      </c>
      <c r="L2396" s="278" t="s">
        <v>412</v>
      </c>
      <c r="M2396" s="278"/>
      <c r="N2396" s="278"/>
      <c r="O2396" s="278"/>
      <c r="P2396" s="278"/>
      <c r="Q2396" s="278"/>
      <c r="R2396" s="278"/>
      <c r="S2396" s="278"/>
      <c r="T2396" s="278"/>
      <c r="U2396" s="278"/>
      <c r="V2396" s="278"/>
      <c r="W2396" s="278"/>
      <c r="X2396" s="278"/>
      <c r="Y2396" s="278"/>
      <c r="Z2396" s="278"/>
      <c r="AA2396" s="278"/>
      <c r="AB2396" s="278"/>
      <c r="AC2396" s="278"/>
      <c r="AD2396" s="278"/>
      <c r="AE2396" s="278"/>
      <c r="AF2396" s="278"/>
      <c r="AG2396" s="278"/>
      <c r="AH2396" s="278"/>
      <c r="AI2396" s="278"/>
      <c r="AJ2396" s="278"/>
      <c r="AK2396" s="278"/>
      <c r="AL2396" s="278"/>
      <c r="AM2396" s="278"/>
      <c r="AN2396" s="278"/>
      <c r="AO2396" s="278"/>
      <c r="AP2396" s="278"/>
    </row>
    <row r="2397" spans="1:42">
      <c r="A2397" s="278">
        <v>211823</v>
      </c>
      <c r="B2397" s="278"/>
      <c r="C2397" s="278" t="s">
        <v>413</v>
      </c>
      <c r="D2397" s="278" t="s">
        <v>413</v>
      </c>
      <c r="E2397" s="278" t="s">
        <v>413</v>
      </c>
      <c r="F2397" s="278" t="s">
        <v>413</v>
      </c>
      <c r="G2397" s="278" t="s">
        <v>412</v>
      </c>
      <c r="H2397" s="278" t="s">
        <v>412</v>
      </c>
      <c r="I2397" s="278" t="s">
        <v>412</v>
      </c>
      <c r="J2397" s="278" t="s">
        <v>412</v>
      </c>
      <c r="K2397" s="278" t="s">
        <v>412</v>
      </c>
      <c r="L2397" s="278" t="s">
        <v>412</v>
      </c>
      <c r="M2397" s="278"/>
      <c r="N2397" s="278"/>
      <c r="O2397" s="278"/>
      <c r="P2397" s="278"/>
      <c r="Q2397" s="278"/>
      <c r="R2397" s="278"/>
      <c r="S2397" s="278"/>
      <c r="T2397" s="278"/>
      <c r="U2397" s="278"/>
      <c r="V2397" s="278"/>
      <c r="W2397" s="278"/>
      <c r="X2397" s="278"/>
      <c r="Y2397" s="278"/>
      <c r="Z2397" s="278"/>
      <c r="AA2397" s="278"/>
      <c r="AB2397" s="278"/>
      <c r="AC2397" s="278"/>
      <c r="AD2397" s="278"/>
      <c r="AE2397" s="278"/>
      <c r="AF2397" s="278"/>
      <c r="AG2397" s="278"/>
      <c r="AH2397" s="278"/>
      <c r="AI2397" s="278"/>
      <c r="AJ2397" s="278"/>
      <c r="AK2397" s="278"/>
      <c r="AL2397" s="278"/>
      <c r="AM2397" s="278"/>
      <c r="AN2397" s="278"/>
      <c r="AO2397" s="278"/>
      <c r="AP2397" s="278"/>
    </row>
    <row r="2398" spans="1:42">
      <c r="A2398" s="278">
        <v>211822</v>
      </c>
      <c r="B2398" s="278"/>
      <c r="C2398" s="278" t="s">
        <v>412</v>
      </c>
      <c r="D2398" s="278" t="s">
        <v>413</v>
      </c>
      <c r="E2398" s="278" t="s">
        <v>413</v>
      </c>
      <c r="F2398" s="278" t="s">
        <v>412</v>
      </c>
      <c r="G2398" s="278" t="s">
        <v>412</v>
      </c>
      <c r="H2398" s="278" t="s">
        <v>412</v>
      </c>
      <c r="I2398" s="278" t="s">
        <v>412</v>
      </c>
      <c r="J2398" s="278" t="s">
        <v>412</v>
      </c>
      <c r="K2398" s="278" t="s">
        <v>412</v>
      </c>
      <c r="L2398" s="278" t="s">
        <v>412</v>
      </c>
      <c r="M2398" s="278"/>
      <c r="N2398" s="278"/>
      <c r="O2398" s="278"/>
      <c r="P2398" s="278"/>
      <c r="Q2398" s="278"/>
      <c r="R2398" s="278"/>
      <c r="S2398" s="278"/>
      <c r="T2398" s="278"/>
      <c r="U2398" s="278"/>
      <c r="V2398" s="278"/>
      <c r="W2398" s="278"/>
      <c r="X2398" s="278"/>
      <c r="Y2398" s="278"/>
      <c r="Z2398" s="278"/>
      <c r="AA2398" s="278"/>
      <c r="AB2398" s="278"/>
      <c r="AC2398" s="278"/>
      <c r="AD2398" s="278"/>
      <c r="AE2398" s="278"/>
      <c r="AF2398" s="278"/>
      <c r="AG2398" s="278"/>
      <c r="AH2398" s="278"/>
      <c r="AI2398" s="278"/>
      <c r="AJ2398" s="278"/>
      <c r="AK2398" s="278"/>
      <c r="AL2398" s="278"/>
      <c r="AM2398" s="278"/>
      <c r="AN2398" s="278"/>
      <c r="AO2398" s="278"/>
      <c r="AP2398" s="278"/>
    </row>
    <row r="2399" spans="1:42">
      <c r="A2399" s="278">
        <v>211820</v>
      </c>
      <c r="B2399" s="278"/>
      <c r="C2399" s="278" t="s">
        <v>411</v>
      </c>
      <c r="D2399" s="278" t="s">
        <v>412</v>
      </c>
      <c r="E2399" s="278" t="s">
        <v>412</v>
      </c>
      <c r="F2399" s="278" t="s">
        <v>411</v>
      </c>
      <c r="G2399" s="278" t="s">
        <v>413</v>
      </c>
      <c r="H2399" s="278" t="s">
        <v>412</v>
      </c>
      <c r="I2399" s="278" t="s">
        <v>412</v>
      </c>
      <c r="J2399" s="278" t="s">
        <v>412</v>
      </c>
      <c r="K2399" s="278" t="s">
        <v>412</v>
      </c>
      <c r="L2399" s="278" t="s">
        <v>412</v>
      </c>
      <c r="M2399" s="278"/>
      <c r="N2399" s="278"/>
      <c r="O2399" s="278"/>
      <c r="P2399" s="278"/>
      <c r="Q2399" s="278"/>
      <c r="R2399" s="278"/>
      <c r="S2399" s="278"/>
      <c r="T2399" s="278"/>
      <c r="U2399" s="278"/>
      <c r="V2399" s="278"/>
      <c r="W2399" s="278"/>
      <c r="X2399" s="278"/>
      <c r="Y2399" s="278"/>
      <c r="Z2399" s="278"/>
      <c r="AA2399" s="278"/>
      <c r="AB2399" s="278"/>
      <c r="AC2399" s="278"/>
      <c r="AD2399" s="278"/>
      <c r="AE2399" s="278"/>
      <c r="AF2399" s="278"/>
      <c r="AG2399" s="278"/>
      <c r="AH2399" s="278"/>
      <c r="AI2399" s="278"/>
      <c r="AJ2399" s="278"/>
      <c r="AK2399" s="278"/>
      <c r="AL2399" s="278"/>
      <c r="AM2399" s="278"/>
      <c r="AN2399" s="278"/>
      <c r="AO2399" s="278"/>
      <c r="AP2399" s="278"/>
    </row>
    <row r="2400" spans="1:42">
      <c r="A2400" s="278">
        <v>211814</v>
      </c>
      <c r="B2400" s="278"/>
      <c r="C2400" s="278" t="s">
        <v>413</v>
      </c>
      <c r="D2400" s="278" t="s">
        <v>412</v>
      </c>
      <c r="E2400" s="278" t="s">
        <v>413</v>
      </c>
      <c r="F2400" s="278" t="s">
        <v>412</v>
      </c>
      <c r="G2400" s="278" t="s">
        <v>412</v>
      </c>
      <c r="H2400" s="278" t="s">
        <v>412</v>
      </c>
      <c r="I2400" s="278" t="s">
        <v>412</v>
      </c>
      <c r="J2400" s="278" t="s">
        <v>412</v>
      </c>
      <c r="K2400" s="278" t="s">
        <v>412</v>
      </c>
      <c r="L2400" s="278" t="s">
        <v>412</v>
      </c>
      <c r="M2400" s="278"/>
      <c r="N2400" s="278"/>
      <c r="O2400" s="278"/>
      <c r="P2400" s="278"/>
      <c r="Q2400" s="278"/>
      <c r="R2400" s="278"/>
      <c r="S2400" s="278"/>
      <c r="T2400" s="278"/>
      <c r="U2400" s="278"/>
      <c r="V2400" s="278"/>
      <c r="W2400" s="278"/>
      <c r="X2400" s="278"/>
      <c r="Y2400" s="278"/>
      <c r="Z2400" s="278"/>
      <c r="AA2400" s="278"/>
      <c r="AB2400" s="278"/>
      <c r="AC2400" s="278"/>
      <c r="AD2400" s="278"/>
      <c r="AE2400" s="278"/>
      <c r="AF2400" s="278"/>
      <c r="AG2400" s="278"/>
      <c r="AH2400" s="278"/>
      <c r="AI2400" s="278"/>
      <c r="AJ2400" s="278"/>
      <c r="AK2400" s="278"/>
      <c r="AL2400" s="278"/>
      <c r="AM2400" s="278"/>
      <c r="AN2400" s="278"/>
      <c r="AO2400" s="278"/>
      <c r="AP2400" s="278"/>
    </row>
    <row r="2401" spans="1:42">
      <c r="A2401" s="278">
        <v>211811</v>
      </c>
      <c r="B2401" s="278"/>
      <c r="C2401" s="278" t="s">
        <v>413</v>
      </c>
      <c r="D2401" s="278" t="s">
        <v>413</v>
      </c>
      <c r="E2401" s="278" t="s">
        <v>413</v>
      </c>
      <c r="F2401" s="278" t="s">
        <v>412</v>
      </c>
      <c r="G2401" s="278" t="s">
        <v>412</v>
      </c>
      <c r="H2401" s="278" t="s">
        <v>412</v>
      </c>
      <c r="I2401" s="278" t="s">
        <v>412</v>
      </c>
      <c r="J2401" s="278" t="s">
        <v>412</v>
      </c>
      <c r="K2401" s="278" t="s">
        <v>412</v>
      </c>
      <c r="L2401" s="278" t="s">
        <v>412</v>
      </c>
      <c r="M2401" s="278"/>
      <c r="N2401" s="278"/>
      <c r="O2401" s="278"/>
      <c r="P2401" s="278"/>
      <c r="Q2401" s="278"/>
      <c r="R2401" s="278"/>
      <c r="S2401" s="278"/>
      <c r="T2401" s="278"/>
      <c r="U2401" s="278"/>
      <c r="V2401" s="278"/>
      <c r="W2401" s="278"/>
      <c r="X2401" s="278"/>
      <c r="Y2401" s="278"/>
      <c r="Z2401" s="278"/>
      <c r="AA2401" s="278"/>
      <c r="AB2401" s="278"/>
      <c r="AC2401" s="278"/>
      <c r="AD2401" s="278"/>
      <c r="AE2401" s="278"/>
      <c r="AF2401" s="278"/>
      <c r="AG2401" s="278"/>
      <c r="AH2401" s="278"/>
      <c r="AI2401" s="278"/>
      <c r="AJ2401" s="278"/>
      <c r="AK2401" s="278"/>
      <c r="AL2401" s="278"/>
      <c r="AM2401" s="278"/>
      <c r="AN2401" s="278"/>
      <c r="AO2401" s="278"/>
      <c r="AP2401" s="278"/>
    </row>
    <row r="2402" spans="1:42">
      <c r="A2402" s="278">
        <v>211810</v>
      </c>
      <c r="B2402" s="278"/>
      <c r="C2402" s="278" t="s">
        <v>412</v>
      </c>
      <c r="D2402" s="278" t="s">
        <v>413</v>
      </c>
      <c r="E2402" s="278" t="s">
        <v>411</v>
      </c>
      <c r="F2402" s="278" t="s">
        <v>412</v>
      </c>
      <c r="G2402" s="278" t="s">
        <v>412</v>
      </c>
      <c r="H2402" s="278" t="s">
        <v>413</v>
      </c>
      <c r="I2402" s="278" t="s">
        <v>411</v>
      </c>
      <c r="J2402" s="278" t="s">
        <v>413</v>
      </c>
      <c r="K2402" s="278" t="s">
        <v>411</v>
      </c>
      <c r="L2402" s="278" t="s">
        <v>413</v>
      </c>
      <c r="M2402" s="278"/>
      <c r="N2402" s="278"/>
      <c r="O2402" s="278"/>
      <c r="P2402" s="278"/>
      <c r="Q2402" s="278"/>
      <c r="R2402" s="278"/>
      <c r="S2402" s="278"/>
      <c r="T2402" s="278"/>
      <c r="U2402" s="278"/>
      <c r="V2402" s="278"/>
      <c r="W2402" s="278"/>
      <c r="X2402" s="278"/>
      <c r="Y2402" s="278"/>
      <c r="Z2402" s="278"/>
      <c r="AA2402" s="278"/>
      <c r="AB2402" s="278"/>
      <c r="AC2402" s="278"/>
      <c r="AD2402" s="278"/>
      <c r="AE2402" s="278"/>
      <c r="AF2402" s="278"/>
      <c r="AG2402" s="278"/>
      <c r="AH2402" s="278"/>
      <c r="AI2402" s="278"/>
      <c r="AJ2402" s="278"/>
      <c r="AK2402" s="278"/>
      <c r="AL2402" s="278"/>
      <c r="AM2402" s="278"/>
      <c r="AN2402" s="278"/>
      <c r="AO2402" s="278"/>
      <c r="AP2402" s="278"/>
    </row>
    <row r="2403" spans="1:42">
      <c r="A2403" s="278">
        <v>211808</v>
      </c>
      <c r="B2403" s="278"/>
      <c r="C2403" s="278" t="s">
        <v>413</v>
      </c>
      <c r="D2403" s="278" t="s">
        <v>411</v>
      </c>
      <c r="E2403" s="278" t="s">
        <v>413</v>
      </c>
      <c r="F2403" s="278" t="s">
        <v>411</v>
      </c>
      <c r="G2403" s="278" t="s">
        <v>412</v>
      </c>
      <c r="H2403" s="278" t="s">
        <v>412</v>
      </c>
      <c r="I2403" s="278" t="s">
        <v>412</v>
      </c>
      <c r="J2403" s="278" t="s">
        <v>412</v>
      </c>
      <c r="K2403" s="278" t="s">
        <v>412</v>
      </c>
      <c r="L2403" s="278" t="s">
        <v>412</v>
      </c>
      <c r="M2403" s="278"/>
      <c r="N2403" s="278"/>
      <c r="O2403" s="278"/>
      <c r="P2403" s="278"/>
      <c r="Q2403" s="278"/>
      <c r="R2403" s="278"/>
      <c r="S2403" s="278"/>
      <c r="T2403" s="278"/>
      <c r="U2403" s="278"/>
      <c r="V2403" s="278"/>
      <c r="W2403" s="278"/>
      <c r="X2403" s="278"/>
      <c r="Y2403" s="278"/>
      <c r="Z2403" s="278"/>
      <c r="AA2403" s="278"/>
      <c r="AB2403" s="278"/>
      <c r="AC2403" s="278"/>
      <c r="AD2403" s="278"/>
      <c r="AE2403" s="278"/>
      <c r="AF2403" s="278"/>
      <c r="AG2403" s="278"/>
      <c r="AH2403" s="278"/>
      <c r="AI2403" s="278"/>
      <c r="AJ2403" s="278"/>
      <c r="AK2403" s="278"/>
      <c r="AL2403" s="278"/>
      <c r="AM2403" s="278"/>
      <c r="AN2403" s="278"/>
      <c r="AO2403" s="278"/>
      <c r="AP2403" s="278"/>
    </row>
    <row r="2404" spans="1:42">
      <c r="A2404" s="278">
        <v>211807</v>
      </c>
      <c r="B2404" s="278"/>
      <c r="C2404" s="278" t="s">
        <v>413</v>
      </c>
      <c r="D2404" s="278" t="s">
        <v>413</v>
      </c>
      <c r="E2404" s="278" t="s">
        <v>411</v>
      </c>
      <c r="F2404" s="278" t="s">
        <v>413</v>
      </c>
      <c r="G2404" s="278" t="s">
        <v>412</v>
      </c>
      <c r="H2404" s="278" t="s">
        <v>412</v>
      </c>
      <c r="I2404" s="278" t="s">
        <v>411</v>
      </c>
      <c r="J2404" s="278" t="s">
        <v>412</v>
      </c>
      <c r="K2404" s="278" t="s">
        <v>411</v>
      </c>
      <c r="L2404" s="278" t="s">
        <v>412</v>
      </c>
      <c r="M2404" s="278"/>
      <c r="N2404" s="278"/>
      <c r="O2404" s="278"/>
      <c r="P2404" s="278"/>
      <c r="Q2404" s="278"/>
      <c r="R2404" s="278"/>
      <c r="S2404" s="278"/>
      <c r="T2404" s="278"/>
      <c r="U2404" s="278"/>
      <c r="V2404" s="278"/>
      <c r="W2404" s="278"/>
      <c r="X2404" s="278"/>
      <c r="Y2404" s="278"/>
      <c r="Z2404" s="278"/>
      <c r="AA2404" s="278"/>
      <c r="AB2404" s="278"/>
      <c r="AC2404" s="278"/>
      <c r="AD2404" s="278"/>
      <c r="AE2404" s="278"/>
      <c r="AF2404" s="278"/>
      <c r="AG2404" s="278"/>
      <c r="AH2404" s="278"/>
      <c r="AI2404" s="278"/>
      <c r="AJ2404" s="278"/>
      <c r="AK2404" s="278"/>
      <c r="AL2404" s="278"/>
      <c r="AM2404" s="278"/>
      <c r="AN2404" s="278"/>
      <c r="AO2404" s="278"/>
      <c r="AP2404" s="278"/>
    </row>
    <row r="2405" spans="1:42">
      <c r="A2405" s="278">
        <v>211806</v>
      </c>
      <c r="B2405" s="278"/>
      <c r="C2405" s="278" t="s">
        <v>413</v>
      </c>
      <c r="D2405" s="278" t="s">
        <v>413</v>
      </c>
      <c r="E2405" s="278" t="s">
        <v>413</v>
      </c>
      <c r="F2405" s="278" t="s">
        <v>413</v>
      </c>
      <c r="G2405" s="278" t="s">
        <v>413</v>
      </c>
      <c r="H2405" s="278" t="s">
        <v>412</v>
      </c>
      <c r="I2405" s="278" t="s">
        <v>412</v>
      </c>
      <c r="J2405" s="278" t="s">
        <v>412</v>
      </c>
      <c r="K2405" s="278" t="s">
        <v>412</v>
      </c>
      <c r="L2405" s="278" t="s">
        <v>412</v>
      </c>
      <c r="M2405" s="278"/>
      <c r="N2405" s="278"/>
      <c r="O2405" s="278"/>
      <c r="P2405" s="278"/>
      <c r="Q2405" s="278"/>
      <c r="R2405" s="278"/>
      <c r="S2405" s="278"/>
      <c r="T2405" s="278"/>
      <c r="U2405" s="278"/>
      <c r="V2405" s="278"/>
      <c r="W2405" s="278"/>
      <c r="X2405" s="278"/>
      <c r="Y2405" s="278"/>
      <c r="Z2405" s="278"/>
      <c r="AA2405" s="278"/>
      <c r="AB2405" s="278"/>
      <c r="AC2405" s="278"/>
      <c r="AD2405" s="278"/>
      <c r="AE2405" s="278"/>
      <c r="AF2405" s="278"/>
      <c r="AG2405" s="278"/>
      <c r="AH2405" s="278"/>
      <c r="AI2405" s="278"/>
      <c r="AJ2405" s="278"/>
      <c r="AK2405" s="278"/>
      <c r="AL2405" s="278"/>
      <c r="AM2405" s="278"/>
      <c r="AN2405" s="278"/>
      <c r="AO2405" s="278"/>
      <c r="AP2405" s="278"/>
    </row>
    <row r="2406" spans="1:42">
      <c r="A2406" s="278">
        <v>211805</v>
      </c>
      <c r="B2406" s="278"/>
      <c r="C2406" s="278" t="s">
        <v>411</v>
      </c>
      <c r="D2406" s="278" t="s">
        <v>413</v>
      </c>
      <c r="E2406" s="278" t="s">
        <v>413</v>
      </c>
      <c r="F2406" s="278" t="s">
        <v>413</v>
      </c>
      <c r="G2406" s="278" t="s">
        <v>412</v>
      </c>
      <c r="H2406" s="278" t="s">
        <v>413</v>
      </c>
      <c r="I2406" s="278" t="s">
        <v>413</v>
      </c>
      <c r="J2406" s="278" t="s">
        <v>413</v>
      </c>
      <c r="K2406" s="278" t="s">
        <v>413</v>
      </c>
      <c r="L2406" s="278" t="s">
        <v>413</v>
      </c>
      <c r="M2406" s="278"/>
      <c r="N2406" s="278"/>
      <c r="O2406" s="278"/>
      <c r="P2406" s="278"/>
      <c r="Q2406" s="278"/>
      <c r="R2406" s="278"/>
      <c r="S2406" s="278"/>
      <c r="T2406" s="278"/>
      <c r="U2406" s="278"/>
      <c r="V2406" s="278"/>
      <c r="W2406" s="278"/>
      <c r="X2406" s="278"/>
      <c r="Y2406" s="278"/>
      <c r="Z2406" s="278"/>
      <c r="AA2406" s="278"/>
      <c r="AB2406" s="278"/>
      <c r="AC2406" s="278"/>
      <c r="AD2406" s="278"/>
      <c r="AE2406" s="278"/>
      <c r="AF2406" s="278"/>
      <c r="AG2406" s="278"/>
      <c r="AH2406" s="278"/>
      <c r="AI2406" s="278"/>
      <c r="AJ2406" s="278"/>
      <c r="AK2406" s="278"/>
      <c r="AL2406" s="278"/>
      <c r="AM2406" s="278"/>
      <c r="AN2406" s="278"/>
      <c r="AO2406" s="278"/>
      <c r="AP2406" s="278"/>
    </row>
    <row r="2407" spans="1:42">
      <c r="A2407" s="278">
        <v>211804</v>
      </c>
      <c r="B2407" s="278"/>
      <c r="C2407" s="278" t="s">
        <v>412</v>
      </c>
      <c r="D2407" s="278" t="s">
        <v>413</v>
      </c>
      <c r="E2407" s="278" t="s">
        <v>413</v>
      </c>
      <c r="F2407" s="278" t="s">
        <v>412</v>
      </c>
      <c r="G2407" s="278" t="s">
        <v>412</v>
      </c>
      <c r="H2407" s="278" t="s">
        <v>412</v>
      </c>
      <c r="I2407" s="278" t="s">
        <v>412</v>
      </c>
      <c r="J2407" s="278" t="s">
        <v>412</v>
      </c>
      <c r="K2407" s="278" t="s">
        <v>412</v>
      </c>
      <c r="L2407" s="278" t="s">
        <v>412</v>
      </c>
      <c r="M2407" s="278"/>
      <c r="N2407" s="278"/>
      <c r="O2407" s="278"/>
      <c r="P2407" s="278"/>
      <c r="Q2407" s="278"/>
      <c r="R2407" s="278"/>
      <c r="S2407" s="278"/>
      <c r="T2407" s="278"/>
      <c r="U2407" s="278"/>
      <c r="V2407" s="278"/>
      <c r="W2407" s="278"/>
      <c r="X2407" s="278"/>
      <c r="Y2407" s="278"/>
      <c r="Z2407" s="278"/>
      <c r="AA2407" s="278"/>
      <c r="AB2407" s="278"/>
      <c r="AC2407" s="278"/>
      <c r="AD2407" s="278"/>
      <c r="AE2407" s="278"/>
      <c r="AF2407" s="278"/>
      <c r="AG2407" s="278"/>
      <c r="AH2407" s="278"/>
      <c r="AI2407" s="278"/>
      <c r="AJ2407" s="278"/>
      <c r="AK2407" s="278"/>
      <c r="AL2407" s="278"/>
      <c r="AM2407" s="278"/>
      <c r="AN2407" s="278"/>
      <c r="AO2407" s="278"/>
      <c r="AP2407" s="278"/>
    </row>
    <row r="2408" spans="1:42">
      <c r="A2408" s="278">
        <v>211802</v>
      </c>
      <c r="B2408" s="278"/>
      <c r="C2408" s="278" t="s">
        <v>412</v>
      </c>
      <c r="D2408" s="278" t="s">
        <v>412</v>
      </c>
      <c r="E2408" s="278" t="s">
        <v>413</v>
      </c>
      <c r="F2408" s="278" t="s">
        <v>413</v>
      </c>
      <c r="G2408" s="278" t="s">
        <v>413</v>
      </c>
      <c r="H2408" s="278" t="s">
        <v>412</v>
      </c>
      <c r="I2408" s="278" t="s">
        <v>412</v>
      </c>
      <c r="J2408" s="278" t="s">
        <v>412</v>
      </c>
      <c r="K2408" s="278" t="s">
        <v>412</v>
      </c>
      <c r="L2408" s="278" t="s">
        <v>412</v>
      </c>
      <c r="M2408" s="278"/>
      <c r="N2408" s="278"/>
      <c r="O2408" s="278"/>
      <c r="P2408" s="278"/>
      <c r="Q2408" s="278"/>
      <c r="R2408" s="278"/>
      <c r="S2408" s="278"/>
      <c r="T2408" s="278"/>
      <c r="U2408" s="278"/>
      <c r="V2408" s="278"/>
      <c r="W2408" s="278"/>
      <c r="X2408" s="278"/>
      <c r="Y2408" s="278"/>
      <c r="Z2408" s="278"/>
      <c r="AA2408" s="278"/>
      <c r="AB2408" s="278"/>
      <c r="AC2408" s="278"/>
      <c r="AD2408" s="278"/>
      <c r="AE2408" s="278"/>
      <c r="AF2408" s="278"/>
      <c r="AG2408" s="278"/>
      <c r="AH2408" s="278"/>
      <c r="AI2408" s="278"/>
      <c r="AJ2408" s="278"/>
      <c r="AK2408" s="278"/>
      <c r="AL2408" s="278"/>
      <c r="AM2408" s="278"/>
      <c r="AN2408" s="278"/>
      <c r="AO2408" s="278"/>
      <c r="AP2408" s="278"/>
    </row>
    <row r="2409" spans="1:42">
      <c r="A2409" s="278">
        <v>211800</v>
      </c>
      <c r="B2409" s="278"/>
      <c r="C2409" s="278" t="s">
        <v>411</v>
      </c>
      <c r="D2409" s="278" t="s">
        <v>411</v>
      </c>
      <c r="E2409" s="278" t="s">
        <v>411</v>
      </c>
      <c r="F2409" s="278" t="s">
        <v>411</v>
      </c>
      <c r="G2409" s="278" t="s">
        <v>411</v>
      </c>
      <c r="H2409" s="278" t="s">
        <v>412</v>
      </c>
      <c r="I2409" s="278" t="s">
        <v>412</v>
      </c>
      <c r="J2409" s="278" t="s">
        <v>412</v>
      </c>
      <c r="K2409" s="278" t="s">
        <v>412</v>
      </c>
      <c r="L2409" s="278" t="s">
        <v>412</v>
      </c>
      <c r="M2409" s="278"/>
      <c r="N2409" s="278"/>
      <c r="O2409" s="278"/>
      <c r="P2409" s="278"/>
      <c r="Q2409" s="278"/>
      <c r="R2409" s="278"/>
      <c r="S2409" s="278"/>
      <c r="T2409" s="278"/>
      <c r="U2409" s="278"/>
      <c r="V2409" s="278"/>
      <c r="W2409" s="278"/>
      <c r="X2409" s="278"/>
      <c r="Y2409" s="278"/>
      <c r="Z2409" s="278"/>
      <c r="AA2409" s="278"/>
      <c r="AB2409" s="278"/>
      <c r="AC2409" s="278"/>
      <c r="AD2409" s="278"/>
      <c r="AE2409" s="278"/>
      <c r="AF2409" s="278"/>
      <c r="AG2409" s="278"/>
      <c r="AH2409" s="278"/>
      <c r="AI2409" s="278"/>
      <c r="AJ2409" s="278"/>
      <c r="AK2409" s="278"/>
      <c r="AL2409" s="278"/>
      <c r="AM2409" s="278"/>
      <c r="AN2409" s="278"/>
      <c r="AO2409" s="278"/>
      <c r="AP2409" s="278"/>
    </row>
    <row r="2410" spans="1:42">
      <c r="A2410" s="278">
        <v>211798</v>
      </c>
      <c r="B2410" s="278"/>
      <c r="C2410" s="278" t="s">
        <v>412</v>
      </c>
      <c r="D2410" s="278" t="s">
        <v>413</v>
      </c>
      <c r="E2410" s="278" t="s">
        <v>413</v>
      </c>
      <c r="F2410" s="278" t="s">
        <v>413</v>
      </c>
      <c r="G2410" s="278" t="s">
        <v>412</v>
      </c>
      <c r="H2410" s="278" t="s">
        <v>412</v>
      </c>
      <c r="I2410" s="278" t="s">
        <v>412</v>
      </c>
      <c r="J2410" s="278" t="s">
        <v>412</v>
      </c>
      <c r="K2410" s="278" t="s">
        <v>412</v>
      </c>
      <c r="L2410" s="278" t="s">
        <v>412</v>
      </c>
      <c r="M2410" s="278"/>
      <c r="N2410" s="278"/>
      <c r="O2410" s="278"/>
      <c r="P2410" s="278"/>
      <c r="Q2410" s="278"/>
      <c r="R2410" s="278"/>
      <c r="S2410" s="278"/>
      <c r="T2410" s="278"/>
      <c r="U2410" s="278"/>
      <c r="V2410" s="278"/>
      <c r="W2410" s="278"/>
      <c r="X2410" s="278"/>
      <c r="Y2410" s="278"/>
      <c r="Z2410" s="278"/>
      <c r="AA2410" s="278"/>
      <c r="AB2410" s="278"/>
      <c r="AC2410" s="278"/>
      <c r="AD2410" s="278"/>
      <c r="AE2410" s="278"/>
      <c r="AF2410" s="278"/>
      <c r="AG2410" s="278"/>
      <c r="AH2410" s="278"/>
      <c r="AI2410" s="278"/>
      <c r="AJ2410" s="278"/>
      <c r="AK2410" s="278"/>
      <c r="AL2410" s="278"/>
      <c r="AM2410" s="278"/>
      <c r="AN2410" s="278"/>
      <c r="AO2410" s="278"/>
      <c r="AP2410" s="278"/>
    </row>
    <row r="2411" spans="1:42">
      <c r="A2411" s="278">
        <v>211795</v>
      </c>
      <c r="B2411" s="278"/>
      <c r="C2411" s="278" t="s">
        <v>412</v>
      </c>
      <c r="D2411" s="278" t="s">
        <v>411</v>
      </c>
      <c r="E2411" s="278" t="s">
        <v>411</v>
      </c>
      <c r="F2411" s="278" t="s">
        <v>412</v>
      </c>
      <c r="G2411" s="278" t="s">
        <v>412</v>
      </c>
      <c r="H2411" s="278" t="s">
        <v>412</v>
      </c>
      <c r="I2411" s="278" t="s">
        <v>412</v>
      </c>
      <c r="J2411" s="278" t="s">
        <v>412</v>
      </c>
      <c r="K2411" s="278" t="s">
        <v>413</v>
      </c>
      <c r="L2411" s="278" t="s">
        <v>413</v>
      </c>
      <c r="M2411" s="278"/>
      <c r="N2411" s="278"/>
      <c r="O2411" s="278"/>
      <c r="P2411" s="278"/>
      <c r="Q2411" s="278"/>
      <c r="R2411" s="278"/>
      <c r="S2411" s="278"/>
      <c r="T2411" s="278"/>
      <c r="U2411" s="278"/>
      <c r="V2411" s="278"/>
      <c r="W2411" s="278"/>
      <c r="X2411" s="278"/>
      <c r="Y2411" s="278"/>
      <c r="Z2411" s="278"/>
      <c r="AA2411" s="278"/>
      <c r="AB2411" s="278"/>
      <c r="AC2411" s="278"/>
      <c r="AD2411" s="278"/>
      <c r="AE2411" s="278"/>
      <c r="AF2411" s="278"/>
      <c r="AG2411" s="278"/>
      <c r="AH2411" s="278"/>
      <c r="AI2411" s="278"/>
      <c r="AJ2411" s="278"/>
      <c r="AK2411" s="278"/>
      <c r="AL2411" s="278"/>
      <c r="AM2411" s="278"/>
      <c r="AN2411" s="278"/>
      <c r="AO2411" s="278"/>
      <c r="AP2411" s="278"/>
    </row>
    <row r="2412" spans="1:42">
      <c r="A2412" s="278">
        <v>211794</v>
      </c>
      <c r="B2412" s="278"/>
      <c r="C2412" s="278" t="s">
        <v>413</v>
      </c>
      <c r="D2412" s="278" t="s">
        <v>413</v>
      </c>
      <c r="E2412" s="278" t="s">
        <v>413</v>
      </c>
      <c r="F2412" s="278" t="s">
        <v>412</v>
      </c>
      <c r="G2412" s="278" t="s">
        <v>412</v>
      </c>
      <c r="H2412" s="278" t="s">
        <v>412</v>
      </c>
      <c r="I2412" s="278" t="s">
        <v>412</v>
      </c>
      <c r="J2412" s="278" t="s">
        <v>412</v>
      </c>
      <c r="K2412" s="278" t="s">
        <v>412</v>
      </c>
      <c r="L2412" s="278" t="s">
        <v>412</v>
      </c>
      <c r="M2412" s="278"/>
      <c r="N2412" s="278"/>
      <c r="O2412" s="278"/>
      <c r="P2412" s="278"/>
      <c r="Q2412" s="278"/>
      <c r="R2412" s="278"/>
      <c r="S2412" s="278"/>
      <c r="T2412" s="278"/>
      <c r="U2412" s="278"/>
      <c r="V2412" s="278"/>
      <c r="W2412" s="278"/>
      <c r="X2412" s="278"/>
      <c r="Y2412" s="278"/>
      <c r="Z2412" s="278"/>
      <c r="AA2412" s="278"/>
      <c r="AB2412" s="278"/>
      <c r="AC2412" s="278"/>
      <c r="AD2412" s="278"/>
      <c r="AE2412" s="278"/>
      <c r="AF2412" s="278"/>
      <c r="AG2412" s="278"/>
      <c r="AH2412" s="278"/>
      <c r="AI2412" s="278"/>
      <c r="AJ2412" s="278"/>
      <c r="AK2412" s="278"/>
      <c r="AL2412" s="278"/>
      <c r="AM2412" s="278"/>
      <c r="AN2412" s="278"/>
      <c r="AO2412" s="278"/>
      <c r="AP2412" s="278"/>
    </row>
    <row r="2413" spans="1:42">
      <c r="A2413" s="278">
        <v>211792</v>
      </c>
      <c r="B2413" s="278"/>
      <c r="C2413" s="278" t="s">
        <v>412</v>
      </c>
      <c r="D2413" s="278" t="s">
        <v>413</v>
      </c>
      <c r="E2413" s="278" t="s">
        <v>413</v>
      </c>
      <c r="F2413" s="278" t="s">
        <v>413</v>
      </c>
      <c r="G2413" s="278" t="s">
        <v>412</v>
      </c>
      <c r="H2413" s="278" t="s">
        <v>412</v>
      </c>
      <c r="I2413" s="278" t="s">
        <v>412</v>
      </c>
      <c r="J2413" s="278" t="s">
        <v>412</v>
      </c>
      <c r="K2413" s="278" t="s">
        <v>412</v>
      </c>
      <c r="L2413" s="278" t="s">
        <v>412</v>
      </c>
      <c r="M2413" s="278"/>
      <c r="N2413" s="278"/>
      <c r="O2413" s="278"/>
      <c r="P2413" s="278"/>
      <c r="Q2413" s="278"/>
      <c r="R2413" s="278"/>
      <c r="S2413" s="278"/>
      <c r="T2413" s="278"/>
      <c r="U2413" s="278"/>
      <c r="V2413" s="278"/>
      <c r="W2413" s="278"/>
      <c r="X2413" s="278"/>
      <c r="Y2413" s="278"/>
      <c r="Z2413" s="278"/>
      <c r="AA2413" s="278"/>
      <c r="AB2413" s="278"/>
      <c r="AC2413" s="278"/>
      <c r="AD2413" s="278"/>
      <c r="AE2413" s="278"/>
      <c r="AF2413" s="278"/>
      <c r="AG2413" s="278"/>
      <c r="AH2413" s="278"/>
      <c r="AI2413" s="278"/>
      <c r="AJ2413" s="278"/>
      <c r="AK2413" s="278"/>
      <c r="AL2413" s="278"/>
      <c r="AM2413" s="278"/>
      <c r="AN2413" s="278"/>
      <c r="AO2413" s="278"/>
      <c r="AP2413" s="278"/>
    </row>
    <row r="2414" spans="1:42">
      <c r="A2414" s="278">
        <v>211791</v>
      </c>
      <c r="B2414" s="278"/>
      <c r="C2414" s="278" t="s">
        <v>411</v>
      </c>
      <c r="D2414" s="278" t="s">
        <v>413</v>
      </c>
      <c r="E2414" s="278" t="s">
        <v>411</v>
      </c>
      <c r="F2414" s="278" t="s">
        <v>413</v>
      </c>
      <c r="G2414" s="278" t="s">
        <v>413</v>
      </c>
      <c r="H2414" s="278" t="s">
        <v>412</v>
      </c>
      <c r="I2414" s="278" t="s">
        <v>413</v>
      </c>
      <c r="J2414" s="278" t="s">
        <v>413</v>
      </c>
      <c r="K2414" s="278" t="s">
        <v>413</v>
      </c>
      <c r="L2414" s="278" t="s">
        <v>412</v>
      </c>
      <c r="M2414" s="278"/>
      <c r="N2414" s="278"/>
      <c r="O2414" s="278"/>
      <c r="P2414" s="278"/>
      <c r="Q2414" s="278"/>
      <c r="R2414" s="278"/>
      <c r="S2414" s="278"/>
      <c r="T2414" s="278"/>
      <c r="U2414" s="278"/>
      <c r="V2414" s="278"/>
      <c r="W2414" s="278"/>
      <c r="X2414" s="278"/>
      <c r="Y2414" s="278"/>
      <c r="Z2414" s="278"/>
      <c r="AA2414" s="278"/>
      <c r="AB2414" s="278"/>
      <c r="AC2414" s="278"/>
      <c r="AD2414" s="278"/>
      <c r="AE2414" s="278"/>
      <c r="AF2414" s="278"/>
      <c r="AG2414" s="278"/>
      <c r="AH2414" s="278"/>
      <c r="AI2414" s="278"/>
      <c r="AJ2414" s="278"/>
      <c r="AK2414" s="278"/>
      <c r="AL2414" s="278"/>
      <c r="AM2414" s="278"/>
      <c r="AN2414" s="278"/>
      <c r="AO2414" s="278"/>
      <c r="AP2414" s="278"/>
    </row>
    <row r="2415" spans="1:42">
      <c r="A2415" s="278">
        <v>211790</v>
      </c>
      <c r="B2415" s="278"/>
      <c r="C2415" s="278" t="s">
        <v>412</v>
      </c>
      <c r="D2415" s="278" t="s">
        <v>413</v>
      </c>
      <c r="E2415" s="278" t="s">
        <v>412</v>
      </c>
      <c r="F2415" s="278" t="s">
        <v>413</v>
      </c>
      <c r="G2415" s="278" t="s">
        <v>411</v>
      </c>
      <c r="H2415" s="278" t="s">
        <v>413</v>
      </c>
      <c r="I2415" s="278" t="s">
        <v>413</v>
      </c>
      <c r="J2415" s="278" t="s">
        <v>412</v>
      </c>
      <c r="K2415" s="278" t="s">
        <v>411</v>
      </c>
      <c r="L2415" s="278" t="s">
        <v>412</v>
      </c>
      <c r="M2415" s="278"/>
      <c r="N2415" s="278"/>
      <c r="O2415" s="278"/>
      <c r="P2415" s="278"/>
      <c r="Q2415" s="278"/>
      <c r="R2415" s="278"/>
      <c r="S2415" s="278"/>
      <c r="T2415" s="278"/>
      <c r="U2415" s="278"/>
      <c r="V2415" s="278"/>
      <c r="W2415" s="278"/>
      <c r="X2415" s="278"/>
      <c r="Y2415" s="278"/>
      <c r="Z2415" s="278"/>
      <c r="AA2415" s="278"/>
      <c r="AB2415" s="278"/>
      <c r="AC2415" s="278"/>
      <c r="AD2415" s="278"/>
      <c r="AE2415" s="278"/>
      <c r="AF2415" s="278"/>
      <c r="AG2415" s="278"/>
      <c r="AH2415" s="278"/>
      <c r="AI2415" s="278"/>
      <c r="AJ2415" s="278"/>
      <c r="AK2415" s="278"/>
      <c r="AL2415" s="278"/>
      <c r="AM2415" s="278"/>
      <c r="AN2415" s="278"/>
      <c r="AO2415" s="278"/>
      <c r="AP2415" s="278"/>
    </row>
    <row r="2416" spans="1:42">
      <c r="A2416" s="278">
        <v>211789</v>
      </c>
      <c r="B2416" s="278"/>
      <c r="C2416" s="278" t="s">
        <v>413</v>
      </c>
      <c r="D2416" s="278" t="s">
        <v>413</v>
      </c>
      <c r="E2416" s="278" t="s">
        <v>412</v>
      </c>
      <c r="F2416" s="278" t="s">
        <v>412</v>
      </c>
      <c r="G2416" s="278" t="s">
        <v>412</v>
      </c>
      <c r="H2416" s="278" t="s">
        <v>412</v>
      </c>
      <c r="I2416" s="278" t="s">
        <v>412</v>
      </c>
      <c r="J2416" s="278" t="s">
        <v>412</v>
      </c>
      <c r="K2416" s="278" t="s">
        <v>412</v>
      </c>
      <c r="L2416" s="278" t="s">
        <v>412</v>
      </c>
      <c r="M2416" s="278"/>
      <c r="N2416" s="278"/>
      <c r="O2416" s="278"/>
      <c r="P2416" s="278"/>
      <c r="Q2416" s="278"/>
      <c r="R2416" s="278"/>
      <c r="S2416" s="278"/>
      <c r="T2416" s="278"/>
      <c r="U2416" s="278"/>
      <c r="V2416" s="278"/>
      <c r="W2416" s="278"/>
      <c r="X2416" s="278"/>
      <c r="Y2416" s="278"/>
      <c r="Z2416" s="278"/>
      <c r="AA2416" s="278"/>
      <c r="AB2416" s="278"/>
      <c r="AC2416" s="278"/>
      <c r="AD2416" s="278"/>
      <c r="AE2416" s="278"/>
      <c r="AF2416" s="278"/>
      <c r="AG2416" s="278"/>
      <c r="AH2416" s="278"/>
      <c r="AI2416" s="278"/>
      <c r="AJ2416" s="278"/>
      <c r="AK2416" s="278"/>
      <c r="AL2416" s="278"/>
      <c r="AM2416" s="278"/>
      <c r="AN2416" s="278"/>
      <c r="AO2416" s="278"/>
      <c r="AP2416" s="278"/>
    </row>
    <row r="2417" spans="1:42">
      <c r="A2417" s="278">
        <v>211788</v>
      </c>
      <c r="B2417" s="278"/>
      <c r="C2417" s="278" t="s">
        <v>411</v>
      </c>
      <c r="D2417" s="278" t="s">
        <v>413</v>
      </c>
      <c r="E2417" s="278" t="s">
        <v>411</v>
      </c>
      <c r="F2417" s="278" t="s">
        <v>411</v>
      </c>
      <c r="G2417" s="278" t="s">
        <v>412</v>
      </c>
      <c r="H2417" s="278" t="s">
        <v>412</v>
      </c>
      <c r="I2417" s="278" t="s">
        <v>412</v>
      </c>
      <c r="J2417" s="278" t="s">
        <v>412</v>
      </c>
      <c r="K2417" s="278" t="s">
        <v>412</v>
      </c>
      <c r="L2417" s="278" t="s">
        <v>412</v>
      </c>
      <c r="M2417" s="278"/>
      <c r="N2417" s="278"/>
      <c r="O2417" s="278"/>
      <c r="P2417" s="278"/>
      <c r="Q2417" s="278"/>
      <c r="R2417" s="278"/>
      <c r="S2417" s="278"/>
      <c r="T2417" s="278"/>
      <c r="U2417" s="278"/>
      <c r="V2417" s="278"/>
      <c r="W2417" s="278"/>
      <c r="X2417" s="278"/>
      <c r="Y2417" s="278"/>
      <c r="Z2417" s="278"/>
      <c r="AA2417" s="278"/>
      <c r="AB2417" s="278"/>
      <c r="AC2417" s="278"/>
      <c r="AD2417" s="278"/>
      <c r="AE2417" s="278"/>
      <c r="AF2417" s="278"/>
      <c r="AG2417" s="278"/>
      <c r="AH2417" s="278"/>
      <c r="AI2417" s="278"/>
      <c r="AJ2417" s="278"/>
      <c r="AK2417" s="278"/>
      <c r="AL2417" s="278"/>
      <c r="AM2417" s="278"/>
      <c r="AN2417" s="278"/>
      <c r="AO2417" s="278"/>
      <c r="AP2417" s="278"/>
    </row>
    <row r="2418" spans="1:42">
      <c r="A2418" s="278">
        <v>211787</v>
      </c>
      <c r="B2418" s="278"/>
      <c r="C2418" s="278" t="s">
        <v>413</v>
      </c>
      <c r="D2418" s="278" t="s">
        <v>412</v>
      </c>
      <c r="E2418" s="278" t="s">
        <v>412</v>
      </c>
      <c r="F2418" s="278" t="s">
        <v>412</v>
      </c>
      <c r="G2418" s="278" t="s">
        <v>413</v>
      </c>
      <c r="H2418" s="278" t="s">
        <v>412</v>
      </c>
      <c r="I2418" s="278" t="s">
        <v>412</v>
      </c>
      <c r="J2418" s="278" t="s">
        <v>412</v>
      </c>
      <c r="K2418" s="278" t="s">
        <v>412</v>
      </c>
      <c r="L2418" s="278" t="s">
        <v>412</v>
      </c>
      <c r="M2418" s="278"/>
      <c r="N2418" s="278"/>
      <c r="O2418" s="278"/>
      <c r="P2418" s="278"/>
      <c r="Q2418" s="278"/>
      <c r="R2418" s="278"/>
      <c r="S2418" s="278"/>
      <c r="T2418" s="278"/>
      <c r="U2418" s="278"/>
      <c r="V2418" s="278"/>
      <c r="W2418" s="278"/>
      <c r="X2418" s="278"/>
      <c r="Y2418" s="278"/>
      <c r="Z2418" s="278"/>
      <c r="AA2418" s="278"/>
      <c r="AB2418" s="278"/>
      <c r="AC2418" s="278"/>
      <c r="AD2418" s="278"/>
      <c r="AE2418" s="278"/>
      <c r="AF2418" s="278"/>
      <c r="AG2418" s="278"/>
      <c r="AH2418" s="278"/>
      <c r="AI2418" s="278"/>
      <c r="AJ2418" s="278"/>
      <c r="AK2418" s="278"/>
      <c r="AL2418" s="278"/>
      <c r="AM2418" s="278"/>
      <c r="AN2418" s="278"/>
      <c r="AO2418" s="278"/>
      <c r="AP2418" s="278"/>
    </row>
    <row r="2419" spans="1:42">
      <c r="A2419" s="278">
        <v>211785</v>
      </c>
      <c r="B2419" s="278"/>
      <c r="C2419" s="278" t="s">
        <v>413</v>
      </c>
      <c r="D2419" s="278" t="s">
        <v>413</v>
      </c>
      <c r="E2419" s="278" t="s">
        <v>412</v>
      </c>
      <c r="F2419" s="278" t="s">
        <v>412</v>
      </c>
      <c r="G2419" s="278" t="s">
        <v>412</v>
      </c>
      <c r="H2419" s="278" t="s">
        <v>412</v>
      </c>
      <c r="I2419" s="278" t="s">
        <v>412</v>
      </c>
      <c r="J2419" s="278" t="s">
        <v>412</v>
      </c>
      <c r="K2419" s="278" t="s">
        <v>412</v>
      </c>
      <c r="L2419" s="278" t="s">
        <v>412</v>
      </c>
      <c r="M2419" s="278"/>
      <c r="N2419" s="278"/>
      <c r="O2419" s="278"/>
      <c r="P2419" s="278"/>
      <c r="Q2419" s="278"/>
      <c r="R2419" s="278"/>
      <c r="S2419" s="278"/>
      <c r="T2419" s="278"/>
      <c r="U2419" s="278"/>
      <c r="V2419" s="278"/>
      <c r="W2419" s="278"/>
      <c r="X2419" s="278"/>
      <c r="Y2419" s="278"/>
      <c r="Z2419" s="278"/>
      <c r="AA2419" s="278"/>
      <c r="AB2419" s="278"/>
      <c r="AC2419" s="278"/>
      <c r="AD2419" s="278"/>
      <c r="AE2419" s="278"/>
      <c r="AF2419" s="278"/>
      <c r="AG2419" s="278"/>
      <c r="AH2419" s="278"/>
      <c r="AI2419" s="278"/>
      <c r="AJ2419" s="278"/>
      <c r="AK2419" s="278"/>
      <c r="AL2419" s="278"/>
      <c r="AM2419" s="278"/>
      <c r="AN2419" s="278"/>
      <c r="AO2419" s="278"/>
      <c r="AP2419" s="278"/>
    </row>
    <row r="2420" spans="1:42">
      <c r="A2420" s="278">
        <v>211782</v>
      </c>
      <c r="B2420" s="278"/>
      <c r="C2420" s="278" t="s">
        <v>413</v>
      </c>
      <c r="D2420" s="278" t="s">
        <v>411</v>
      </c>
      <c r="E2420" s="278" t="s">
        <v>411</v>
      </c>
      <c r="F2420" s="278" t="s">
        <v>413</v>
      </c>
      <c r="G2420" s="278" t="s">
        <v>413</v>
      </c>
      <c r="H2420" s="278" t="s">
        <v>413</v>
      </c>
      <c r="I2420" s="278" t="s">
        <v>411</v>
      </c>
      <c r="J2420" s="278" t="s">
        <v>412</v>
      </c>
      <c r="K2420" s="278" t="s">
        <v>413</v>
      </c>
      <c r="L2420" s="278" t="s">
        <v>413</v>
      </c>
      <c r="M2420" s="278"/>
      <c r="N2420" s="278"/>
      <c r="O2420" s="278"/>
      <c r="P2420" s="278"/>
      <c r="Q2420" s="278"/>
      <c r="R2420" s="278"/>
      <c r="S2420" s="278"/>
      <c r="T2420" s="278"/>
      <c r="U2420" s="278"/>
      <c r="V2420" s="278"/>
      <c r="W2420" s="278"/>
      <c r="X2420" s="278"/>
      <c r="Y2420" s="278"/>
      <c r="Z2420" s="278"/>
      <c r="AA2420" s="278"/>
      <c r="AB2420" s="278"/>
      <c r="AC2420" s="278"/>
      <c r="AD2420" s="278"/>
      <c r="AE2420" s="278"/>
      <c r="AF2420" s="278"/>
      <c r="AG2420" s="278"/>
      <c r="AH2420" s="278"/>
      <c r="AI2420" s="278"/>
      <c r="AJ2420" s="278"/>
      <c r="AK2420" s="278"/>
      <c r="AL2420" s="278"/>
      <c r="AM2420" s="278"/>
      <c r="AN2420" s="278"/>
      <c r="AO2420" s="278"/>
      <c r="AP2420" s="278"/>
    </row>
    <row r="2421" spans="1:42">
      <c r="A2421" s="278">
        <v>211781</v>
      </c>
      <c r="B2421" s="278"/>
      <c r="C2421" s="278" t="s">
        <v>411</v>
      </c>
      <c r="D2421" s="278" t="s">
        <v>411</v>
      </c>
      <c r="E2421" s="278" t="s">
        <v>411</v>
      </c>
      <c r="F2421" s="278" t="s">
        <v>412</v>
      </c>
      <c r="G2421" s="278" t="s">
        <v>412</v>
      </c>
      <c r="H2421" s="278" t="s">
        <v>412</v>
      </c>
      <c r="I2421" s="278" t="s">
        <v>411</v>
      </c>
      <c r="J2421" s="278" t="s">
        <v>412</v>
      </c>
      <c r="K2421" s="278" t="s">
        <v>411</v>
      </c>
      <c r="L2421" s="278" t="s">
        <v>411</v>
      </c>
      <c r="M2421" s="278"/>
      <c r="N2421" s="278"/>
      <c r="O2421" s="278"/>
      <c r="P2421" s="278"/>
      <c r="Q2421" s="278"/>
      <c r="R2421" s="278"/>
      <c r="S2421" s="278"/>
      <c r="T2421" s="278"/>
      <c r="U2421" s="278"/>
      <c r="V2421" s="278"/>
      <c r="W2421" s="278"/>
      <c r="X2421" s="278"/>
      <c r="Y2421" s="278"/>
      <c r="Z2421" s="278"/>
      <c r="AA2421" s="278"/>
      <c r="AB2421" s="278"/>
      <c r="AC2421" s="278"/>
      <c r="AD2421" s="278"/>
      <c r="AE2421" s="278"/>
      <c r="AF2421" s="278"/>
      <c r="AG2421" s="278"/>
      <c r="AH2421" s="278"/>
      <c r="AI2421" s="278"/>
      <c r="AJ2421" s="278"/>
      <c r="AK2421" s="278"/>
      <c r="AL2421" s="278"/>
      <c r="AM2421" s="278"/>
      <c r="AN2421" s="278"/>
      <c r="AO2421" s="278"/>
      <c r="AP2421" s="278"/>
    </row>
    <row r="2422" spans="1:42">
      <c r="A2422" s="278">
        <v>211780</v>
      </c>
      <c r="B2422" s="278"/>
      <c r="C2422" s="278" t="s">
        <v>412</v>
      </c>
      <c r="D2422" s="278" t="s">
        <v>413</v>
      </c>
      <c r="E2422" s="278" t="s">
        <v>413</v>
      </c>
      <c r="F2422" s="278" t="s">
        <v>412</v>
      </c>
      <c r="G2422" s="278" t="s">
        <v>412</v>
      </c>
      <c r="H2422" s="278" t="s">
        <v>412</v>
      </c>
      <c r="I2422" s="278" t="s">
        <v>413</v>
      </c>
      <c r="J2422" s="278" t="s">
        <v>412</v>
      </c>
      <c r="K2422" s="278" t="s">
        <v>413</v>
      </c>
      <c r="L2422" s="278" t="s">
        <v>412</v>
      </c>
      <c r="M2422" s="278"/>
      <c r="N2422" s="278"/>
      <c r="O2422" s="278"/>
      <c r="P2422" s="278"/>
      <c r="Q2422" s="278"/>
      <c r="R2422" s="278"/>
      <c r="S2422" s="278"/>
      <c r="T2422" s="278"/>
      <c r="U2422" s="278"/>
      <c r="V2422" s="278"/>
      <c r="W2422" s="278"/>
      <c r="X2422" s="278"/>
      <c r="Y2422" s="278"/>
      <c r="Z2422" s="278"/>
      <c r="AA2422" s="278"/>
      <c r="AB2422" s="278"/>
      <c r="AC2422" s="278"/>
      <c r="AD2422" s="278"/>
      <c r="AE2422" s="278"/>
      <c r="AF2422" s="278"/>
      <c r="AG2422" s="278"/>
      <c r="AH2422" s="278"/>
      <c r="AI2422" s="278"/>
      <c r="AJ2422" s="278"/>
      <c r="AK2422" s="278"/>
      <c r="AL2422" s="278"/>
      <c r="AM2422" s="278"/>
      <c r="AN2422" s="278"/>
      <c r="AO2422" s="278"/>
      <c r="AP2422" s="278"/>
    </row>
    <row r="2423" spans="1:42">
      <c r="A2423" s="278">
        <v>211777</v>
      </c>
      <c r="B2423" s="278"/>
      <c r="C2423" s="278" t="s">
        <v>411</v>
      </c>
      <c r="D2423" s="278" t="s">
        <v>413</v>
      </c>
      <c r="E2423" s="278" t="s">
        <v>411</v>
      </c>
      <c r="F2423" s="278" t="s">
        <v>411</v>
      </c>
      <c r="G2423" s="278" t="s">
        <v>413</v>
      </c>
      <c r="H2423" s="278" t="s">
        <v>412</v>
      </c>
      <c r="I2423" s="278" t="s">
        <v>411</v>
      </c>
      <c r="J2423" s="278" t="s">
        <v>411</v>
      </c>
      <c r="K2423" s="278" t="s">
        <v>411</v>
      </c>
      <c r="L2423" s="278" t="s">
        <v>412</v>
      </c>
      <c r="M2423" s="278"/>
      <c r="N2423" s="278"/>
      <c r="O2423" s="278"/>
      <c r="P2423" s="278"/>
      <c r="Q2423" s="278"/>
      <c r="R2423" s="278"/>
      <c r="S2423" s="278"/>
      <c r="T2423" s="278"/>
      <c r="U2423" s="278"/>
      <c r="V2423" s="278"/>
      <c r="W2423" s="278"/>
      <c r="X2423" s="278"/>
      <c r="Y2423" s="278"/>
      <c r="Z2423" s="278"/>
      <c r="AA2423" s="278"/>
      <c r="AB2423" s="278"/>
      <c r="AC2423" s="278"/>
      <c r="AD2423" s="278"/>
      <c r="AE2423" s="278"/>
      <c r="AF2423" s="278"/>
      <c r="AG2423" s="278"/>
      <c r="AH2423" s="278"/>
      <c r="AI2423" s="278"/>
      <c r="AJ2423" s="278"/>
      <c r="AK2423" s="278"/>
      <c r="AL2423" s="278"/>
      <c r="AM2423" s="278"/>
      <c r="AN2423" s="278"/>
      <c r="AO2423" s="278"/>
      <c r="AP2423" s="278"/>
    </row>
    <row r="2424" spans="1:42">
      <c r="A2424" s="278">
        <v>211776</v>
      </c>
      <c r="B2424" s="278"/>
      <c r="C2424" s="278" t="s">
        <v>413</v>
      </c>
      <c r="D2424" s="278" t="s">
        <v>413</v>
      </c>
      <c r="E2424" s="278" t="s">
        <v>413</v>
      </c>
      <c r="F2424" s="278" t="s">
        <v>412</v>
      </c>
      <c r="G2424" s="278" t="s">
        <v>412</v>
      </c>
      <c r="H2424" s="278" t="s">
        <v>412</v>
      </c>
      <c r="I2424" s="278" t="s">
        <v>412</v>
      </c>
      <c r="J2424" s="278" t="s">
        <v>412</v>
      </c>
      <c r="K2424" s="278" t="s">
        <v>412</v>
      </c>
      <c r="L2424" s="278" t="s">
        <v>412</v>
      </c>
      <c r="M2424" s="278"/>
      <c r="N2424" s="278"/>
      <c r="O2424" s="278"/>
      <c r="P2424" s="278"/>
      <c r="Q2424" s="278"/>
      <c r="R2424" s="278"/>
      <c r="S2424" s="278"/>
      <c r="T2424" s="278"/>
      <c r="U2424" s="278"/>
      <c r="V2424" s="278"/>
      <c r="W2424" s="278"/>
      <c r="X2424" s="278"/>
      <c r="Y2424" s="278"/>
      <c r="Z2424" s="278"/>
      <c r="AA2424" s="278"/>
      <c r="AB2424" s="278"/>
      <c r="AC2424" s="278"/>
      <c r="AD2424" s="278"/>
      <c r="AE2424" s="278"/>
      <c r="AF2424" s="278"/>
      <c r="AG2424" s="278"/>
      <c r="AH2424" s="278"/>
      <c r="AI2424" s="278"/>
      <c r="AJ2424" s="278"/>
      <c r="AK2424" s="278"/>
      <c r="AL2424" s="278"/>
      <c r="AM2424" s="278"/>
      <c r="AN2424" s="278"/>
      <c r="AO2424" s="278"/>
      <c r="AP2424" s="278"/>
    </row>
    <row r="2425" spans="1:42">
      <c r="A2425" s="278">
        <v>211775</v>
      </c>
      <c r="B2425" s="278"/>
      <c r="C2425" s="278" t="s">
        <v>413</v>
      </c>
      <c r="D2425" s="278" t="s">
        <v>412</v>
      </c>
      <c r="E2425" s="278" t="s">
        <v>413</v>
      </c>
      <c r="F2425" s="278" t="s">
        <v>413</v>
      </c>
      <c r="G2425" s="278" t="s">
        <v>412</v>
      </c>
      <c r="H2425" s="278" t="s">
        <v>412</v>
      </c>
      <c r="I2425" s="278" t="s">
        <v>412</v>
      </c>
      <c r="J2425" s="278" t="s">
        <v>412</v>
      </c>
      <c r="K2425" s="278" t="s">
        <v>412</v>
      </c>
      <c r="L2425" s="278" t="s">
        <v>412</v>
      </c>
      <c r="M2425" s="278"/>
      <c r="N2425" s="278"/>
      <c r="O2425" s="278"/>
      <c r="P2425" s="278"/>
      <c r="Q2425" s="278"/>
      <c r="R2425" s="278"/>
      <c r="S2425" s="278"/>
      <c r="T2425" s="278"/>
      <c r="U2425" s="278"/>
      <c r="V2425" s="278"/>
      <c r="W2425" s="278"/>
      <c r="X2425" s="278"/>
      <c r="Y2425" s="278"/>
      <c r="Z2425" s="278"/>
      <c r="AA2425" s="278"/>
      <c r="AB2425" s="278"/>
      <c r="AC2425" s="278"/>
      <c r="AD2425" s="278"/>
      <c r="AE2425" s="278"/>
      <c r="AF2425" s="278"/>
      <c r="AG2425" s="278"/>
      <c r="AH2425" s="278"/>
      <c r="AI2425" s="278"/>
      <c r="AJ2425" s="278"/>
      <c r="AK2425" s="278"/>
      <c r="AL2425" s="278"/>
      <c r="AM2425" s="278"/>
      <c r="AN2425" s="278"/>
      <c r="AO2425" s="278"/>
      <c r="AP2425" s="278"/>
    </row>
    <row r="2426" spans="1:42">
      <c r="A2426" s="278">
        <v>211774</v>
      </c>
      <c r="B2426" s="278"/>
      <c r="C2426" s="278" t="s">
        <v>411</v>
      </c>
      <c r="D2426" s="278" t="s">
        <v>411</v>
      </c>
      <c r="E2426" s="278" t="s">
        <v>411</v>
      </c>
      <c r="F2426" s="278" t="s">
        <v>411</v>
      </c>
      <c r="G2426" s="278" t="s">
        <v>411</v>
      </c>
      <c r="H2426" s="278" t="s">
        <v>412</v>
      </c>
      <c r="I2426" s="278" t="s">
        <v>411</v>
      </c>
      <c r="J2426" s="278" t="s">
        <v>412</v>
      </c>
      <c r="K2426" s="278" t="s">
        <v>411</v>
      </c>
      <c r="L2426" s="278" t="s">
        <v>413</v>
      </c>
      <c r="M2426" s="278"/>
      <c r="N2426" s="278"/>
      <c r="O2426" s="278"/>
      <c r="P2426" s="278"/>
      <c r="Q2426" s="278"/>
      <c r="R2426" s="278"/>
      <c r="S2426" s="278"/>
      <c r="T2426" s="278"/>
      <c r="U2426" s="278"/>
      <c r="V2426" s="278"/>
      <c r="W2426" s="278"/>
      <c r="X2426" s="278"/>
      <c r="Y2426" s="278"/>
      <c r="Z2426" s="278"/>
      <c r="AA2426" s="278"/>
      <c r="AB2426" s="278"/>
      <c r="AC2426" s="278"/>
      <c r="AD2426" s="278"/>
      <c r="AE2426" s="278"/>
      <c r="AF2426" s="278"/>
      <c r="AG2426" s="278"/>
      <c r="AH2426" s="278"/>
      <c r="AI2426" s="278"/>
      <c r="AJ2426" s="278"/>
      <c r="AK2426" s="278"/>
      <c r="AL2426" s="278"/>
      <c r="AM2426" s="278"/>
      <c r="AN2426" s="278"/>
      <c r="AO2426" s="278"/>
      <c r="AP2426" s="278"/>
    </row>
    <row r="2427" spans="1:42">
      <c r="A2427" s="278">
        <v>211772</v>
      </c>
      <c r="B2427" s="278"/>
      <c r="C2427" s="278" t="s">
        <v>413</v>
      </c>
      <c r="D2427" s="278" t="s">
        <v>413</v>
      </c>
      <c r="E2427" s="278" t="s">
        <v>413</v>
      </c>
      <c r="F2427" s="278" t="s">
        <v>412</v>
      </c>
      <c r="G2427" s="278" t="s">
        <v>412</v>
      </c>
      <c r="H2427" s="278" t="s">
        <v>412</v>
      </c>
      <c r="I2427" s="278" t="s">
        <v>413</v>
      </c>
      <c r="J2427" s="278" t="s">
        <v>413</v>
      </c>
      <c r="K2427" s="278" t="s">
        <v>413</v>
      </c>
      <c r="L2427" s="278" t="s">
        <v>413</v>
      </c>
      <c r="M2427" s="278"/>
      <c r="N2427" s="278"/>
      <c r="O2427" s="278"/>
      <c r="P2427" s="278"/>
      <c r="Q2427" s="278"/>
      <c r="R2427" s="278"/>
      <c r="S2427" s="278"/>
      <c r="T2427" s="278"/>
      <c r="U2427" s="278"/>
      <c r="V2427" s="278"/>
      <c r="W2427" s="278"/>
      <c r="X2427" s="278"/>
      <c r="Y2427" s="278"/>
      <c r="Z2427" s="278"/>
      <c r="AA2427" s="278"/>
      <c r="AB2427" s="278"/>
      <c r="AC2427" s="278"/>
      <c r="AD2427" s="278"/>
      <c r="AE2427" s="278"/>
      <c r="AF2427" s="278"/>
      <c r="AG2427" s="278"/>
      <c r="AH2427" s="278"/>
      <c r="AI2427" s="278"/>
      <c r="AJ2427" s="278"/>
      <c r="AK2427" s="278"/>
      <c r="AL2427" s="278"/>
      <c r="AM2427" s="278"/>
      <c r="AN2427" s="278"/>
      <c r="AO2427" s="278"/>
      <c r="AP2427" s="278"/>
    </row>
    <row r="2428" spans="1:42">
      <c r="A2428" s="278">
        <v>211771</v>
      </c>
      <c r="B2428" s="278"/>
      <c r="C2428" s="278" t="s">
        <v>412</v>
      </c>
      <c r="D2428" s="278" t="s">
        <v>413</v>
      </c>
      <c r="E2428" s="278" t="s">
        <v>413</v>
      </c>
      <c r="F2428" s="278" t="s">
        <v>413</v>
      </c>
      <c r="G2428" s="278" t="s">
        <v>412</v>
      </c>
      <c r="H2428" s="278" t="s">
        <v>413</v>
      </c>
      <c r="I2428" s="278" t="s">
        <v>413</v>
      </c>
      <c r="J2428" s="278" t="s">
        <v>412</v>
      </c>
      <c r="K2428" s="278" t="s">
        <v>413</v>
      </c>
      <c r="L2428" s="278" t="s">
        <v>412</v>
      </c>
      <c r="M2428" s="278"/>
      <c r="N2428" s="278"/>
      <c r="O2428" s="278"/>
      <c r="P2428" s="278"/>
      <c r="Q2428" s="278"/>
      <c r="R2428" s="278"/>
      <c r="S2428" s="278"/>
      <c r="T2428" s="278"/>
      <c r="U2428" s="278"/>
      <c r="V2428" s="278"/>
      <c r="W2428" s="278"/>
      <c r="X2428" s="278"/>
      <c r="Y2428" s="278"/>
      <c r="Z2428" s="278"/>
      <c r="AA2428" s="278"/>
      <c r="AB2428" s="278"/>
      <c r="AC2428" s="278"/>
      <c r="AD2428" s="278"/>
      <c r="AE2428" s="278"/>
      <c r="AF2428" s="278"/>
      <c r="AG2428" s="278"/>
      <c r="AH2428" s="278"/>
      <c r="AI2428" s="278"/>
      <c r="AJ2428" s="278"/>
      <c r="AK2428" s="278"/>
      <c r="AL2428" s="278"/>
      <c r="AM2428" s="278"/>
      <c r="AN2428" s="278"/>
      <c r="AO2428" s="278"/>
      <c r="AP2428" s="278"/>
    </row>
    <row r="2429" spans="1:42">
      <c r="A2429" s="278">
        <v>211770</v>
      </c>
      <c r="B2429" s="278"/>
      <c r="C2429" s="278" t="s">
        <v>413</v>
      </c>
      <c r="D2429" s="278" t="s">
        <v>412</v>
      </c>
      <c r="E2429" s="278" t="s">
        <v>412</v>
      </c>
      <c r="F2429" s="278" t="s">
        <v>413</v>
      </c>
      <c r="G2429" s="278" t="s">
        <v>413</v>
      </c>
      <c r="H2429" s="278" t="s">
        <v>412</v>
      </c>
      <c r="I2429" s="278" t="s">
        <v>412</v>
      </c>
      <c r="J2429" s="278" t="s">
        <v>412</v>
      </c>
      <c r="K2429" s="278" t="s">
        <v>412</v>
      </c>
      <c r="L2429" s="278" t="s">
        <v>412</v>
      </c>
      <c r="M2429" s="278"/>
      <c r="N2429" s="278"/>
      <c r="O2429" s="278"/>
      <c r="P2429" s="278"/>
      <c r="Q2429" s="278"/>
      <c r="R2429" s="278"/>
      <c r="S2429" s="278"/>
      <c r="T2429" s="278"/>
      <c r="U2429" s="278"/>
      <c r="V2429" s="278"/>
      <c r="W2429" s="278"/>
      <c r="X2429" s="278"/>
      <c r="Y2429" s="278"/>
      <c r="Z2429" s="278"/>
      <c r="AA2429" s="278"/>
      <c r="AB2429" s="278"/>
      <c r="AC2429" s="278"/>
      <c r="AD2429" s="278"/>
      <c r="AE2429" s="278"/>
      <c r="AF2429" s="278"/>
      <c r="AG2429" s="278"/>
      <c r="AH2429" s="278"/>
      <c r="AI2429" s="278"/>
      <c r="AJ2429" s="278"/>
      <c r="AK2429" s="278"/>
      <c r="AL2429" s="278"/>
      <c r="AM2429" s="278"/>
      <c r="AN2429" s="278"/>
      <c r="AO2429" s="278"/>
      <c r="AP2429" s="278"/>
    </row>
    <row r="2430" spans="1:42">
      <c r="A2430" s="278">
        <v>211766</v>
      </c>
      <c r="B2430" s="278"/>
      <c r="C2430" s="278" t="s">
        <v>413</v>
      </c>
      <c r="D2430" s="278" t="s">
        <v>413</v>
      </c>
      <c r="E2430" s="278" t="s">
        <v>412</v>
      </c>
      <c r="F2430" s="278" t="s">
        <v>412</v>
      </c>
      <c r="G2430" s="278" t="s">
        <v>412</v>
      </c>
      <c r="H2430" s="278" t="s">
        <v>412</v>
      </c>
      <c r="I2430" s="278" t="s">
        <v>412</v>
      </c>
      <c r="J2430" s="278" t="s">
        <v>412</v>
      </c>
      <c r="K2430" s="278" t="s">
        <v>412</v>
      </c>
      <c r="L2430" s="278" t="s">
        <v>412</v>
      </c>
      <c r="M2430" s="278"/>
      <c r="N2430" s="278"/>
      <c r="O2430" s="278"/>
      <c r="P2430" s="278"/>
      <c r="Q2430" s="278"/>
      <c r="R2430" s="278"/>
      <c r="S2430" s="278"/>
      <c r="T2430" s="278"/>
      <c r="U2430" s="278"/>
      <c r="V2430" s="278"/>
      <c r="W2430" s="278"/>
      <c r="X2430" s="278"/>
      <c r="Y2430" s="278"/>
      <c r="Z2430" s="278"/>
      <c r="AA2430" s="278"/>
      <c r="AB2430" s="278"/>
      <c r="AC2430" s="278"/>
      <c r="AD2430" s="278"/>
      <c r="AE2430" s="278"/>
      <c r="AF2430" s="278"/>
      <c r="AG2430" s="278"/>
      <c r="AH2430" s="278"/>
      <c r="AI2430" s="278"/>
      <c r="AJ2430" s="278"/>
      <c r="AK2430" s="278"/>
      <c r="AL2430" s="278"/>
      <c r="AM2430" s="278"/>
      <c r="AN2430" s="278"/>
      <c r="AO2430" s="278"/>
      <c r="AP2430" s="278"/>
    </row>
    <row r="2431" spans="1:42">
      <c r="A2431" s="278">
        <v>211765</v>
      </c>
      <c r="B2431" s="278"/>
      <c r="C2431" s="278" t="s">
        <v>413</v>
      </c>
      <c r="D2431" s="278" t="s">
        <v>413</v>
      </c>
      <c r="E2431" s="278" t="s">
        <v>413</v>
      </c>
      <c r="F2431" s="278" t="s">
        <v>413</v>
      </c>
      <c r="G2431" s="278" t="s">
        <v>413</v>
      </c>
      <c r="H2431" s="278" t="s">
        <v>412</v>
      </c>
      <c r="I2431" s="278" t="s">
        <v>412</v>
      </c>
      <c r="J2431" s="278" t="s">
        <v>412</v>
      </c>
      <c r="K2431" s="278" t="s">
        <v>412</v>
      </c>
      <c r="L2431" s="278" t="s">
        <v>412</v>
      </c>
      <c r="M2431" s="278"/>
      <c r="N2431" s="278"/>
      <c r="O2431" s="278"/>
      <c r="P2431" s="278"/>
      <c r="Q2431" s="278"/>
      <c r="R2431" s="278"/>
      <c r="S2431" s="278"/>
      <c r="T2431" s="278"/>
      <c r="U2431" s="278"/>
      <c r="V2431" s="278"/>
      <c r="W2431" s="278"/>
      <c r="X2431" s="278"/>
      <c r="Y2431" s="278"/>
      <c r="Z2431" s="278"/>
      <c r="AA2431" s="278"/>
      <c r="AB2431" s="278"/>
      <c r="AC2431" s="278"/>
      <c r="AD2431" s="278"/>
      <c r="AE2431" s="278"/>
      <c r="AF2431" s="278"/>
      <c r="AG2431" s="278"/>
      <c r="AH2431" s="278"/>
      <c r="AI2431" s="278"/>
      <c r="AJ2431" s="278"/>
      <c r="AK2431" s="278"/>
      <c r="AL2431" s="278"/>
      <c r="AM2431" s="278"/>
      <c r="AN2431" s="278"/>
      <c r="AO2431" s="278"/>
      <c r="AP2431" s="278"/>
    </row>
    <row r="2432" spans="1:42">
      <c r="A2432" s="278">
        <v>211764</v>
      </c>
      <c r="B2432" s="278"/>
      <c r="C2432" s="278" t="s">
        <v>413</v>
      </c>
      <c r="D2432" s="278" t="s">
        <v>411</v>
      </c>
      <c r="E2432" s="278" t="s">
        <v>413</v>
      </c>
      <c r="F2432" s="278" t="s">
        <v>413</v>
      </c>
      <c r="G2432" s="278" t="s">
        <v>411</v>
      </c>
      <c r="H2432" s="278" t="s">
        <v>412</v>
      </c>
      <c r="I2432" s="278" t="s">
        <v>413</v>
      </c>
      <c r="J2432" s="278" t="s">
        <v>412</v>
      </c>
      <c r="K2432" s="278" t="s">
        <v>411</v>
      </c>
      <c r="L2432" s="278" t="s">
        <v>412</v>
      </c>
      <c r="M2432" s="278"/>
      <c r="N2432" s="278"/>
      <c r="O2432" s="278"/>
      <c r="P2432" s="278"/>
      <c r="Q2432" s="278"/>
      <c r="R2432" s="278"/>
      <c r="S2432" s="278"/>
      <c r="T2432" s="278"/>
      <c r="U2432" s="278"/>
      <c r="V2432" s="278"/>
      <c r="W2432" s="278"/>
      <c r="X2432" s="278"/>
      <c r="Y2432" s="278"/>
      <c r="Z2432" s="278"/>
      <c r="AA2432" s="278"/>
      <c r="AB2432" s="278"/>
      <c r="AC2432" s="278"/>
      <c r="AD2432" s="278"/>
      <c r="AE2432" s="278"/>
      <c r="AF2432" s="278"/>
      <c r="AG2432" s="278"/>
      <c r="AH2432" s="278"/>
      <c r="AI2432" s="278"/>
      <c r="AJ2432" s="278"/>
      <c r="AK2432" s="278"/>
      <c r="AL2432" s="278"/>
      <c r="AM2432" s="278"/>
      <c r="AN2432" s="278"/>
      <c r="AO2432" s="278"/>
      <c r="AP2432" s="278"/>
    </row>
    <row r="2433" spans="1:42">
      <c r="A2433" s="278">
        <v>211763</v>
      </c>
      <c r="B2433" s="278"/>
      <c r="C2433" s="278" t="s">
        <v>413</v>
      </c>
      <c r="D2433" s="278" t="s">
        <v>412</v>
      </c>
      <c r="E2433" s="278" t="s">
        <v>413</v>
      </c>
      <c r="F2433" s="278" t="s">
        <v>413</v>
      </c>
      <c r="G2433" s="278" t="s">
        <v>412</v>
      </c>
      <c r="H2433" s="278" t="s">
        <v>412</v>
      </c>
      <c r="I2433" s="278" t="s">
        <v>412</v>
      </c>
      <c r="J2433" s="278" t="s">
        <v>412</v>
      </c>
      <c r="K2433" s="278" t="s">
        <v>412</v>
      </c>
      <c r="L2433" s="278" t="s">
        <v>412</v>
      </c>
      <c r="M2433" s="278"/>
      <c r="N2433" s="278"/>
      <c r="O2433" s="278"/>
      <c r="P2433" s="278"/>
      <c r="Q2433" s="278"/>
      <c r="R2433" s="278"/>
      <c r="S2433" s="278"/>
      <c r="T2433" s="278"/>
      <c r="U2433" s="278"/>
      <c r="V2433" s="278"/>
      <c r="W2433" s="278"/>
      <c r="X2433" s="278"/>
      <c r="Y2433" s="278"/>
      <c r="Z2433" s="278"/>
      <c r="AA2433" s="278"/>
      <c r="AB2433" s="278"/>
      <c r="AC2433" s="278"/>
      <c r="AD2433" s="278"/>
      <c r="AE2433" s="278"/>
      <c r="AF2433" s="278"/>
      <c r="AG2433" s="278"/>
      <c r="AH2433" s="278"/>
      <c r="AI2433" s="278"/>
      <c r="AJ2433" s="278"/>
      <c r="AK2433" s="278"/>
      <c r="AL2433" s="278"/>
      <c r="AM2433" s="278"/>
      <c r="AN2433" s="278"/>
      <c r="AO2433" s="278"/>
      <c r="AP2433" s="278"/>
    </row>
    <row r="2434" spans="1:42">
      <c r="A2434" s="278">
        <v>211755</v>
      </c>
      <c r="B2434" s="278"/>
      <c r="C2434" s="278" t="s">
        <v>412</v>
      </c>
      <c r="D2434" s="278" t="s">
        <v>413</v>
      </c>
      <c r="E2434" s="278" t="s">
        <v>412</v>
      </c>
      <c r="F2434" s="278" t="s">
        <v>413</v>
      </c>
      <c r="G2434" s="278" t="s">
        <v>412</v>
      </c>
      <c r="H2434" s="278" t="s">
        <v>412</v>
      </c>
      <c r="I2434" s="278" t="s">
        <v>412</v>
      </c>
      <c r="J2434" s="278" t="s">
        <v>412</v>
      </c>
      <c r="K2434" s="278" t="s">
        <v>412</v>
      </c>
      <c r="L2434" s="278" t="s">
        <v>412</v>
      </c>
      <c r="M2434" s="278"/>
      <c r="N2434" s="278"/>
      <c r="O2434" s="278"/>
      <c r="P2434" s="278"/>
      <c r="Q2434" s="278"/>
      <c r="R2434" s="278"/>
      <c r="S2434" s="278"/>
      <c r="T2434" s="278"/>
      <c r="U2434" s="278"/>
      <c r="V2434" s="278"/>
      <c r="W2434" s="278"/>
      <c r="X2434" s="278"/>
      <c r="Y2434" s="278"/>
      <c r="Z2434" s="278"/>
      <c r="AA2434" s="278"/>
      <c r="AB2434" s="278"/>
      <c r="AC2434" s="278"/>
      <c r="AD2434" s="278"/>
      <c r="AE2434" s="278"/>
      <c r="AF2434" s="278"/>
      <c r="AG2434" s="278"/>
      <c r="AH2434" s="278"/>
      <c r="AI2434" s="278"/>
      <c r="AJ2434" s="278"/>
      <c r="AK2434" s="278"/>
      <c r="AL2434" s="278"/>
      <c r="AM2434" s="278"/>
      <c r="AN2434" s="278"/>
      <c r="AO2434" s="278"/>
      <c r="AP2434" s="278"/>
    </row>
    <row r="2435" spans="1:42">
      <c r="A2435" s="278">
        <v>211752</v>
      </c>
      <c r="B2435" s="278"/>
      <c r="C2435" s="278" t="s">
        <v>413</v>
      </c>
      <c r="D2435" s="278" t="s">
        <v>412</v>
      </c>
      <c r="E2435" s="278" t="s">
        <v>413</v>
      </c>
      <c r="F2435" s="278" t="s">
        <v>412</v>
      </c>
      <c r="G2435" s="278" t="s">
        <v>412</v>
      </c>
      <c r="H2435" s="278" t="s">
        <v>412</v>
      </c>
      <c r="I2435" s="278" t="s">
        <v>412</v>
      </c>
      <c r="J2435" s="278" t="s">
        <v>412</v>
      </c>
      <c r="K2435" s="278" t="s">
        <v>412</v>
      </c>
      <c r="L2435" s="278" t="s">
        <v>412</v>
      </c>
      <c r="M2435" s="278"/>
      <c r="N2435" s="278"/>
      <c r="O2435" s="278"/>
      <c r="P2435" s="278"/>
      <c r="Q2435" s="278"/>
      <c r="R2435" s="278"/>
      <c r="S2435" s="278"/>
      <c r="T2435" s="278"/>
      <c r="U2435" s="278"/>
      <c r="V2435" s="278"/>
      <c r="W2435" s="278"/>
      <c r="X2435" s="278"/>
      <c r="Y2435" s="278"/>
      <c r="Z2435" s="278"/>
      <c r="AA2435" s="278"/>
      <c r="AB2435" s="278"/>
      <c r="AC2435" s="278"/>
      <c r="AD2435" s="278"/>
      <c r="AE2435" s="278"/>
      <c r="AF2435" s="278"/>
      <c r="AG2435" s="278"/>
      <c r="AH2435" s="278"/>
      <c r="AI2435" s="278"/>
      <c r="AJ2435" s="278"/>
      <c r="AK2435" s="278"/>
      <c r="AL2435" s="278"/>
      <c r="AM2435" s="278"/>
      <c r="AN2435" s="278"/>
      <c r="AO2435" s="278"/>
      <c r="AP2435" s="278"/>
    </row>
    <row r="2436" spans="1:42">
      <c r="A2436" s="278">
        <v>211751</v>
      </c>
      <c r="B2436" s="278"/>
      <c r="C2436" s="278" t="s">
        <v>411</v>
      </c>
      <c r="D2436" s="278" t="s">
        <v>412</v>
      </c>
      <c r="E2436" s="278" t="s">
        <v>411</v>
      </c>
      <c r="F2436" s="278" t="s">
        <v>411</v>
      </c>
      <c r="G2436" s="278" t="s">
        <v>412</v>
      </c>
      <c r="H2436" s="278" t="s">
        <v>412</v>
      </c>
      <c r="I2436" s="278" t="s">
        <v>412</v>
      </c>
      <c r="J2436" s="278" t="s">
        <v>412</v>
      </c>
      <c r="K2436" s="278" t="s">
        <v>412</v>
      </c>
      <c r="L2436" s="278" t="s">
        <v>412</v>
      </c>
      <c r="M2436" s="278"/>
      <c r="N2436" s="278"/>
      <c r="O2436" s="278"/>
      <c r="P2436" s="278"/>
      <c r="Q2436" s="278"/>
      <c r="R2436" s="278"/>
      <c r="S2436" s="278"/>
      <c r="T2436" s="278"/>
      <c r="U2436" s="278"/>
      <c r="V2436" s="278"/>
      <c r="W2436" s="278"/>
      <c r="X2436" s="278"/>
      <c r="Y2436" s="278"/>
      <c r="Z2436" s="278"/>
      <c r="AA2436" s="278"/>
      <c r="AB2436" s="278"/>
      <c r="AC2436" s="278"/>
      <c r="AD2436" s="278"/>
      <c r="AE2436" s="278"/>
      <c r="AF2436" s="278"/>
      <c r="AG2436" s="278"/>
      <c r="AH2436" s="278"/>
      <c r="AI2436" s="278"/>
      <c r="AJ2436" s="278"/>
      <c r="AK2436" s="278"/>
      <c r="AL2436" s="278"/>
      <c r="AM2436" s="278"/>
      <c r="AN2436" s="278"/>
      <c r="AO2436" s="278"/>
      <c r="AP2436" s="278"/>
    </row>
    <row r="2437" spans="1:42">
      <c r="A2437" s="278">
        <v>211750</v>
      </c>
      <c r="B2437" s="278"/>
      <c r="C2437" s="278" t="s">
        <v>412</v>
      </c>
      <c r="D2437" s="278" t="s">
        <v>411</v>
      </c>
      <c r="E2437" s="278" t="s">
        <v>411</v>
      </c>
      <c r="F2437" s="278" t="s">
        <v>411</v>
      </c>
      <c r="G2437" s="278" t="s">
        <v>413</v>
      </c>
      <c r="H2437" s="278" t="s">
        <v>412</v>
      </c>
      <c r="I2437" s="278" t="s">
        <v>413</v>
      </c>
      <c r="J2437" s="278" t="s">
        <v>413</v>
      </c>
      <c r="K2437" s="278" t="s">
        <v>413</v>
      </c>
      <c r="L2437" s="278" t="s">
        <v>413</v>
      </c>
      <c r="M2437" s="278"/>
      <c r="N2437" s="278"/>
      <c r="O2437" s="278"/>
      <c r="P2437" s="278"/>
      <c r="Q2437" s="278"/>
      <c r="R2437" s="278"/>
      <c r="S2437" s="278"/>
      <c r="T2437" s="278"/>
      <c r="U2437" s="278"/>
      <c r="V2437" s="278"/>
      <c r="W2437" s="278"/>
      <c r="X2437" s="278"/>
      <c r="Y2437" s="278"/>
      <c r="Z2437" s="278"/>
      <c r="AA2437" s="278"/>
      <c r="AB2437" s="278"/>
      <c r="AC2437" s="278"/>
      <c r="AD2437" s="278"/>
      <c r="AE2437" s="278"/>
      <c r="AF2437" s="278"/>
      <c r="AG2437" s="278"/>
      <c r="AH2437" s="278"/>
      <c r="AI2437" s="278"/>
      <c r="AJ2437" s="278"/>
      <c r="AK2437" s="278"/>
      <c r="AL2437" s="278"/>
      <c r="AM2437" s="278"/>
      <c r="AN2437" s="278"/>
      <c r="AO2437" s="278"/>
      <c r="AP2437" s="278"/>
    </row>
    <row r="2438" spans="1:42">
      <c r="A2438" s="278">
        <v>211749</v>
      </c>
      <c r="B2438" s="278"/>
      <c r="C2438" s="278" t="s">
        <v>412</v>
      </c>
      <c r="D2438" s="278" t="s">
        <v>413</v>
      </c>
      <c r="E2438" s="278" t="s">
        <v>413</v>
      </c>
      <c r="F2438" s="278" t="s">
        <v>413</v>
      </c>
      <c r="G2438" s="278" t="s">
        <v>412</v>
      </c>
      <c r="H2438" s="278" t="s">
        <v>412</v>
      </c>
      <c r="I2438" s="278" t="s">
        <v>412</v>
      </c>
      <c r="J2438" s="278" t="s">
        <v>412</v>
      </c>
      <c r="K2438" s="278" t="s">
        <v>412</v>
      </c>
      <c r="L2438" s="278" t="s">
        <v>412</v>
      </c>
      <c r="M2438" s="278"/>
      <c r="N2438" s="278"/>
      <c r="O2438" s="278"/>
      <c r="P2438" s="278"/>
      <c r="Q2438" s="278"/>
      <c r="R2438" s="278"/>
      <c r="S2438" s="278"/>
      <c r="T2438" s="278"/>
      <c r="U2438" s="278"/>
      <c r="V2438" s="278"/>
      <c r="W2438" s="278"/>
      <c r="X2438" s="278"/>
      <c r="Y2438" s="278"/>
      <c r="Z2438" s="278"/>
      <c r="AA2438" s="278"/>
      <c r="AB2438" s="278"/>
      <c r="AC2438" s="278"/>
      <c r="AD2438" s="278"/>
      <c r="AE2438" s="278"/>
      <c r="AF2438" s="278"/>
      <c r="AG2438" s="278"/>
      <c r="AH2438" s="278"/>
      <c r="AI2438" s="278"/>
      <c r="AJ2438" s="278"/>
      <c r="AK2438" s="278"/>
      <c r="AL2438" s="278"/>
      <c r="AM2438" s="278"/>
      <c r="AN2438" s="278"/>
      <c r="AO2438" s="278"/>
      <c r="AP2438" s="278"/>
    </row>
    <row r="2439" spans="1:42">
      <c r="A2439" s="278">
        <v>211748</v>
      </c>
      <c r="B2439" s="278"/>
      <c r="C2439" s="278" t="s">
        <v>413</v>
      </c>
      <c r="D2439" s="278" t="s">
        <v>412</v>
      </c>
      <c r="E2439" s="278" t="s">
        <v>413</v>
      </c>
      <c r="F2439" s="278" t="s">
        <v>413</v>
      </c>
      <c r="G2439" s="278" t="s">
        <v>412</v>
      </c>
      <c r="H2439" s="278" t="s">
        <v>412</v>
      </c>
      <c r="I2439" s="278" t="s">
        <v>412</v>
      </c>
      <c r="J2439" s="278" t="s">
        <v>412</v>
      </c>
      <c r="K2439" s="278" t="s">
        <v>412</v>
      </c>
      <c r="L2439" s="278" t="s">
        <v>412</v>
      </c>
      <c r="M2439" s="278"/>
      <c r="N2439" s="278"/>
      <c r="O2439" s="278"/>
      <c r="P2439" s="278"/>
      <c r="Q2439" s="278"/>
      <c r="R2439" s="278"/>
      <c r="S2439" s="278"/>
      <c r="T2439" s="278"/>
      <c r="U2439" s="278"/>
      <c r="V2439" s="278"/>
      <c r="W2439" s="278"/>
      <c r="X2439" s="278"/>
      <c r="Y2439" s="278"/>
      <c r="Z2439" s="278"/>
      <c r="AA2439" s="278"/>
      <c r="AB2439" s="278"/>
      <c r="AC2439" s="278"/>
      <c r="AD2439" s="278"/>
      <c r="AE2439" s="278"/>
      <c r="AF2439" s="278"/>
      <c r="AG2439" s="278"/>
      <c r="AH2439" s="278"/>
      <c r="AI2439" s="278"/>
      <c r="AJ2439" s="278"/>
      <c r="AK2439" s="278"/>
      <c r="AL2439" s="278"/>
      <c r="AM2439" s="278"/>
      <c r="AN2439" s="278"/>
      <c r="AO2439" s="278"/>
      <c r="AP2439" s="278"/>
    </row>
    <row r="2440" spans="1:42">
      <c r="A2440" s="278">
        <v>211747</v>
      </c>
      <c r="B2440" s="278"/>
      <c r="C2440" s="278" t="s">
        <v>412</v>
      </c>
      <c r="D2440" s="278" t="s">
        <v>413</v>
      </c>
      <c r="E2440" s="278" t="s">
        <v>412</v>
      </c>
      <c r="F2440" s="278" t="s">
        <v>413</v>
      </c>
      <c r="G2440" s="278" t="s">
        <v>412</v>
      </c>
      <c r="H2440" s="278" t="s">
        <v>412</v>
      </c>
      <c r="I2440" s="278" t="s">
        <v>412</v>
      </c>
      <c r="J2440" s="278" t="s">
        <v>412</v>
      </c>
      <c r="K2440" s="278" t="s">
        <v>412</v>
      </c>
      <c r="L2440" s="278" t="s">
        <v>412</v>
      </c>
      <c r="M2440" s="278"/>
      <c r="N2440" s="278"/>
      <c r="O2440" s="278"/>
      <c r="P2440" s="278"/>
      <c r="Q2440" s="278"/>
      <c r="R2440" s="278"/>
      <c r="S2440" s="278"/>
      <c r="T2440" s="278"/>
      <c r="U2440" s="278"/>
      <c r="V2440" s="278"/>
      <c r="W2440" s="278"/>
      <c r="X2440" s="278"/>
      <c r="Y2440" s="278"/>
      <c r="Z2440" s="278"/>
      <c r="AA2440" s="278"/>
      <c r="AB2440" s="278"/>
      <c r="AC2440" s="278"/>
      <c r="AD2440" s="278"/>
      <c r="AE2440" s="278"/>
      <c r="AF2440" s="278"/>
      <c r="AG2440" s="278"/>
      <c r="AH2440" s="278"/>
      <c r="AI2440" s="278"/>
      <c r="AJ2440" s="278"/>
      <c r="AK2440" s="278"/>
      <c r="AL2440" s="278"/>
      <c r="AM2440" s="278"/>
      <c r="AN2440" s="278"/>
      <c r="AO2440" s="278"/>
      <c r="AP2440" s="278"/>
    </row>
    <row r="2441" spans="1:42">
      <c r="A2441" s="278">
        <v>211746</v>
      </c>
      <c r="B2441" s="278"/>
      <c r="C2441" s="278" t="s">
        <v>413</v>
      </c>
      <c r="D2441" s="278" t="s">
        <v>413</v>
      </c>
      <c r="E2441" s="278" t="s">
        <v>413</v>
      </c>
      <c r="F2441" s="278" t="s">
        <v>412</v>
      </c>
      <c r="G2441" s="278" t="s">
        <v>412</v>
      </c>
      <c r="H2441" s="278" t="s">
        <v>412</v>
      </c>
      <c r="I2441" s="278" t="s">
        <v>412</v>
      </c>
      <c r="J2441" s="278" t="s">
        <v>412</v>
      </c>
      <c r="K2441" s="278" t="s">
        <v>412</v>
      </c>
      <c r="L2441" s="278" t="s">
        <v>412</v>
      </c>
      <c r="M2441" s="278"/>
      <c r="N2441" s="278"/>
      <c r="O2441" s="278"/>
      <c r="P2441" s="278"/>
      <c r="Q2441" s="278"/>
      <c r="R2441" s="278"/>
      <c r="S2441" s="278"/>
      <c r="T2441" s="278"/>
      <c r="U2441" s="278"/>
      <c r="V2441" s="278"/>
      <c r="W2441" s="278"/>
      <c r="X2441" s="278"/>
      <c r="Y2441" s="278"/>
      <c r="Z2441" s="278"/>
      <c r="AA2441" s="278"/>
      <c r="AB2441" s="278"/>
      <c r="AC2441" s="278"/>
      <c r="AD2441" s="278"/>
      <c r="AE2441" s="278"/>
      <c r="AF2441" s="278"/>
      <c r="AG2441" s="278"/>
      <c r="AH2441" s="278"/>
      <c r="AI2441" s="278"/>
      <c r="AJ2441" s="278"/>
      <c r="AK2441" s="278"/>
      <c r="AL2441" s="278"/>
      <c r="AM2441" s="278"/>
      <c r="AN2441" s="278"/>
      <c r="AO2441" s="278"/>
      <c r="AP2441" s="278"/>
    </row>
    <row r="2442" spans="1:42">
      <c r="A2442" s="278">
        <v>211745</v>
      </c>
      <c r="B2442" s="278"/>
      <c r="C2442" s="278" t="s">
        <v>413</v>
      </c>
      <c r="D2442" s="278" t="s">
        <v>413</v>
      </c>
      <c r="E2442" s="278" t="s">
        <v>413</v>
      </c>
      <c r="F2442" s="278" t="s">
        <v>413</v>
      </c>
      <c r="G2442" s="278" t="s">
        <v>412</v>
      </c>
      <c r="H2442" s="278" t="s">
        <v>412</v>
      </c>
      <c r="I2442" s="278" t="s">
        <v>412</v>
      </c>
      <c r="J2442" s="278" t="s">
        <v>412</v>
      </c>
      <c r="K2442" s="278" t="s">
        <v>412</v>
      </c>
      <c r="L2442" s="278" t="s">
        <v>412</v>
      </c>
      <c r="M2442" s="278"/>
      <c r="N2442" s="278"/>
      <c r="O2442" s="278"/>
      <c r="P2442" s="278"/>
      <c r="Q2442" s="278"/>
      <c r="R2442" s="278"/>
      <c r="S2442" s="278"/>
      <c r="T2442" s="278"/>
      <c r="U2442" s="278"/>
      <c r="V2442" s="278"/>
      <c r="W2442" s="278"/>
      <c r="X2442" s="278"/>
      <c r="Y2442" s="278"/>
      <c r="Z2442" s="278"/>
      <c r="AA2442" s="278"/>
      <c r="AB2442" s="278"/>
      <c r="AC2442" s="278"/>
      <c r="AD2442" s="278"/>
      <c r="AE2442" s="278"/>
      <c r="AF2442" s="278"/>
      <c r="AG2442" s="278"/>
      <c r="AH2442" s="278"/>
      <c r="AI2442" s="278"/>
      <c r="AJ2442" s="278"/>
      <c r="AK2442" s="278"/>
      <c r="AL2442" s="278"/>
      <c r="AM2442" s="278"/>
      <c r="AN2442" s="278"/>
      <c r="AO2442" s="278"/>
      <c r="AP2442" s="278"/>
    </row>
    <row r="2443" spans="1:42">
      <c r="A2443" s="278">
        <v>211742</v>
      </c>
      <c r="B2443" s="278"/>
      <c r="C2443" s="278" t="s">
        <v>413</v>
      </c>
      <c r="D2443" s="278" t="s">
        <v>413</v>
      </c>
      <c r="E2443" s="278" t="s">
        <v>413</v>
      </c>
      <c r="F2443" s="278" t="s">
        <v>413</v>
      </c>
      <c r="G2443" s="278" t="s">
        <v>413</v>
      </c>
      <c r="H2443" s="278" t="s">
        <v>412</v>
      </c>
      <c r="I2443" s="278" t="s">
        <v>412</v>
      </c>
      <c r="J2443" s="278" t="s">
        <v>412</v>
      </c>
      <c r="K2443" s="278" t="s">
        <v>412</v>
      </c>
      <c r="L2443" s="278" t="s">
        <v>412</v>
      </c>
      <c r="M2443" s="278"/>
      <c r="N2443" s="278"/>
      <c r="O2443" s="278"/>
      <c r="P2443" s="278"/>
      <c r="Q2443" s="278"/>
      <c r="R2443" s="278"/>
      <c r="S2443" s="278"/>
      <c r="T2443" s="278"/>
      <c r="U2443" s="278"/>
      <c r="V2443" s="278"/>
      <c r="W2443" s="278"/>
      <c r="X2443" s="278"/>
      <c r="Y2443" s="278"/>
      <c r="Z2443" s="278"/>
      <c r="AA2443" s="278"/>
      <c r="AB2443" s="278"/>
      <c r="AC2443" s="278"/>
      <c r="AD2443" s="278"/>
      <c r="AE2443" s="278"/>
      <c r="AF2443" s="278"/>
      <c r="AG2443" s="278"/>
      <c r="AH2443" s="278"/>
      <c r="AI2443" s="278"/>
      <c r="AJ2443" s="278"/>
      <c r="AK2443" s="278"/>
      <c r="AL2443" s="278"/>
      <c r="AM2443" s="278"/>
      <c r="AN2443" s="278"/>
      <c r="AO2443" s="278"/>
      <c r="AP2443" s="278"/>
    </row>
    <row r="2444" spans="1:42">
      <c r="A2444" s="278">
        <v>211734</v>
      </c>
      <c r="B2444" s="278"/>
      <c r="C2444" s="278" t="s">
        <v>413</v>
      </c>
      <c r="D2444" s="278" t="s">
        <v>413</v>
      </c>
      <c r="E2444" s="278" t="s">
        <v>413</v>
      </c>
      <c r="F2444" s="278" t="s">
        <v>413</v>
      </c>
      <c r="G2444" s="278" t="s">
        <v>413</v>
      </c>
      <c r="H2444" s="278" t="s">
        <v>412</v>
      </c>
      <c r="I2444" s="278" t="s">
        <v>412</v>
      </c>
      <c r="J2444" s="278" t="s">
        <v>412</v>
      </c>
      <c r="K2444" s="278" t="s">
        <v>412</v>
      </c>
      <c r="L2444" s="278" t="s">
        <v>412</v>
      </c>
      <c r="M2444" s="278"/>
      <c r="N2444" s="278"/>
      <c r="O2444" s="278"/>
      <c r="P2444" s="278"/>
      <c r="Q2444" s="278"/>
      <c r="R2444" s="278"/>
      <c r="S2444" s="278"/>
      <c r="T2444" s="278"/>
      <c r="U2444" s="278"/>
      <c r="V2444" s="278"/>
      <c r="W2444" s="278"/>
      <c r="X2444" s="278"/>
      <c r="Y2444" s="278"/>
      <c r="Z2444" s="278"/>
      <c r="AA2444" s="278"/>
      <c r="AB2444" s="278"/>
      <c r="AC2444" s="278"/>
      <c r="AD2444" s="278"/>
      <c r="AE2444" s="278"/>
      <c r="AF2444" s="278"/>
      <c r="AG2444" s="278"/>
      <c r="AH2444" s="278"/>
      <c r="AI2444" s="278"/>
      <c r="AJ2444" s="278"/>
      <c r="AK2444" s="278"/>
      <c r="AL2444" s="278"/>
      <c r="AM2444" s="278"/>
      <c r="AN2444" s="278"/>
      <c r="AO2444" s="278"/>
      <c r="AP2444" s="278"/>
    </row>
    <row r="2445" spans="1:42">
      <c r="A2445" s="278">
        <v>211732</v>
      </c>
      <c r="B2445" s="278"/>
      <c r="C2445" s="278" t="s">
        <v>411</v>
      </c>
      <c r="D2445" s="278" t="s">
        <v>411</v>
      </c>
      <c r="E2445" s="278" t="s">
        <v>412</v>
      </c>
      <c r="F2445" s="278" t="s">
        <v>412</v>
      </c>
      <c r="G2445" s="278" t="s">
        <v>412</v>
      </c>
      <c r="H2445" s="278" t="s">
        <v>412</v>
      </c>
      <c r="I2445" s="278" t="s">
        <v>412</v>
      </c>
      <c r="J2445" s="278" t="s">
        <v>412</v>
      </c>
      <c r="K2445" s="278" t="s">
        <v>412</v>
      </c>
      <c r="L2445" s="278" t="s">
        <v>412</v>
      </c>
      <c r="M2445" s="278"/>
      <c r="N2445" s="278"/>
      <c r="O2445" s="278"/>
      <c r="P2445" s="278"/>
      <c r="Q2445" s="278"/>
      <c r="R2445" s="278"/>
      <c r="S2445" s="278"/>
      <c r="T2445" s="278"/>
      <c r="U2445" s="278"/>
      <c r="V2445" s="278"/>
      <c r="W2445" s="278"/>
      <c r="X2445" s="278"/>
      <c r="Y2445" s="278"/>
      <c r="Z2445" s="278"/>
      <c r="AA2445" s="278"/>
      <c r="AB2445" s="278"/>
      <c r="AC2445" s="278"/>
      <c r="AD2445" s="278"/>
      <c r="AE2445" s="278"/>
      <c r="AF2445" s="278"/>
      <c r="AG2445" s="278"/>
      <c r="AH2445" s="278"/>
      <c r="AI2445" s="278"/>
      <c r="AJ2445" s="278"/>
      <c r="AK2445" s="278"/>
      <c r="AL2445" s="278"/>
      <c r="AM2445" s="278"/>
      <c r="AN2445" s="278"/>
      <c r="AO2445" s="278"/>
      <c r="AP2445" s="278"/>
    </row>
    <row r="2446" spans="1:42">
      <c r="A2446" s="278">
        <v>211731</v>
      </c>
      <c r="B2446" s="278"/>
      <c r="C2446" s="278" t="s">
        <v>412</v>
      </c>
      <c r="D2446" s="278" t="s">
        <v>413</v>
      </c>
      <c r="E2446" s="278" t="s">
        <v>413</v>
      </c>
      <c r="F2446" s="278" t="s">
        <v>413</v>
      </c>
      <c r="G2446" s="278" t="s">
        <v>413</v>
      </c>
      <c r="H2446" s="278" t="s">
        <v>412</v>
      </c>
      <c r="I2446" s="278" t="s">
        <v>412</v>
      </c>
      <c r="J2446" s="278" t="s">
        <v>413</v>
      </c>
      <c r="K2446" s="278" t="s">
        <v>413</v>
      </c>
      <c r="L2446" s="278" t="s">
        <v>413</v>
      </c>
      <c r="M2446" s="278"/>
      <c r="N2446" s="278"/>
      <c r="O2446" s="278"/>
      <c r="P2446" s="278"/>
      <c r="Q2446" s="278"/>
      <c r="R2446" s="278"/>
      <c r="S2446" s="278"/>
      <c r="T2446" s="278"/>
      <c r="U2446" s="278"/>
      <c r="V2446" s="278"/>
      <c r="W2446" s="278"/>
      <c r="X2446" s="278"/>
      <c r="Y2446" s="278"/>
      <c r="Z2446" s="278"/>
      <c r="AA2446" s="278"/>
      <c r="AB2446" s="278"/>
      <c r="AC2446" s="278"/>
      <c r="AD2446" s="278"/>
      <c r="AE2446" s="278"/>
      <c r="AF2446" s="278"/>
      <c r="AG2446" s="278"/>
      <c r="AH2446" s="278"/>
      <c r="AI2446" s="278"/>
      <c r="AJ2446" s="278"/>
      <c r="AK2446" s="278"/>
      <c r="AL2446" s="278"/>
      <c r="AM2446" s="278"/>
      <c r="AN2446" s="278"/>
      <c r="AO2446" s="278"/>
      <c r="AP2446" s="278"/>
    </row>
    <row r="2447" spans="1:42">
      <c r="A2447" s="278">
        <v>211730</v>
      </c>
      <c r="B2447" s="278"/>
      <c r="C2447" s="278" t="s">
        <v>413</v>
      </c>
      <c r="D2447" s="278" t="s">
        <v>412</v>
      </c>
      <c r="E2447" s="278" t="s">
        <v>413</v>
      </c>
      <c r="F2447" s="278" t="s">
        <v>413</v>
      </c>
      <c r="G2447" s="278" t="s">
        <v>412</v>
      </c>
      <c r="H2447" s="278" t="s">
        <v>412</v>
      </c>
      <c r="I2447" s="278" t="s">
        <v>412</v>
      </c>
      <c r="J2447" s="278" t="s">
        <v>412</v>
      </c>
      <c r="K2447" s="278" t="s">
        <v>412</v>
      </c>
      <c r="L2447" s="278" t="s">
        <v>412</v>
      </c>
      <c r="M2447" s="278"/>
      <c r="N2447" s="278"/>
      <c r="O2447" s="278"/>
      <c r="P2447" s="278"/>
      <c r="Q2447" s="278"/>
      <c r="R2447" s="278"/>
      <c r="S2447" s="278"/>
      <c r="T2447" s="278"/>
      <c r="U2447" s="278"/>
      <c r="V2447" s="278"/>
      <c r="W2447" s="278"/>
      <c r="X2447" s="278"/>
      <c r="Y2447" s="278"/>
      <c r="Z2447" s="278"/>
      <c r="AA2447" s="278"/>
      <c r="AB2447" s="278"/>
      <c r="AC2447" s="278"/>
      <c r="AD2447" s="278"/>
      <c r="AE2447" s="278"/>
      <c r="AF2447" s="278"/>
      <c r="AG2447" s="278"/>
      <c r="AH2447" s="278"/>
      <c r="AI2447" s="278"/>
      <c r="AJ2447" s="278"/>
      <c r="AK2447" s="278"/>
      <c r="AL2447" s="278"/>
      <c r="AM2447" s="278"/>
      <c r="AN2447" s="278"/>
      <c r="AO2447" s="278"/>
      <c r="AP2447" s="278"/>
    </row>
    <row r="2448" spans="1:42">
      <c r="A2448" s="278">
        <v>211727</v>
      </c>
      <c r="B2448" s="278"/>
      <c r="C2448" s="278" t="s">
        <v>412</v>
      </c>
      <c r="D2448" s="278" t="s">
        <v>413</v>
      </c>
      <c r="E2448" s="278" t="s">
        <v>413</v>
      </c>
      <c r="F2448" s="278" t="s">
        <v>412</v>
      </c>
      <c r="G2448" s="278" t="s">
        <v>412</v>
      </c>
      <c r="H2448" s="278" t="s">
        <v>412</v>
      </c>
      <c r="I2448" s="278" t="s">
        <v>412</v>
      </c>
      <c r="J2448" s="278" t="s">
        <v>412</v>
      </c>
      <c r="K2448" s="278" t="s">
        <v>412</v>
      </c>
      <c r="L2448" s="278" t="s">
        <v>412</v>
      </c>
      <c r="M2448" s="278"/>
      <c r="N2448" s="278"/>
      <c r="O2448" s="278"/>
      <c r="P2448" s="278"/>
      <c r="Q2448" s="278"/>
      <c r="R2448" s="278"/>
      <c r="S2448" s="278"/>
      <c r="T2448" s="278"/>
      <c r="U2448" s="278"/>
      <c r="V2448" s="278"/>
      <c r="W2448" s="278"/>
      <c r="X2448" s="278"/>
      <c r="Y2448" s="278"/>
      <c r="Z2448" s="278"/>
      <c r="AA2448" s="278"/>
      <c r="AB2448" s="278"/>
      <c r="AC2448" s="278"/>
      <c r="AD2448" s="278"/>
      <c r="AE2448" s="278"/>
      <c r="AF2448" s="278"/>
      <c r="AG2448" s="278"/>
      <c r="AH2448" s="278"/>
      <c r="AI2448" s="278"/>
      <c r="AJ2448" s="278"/>
      <c r="AK2448" s="278"/>
      <c r="AL2448" s="278"/>
      <c r="AM2448" s="278"/>
      <c r="AN2448" s="278"/>
      <c r="AO2448" s="278"/>
      <c r="AP2448" s="278"/>
    </row>
    <row r="2449" spans="1:42">
      <c r="A2449" s="278">
        <v>211726</v>
      </c>
      <c r="B2449" s="278"/>
      <c r="C2449" s="278" t="s">
        <v>413</v>
      </c>
      <c r="D2449" s="278" t="s">
        <v>411</v>
      </c>
      <c r="E2449" s="278" t="s">
        <v>411</v>
      </c>
      <c r="F2449" s="278" t="s">
        <v>413</v>
      </c>
      <c r="G2449" s="278" t="s">
        <v>413</v>
      </c>
      <c r="H2449" s="278" t="s">
        <v>412</v>
      </c>
      <c r="I2449" s="278" t="s">
        <v>413</v>
      </c>
      <c r="J2449" s="278" t="s">
        <v>413</v>
      </c>
      <c r="K2449" s="278" t="s">
        <v>413</v>
      </c>
      <c r="L2449" s="278" t="s">
        <v>413</v>
      </c>
      <c r="M2449" s="278"/>
      <c r="N2449" s="278"/>
      <c r="O2449" s="278"/>
      <c r="P2449" s="278"/>
      <c r="Q2449" s="278"/>
      <c r="R2449" s="278"/>
      <c r="S2449" s="278"/>
      <c r="T2449" s="278"/>
      <c r="U2449" s="278"/>
      <c r="V2449" s="278"/>
      <c r="W2449" s="278"/>
      <c r="X2449" s="278"/>
      <c r="Y2449" s="278"/>
      <c r="Z2449" s="278"/>
      <c r="AA2449" s="278"/>
      <c r="AB2449" s="278"/>
      <c r="AC2449" s="278"/>
      <c r="AD2449" s="278"/>
      <c r="AE2449" s="278"/>
      <c r="AF2449" s="278"/>
      <c r="AG2449" s="278"/>
      <c r="AH2449" s="278"/>
      <c r="AI2449" s="278"/>
      <c r="AJ2449" s="278"/>
      <c r="AK2449" s="278"/>
      <c r="AL2449" s="278"/>
      <c r="AM2449" s="278"/>
      <c r="AN2449" s="278"/>
      <c r="AO2449" s="278"/>
      <c r="AP2449" s="278"/>
    </row>
    <row r="2450" spans="1:42">
      <c r="A2450" s="278">
        <v>211724</v>
      </c>
      <c r="B2450" s="278"/>
      <c r="C2450" s="278" t="s">
        <v>413</v>
      </c>
      <c r="D2450" s="278" t="s">
        <v>413</v>
      </c>
      <c r="E2450" s="278" t="s">
        <v>413</v>
      </c>
      <c r="F2450" s="278" t="s">
        <v>413</v>
      </c>
      <c r="G2450" s="278" t="s">
        <v>413</v>
      </c>
      <c r="H2450" s="278" t="s">
        <v>412</v>
      </c>
      <c r="I2450" s="278" t="s">
        <v>412</v>
      </c>
      <c r="J2450" s="278" t="s">
        <v>412</v>
      </c>
      <c r="K2450" s="278" t="s">
        <v>412</v>
      </c>
      <c r="L2450" s="278" t="s">
        <v>412</v>
      </c>
      <c r="M2450" s="278"/>
      <c r="N2450" s="278"/>
      <c r="O2450" s="278"/>
      <c r="P2450" s="278"/>
      <c r="Q2450" s="278"/>
      <c r="R2450" s="278"/>
      <c r="S2450" s="278"/>
      <c r="T2450" s="278"/>
      <c r="U2450" s="278"/>
      <c r="V2450" s="278"/>
      <c r="W2450" s="278"/>
      <c r="X2450" s="278"/>
      <c r="Y2450" s="278"/>
      <c r="Z2450" s="278"/>
      <c r="AA2450" s="278"/>
      <c r="AB2450" s="278"/>
      <c r="AC2450" s="278"/>
      <c r="AD2450" s="278"/>
      <c r="AE2450" s="278"/>
      <c r="AF2450" s="278"/>
      <c r="AG2450" s="278"/>
      <c r="AH2450" s="278"/>
      <c r="AI2450" s="278"/>
      <c r="AJ2450" s="278"/>
      <c r="AK2450" s="278"/>
      <c r="AL2450" s="278"/>
      <c r="AM2450" s="278"/>
      <c r="AN2450" s="278"/>
      <c r="AO2450" s="278"/>
      <c r="AP2450" s="278"/>
    </row>
    <row r="2451" spans="1:42">
      <c r="A2451" s="278">
        <v>211723</v>
      </c>
      <c r="B2451" s="278"/>
      <c r="C2451" s="278" t="s">
        <v>413</v>
      </c>
      <c r="D2451" s="278" t="s">
        <v>412</v>
      </c>
      <c r="E2451" s="278" t="s">
        <v>413</v>
      </c>
      <c r="F2451" s="278" t="s">
        <v>413</v>
      </c>
      <c r="G2451" s="278" t="s">
        <v>412</v>
      </c>
      <c r="H2451" s="278" t="s">
        <v>412</v>
      </c>
      <c r="I2451" s="278" t="s">
        <v>412</v>
      </c>
      <c r="J2451" s="278" t="s">
        <v>412</v>
      </c>
      <c r="K2451" s="278" t="s">
        <v>412</v>
      </c>
      <c r="L2451" s="278" t="s">
        <v>412</v>
      </c>
      <c r="M2451" s="278"/>
      <c r="N2451" s="278"/>
      <c r="O2451" s="278"/>
      <c r="P2451" s="278"/>
      <c r="Q2451" s="278"/>
      <c r="R2451" s="278"/>
      <c r="S2451" s="278"/>
      <c r="T2451" s="278"/>
      <c r="U2451" s="278"/>
      <c r="V2451" s="278"/>
      <c r="W2451" s="278"/>
      <c r="X2451" s="278"/>
      <c r="Y2451" s="278"/>
      <c r="Z2451" s="278"/>
      <c r="AA2451" s="278"/>
      <c r="AB2451" s="278"/>
      <c r="AC2451" s="278"/>
      <c r="AD2451" s="278"/>
      <c r="AE2451" s="278"/>
      <c r="AF2451" s="278"/>
      <c r="AG2451" s="278"/>
      <c r="AH2451" s="278"/>
      <c r="AI2451" s="278"/>
      <c r="AJ2451" s="278"/>
      <c r="AK2451" s="278"/>
      <c r="AL2451" s="278"/>
      <c r="AM2451" s="278"/>
      <c r="AN2451" s="278"/>
      <c r="AO2451" s="278"/>
      <c r="AP2451" s="278"/>
    </row>
    <row r="2452" spans="1:42">
      <c r="A2452" s="278">
        <v>211720</v>
      </c>
      <c r="B2452" s="278"/>
      <c r="C2452" s="278" t="s">
        <v>413</v>
      </c>
      <c r="D2452" s="278" t="s">
        <v>413</v>
      </c>
      <c r="E2452" s="278" t="s">
        <v>413</v>
      </c>
      <c r="F2452" s="278" t="s">
        <v>411</v>
      </c>
      <c r="G2452" s="278" t="s">
        <v>413</v>
      </c>
      <c r="H2452" s="278" t="s">
        <v>412</v>
      </c>
      <c r="I2452" s="278" t="s">
        <v>412</v>
      </c>
      <c r="J2452" s="278" t="s">
        <v>413</v>
      </c>
      <c r="K2452" s="278" t="s">
        <v>413</v>
      </c>
      <c r="L2452" s="278" t="s">
        <v>412</v>
      </c>
      <c r="M2452" s="278"/>
      <c r="N2452" s="278"/>
      <c r="O2452" s="278"/>
      <c r="P2452" s="278"/>
      <c r="Q2452" s="278"/>
      <c r="R2452" s="278"/>
      <c r="S2452" s="278"/>
      <c r="T2452" s="278"/>
      <c r="U2452" s="278"/>
      <c r="V2452" s="278"/>
      <c r="W2452" s="278"/>
      <c r="X2452" s="278"/>
      <c r="Y2452" s="278"/>
      <c r="Z2452" s="278"/>
      <c r="AA2452" s="278"/>
      <c r="AB2452" s="278"/>
      <c r="AC2452" s="278"/>
      <c r="AD2452" s="278"/>
      <c r="AE2452" s="278"/>
      <c r="AF2452" s="278"/>
      <c r="AG2452" s="278"/>
      <c r="AH2452" s="278"/>
      <c r="AI2452" s="278"/>
      <c r="AJ2452" s="278"/>
      <c r="AK2452" s="278"/>
      <c r="AL2452" s="278"/>
      <c r="AM2452" s="278"/>
      <c r="AN2452" s="278"/>
      <c r="AO2452" s="278"/>
      <c r="AP2452" s="278"/>
    </row>
    <row r="2453" spans="1:42">
      <c r="A2453" s="278">
        <v>211714</v>
      </c>
      <c r="B2453" s="278"/>
      <c r="C2453" s="278" t="s">
        <v>411</v>
      </c>
      <c r="D2453" s="278" t="s">
        <v>413</v>
      </c>
      <c r="E2453" s="278" t="s">
        <v>411</v>
      </c>
      <c r="F2453" s="278" t="s">
        <v>411</v>
      </c>
      <c r="G2453" s="278" t="s">
        <v>411</v>
      </c>
      <c r="H2453" s="278" t="s">
        <v>413</v>
      </c>
      <c r="I2453" s="278" t="s">
        <v>411</v>
      </c>
      <c r="J2453" s="278" t="s">
        <v>411</v>
      </c>
      <c r="K2453" s="278" t="s">
        <v>411</v>
      </c>
      <c r="L2453" s="278" t="s">
        <v>413</v>
      </c>
      <c r="M2453" s="278"/>
      <c r="N2453" s="278"/>
      <c r="O2453" s="278"/>
      <c r="P2453" s="278"/>
      <c r="Q2453" s="278"/>
      <c r="R2453" s="278"/>
      <c r="S2453" s="278"/>
      <c r="T2453" s="278"/>
      <c r="U2453" s="278"/>
      <c r="V2453" s="278"/>
      <c r="W2453" s="278"/>
      <c r="X2453" s="278"/>
      <c r="Y2453" s="278"/>
      <c r="Z2453" s="278"/>
      <c r="AA2453" s="278"/>
      <c r="AB2453" s="278"/>
      <c r="AC2453" s="278"/>
      <c r="AD2453" s="278"/>
      <c r="AE2453" s="278"/>
      <c r="AF2453" s="278"/>
      <c r="AG2453" s="278"/>
      <c r="AH2453" s="278"/>
      <c r="AI2453" s="278"/>
      <c r="AJ2453" s="278"/>
      <c r="AK2453" s="278"/>
      <c r="AL2453" s="278"/>
      <c r="AM2453" s="278"/>
      <c r="AN2453" s="278"/>
      <c r="AO2453" s="278"/>
      <c r="AP2453" s="278"/>
    </row>
    <row r="2454" spans="1:42">
      <c r="A2454" s="278">
        <v>211707</v>
      </c>
      <c r="B2454" s="278"/>
      <c r="C2454" s="278" t="s">
        <v>411</v>
      </c>
      <c r="D2454" s="278" t="s">
        <v>411</v>
      </c>
      <c r="E2454" s="278" t="s">
        <v>411</v>
      </c>
      <c r="F2454" s="278" t="s">
        <v>411</v>
      </c>
      <c r="G2454" s="278" t="s">
        <v>411</v>
      </c>
      <c r="H2454" s="278" t="s">
        <v>411</v>
      </c>
      <c r="I2454" s="278" t="s">
        <v>411</v>
      </c>
      <c r="J2454" s="278" t="s">
        <v>411</v>
      </c>
      <c r="K2454" s="278" t="s">
        <v>411</v>
      </c>
      <c r="L2454" s="278" t="s">
        <v>411</v>
      </c>
      <c r="M2454" s="278"/>
      <c r="N2454" s="278"/>
      <c r="O2454" s="278"/>
      <c r="P2454" s="278"/>
      <c r="Q2454" s="278"/>
      <c r="R2454" s="278"/>
      <c r="S2454" s="278"/>
      <c r="T2454" s="278"/>
      <c r="U2454" s="278"/>
      <c r="V2454" s="278"/>
      <c r="W2454" s="278"/>
      <c r="X2454" s="278"/>
      <c r="Y2454" s="278"/>
      <c r="Z2454" s="278"/>
      <c r="AA2454" s="278"/>
      <c r="AB2454" s="278"/>
      <c r="AC2454" s="278"/>
      <c r="AD2454" s="278"/>
      <c r="AE2454" s="278"/>
      <c r="AF2454" s="278"/>
      <c r="AG2454" s="278"/>
      <c r="AH2454" s="278"/>
      <c r="AI2454" s="278"/>
      <c r="AJ2454" s="278"/>
      <c r="AK2454" s="278"/>
      <c r="AL2454" s="278"/>
      <c r="AM2454" s="278"/>
      <c r="AN2454" s="278"/>
      <c r="AO2454" s="278"/>
      <c r="AP2454" s="278"/>
    </row>
    <row r="2455" spans="1:42">
      <c r="A2455" s="278">
        <v>211705</v>
      </c>
      <c r="B2455" s="278"/>
      <c r="C2455" s="278" t="s">
        <v>413</v>
      </c>
      <c r="D2455" s="278" t="s">
        <v>413</v>
      </c>
      <c r="E2455" s="278" t="s">
        <v>413</v>
      </c>
      <c r="F2455" s="278" t="s">
        <v>413</v>
      </c>
      <c r="G2455" s="278" t="s">
        <v>412</v>
      </c>
      <c r="H2455" s="278" t="s">
        <v>412</v>
      </c>
      <c r="I2455" s="278" t="s">
        <v>412</v>
      </c>
      <c r="J2455" s="278" t="s">
        <v>412</v>
      </c>
      <c r="K2455" s="278" t="s">
        <v>412</v>
      </c>
      <c r="L2455" s="278" t="s">
        <v>412</v>
      </c>
      <c r="M2455" s="278"/>
      <c r="N2455" s="278"/>
      <c r="O2455" s="278"/>
      <c r="P2455" s="278"/>
      <c r="Q2455" s="278"/>
      <c r="R2455" s="278"/>
      <c r="S2455" s="278"/>
      <c r="T2455" s="278"/>
      <c r="U2455" s="278"/>
      <c r="V2455" s="278"/>
      <c r="W2455" s="278"/>
      <c r="X2455" s="278"/>
      <c r="Y2455" s="278"/>
      <c r="Z2455" s="278"/>
      <c r="AA2455" s="278"/>
      <c r="AB2455" s="278"/>
      <c r="AC2455" s="278"/>
      <c r="AD2455" s="278"/>
      <c r="AE2455" s="278"/>
      <c r="AF2455" s="278"/>
      <c r="AG2455" s="278"/>
      <c r="AH2455" s="278"/>
      <c r="AI2455" s="278"/>
      <c r="AJ2455" s="278"/>
      <c r="AK2455" s="278"/>
      <c r="AL2455" s="278"/>
      <c r="AM2455" s="278"/>
      <c r="AN2455" s="278"/>
      <c r="AO2455" s="278"/>
      <c r="AP2455" s="278"/>
    </row>
    <row r="2456" spans="1:42">
      <c r="A2456" s="278">
        <v>211704</v>
      </c>
      <c r="B2456" s="278"/>
      <c r="C2456" s="278" t="s">
        <v>412</v>
      </c>
      <c r="D2456" s="278" t="s">
        <v>413</v>
      </c>
      <c r="E2456" s="278" t="s">
        <v>413</v>
      </c>
      <c r="F2456" s="278" t="s">
        <v>412</v>
      </c>
      <c r="G2456" s="278" t="s">
        <v>412</v>
      </c>
      <c r="H2456" s="278" t="s">
        <v>412</v>
      </c>
      <c r="I2456" s="278" t="s">
        <v>412</v>
      </c>
      <c r="J2456" s="278" t="s">
        <v>412</v>
      </c>
      <c r="K2456" s="278" t="s">
        <v>412</v>
      </c>
      <c r="L2456" s="278" t="s">
        <v>412</v>
      </c>
      <c r="M2456" s="278"/>
      <c r="N2456" s="278"/>
      <c r="O2456" s="278"/>
      <c r="P2456" s="278"/>
      <c r="Q2456" s="278"/>
      <c r="R2456" s="278"/>
      <c r="S2456" s="278"/>
      <c r="T2456" s="278"/>
      <c r="U2456" s="278"/>
      <c r="V2456" s="278"/>
      <c r="W2456" s="278"/>
      <c r="X2456" s="278"/>
      <c r="Y2456" s="278"/>
      <c r="Z2456" s="278"/>
      <c r="AA2456" s="278"/>
      <c r="AB2456" s="278"/>
      <c r="AC2456" s="278"/>
      <c r="AD2456" s="278"/>
      <c r="AE2456" s="278"/>
      <c r="AF2456" s="278"/>
      <c r="AG2456" s="278"/>
      <c r="AH2456" s="278"/>
      <c r="AI2456" s="278"/>
      <c r="AJ2456" s="278"/>
      <c r="AK2456" s="278"/>
      <c r="AL2456" s="278"/>
      <c r="AM2456" s="278"/>
      <c r="AN2456" s="278"/>
      <c r="AO2456" s="278"/>
      <c r="AP2456" s="278"/>
    </row>
    <row r="2457" spans="1:42">
      <c r="A2457" s="278">
        <v>211703</v>
      </c>
      <c r="B2457" s="278"/>
      <c r="C2457" s="278" t="s">
        <v>413</v>
      </c>
      <c r="D2457" s="278" t="s">
        <v>412</v>
      </c>
      <c r="E2457" s="278" t="s">
        <v>413</v>
      </c>
      <c r="F2457" s="278" t="s">
        <v>412</v>
      </c>
      <c r="G2457" s="278" t="s">
        <v>412</v>
      </c>
      <c r="H2457" s="278" t="s">
        <v>412</v>
      </c>
      <c r="I2457" s="278" t="s">
        <v>412</v>
      </c>
      <c r="J2457" s="278" t="s">
        <v>412</v>
      </c>
      <c r="K2457" s="278" t="s">
        <v>412</v>
      </c>
      <c r="L2457" s="278" t="s">
        <v>412</v>
      </c>
      <c r="M2457" s="278"/>
      <c r="N2457" s="278"/>
      <c r="O2457" s="278"/>
      <c r="P2457" s="278"/>
      <c r="Q2457" s="278"/>
      <c r="R2457" s="278"/>
      <c r="S2457" s="278"/>
      <c r="T2457" s="278"/>
      <c r="U2457" s="278"/>
      <c r="V2457" s="278"/>
      <c r="W2457" s="278"/>
      <c r="X2457" s="278"/>
      <c r="Y2457" s="278"/>
      <c r="Z2457" s="278"/>
      <c r="AA2457" s="278"/>
      <c r="AB2457" s="278"/>
      <c r="AC2457" s="278"/>
      <c r="AD2457" s="278"/>
      <c r="AE2457" s="278"/>
      <c r="AF2457" s="278"/>
      <c r="AG2457" s="278"/>
      <c r="AH2457" s="278"/>
      <c r="AI2457" s="278"/>
      <c r="AJ2457" s="278"/>
      <c r="AK2457" s="278"/>
      <c r="AL2457" s="278"/>
      <c r="AM2457" s="278"/>
      <c r="AN2457" s="278"/>
      <c r="AO2457" s="278"/>
      <c r="AP2457" s="278"/>
    </row>
    <row r="2458" spans="1:42">
      <c r="A2458" s="278">
        <v>211702</v>
      </c>
      <c r="B2458" s="278"/>
      <c r="C2458" s="278" t="s">
        <v>413</v>
      </c>
      <c r="D2458" s="278" t="s">
        <v>412</v>
      </c>
      <c r="E2458" s="278" t="s">
        <v>413</v>
      </c>
      <c r="F2458" s="278" t="s">
        <v>412</v>
      </c>
      <c r="G2458" s="278" t="s">
        <v>412</v>
      </c>
      <c r="H2458" s="278" t="s">
        <v>412</v>
      </c>
      <c r="I2458" s="278" t="s">
        <v>412</v>
      </c>
      <c r="J2458" s="278" t="s">
        <v>412</v>
      </c>
      <c r="K2458" s="278" t="s">
        <v>412</v>
      </c>
      <c r="L2458" s="278" t="s">
        <v>412</v>
      </c>
      <c r="M2458" s="278"/>
      <c r="N2458" s="278"/>
      <c r="O2458" s="278"/>
      <c r="P2458" s="278"/>
      <c r="Q2458" s="278"/>
      <c r="R2458" s="278"/>
      <c r="S2458" s="278"/>
      <c r="T2458" s="278"/>
      <c r="U2458" s="278"/>
      <c r="V2458" s="278"/>
      <c r="W2458" s="278"/>
      <c r="X2458" s="278"/>
      <c r="Y2458" s="278"/>
      <c r="Z2458" s="278"/>
      <c r="AA2458" s="278"/>
      <c r="AB2458" s="278"/>
      <c r="AC2458" s="278"/>
      <c r="AD2458" s="278"/>
      <c r="AE2458" s="278"/>
      <c r="AF2458" s="278"/>
      <c r="AG2458" s="278"/>
      <c r="AH2458" s="278"/>
      <c r="AI2458" s="278"/>
      <c r="AJ2458" s="278"/>
      <c r="AK2458" s="278"/>
      <c r="AL2458" s="278"/>
      <c r="AM2458" s="278"/>
      <c r="AN2458" s="278"/>
      <c r="AO2458" s="278"/>
      <c r="AP2458" s="278"/>
    </row>
    <row r="2459" spans="1:42">
      <c r="A2459" s="278">
        <v>211700</v>
      </c>
      <c r="B2459" s="278"/>
      <c r="C2459" s="278" t="s">
        <v>411</v>
      </c>
      <c r="D2459" s="278" t="s">
        <v>411</v>
      </c>
      <c r="E2459" s="278" t="s">
        <v>411</v>
      </c>
      <c r="F2459" s="278" t="s">
        <v>412</v>
      </c>
      <c r="G2459" s="278" t="s">
        <v>412</v>
      </c>
      <c r="H2459" s="278" t="s">
        <v>412</v>
      </c>
      <c r="I2459" s="278" t="s">
        <v>412</v>
      </c>
      <c r="J2459" s="278" t="s">
        <v>412</v>
      </c>
      <c r="K2459" s="278" t="s">
        <v>412</v>
      </c>
      <c r="L2459" s="278" t="s">
        <v>412</v>
      </c>
      <c r="M2459" s="278"/>
      <c r="N2459" s="278"/>
      <c r="O2459" s="278"/>
      <c r="P2459" s="278"/>
      <c r="Q2459" s="278"/>
      <c r="R2459" s="278"/>
      <c r="S2459" s="278"/>
      <c r="T2459" s="278"/>
      <c r="U2459" s="278"/>
      <c r="V2459" s="278"/>
      <c r="W2459" s="278"/>
      <c r="X2459" s="278"/>
      <c r="Y2459" s="278"/>
      <c r="Z2459" s="278"/>
      <c r="AA2459" s="278"/>
      <c r="AB2459" s="278"/>
      <c r="AC2459" s="278"/>
      <c r="AD2459" s="278"/>
      <c r="AE2459" s="278"/>
      <c r="AF2459" s="278"/>
      <c r="AG2459" s="278"/>
      <c r="AH2459" s="278"/>
      <c r="AI2459" s="278"/>
      <c r="AJ2459" s="278"/>
      <c r="AK2459" s="278"/>
      <c r="AL2459" s="278"/>
      <c r="AM2459" s="278"/>
      <c r="AN2459" s="278"/>
      <c r="AO2459" s="278"/>
      <c r="AP2459" s="278"/>
    </row>
    <row r="2460" spans="1:42">
      <c r="A2460" s="278">
        <v>211689</v>
      </c>
      <c r="B2460" s="278"/>
      <c r="C2460" s="278" t="s">
        <v>411</v>
      </c>
      <c r="D2460" s="278" t="s">
        <v>411</v>
      </c>
      <c r="E2460" s="278" t="s">
        <v>411</v>
      </c>
      <c r="F2460" s="278" t="s">
        <v>411</v>
      </c>
      <c r="G2460" s="278" t="s">
        <v>413</v>
      </c>
      <c r="H2460" s="278" t="s">
        <v>413</v>
      </c>
      <c r="I2460" s="278" t="s">
        <v>411</v>
      </c>
      <c r="J2460" s="278" t="s">
        <v>412</v>
      </c>
      <c r="K2460" s="278" t="s">
        <v>411</v>
      </c>
      <c r="L2460" s="278" t="s">
        <v>411</v>
      </c>
      <c r="M2460" s="278"/>
      <c r="N2460" s="278"/>
      <c r="O2460" s="278"/>
      <c r="P2460" s="278"/>
      <c r="Q2460" s="278"/>
      <c r="R2460" s="278"/>
      <c r="S2460" s="278"/>
      <c r="T2460" s="278"/>
      <c r="U2460" s="278"/>
      <c r="V2460" s="278"/>
      <c r="W2460" s="278"/>
      <c r="X2460" s="278"/>
      <c r="Y2460" s="278"/>
      <c r="Z2460" s="278"/>
      <c r="AA2460" s="278"/>
      <c r="AB2460" s="278"/>
      <c r="AC2460" s="278"/>
      <c r="AD2460" s="278"/>
      <c r="AE2460" s="278"/>
      <c r="AF2460" s="278"/>
      <c r="AG2460" s="278"/>
      <c r="AH2460" s="278"/>
      <c r="AI2460" s="278"/>
      <c r="AJ2460" s="278"/>
      <c r="AK2460" s="278"/>
      <c r="AL2460" s="278"/>
      <c r="AM2460" s="278"/>
      <c r="AN2460" s="278"/>
      <c r="AO2460" s="278"/>
      <c r="AP2460" s="278"/>
    </row>
    <row r="2461" spans="1:42">
      <c r="A2461" s="278">
        <v>211684</v>
      </c>
      <c r="B2461" s="278"/>
      <c r="C2461" s="278" t="s">
        <v>412</v>
      </c>
      <c r="D2461" s="278" t="s">
        <v>413</v>
      </c>
      <c r="E2461" s="278" t="s">
        <v>413</v>
      </c>
      <c r="F2461" s="278" t="s">
        <v>412</v>
      </c>
      <c r="G2461" s="278" t="s">
        <v>413</v>
      </c>
      <c r="H2461" s="278" t="s">
        <v>412</v>
      </c>
      <c r="I2461" s="278" t="s">
        <v>412</v>
      </c>
      <c r="J2461" s="278" t="s">
        <v>412</v>
      </c>
      <c r="K2461" s="278" t="s">
        <v>412</v>
      </c>
      <c r="L2461" s="278" t="s">
        <v>412</v>
      </c>
      <c r="M2461" s="278"/>
      <c r="N2461" s="278"/>
      <c r="O2461" s="278"/>
      <c r="P2461" s="278"/>
      <c r="Q2461" s="278"/>
      <c r="R2461" s="278"/>
      <c r="S2461" s="278"/>
      <c r="T2461" s="278"/>
      <c r="U2461" s="278"/>
      <c r="V2461" s="278"/>
      <c r="W2461" s="278"/>
      <c r="X2461" s="278"/>
      <c r="Y2461" s="278"/>
      <c r="Z2461" s="278"/>
      <c r="AA2461" s="278"/>
      <c r="AB2461" s="278"/>
      <c r="AC2461" s="278"/>
      <c r="AD2461" s="278"/>
      <c r="AE2461" s="278"/>
      <c r="AF2461" s="278"/>
      <c r="AG2461" s="278"/>
      <c r="AH2461" s="278"/>
      <c r="AI2461" s="278"/>
      <c r="AJ2461" s="278"/>
      <c r="AK2461" s="278"/>
      <c r="AL2461" s="278"/>
      <c r="AM2461" s="278"/>
      <c r="AN2461" s="278"/>
      <c r="AO2461" s="278"/>
      <c r="AP2461" s="278"/>
    </row>
    <row r="2462" spans="1:42">
      <c r="A2462" s="278">
        <v>211680</v>
      </c>
      <c r="B2462" s="278"/>
      <c r="C2462" s="278" t="s">
        <v>412</v>
      </c>
      <c r="D2462" s="278" t="s">
        <v>412</v>
      </c>
      <c r="E2462" s="278" t="s">
        <v>413</v>
      </c>
      <c r="F2462" s="278" t="s">
        <v>413</v>
      </c>
      <c r="G2462" s="278" t="s">
        <v>412</v>
      </c>
      <c r="H2462" s="278" t="s">
        <v>412</v>
      </c>
      <c r="I2462" s="278" t="s">
        <v>412</v>
      </c>
      <c r="J2462" s="278" t="s">
        <v>412</v>
      </c>
      <c r="K2462" s="278" t="s">
        <v>412</v>
      </c>
      <c r="L2462" s="278" t="s">
        <v>412</v>
      </c>
      <c r="M2462" s="278"/>
      <c r="N2462" s="278"/>
      <c r="O2462" s="278"/>
      <c r="P2462" s="278"/>
      <c r="Q2462" s="278"/>
      <c r="R2462" s="278"/>
      <c r="S2462" s="278"/>
      <c r="T2462" s="278"/>
      <c r="U2462" s="278"/>
      <c r="V2462" s="278"/>
      <c r="W2462" s="278"/>
      <c r="X2462" s="278"/>
      <c r="Y2462" s="278"/>
      <c r="Z2462" s="278"/>
      <c r="AA2462" s="278"/>
      <c r="AB2462" s="278"/>
      <c r="AC2462" s="278"/>
      <c r="AD2462" s="278"/>
      <c r="AE2462" s="278"/>
      <c r="AF2462" s="278"/>
      <c r="AG2462" s="278"/>
      <c r="AH2462" s="278"/>
      <c r="AI2462" s="278"/>
      <c r="AJ2462" s="278"/>
      <c r="AK2462" s="278"/>
      <c r="AL2462" s="278"/>
      <c r="AM2462" s="278"/>
      <c r="AN2462" s="278"/>
      <c r="AO2462" s="278"/>
      <c r="AP2462" s="278"/>
    </row>
    <row r="2463" spans="1:42">
      <c r="A2463" s="278">
        <v>211677</v>
      </c>
      <c r="B2463" s="278"/>
      <c r="C2463" s="278" t="s">
        <v>412</v>
      </c>
      <c r="D2463" s="278" t="s">
        <v>413</v>
      </c>
      <c r="E2463" s="278" t="s">
        <v>413</v>
      </c>
      <c r="F2463" s="278" t="s">
        <v>413</v>
      </c>
      <c r="G2463" s="278" t="s">
        <v>412</v>
      </c>
      <c r="H2463" s="278" t="s">
        <v>412</v>
      </c>
      <c r="I2463" s="278" t="s">
        <v>412</v>
      </c>
      <c r="J2463" s="278" t="s">
        <v>412</v>
      </c>
      <c r="K2463" s="278" t="s">
        <v>412</v>
      </c>
      <c r="L2463" s="278" t="s">
        <v>412</v>
      </c>
      <c r="M2463" s="278"/>
      <c r="N2463" s="278"/>
      <c r="O2463" s="278"/>
      <c r="P2463" s="278"/>
      <c r="Q2463" s="278"/>
      <c r="R2463" s="278"/>
      <c r="S2463" s="278"/>
      <c r="T2463" s="278"/>
      <c r="U2463" s="278"/>
      <c r="V2463" s="278"/>
      <c r="W2463" s="278"/>
      <c r="X2463" s="278"/>
      <c r="Y2463" s="278"/>
      <c r="Z2463" s="278"/>
      <c r="AA2463" s="278"/>
      <c r="AB2463" s="278"/>
      <c r="AC2463" s="278"/>
      <c r="AD2463" s="278"/>
      <c r="AE2463" s="278"/>
      <c r="AF2463" s="278"/>
      <c r="AG2463" s="278"/>
      <c r="AH2463" s="278"/>
      <c r="AI2463" s="278"/>
      <c r="AJ2463" s="278"/>
      <c r="AK2463" s="278"/>
      <c r="AL2463" s="278"/>
      <c r="AM2463" s="278"/>
      <c r="AN2463" s="278"/>
      <c r="AO2463" s="278"/>
      <c r="AP2463" s="278"/>
    </row>
    <row r="2464" spans="1:42">
      <c r="A2464" s="278">
        <v>211673</v>
      </c>
      <c r="B2464" s="278"/>
      <c r="C2464" s="278" t="s">
        <v>411</v>
      </c>
      <c r="D2464" s="278" t="s">
        <v>411</v>
      </c>
      <c r="E2464" s="278" t="s">
        <v>413</v>
      </c>
      <c r="F2464" s="278" t="s">
        <v>412</v>
      </c>
      <c r="G2464" s="278" t="s">
        <v>411</v>
      </c>
      <c r="H2464" s="278" t="s">
        <v>412</v>
      </c>
      <c r="I2464" s="278" t="s">
        <v>413</v>
      </c>
      <c r="J2464" s="278" t="s">
        <v>413</v>
      </c>
      <c r="K2464" s="278" t="s">
        <v>413</v>
      </c>
      <c r="L2464" s="278" t="s">
        <v>413</v>
      </c>
      <c r="M2464" s="278"/>
      <c r="N2464" s="278"/>
      <c r="O2464" s="278"/>
      <c r="P2464" s="278"/>
      <c r="Q2464" s="278"/>
      <c r="R2464" s="278"/>
      <c r="S2464" s="278"/>
      <c r="T2464" s="278"/>
      <c r="U2464" s="278"/>
      <c r="V2464" s="278"/>
      <c r="W2464" s="278"/>
      <c r="X2464" s="278"/>
      <c r="Y2464" s="278"/>
      <c r="Z2464" s="278"/>
      <c r="AA2464" s="278"/>
      <c r="AB2464" s="278"/>
      <c r="AC2464" s="278"/>
      <c r="AD2464" s="278"/>
      <c r="AE2464" s="278"/>
      <c r="AF2464" s="278"/>
      <c r="AG2464" s="278"/>
      <c r="AH2464" s="278"/>
      <c r="AI2464" s="278"/>
      <c r="AJ2464" s="278"/>
      <c r="AK2464" s="278"/>
      <c r="AL2464" s="278"/>
      <c r="AM2464" s="278"/>
      <c r="AN2464" s="278"/>
      <c r="AO2464" s="278"/>
      <c r="AP2464" s="278"/>
    </row>
    <row r="2465" spans="1:42">
      <c r="A2465" s="278">
        <v>211670</v>
      </c>
      <c r="B2465" s="278"/>
      <c r="C2465" s="278" t="s">
        <v>413</v>
      </c>
      <c r="D2465" s="278" t="s">
        <v>413</v>
      </c>
      <c r="E2465" s="278" t="s">
        <v>411</v>
      </c>
      <c r="F2465" s="278" t="s">
        <v>411</v>
      </c>
      <c r="G2465" s="278" t="s">
        <v>411</v>
      </c>
      <c r="H2465" s="278" t="s">
        <v>413</v>
      </c>
      <c r="I2465" s="278" t="s">
        <v>411</v>
      </c>
      <c r="J2465" s="278" t="s">
        <v>411</v>
      </c>
      <c r="K2465" s="278" t="s">
        <v>411</v>
      </c>
      <c r="L2465" s="278" t="s">
        <v>413</v>
      </c>
      <c r="M2465" s="278"/>
      <c r="N2465" s="278"/>
      <c r="O2465" s="278"/>
      <c r="P2465" s="278"/>
      <c r="Q2465" s="278"/>
      <c r="R2465" s="278"/>
      <c r="S2465" s="278"/>
      <c r="T2465" s="278"/>
      <c r="U2465" s="278"/>
      <c r="V2465" s="278"/>
      <c r="W2465" s="278"/>
      <c r="X2465" s="278"/>
      <c r="Y2465" s="278"/>
      <c r="Z2465" s="278"/>
      <c r="AA2465" s="278"/>
      <c r="AB2465" s="278"/>
      <c r="AC2465" s="278"/>
      <c r="AD2465" s="278"/>
      <c r="AE2465" s="278"/>
      <c r="AF2465" s="278"/>
      <c r="AG2465" s="278"/>
      <c r="AH2465" s="278"/>
      <c r="AI2465" s="278"/>
      <c r="AJ2465" s="278"/>
      <c r="AK2465" s="278"/>
      <c r="AL2465" s="278"/>
      <c r="AM2465" s="278"/>
      <c r="AN2465" s="278"/>
      <c r="AO2465" s="278"/>
      <c r="AP2465" s="278"/>
    </row>
    <row r="2466" spans="1:42">
      <c r="A2466" s="278">
        <v>211669</v>
      </c>
      <c r="B2466" s="278"/>
      <c r="C2466" s="278" t="s">
        <v>412</v>
      </c>
      <c r="D2466" s="278" t="s">
        <v>413</v>
      </c>
      <c r="E2466" s="278" t="s">
        <v>413</v>
      </c>
      <c r="F2466" s="278" t="s">
        <v>413</v>
      </c>
      <c r="G2466" s="278" t="s">
        <v>412</v>
      </c>
      <c r="H2466" s="278" t="s">
        <v>412</v>
      </c>
      <c r="I2466" s="278" t="s">
        <v>412</v>
      </c>
      <c r="J2466" s="278" t="s">
        <v>412</v>
      </c>
      <c r="K2466" s="278" t="s">
        <v>412</v>
      </c>
      <c r="L2466" s="278" t="s">
        <v>412</v>
      </c>
      <c r="M2466" s="278"/>
      <c r="N2466" s="278"/>
      <c r="O2466" s="278"/>
      <c r="P2466" s="278"/>
      <c r="Q2466" s="278"/>
      <c r="R2466" s="278"/>
      <c r="S2466" s="278"/>
      <c r="T2466" s="278"/>
      <c r="U2466" s="278"/>
      <c r="V2466" s="278"/>
      <c r="W2466" s="278"/>
      <c r="X2466" s="278"/>
      <c r="Y2466" s="278"/>
      <c r="Z2466" s="278"/>
      <c r="AA2466" s="278"/>
      <c r="AB2466" s="278"/>
      <c r="AC2466" s="278"/>
      <c r="AD2466" s="278"/>
      <c r="AE2466" s="278"/>
      <c r="AF2466" s="278"/>
      <c r="AG2466" s="278"/>
      <c r="AH2466" s="278"/>
      <c r="AI2466" s="278"/>
      <c r="AJ2466" s="278"/>
      <c r="AK2466" s="278"/>
      <c r="AL2466" s="278"/>
      <c r="AM2466" s="278"/>
      <c r="AN2466" s="278"/>
      <c r="AO2466" s="278"/>
      <c r="AP2466" s="278"/>
    </row>
    <row r="2467" spans="1:42">
      <c r="A2467" s="278">
        <v>211667</v>
      </c>
      <c r="B2467" s="278"/>
      <c r="C2467" s="278" t="s">
        <v>412</v>
      </c>
      <c r="D2467" s="278" t="s">
        <v>413</v>
      </c>
      <c r="E2467" s="278" t="s">
        <v>413</v>
      </c>
      <c r="F2467" s="278" t="s">
        <v>413</v>
      </c>
      <c r="G2467" s="278" t="s">
        <v>412</v>
      </c>
      <c r="H2467" s="278" t="s">
        <v>412</v>
      </c>
      <c r="I2467" s="278" t="s">
        <v>412</v>
      </c>
      <c r="J2467" s="278" t="s">
        <v>412</v>
      </c>
      <c r="K2467" s="278" t="s">
        <v>412</v>
      </c>
      <c r="L2467" s="278" t="s">
        <v>412</v>
      </c>
      <c r="M2467" s="278"/>
      <c r="N2467" s="278"/>
      <c r="O2467" s="278"/>
      <c r="P2467" s="278"/>
      <c r="Q2467" s="278"/>
      <c r="R2467" s="278"/>
      <c r="S2467" s="278"/>
      <c r="T2467" s="278"/>
      <c r="U2467" s="278"/>
      <c r="V2467" s="278"/>
      <c r="W2467" s="278"/>
      <c r="X2467" s="278"/>
      <c r="Y2467" s="278"/>
      <c r="Z2467" s="278"/>
      <c r="AA2467" s="278"/>
      <c r="AB2467" s="278"/>
      <c r="AC2467" s="278"/>
      <c r="AD2467" s="278"/>
      <c r="AE2467" s="278"/>
      <c r="AF2467" s="278"/>
      <c r="AG2467" s="278"/>
      <c r="AH2467" s="278"/>
      <c r="AI2467" s="278"/>
      <c r="AJ2467" s="278"/>
      <c r="AK2467" s="278"/>
      <c r="AL2467" s="278"/>
      <c r="AM2467" s="278"/>
      <c r="AN2467" s="278"/>
      <c r="AO2467" s="278"/>
      <c r="AP2467" s="278"/>
    </row>
    <row r="2468" spans="1:42">
      <c r="A2468" s="278">
        <v>211666</v>
      </c>
      <c r="B2468" s="278"/>
      <c r="C2468" s="278" t="s">
        <v>411</v>
      </c>
      <c r="D2468" s="278" t="s">
        <v>413</v>
      </c>
      <c r="E2468" s="278" t="s">
        <v>413</v>
      </c>
      <c r="F2468" s="278" t="s">
        <v>413</v>
      </c>
      <c r="G2468" s="278" t="s">
        <v>412</v>
      </c>
      <c r="H2468" s="278" t="s">
        <v>412</v>
      </c>
      <c r="I2468" s="278" t="s">
        <v>412</v>
      </c>
      <c r="J2468" s="278" t="s">
        <v>412</v>
      </c>
      <c r="K2468" s="278" t="s">
        <v>413</v>
      </c>
      <c r="L2468" s="278" t="s">
        <v>412</v>
      </c>
      <c r="M2468" s="278"/>
      <c r="N2468" s="278"/>
      <c r="O2468" s="278"/>
      <c r="P2468" s="278"/>
      <c r="Q2468" s="278"/>
      <c r="R2468" s="278"/>
      <c r="S2468" s="278"/>
      <c r="T2468" s="278"/>
      <c r="U2468" s="278"/>
      <c r="V2468" s="278"/>
      <c r="W2468" s="278"/>
      <c r="X2468" s="278"/>
      <c r="Y2468" s="278"/>
      <c r="Z2468" s="278"/>
      <c r="AA2468" s="278"/>
      <c r="AB2468" s="278"/>
      <c r="AC2468" s="278"/>
      <c r="AD2468" s="278"/>
      <c r="AE2468" s="278"/>
      <c r="AF2468" s="278"/>
      <c r="AG2468" s="278"/>
      <c r="AH2468" s="278"/>
      <c r="AI2468" s="278"/>
      <c r="AJ2468" s="278"/>
      <c r="AK2468" s="278"/>
      <c r="AL2468" s="278"/>
      <c r="AM2468" s="278"/>
      <c r="AN2468" s="278"/>
      <c r="AO2468" s="278"/>
      <c r="AP2468" s="278"/>
    </row>
    <row r="2469" spans="1:42">
      <c r="A2469" s="278">
        <v>211662</v>
      </c>
      <c r="B2469" s="278"/>
      <c r="C2469" s="278" t="s">
        <v>413</v>
      </c>
      <c r="D2469" s="278" t="s">
        <v>413</v>
      </c>
      <c r="E2469" s="278" t="s">
        <v>411</v>
      </c>
      <c r="F2469" s="278" t="s">
        <v>412</v>
      </c>
      <c r="G2469" s="278" t="s">
        <v>412</v>
      </c>
      <c r="H2469" s="278" t="s">
        <v>412</v>
      </c>
      <c r="I2469" s="278" t="s">
        <v>412</v>
      </c>
      <c r="J2469" s="278" t="s">
        <v>412</v>
      </c>
      <c r="K2469" s="278" t="s">
        <v>413</v>
      </c>
      <c r="L2469" s="278" t="s">
        <v>412</v>
      </c>
      <c r="M2469" s="278"/>
      <c r="N2469" s="278"/>
      <c r="O2469" s="278"/>
      <c r="P2469" s="278"/>
      <c r="Q2469" s="278"/>
      <c r="R2469" s="278"/>
      <c r="S2469" s="278"/>
      <c r="T2469" s="278"/>
      <c r="U2469" s="278"/>
      <c r="V2469" s="278"/>
      <c r="W2469" s="278"/>
      <c r="X2469" s="278"/>
      <c r="Y2469" s="278"/>
      <c r="Z2469" s="278"/>
      <c r="AA2469" s="278"/>
      <c r="AB2469" s="278"/>
      <c r="AC2469" s="278"/>
      <c r="AD2469" s="278"/>
      <c r="AE2469" s="278"/>
      <c r="AF2469" s="278"/>
      <c r="AG2469" s="278"/>
      <c r="AH2469" s="278"/>
      <c r="AI2469" s="278"/>
      <c r="AJ2469" s="278"/>
      <c r="AK2469" s="278"/>
      <c r="AL2469" s="278"/>
      <c r="AM2469" s="278"/>
      <c r="AN2469" s="278"/>
      <c r="AO2469" s="278"/>
      <c r="AP2469" s="278"/>
    </row>
    <row r="2470" spans="1:42">
      <c r="A2470" s="278">
        <v>211661</v>
      </c>
      <c r="B2470" s="278"/>
      <c r="C2470" s="278" t="s">
        <v>413</v>
      </c>
      <c r="D2470" s="278" t="s">
        <v>413</v>
      </c>
      <c r="E2470" s="278" t="s">
        <v>413</v>
      </c>
      <c r="F2470" s="278" t="s">
        <v>412</v>
      </c>
      <c r="G2470" s="278" t="s">
        <v>412</v>
      </c>
      <c r="H2470" s="278" t="s">
        <v>412</v>
      </c>
      <c r="I2470" s="278" t="s">
        <v>412</v>
      </c>
      <c r="J2470" s="278" t="s">
        <v>412</v>
      </c>
      <c r="K2470" s="278" t="s">
        <v>412</v>
      </c>
      <c r="L2470" s="278" t="s">
        <v>412</v>
      </c>
      <c r="M2470" s="278"/>
      <c r="N2470" s="278"/>
      <c r="O2470" s="278"/>
      <c r="P2470" s="278"/>
      <c r="Q2470" s="278"/>
      <c r="R2470" s="278"/>
      <c r="S2470" s="278"/>
      <c r="T2470" s="278"/>
      <c r="U2470" s="278"/>
      <c r="V2470" s="278"/>
      <c r="W2470" s="278"/>
      <c r="X2470" s="278"/>
      <c r="Y2470" s="278"/>
      <c r="Z2470" s="278"/>
      <c r="AA2470" s="278"/>
      <c r="AB2470" s="278"/>
      <c r="AC2470" s="278"/>
      <c r="AD2470" s="278"/>
      <c r="AE2470" s="278"/>
      <c r="AF2470" s="278"/>
      <c r="AG2470" s="278"/>
      <c r="AH2470" s="278"/>
      <c r="AI2470" s="278"/>
      <c r="AJ2470" s="278"/>
      <c r="AK2470" s="278"/>
      <c r="AL2470" s="278"/>
      <c r="AM2470" s="278"/>
      <c r="AN2470" s="278"/>
      <c r="AO2470" s="278"/>
      <c r="AP2470" s="278"/>
    </row>
    <row r="2471" spans="1:42">
      <c r="A2471" s="278">
        <v>211660</v>
      </c>
      <c r="B2471" s="278"/>
      <c r="C2471" s="278" t="s">
        <v>412</v>
      </c>
      <c r="D2471" s="278" t="s">
        <v>411</v>
      </c>
      <c r="E2471" s="278" t="s">
        <v>413</v>
      </c>
      <c r="F2471" s="278" t="s">
        <v>413</v>
      </c>
      <c r="G2471" s="278" t="s">
        <v>412</v>
      </c>
      <c r="H2471" s="278" t="s">
        <v>412</v>
      </c>
      <c r="I2471" s="278" t="s">
        <v>413</v>
      </c>
      <c r="J2471" s="278" t="s">
        <v>413</v>
      </c>
      <c r="K2471" s="278" t="s">
        <v>413</v>
      </c>
      <c r="L2471" s="278" t="s">
        <v>413</v>
      </c>
      <c r="M2471" s="278"/>
      <c r="N2471" s="278"/>
      <c r="O2471" s="278"/>
      <c r="P2471" s="278"/>
      <c r="Q2471" s="278"/>
      <c r="R2471" s="278"/>
      <c r="S2471" s="278"/>
      <c r="T2471" s="278"/>
      <c r="U2471" s="278"/>
      <c r="V2471" s="278"/>
      <c r="W2471" s="278"/>
      <c r="X2471" s="278"/>
      <c r="Y2471" s="278"/>
      <c r="Z2471" s="278"/>
      <c r="AA2471" s="278"/>
      <c r="AB2471" s="278"/>
      <c r="AC2471" s="278"/>
      <c r="AD2471" s="278"/>
      <c r="AE2471" s="278"/>
      <c r="AF2471" s="278"/>
      <c r="AG2471" s="278"/>
      <c r="AH2471" s="278"/>
      <c r="AI2471" s="278"/>
      <c r="AJ2471" s="278"/>
      <c r="AK2471" s="278"/>
      <c r="AL2471" s="278"/>
      <c r="AM2471" s="278"/>
      <c r="AN2471" s="278"/>
      <c r="AO2471" s="278"/>
      <c r="AP2471" s="278"/>
    </row>
    <row r="2472" spans="1:42">
      <c r="A2472" s="278">
        <v>211658</v>
      </c>
      <c r="B2472" s="278"/>
      <c r="C2472" s="278" t="s">
        <v>412</v>
      </c>
      <c r="D2472" s="278" t="s">
        <v>413</v>
      </c>
      <c r="E2472" s="278" t="s">
        <v>413</v>
      </c>
      <c r="F2472" s="278" t="s">
        <v>412</v>
      </c>
      <c r="G2472" s="278" t="s">
        <v>412</v>
      </c>
      <c r="H2472" s="278" t="s">
        <v>412</v>
      </c>
      <c r="I2472" s="278" t="s">
        <v>412</v>
      </c>
      <c r="J2472" s="278" t="s">
        <v>412</v>
      </c>
      <c r="K2472" s="278" t="s">
        <v>412</v>
      </c>
      <c r="L2472" s="278" t="s">
        <v>412</v>
      </c>
      <c r="M2472" s="278"/>
      <c r="N2472" s="278"/>
      <c r="O2472" s="278"/>
      <c r="P2472" s="278"/>
      <c r="Q2472" s="278"/>
      <c r="R2472" s="278"/>
      <c r="S2472" s="278"/>
      <c r="T2472" s="278"/>
      <c r="U2472" s="278"/>
      <c r="V2472" s="278"/>
      <c r="W2472" s="278"/>
      <c r="X2472" s="278"/>
      <c r="Y2472" s="278"/>
      <c r="Z2472" s="278"/>
      <c r="AA2472" s="278"/>
      <c r="AB2472" s="278"/>
      <c r="AC2472" s="278"/>
      <c r="AD2472" s="278"/>
      <c r="AE2472" s="278"/>
      <c r="AF2472" s="278"/>
      <c r="AG2472" s="278"/>
      <c r="AH2472" s="278"/>
      <c r="AI2472" s="278"/>
      <c r="AJ2472" s="278"/>
      <c r="AK2472" s="278"/>
      <c r="AL2472" s="278"/>
      <c r="AM2472" s="278"/>
      <c r="AN2472" s="278"/>
      <c r="AO2472" s="278"/>
      <c r="AP2472" s="278"/>
    </row>
    <row r="2473" spans="1:42">
      <c r="A2473" s="278">
        <v>211653</v>
      </c>
      <c r="B2473" s="278"/>
      <c r="C2473" s="278" t="s">
        <v>413</v>
      </c>
      <c r="D2473" s="278" t="s">
        <v>413</v>
      </c>
      <c r="E2473" s="278" t="s">
        <v>412</v>
      </c>
      <c r="F2473" s="278" t="s">
        <v>413</v>
      </c>
      <c r="G2473" s="278" t="s">
        <v>413</v>
      </c>
      <c r="H2473" s="278" t="s">
        <v>412</v>
      </c>
      <c r="I2473" s="278" t="s">
        <v>412</v>
      </c>
      <c r="J2473" s="278" t="s">
        <v>412</v>
      </c>
      <c r="K2473" s="278" t="s">
        <v>412</v>
      </c>
      <c r="L2473" s="278" t="s">
        <v>412</v>
      </c>
      <c r="M2473" s="278"/>
      <c r="N2473" s="278"/>
      <c r="O2473" s="278"/>
      <c r="P2473" s="278"/>
      <c r="Q2473" s="278"/>
      <c r="R2473" s="278"/>
      <c r="S2473" s="278"/>
      <c r="T2473" s="278"/>
      <c r="U2473" s="278"/>
      <c r="V2473" s="278"/>
      <c r="W2473" s="278"/>
      <c r="X2473" s="278"/>
      <c r="Y2473" s="278"/>
      <c r="Z2473" s="278"/>
      <c r="AA2473" s="278"/>
      <c r="AB2473" s="278"/>
      <c r="AC2473" s="278"/>
      <c r="AD2473" s="278"/>
      <c r="AE2473" s="278"/>
      <c r="AF2473" s="278"/>
      <c r="AG2473" s="278"/>
      <c r="AH2473" s="278"/>
      <c r="AI2473" s="278"/>
      <c r="AJ2473" s="278"/>
      <c r="AK2473" s="278"/>
      <c r="AL2473" s="278"/>
      <c r="AM2473" s="278"/>
      <c r="AN2473" s="278"/>
      <c r="AO2473" s="278"/>
      <c r="AP2473" s="278"/>
    </row>
    <row r="2474" spans="1:42">
      <c r="A2474" s="278">
        <v>211652</v>
      </c>
      <c r="B2474" s="278"/>
      <c r="C2474" s="278" t="s">
        <v>411</v>
      </c>
      <c r="D2474" s="278" t="s">
        <v>411</v>
      </c>
      <c r="E2474" s="278" t="s">
        <v>411</v>
      </c>
      <c r="F2474" s="278" t="s">
        <v>411</v>
      </c>
      <c r="G2474" s="278" t="s">
        <v>413</v>
      </c>
      <c r="H2474" s="278" t="s">
        <v>412</v>
      </c>
      <c r="I2474" s="278" t="s">
        <v>411</v>
      </c>
      <c r="J2474" s="278" t="s">
        <v>413</v>
      </c>
      <c r="K2474" s="278" t="s">
        <v>411</v>
      </c>
      <c r="L2474" s="278" t="s">
        <v>411</v>
      </c>
      <c r="M2474" s="278"/>
      <c r="N2474" s="278"/>
      <c r="O2474" s="278"/>
      <c r="P2474" s="278"/>
      <c r="Q2474" s="278"/>
      <c r="R2474" s="278"/>
      <c r="S2474" s="278"/>
      <c r="T2474" s="278"/>
      <c r="U2474" s="278"/>
      <c r="V2474" s="278"/>
      <c r="W2474" s="278"/>
      <c r="X2474" s="278"/>
      <c r="Y2474" s="278"/>
      <c r="Z2474" s="278"/>
      <c r="AA2474" s="278"/>
      <c r="AB2474" s="278"/>
      <c r="AC2474" s="278"/>
      <c r="AD2474" s="278"/>
      <c r="AE2474" s="278"/>
      <c r="AF2474" s="278"/>
      <c r="AG2474" s="278"/>
      <c r="AH2474" s="278"/>
      <c r="AI2474" s="278"/>
      <c r="AJ2474" s="278"/>
      <c r="AK2474" s="278"/>
      <c r="AL2474" s="278"/>
      <c r="AM2474" s="278"/>
      <c r="AN2474" s="278"/>
      <c r="AO2474" s="278"/>
      <c r="AP2474" s="278"/>
    </row>
    <row r="2475" spans="1:42">
      <c r="A2475" s="278">
        <v>211649</v>
      </c>
      <c r="B2475" s="278"/>
      <c r="C2475" s="278" t="s">
        <v>412</v>
      </c>
      <c r="D2475" s="278" t="s">
        <v>413</v>
      </c>
      <c r="E2475" s="278" t="s">
        <v>413</v>
      </c>
      <c r="F2475" s="278" t="s">
        <v>412</v>
      </c>
      <c r="G2475" s="278" t="s">
        <v>412</v>
      </c>
      <c r="H2475" s="278" t="s">
        <v>412</v>
      </c>
      <c r="I2475" s="278" t="s">
        <v>412</v>
      </c>
      <c r="J2475" s="278" t="s">
        <v>412</v>
      </c>
      <c r="K2475" s="278" t="s">
        <v>412</v>
      </c>
      <c r="L2475" s="278" t="s">
        <v>412</v>
      </c>
      <c r="M2475" s="278"/>
      <c r="N2475" s="278"/>
      <c r="O2475" s="278"/>
      <c r="P2475" s="278"/>
      <c r="Q2475" s="278"/>
      <c r="R2475" s="278"/>
      <c r="S2475" s="278"/>
      <c r="T2475" s="278"/>
      <c r="U2475" s="278"/>
      <c r="V2475" s="278"/>
      <c r="W2475" s="278"/>
      <c r="X2475" s="278"/>
      <c r="Y2475" s="278"/>
      <c r="Z2475" s="278"/>
      <c r="AA2475" s="278"/>
      <c r="AB2475" s="278"/>
      <c r="AC2475" s="278"/>
      <c r="AD2475" s="278"/>
      <c r="AE2475" s="278"/>
      <c r="AF2475" s="278"/>
      <c r="AG2475" s="278"/>
      <c r="AH2475" s="278"/>
      <c r="AI2475" s="278"/>
      <c r="AJ2475" s="278"/>
      <c r="AK2475" s="278"/>
      <c r="AL2475" s="278"/>
      <c r="AM2475" s="278"/>
      <c r="AN2475" s="278"/>
      <c r="AO2475" s="278"/>
      <c r="AP2475" s="278"/>
    </row>
    <row r="2476" spans="1:42">
      <c r="A2476" s="278">
        <v>211648</v>
      </c>
      <c r="B2476" s="278"/>
      <c r="C2476" s="278" t="s">
        <v>413</v>
      </c>
      <c r="D2476" s="278" t="s">
        <v>413</v>
      </c>
      <c r="E2476" s="278" t="s">
        <v>413</v>
      </c>
      <c r="F2476" s="278" t="s">
        <v>413</v>
      </c>
      <c r="G2476" s="278" t="s">
        <v>412</v>
      </c>
      <c r="H2476" s="278" t="s">
        <v>412</v>
      </c>
      <c r="I2476" s="278" t="s">
        <v>413</v>
      </c>
      <c r="J2476" s="278" t="s">
        <v>412</v>
      </c>
      <c r="K2476" s="278" t="s">
        <v>412</v>
      </c>
      <c r="L2476" s="278" t="s">
        <v>413</v>
      </c>
      <c r="M2476" s="278"/>
      <c r="N2476" s="278"/>
      <c r="O2476" s="278"/>
      <c r="P2476" s="278"/>
      <c r="Q2476" s="278"/>
      <c r="R2476" s="278"/>
      <c r="S2476" s="278"/>
      <c r="T2476" s="278"/>
      <c r="U2476" s="278"/>
      <c r="V2476" s="278"/>
      <c r="W2476" s="278"/>
      <c r="X2476" s="278"/>
      <c r="Y2476" s="278"/>
      <c r="Z2476" s="278"/>
      <c r="AA2476" s="278"/>
      <c r="AB2476" s="278"/>
      <c r="AC2476" s="278"/>
      <c r="AD2476" s="278"/>
      <c r="AE2476" s="278"/>
      <c r="AF2476" s="278"/>
      <c r="AG2476" s="278"/>
      <c r="AH2476" s="278"/>
      <c r="AI2476" s="278"/>
      <c r="AJ2476" s="278"/>
      <c r="AK2476" s="278"/>
      <c r="AL2476" s="278"/>
      <c r="AM2476" s="278"/>
      <c r="AN2476" s="278"/>
      <c r="AO2476" s="278"/>
      <c r="AP2476" s="278"/>
    </row>
    <row r="2477" spans="1:42">
      <c r="A2477" s="278">
        <v>211646</v>
      </c>
      <c r="B2477" s="278"/>
      <c r="C2477" s="278" t="s">
        <v>413</v>
      </c>
      <c r="D2477" s="278" t="s">
        <v>413</v>
      </c>
      <c r="E2477" s="278" t="s">
        <v>413</v>
      </c>
      <c r="F2477" s="278" t="s">
        <v>413</v>
      </c>
      <c r="G2477" s="278" t="s">
        <v>413</v>
      </c>
      <c r="H2477" s="278" t="s">
        <v>412</v>
      </c>
      <c r="I2477" s="278" t="s">
        <v>412</v>
      </c>
      <c r="J2477" s="278" t="s">
        <v>412</v>
      </c>
      <c r="K2477" s="278" t="s">
        <v>412</v>
      </c>
      <c r="L2477" s="278" t="s">
        <v>412</v>
      </c>
      <c r="M2477" s="278"/>
      <c r="N2477" s="278"/>
      <c r="O2477" s="278"/>
      <c r="P2477" s="278"/>
      <c r="Q2477" s="278"/>
      <c r="R2477" s="278"/>
      <c r="S2477" s="278"/>
      <c r="T2477" s="278"/>
      <c r="U2477" s="278"/>
      <c r="V2477" s="278"/>
      <c r="W2477" s="278"/>
      <c r="X2477" s="278"/>
      <c r="Y2477" s="278"/>
      <c r="Z2477" s="278"/>
      <c r="AA2477" s="278"/>
      <c r="AB2477" s="278"/>
      <c r="AC2477" s="278"/>
      <c r="AD2477" s="278"/>
      <c r="AE2477" s="278"/>
      <c r="AF2477" s="278"/>
      <c r="AG2477" s="278"/>
      <c r="AH2477" s="278"/>
      <c r="AI2477" s="278"/>
      <c r="AJ2477" s="278"/>
      <c r="AK2477" s="278"/>
      <c r="AL2477" s="278"/>
      <c r="AM2477" s="278"/>
      <c r="AN2477" s="278"/>
      <c r="AO2477" s="278"/>
      <c r="AP2477" s="278"/>
    </row>
    <row r="2478" spans="1:42">
      <c r="A2478" s="278">
        <v>211644</v>
      </c>
      <c r="B2478" s="278"/>
      <c r="C2478" s="278" t="s">
        <v>412</v>
      </c>
      <c r="D2478" s="278" t="s">
        <v>413</v>
      </c>
      <c r="E2478" s="278" t="s">
        <v>411</v>
      </c>
      <c r="F2478" s="278" t="s">
        <v>411</v>
      </c>
      <c r="G2478" s="278" t="s">
        <v>412</v>
      </c>
      <c r="H2478" s="278" t="s">
        <v>412</v>
      </c>
      <c r="I2478" s="278" t="s">
        <v>412</v>
      </c>
      <c r="J2478" s="278" t="s">
        <v>413</v>
      </c>
      <c r="K2478" s="278" t="s">
        <v>412</v>
      </c>
      <c r="L2478" s="278" t="s">
        <v>413</v>
      </c>
      <c r="M2478" s="278"/>
      <c r="N2478" s="278"/>
      <c r="O2478" s="278"/>
      <c r="P2478" s="278"/>
      <c r="Q2478" s="278"/>
      <c r="R2478" s="278"/>
      <c r="S2478" s="278"/>
      <c r="T2478" s="278"/>
      <c r="U2478" s="278"/>
      <c r="V2478" s="278"/>
      <c r="W2478" s="278"/>
      <c r="X2478" s="278"/>
      <c r="Y2478" s="278"/>
      <c r="Z2478" s="278"/>
      <c r="AA2478" s="278"/>
      <c r="AB2478" s="278"/>
      <c r="AC2478" s="278"/>
      <c r="AD2478" s="278"/>
      <c r="AE2478" s="278"/>
      <c r="AF2478" s="278"/>
      <c r="AG2478" s="278"/>
      <c r="AH2478" s="278"/>
      <c r="AI2478" s="278"/>
      <c r="AJ2478" s="278"/>
      <c r="AK2478" s="278"/>
      <c r="AL2478" s="278"/>
      <c r="AM2478" s="278"/>
      <c r="AN2478" s="278"/>
      <c r="AO2478" s="278"/>
      <c r="AP2478" s="278"/>
    </row>
    <row r="2479" spans="1:42">
      <c r="A2479" s="278">
        <v>211642</v>
      </c>
      <c r="B2479" s="278"/>
      <c r="C2479" s="278" t="s">
        <v>412</v>
      </c>
      <c r="D2479" s="278" t="s">
        <v>411</v>
      </c>
      <c r="E2479" s="278" t="s">
        <v>411</v>
      </c>
      <c r="F2479" s="278" t="s">
        <v>411</v>
      </c>
      <c r="G2479" s="278" t="s">
        <v>412</v>
      </c>
      <c r="H2479" s="278" t="s">
        <v>412</v>
      </c>
      <c r="I2479" s="278" t="s">
        <v>412</v>
      </c>
      <c r="J2479" s="278" t="s">
        <v>412</v>
      </c>
      <c r="K2479" s="278" t="s">
        <v>412</v>
      </c>
      <c r="L2479" s="278" t="s">
        <v>412</v>
      </c>
      <c r="M2479" s="278"/>
      <c r="N2479" s="278"/>
      <c r="O2479" s="278"/>
      <c r="P2479" s="278"/>
      <c r="Q2479" s="278"/>
      <c r="R2479" s="278"/>
      <c r="S2479" s="278"/>
      <c r="T2479" s="278"/>
      <c r="U2479" s="278"/>
      <c r="V2479" s="278"/>
      <c r="W2479" s="278"/>
      <c r="X2479" s="278"/>
      <c r="Y2479" s="278"/>
      <c r="Z2479" s="278"/>
      <c r="AA2479" s="278"/>
      <c r="AB2479" s="278"/>
      <c r="AC2479" s="278"/>
      <c r="AD2479" s="278"/>
      <c r="AE2479" s="278"/>
      <c r="AF2479" s="278"/>
      <c r="AG2479" s="278"/>
      <c r="AH2479" s="278"/>
      <c r="AI2479" s="278"/>
      <c r="AJ2479" s="278"/>
      <c r="AK2479" s="278"/>
      <c r="AL2479" s="278"/>
      <c r="AM2479" s="278"/>
      <c r="AN2479" s="278"/>
      <c r="AO2479" s="278"/>
      <c r="AP2479" s="278"/>
    </row>
    <row r="2480" spans="1:42">
      <c r="A2480" s="278">
        <v>211640</v>
      </c>
      <c r="B2480" s="278"/>
      <c r="C2480" s="278" t="s">
        <v>413</v>
      </c>
      <c r="D2480" s="278" t="s">
        <v>413</v>
      </c>
      <c r="E2480" s="278" t="s">
        <v>413</v>
      </c>
      <c r="F2480" s="278" t="s">
        <v>413</v>
      </c>
      <c r="G2480" s="278" t="s">
        <v>413</v>
      </c>
      <c r="H2480" s="278" t="s">
        <v>412</v>
      </c>
      <c r="I2480" s="278" t="s">
        <v>412</v>
      </c>
      <c r="J2480" s="278" t="s">
        <v>412</v>
      </c>
      <c r="K2480" s="278" t="s">
        <v>412</v>
      </c>
      <c r="L2480" s="278" t="s">
        <v>412</v>
      </c>
      <c r="M2480" s="278"/>
      <c r="N2480" s="278"/>
      <c r="O2480" s="278"/>
      <c r="P2480" s="278"/>
      <c r="Q2480" s="278"/>
      <c r="R2480" s="278"/>
      <c r="S2480" s="278"/>
      <c r="T2480" s="278"/>
      <c r="U2480" s="278"/>
      <c r="V2480" s="278"/>
      <c r="W2480" s="278"/>
      <c r="X2480" s="278"/>
      <c r="Y2480" s="278"/>
      <c r="Z2480" s="278"/>
      <c r="AA2480" s="278"/>
      <c r="AB2480" s="278"/>
      <c r="AC2480" s="278"/>
      <c r="AD2480" s="278"/>
      <c r="AE2480" s="278"/>
      <c r="AF2480" s="278"/>
      <c r="AG2480" s="278"/>
      <c r="AH2480" s="278"/>
      <c r="AI2480" s="278"/>
      <c r="AJ2480" s="278"/>
      <c r="AK2480" s="278"/>
      <c r="AL2480" s="278"/>
      <c r="AM2480" s="278"/>
      <c r="AN2480" s="278"/>
      <c r="AO2480" s="278"/>
      <c r="AP2480" s="278"/>
    </row>
    <row r="2481" spans="1:42">
      <c r="A2481" s="278">
        <v>211638</v>
      </c>
      <c r="B2481" s="278"/>
      <c r="C2481" s="278" t="s">
        <v>411</v>
      </c>
      <c r="D2481" s="278" t="s">
        <v>413</v>
      </c>
      <c r="E2481" s="278" t="s">
        <v>413</v>
      </c>
      <c r="F2481" s="278" t="s">
        <v>411</v>
      </c>
      <c r="G2481" s="278" t="s">
        <v>412</v>
      </c>
      <c r="H2481" s="278" t="s">
        <v>412</v>
      </c>
      <c r="I2481" s="278" t="s">
        <v>412</v>
      </c>
      <c r="J2481" s="278" t="s">
        <v>413</v>
      </c>
      <c r="K2481" s="278" t="s">
        <v>413</v>
      </c>
      <c r="L2481" s="278" t="s">
        <v>413</v>
      </c>
      <c r="M2481" s="278"/>
      <c r="N2481" s="278"/>
      <c r="O2481" s="278"/>
      <c r="P2481" s="278"/>
      <c r="Q2481" s="278"/>
      <c r="R2481" s="278"/>
      <c r="S2481" s="278"/>
      <c r="T2481" s="278"/>
      <c r="U2481" s="278"/>
      <c r="V2481" s="278"/>
      <c r="W2481" s="278"/>
      <c r="X2481" s="278"/>
      <c r="Y2481" s="278"/>
      <c r="Z2481" s="278"/>
      <c r="AA2481" s="278"/>
      <c r="AB2481" s="278"/>
      <c r="AC2481" s="278"/>
      <c r="AD2481" s="278"/>
      <c r="AE2481" s="278"/>
      <c r="AF2481" s="278"/>
      <c r="AG2481" s="278"/>
      <c r="AH2481" s="278"/>
      <c r="AI2481" s="278"/>
      <c r="AJ2481" s="278"/>
      <c r="AK2481" s="278"/>
      <c r="AL2481" s="278"/>
      <c r="AM2481" s="278"/>
      <c r="AN2481" s="278"/>
      <c r="AO2481" s="278"/>
      <c r="AP2481" s="278"/>
    </row>
    <row r="2482" spans="1:42">
      <c r="A2482" s="278">
        <v>211632</v>
      </c>
      <c r="B2482" s="278"/>
      <c r="C2482" s="278" t="s">
        <v>412</v>
      </c>
      <c r="D2482" s="278" t="s">
        <v>413</v>
      </c>
      <c r="E2482" s="278" t="s">
        <v>413</v>
      </c>
      <c r="F2482" s="278" t="s">
        <v>412</v>
      </c>
      <c r="G2482" s="278" t="s">
        <v>412</v>
      </c>
      <c r="H2482" s="278" t="s">
        <v>412</v>
      </c>
      <c r="I2482" s="278" t="s">
        <v>411</v>
      </c>
      <c r="J2482" s="278" t="s">
        <v>412</v>
      </c>
      <c r="K2482" s="278" t="s">
        <v>411</v>
      </c>
      <c r="L2482" s="278" t="s">
        <v>413</v>
      </c>
      <c r="M2482" s="278"/>
      <c r="N2482" s="278"/>
      <c r="O2482" s="278"/>
      <c r="P2482" s="278"/>
      <c r="Q2482" s="278"/>
      <c r="R2482" s="278"/>
      <c r="S2482" s="278"/>
      <c r="T2482" s="278"/>
      <c r="U2482" s="278"/>
      <c r="V2482" s="278"/>
      <c r="W2482" s="278"/>
      <c r="X2482" s="278"/>
      <c r="Y2482" s="278"/>
      <c r="Z2482" s="278"/>
      <c r="AA2482" s="278"/>
      <c r="AB2482" s="278"/>
      <c r="AC2482" s="278"/>
      <c r="AD2482" s="278"/>
      <c r="AE2482" s="278"/>
      <c r="AF2482" s="278"/>
      <c r="AG2482" s="278"/>
      <c r="AH2482" s="278"/>
      <c r="AI2482" s="278"/>
      <c r="AJ2482" s="278"/>
      <c r="AK2482" s="278"/>
      <c r="AL2482" s="278"/>
      <c r="AM2482" s="278"/>
      <c r="AN2482" s="278"/>
      <c r="AO2482" s="278"/>
      <c r="AP2482" s="278"/>
    </row>
    <row r="2483" spans="1:42">
      <c r="A2483" s="278">
        <v>211631</v>
      </c>
      <c r="B2483" s="278"/>
      <c r="C2483" s="278" t="s">
        <v>413</v>
      </c>
      <c r="D2483" s="278" t="s">
        <v>411</v>
      </c>
      <c r="E2483" s="278" t="s">
        <v>413</v>
      </c>
      <c r="F2483" s="278" t="s">
        <v>412</v>
      </c>
      <c r="G2483" s="278" t="s">
        <v>412</v>
      </c>
      <c r="H2483" s="278" t="s">
        <v>412</v>
      </c>
      <c r="I2483" s="278" t="s">
        <v>412</v>
      </c>
      <c r="J2483" s="278" t="s">
        <v>412</v>
      </c>
      <c r="K2483" s="278" t="s">
        <v>412</v>
      </c>
      <c r="L2483" s="278" t="s">
        <v>411</v>
      </c>
      <c r="M2483" s="278"/>
      <c r="N2483" s="278"/>
      <c r="O2483" s="278"/>
      <c r="P2483" s="278"/>
      <c r="Q2483" s="278"/>
      <c r="R2483" s="278"/>
      <c r="S2483" s="278"/>
      <c r="T2483" s="278"/>
      <c r="U2483" s="278"/>
      <c r="V2483" s="278"/>
      <c r="W2483" s="278"/>
      <c r="X2483" s="278"/>
      <c r="Y2483" s="278"/>
      <c r="Z2483" s="278"/>
      <c r="AA2483" s="278"/>
      <c r="AB2483" s="278"/>
      <c r="AC2483" s="278"/>
      <c r="AD2483" s="278"/>
      <c r="AE2483" s="278"/>
      <c r="AF2483" s="278"/>
      <c r="AG2483" s="278"/>
      <c r="AH2483" s="278"/>
      <c r="AI2483" s="278"/>
      <c r="AJ2483" s="278"/>
      <c r="AK2483" s="278"/>
      <c r="AL2483" s="278"/>
      <c r="AM2483" s="278"/>
      <c r="AN2483" s="278"/>
      <c r="AO2483" s="278"/>
      <c r="AP2483" s="278"/>
    </row>
    <row r="2484" spans="1:42">
      <c r="A2484" s="278">
        <v>211628</v>
      </c>
      <c r="B2484" s="278"/>
      <c r="C2484" s="278" t="s">
        <v>411</v>
      </c>
      <c r="D2484" s="278" t="s">
        <v>412</v>
      </c>
      <c r="E2484" s="278" t="s">
        <v>411</v>
      </c>
      <c r="F2484" s="278" t="s">
        <v>411</v>
      </c>
      <c r="G2484" s="278" t="s">
        <v>412</v>
      </c>
      <c r="H2484" s="278" t="s">
        <v>412</v>
      </c>
      <c r="I2484" s="278" t="s">
        <v>412</v>
      </c>
      <c r="J2484" s="278" t="s">
        <v>412</v>
      </c>
      <c r="K2484" s="278" t="s">
        <v>412</v>
      </c>
      <c r="L2484" s="278" t="s">
        <v>412</v>
      </c>
      <c r="M2484" s="278"/>
      <c r="N2484" s="278"/>
      <c r="O2484" s="278"/>
      <c r="P2484" s="278"/>
      <c r="Q2484" s="278"/>
      <c r="R2484" s="278"/>
      <c r="S2484" s="278"/>
      <c r="T2484" s="278"/>
      <c r="U2484" s="278"/>
      <c r="V2484" s="278"/>
      <c r="W2484" s="278"/>
      <c r="X2484" s="278"/>
      <c r="Y2484" s="278"/>
      <c r="Z2484" s="278"/>
      <c r="AA2484" s="278"/>
      <c r="AB2484" s="278"/>
      <c r="AC2484" s="278"/>
      <c r="AD2484" s="278"/>
      <c r="AE2484" s="278"/>
      <c r="AF2484" s="278"/>
      <c r="AG2484" s="278"/>
      <c r="AH2484" s="278"/>
      <c r="AI2484" s="278"/>
      <c r="AJ2484" s="278"/>
      <c r="AK2484" s="278"/>
      <c r="AL2484" s="278"/>
      <c r="AM2484" s="278"/>
      <c r="AN2484" s="278"/>
      <c r="AO2484" s="278"/>
      <c r="AP2484" s="278"/>
    </row>
    <row r="2485" spans="1:42">
      <c r="A2485" s="278">
        <v>211624</v>
      </c>
      <c r="B2485" s="278"/>
      <c r="C2485" s="278" t="s">
        <v>413</v>
      </c>
      <c r="D2485" s="278" t="s">
        <v>413</v>
      </c>
      <c r="E2485" s="278" t="s">
        <v>412</v>
      </c>
      <c r="F2485" s="278" t="s">
        <v>413</v>
      </c>
      <c r="G2485" s="278" t="s">
        <v>412</v>
      </c>
      <c r="H2485" s="278" t="s">
        <v>412</v>
      </c>
      <c r="I2485" s="278" t="s">
        <v>412</v>
      </c>
      <c r="J2485" s="278" t="s">
        <v>412</v>
      </c>
      <c r="K2485" s="278" t="s">
        <v>412</v>
      </c>
      <c r="L2485" s="278" t="s">
        <v>412</v>
      </c>
      <c r="M2485" s="278"/>
      <c r="N2485" s="278"/>
      <c r="O2485" s="278"/>
      <c r="P2485" s="278"/>
      <c r="Q2485" s="278"/>
      <c r="R2485" s="278"/>
      <c r="S2485" s="278"/>
      <c r="T2485" s="278"/>
      <c r="U2485" s="278"/>
      <c r="V2485" s="278"/>
      <c r="W2485" s="278"/>
      <c r="X2485" s="278"/>
      <c r="Y2485" s="278"/>
      <c r="Z2485" s="278"/>
      <c r="AA2485" s="278"/>
      <c r="AB2485" s="278"/>
      <c r="AC2485" s="278"/>
      <c r="AD2485" s="278"/>
      <c r="AE2485" s="278"/>
      <c r="AF2485" s="278"/>
      <c r="AG2485" s="278"/>
      <c r="AH2485" s="278"/>
      <c r="AI2485" s="278"/>
      <c r="AJ2485" s="278"/>
      <c r="AK2485" s="278"/>
      <c r="AL2485" s="278"/>
      <c r="AM2485" s="278"/>
      <c r="AN2485" s="278"/>
      <c r="AO2485" s="278"/>
      <c r="AP2485" s="278"/>
    </row>
    <row r="2486" spans="1:42">
      <c r="A2486" s="278">
        <v>211623</v>
      </c>
      <c r="B2486" s="278"/>
      <c r="C2486" s="278" t="s">
        <v>413</v>
      </c>
      <c r="D2486" s="278" t="s">
        <v>413</v>
      </c>
      <c r="E2486" s="278" t="s">
        <v>413</v>
      </c>
      <c r="F2486" s="278" t="s">
        <v>413</v>
      </c>
      <c r="G2486" s="278" t="s">
        <v>412</v>
      </c>
      <c r="H2486" s="278" t="s">
        <v>412</v>
      </c>
      <c r="I2486" s="278" t="s">
        <v>412</v>
      </c>
      <c r="J2486" s="278" t="s">
        <v>412</v>
      </c>
      <c r="K2486" s="278" t="s">
        <v>412</v>
      </c>
      <c r="L2486" s="278" t="s">
        <v>412</v>
      </c>
      <c r="M2486" s="278"/>
      <c r="N2486" s="278"/>
      <c r="O2486" s="278"/>
      <c r="P2486" s="278"/>
      <c r="Q2486" s="278"/>
      <c r="R2486" s="278"/>
      <c r="S2486" s="278"/>
      <c r="T2486" s="278"/>
      <c r="U2486" s="278"/>
      <c r="V2486" s="278"/>
      <c r="W2486" s="278"/>
      <c r="X2486" s="278"/>
      <c r="Y2486" s="278"/>
      <c r="Z2486" s="278"/>
      <c r="AA2486" s="278"/>
      <c r="AB2486" s="278"/>
      <c r="AC2486" s="278"/>
      <c r="AD2486" s="278"/>
      <c r="AE2486" s="278"/>
      <c r="AF2486" s="278"/>
      <c r="AG2486" s="278"/>
      <c r="AH2486" s="278"/>
      <c r="AI2486" s="278"/>
      <c r="AJ2486" s="278"/>
      <c r="AK2486" s="278"/>
      <c r="AL2486" s="278"/>
      <c r="AM2486" s="278"/>
      <c r="AN2486" s="278"/>
      <c r="AO2486" s="278"/>
      <c r="AP2486" s="278"/>
    </row>
    <row r="2487" spans="1:42">
      <c r="A2487" s="278">
        <v>211621</v>
      </c>
      <c r="B2487" s="278"/>
      <c r="C2487" s="278" t="s">
        <v>412</v>
      </c>
      <c r="D2487" s="278" t="s">
        <v>413</v>
      </c>
      <c r="E2487" s="278" t="s">
        <v>413</v>
      </c>
      <c r="F2487" s="278" t="s">
        <v>412</v>
      </c>
      <c r="G2487" s="278" t="s">
        <v>412</v>
      </c>
      <c r="H2487" s="278" t="s">
        <v>413</v>
      </c>
      <c r="I2487" s="278" t="s">
        <v>413</v>
      </c>
      <c r="J2487" s="278" t="s">
        <v>413</v>
      </c>
      <c r="K2487" s="278" t="s">
        <v>413</v>
      </c>
      <c r="L2487" s="278" t="s">
        <v>413</v>
      </c>
      <c r="M2487" s="278"/>
      <c r="N2487" s="278"/>
      <c r="O2487" s="278"/>
      <c r="P2487" s="278"/>
      <c r="Q2487" s="278"/>
      <c r="R2487" s="278"/>
      <c r="S2487" s="278"/>
      <c r="T2487" s="278"/>
      <c r="U2487" s="278"/>
      <c r="V2487" s="278"/>
      <c r="W2487" s="278"/>
      <c r="X2487" s="278"/>
      <c r="Y2487" s="278"/>
      <c r="Z2487" s="278"/>
      <c r="AA2487" s="278"/>
      <c r="AB2487" s="278"/>
      <c r="AC2487" s="278"/>
      <c r="AD2487" s="278"/>
      <c r="AE2487" s="278"/>
      <c r="AF2487" s="278"/>
      <c r="AG2487" s="278"/>
      <c r="AH2487" s="278"/>
      <c r="AI2487" s="278"/>
      <c r="AJ2487" s="278"/>
      <c r="AK2487" s="278"/>
      <c r="AL2487" s="278"/>
      <c r="AM2487" s="278"/>
      <c r="AN2487" s="278"/>
      <c r="AO2487" s="278"/>
      <c r="AP2487" s="278"/>
    </row>
    <row r="2488" spans="1:42">
      <c r="A2488" s="278">
        <v>211612</v>
      </c>
      <c r="B2488" s="278"/>
      <c r="C2488" s="278" t="s">
        <v>413</v>
      </c>
      <c r="D2488" s="278" t="s">
        <v>413</v>
      </c>
      <c r="E2488" s="278" t="s">
        <v>413</v>
      </c>
      <c r="F2488" s="278" t="s">
        <v>413</v>
      </c>
      <c r="G2488" s="278" t="s">
        <v>412</v>
      </c>
      <c r="H2488" s="278" t="s">
        <v>412</v>
      </c>
      <c r="I2488" s="278" t="s">
        <v>412</v>
      </c>
      <c r="J2488" s="278" t="s">
        <v>412</v>
      </c>
      <c r="K2488" s="278" t="s">
        <v>412</v>
      </c>
      <c r="L2488" s="278" t="s">
        <v>412</v>
      </c>
      <c r="M2488" s="278"/>
      <c r="N2488" s="278"/>
      <c r="O2488" s="278"/>
      <c r="P2488" s="278"/>
      <c r="Q2488" s="278"/>
      <c r="R2488" s="278"/>
      <c r="S2488" s="278"/>
      <c r="T2488" s="278"/>
      <c r="U2488" s="278"/>
      <c r="V2488" s="278"/>
      <c r="W2488" s="278"/>
      <c r="X2488" s="278"/>
      <c r="Y2488" s="278"/>
      <c r="Z2488" s="278"/>
      <c r="AA2488" s="278"/>
      <c r="AB2488" s="278"/>
      <c r="AC2488" s="278"/>
      <c r="AD2488" s="278"/>
      <c r="AE2488" s="278"/>
      <c r="AF2488" s="278"/>
      <c r="AG2488" s="278"/>
      <c r="AH2488" s="278"/>
      <c r="AI2488" s="278"/>
      <c r="AJ2488" s="278"/>
      <c r="AK2488" s="278"/>
      <c r="AL2488" s="278"/>
      <c r="AM2488" s="278"/>
      <c r="AN2488" s="278"/>
      <c r="AO2488" s="278"/>
      <c r="AP2488" s="278"/>
    </row>
    <row r="2489" spans="1:42">
      <c r="A2489" s="278">
        <v>211610</v>
      </c>
      <c r="B2489" s="278"/>
      <c r="C2489" s="278" t="s">
        <v>412</v>
      </c>
      <c r="D2489" s="278" t="s">
        <v>413</v>
      </c>
      <c r="E2489" s="278" t="s">
        <v>412</v>
      </c>
      <c r="F2489" s="278" t="s">
        <v>413</v>
      </c>
      <c r="G2489" s="278" t="s">
        <v>412</v>
      </c>
      <c r="H2489" s="278" t="s">
        <v>412</v>
      </c>
      <c r="I2489" s="278" t="s">
        <v>412</v>
      </c>
      <c r="J2489" s="278" t="s">
        <v>413</v>
      </c>
      <c r="K2489" s="278" t="s">
        <v>413</v>
      </c>
      <c r="L2489" s="278" t="s">
        <v>413</v>
      </c>
      <c r="M2489" s="278"/>
      <c r="N2489" s="278"/>
      <c r="O2489" s="278"/>
      <c r="P2489" s="278"/>
      <c r="Q2489" s="278"/>
      <c r="R2489" s="278"/>
      <c r="S2489" s="278"/>
      <c r="T2489" s="278"/>
      <c r="U2489" s="278"/>
      <c r="V2489" s="278"/>
      <c r="W2489" s="278"/>
      <c r="X2489" s="278"/>
      <c r="Y2489" s="278"/>
      <c r="Z2489" s="278"/>
      <c r="AA2489" s="278"/>
      <c r="AB2489" s="278"/>
      <c r="AC2489" s="278"/>
      <c r="AD2489" s="278"/>
      <c r="AE2489" s="278"/>
      <c r="AF2489" s="278"/>
      <c r="AG2489" s="278"/>
      <c r="AH2489" s="278"/>
      <c r="AI2489" s="278"/>
      <c r="AJ2489" s="278"/>
      <c r="AK2489" s="278"/>
      <c r="AL2489" s="278"/>
      <c r="AM2489" s="278"/>
      <c r="AN2489" s="278"/>
      <c r="AO2489" s="278"/>
      <c r="AP2489" s="278"/>
    </row>
    <row r="2490" spans="1:42">
      <c r="A2490" s="278">
        <v>211602</v>
      </c>
      <c r="B2490" s="278"/>
      <c r="C2490" s="278" t="s">
        <v>412</v>
      </c>
      <c r="D2490" s="278" t="s">
        <v>413</v>
      </c>
      <c r="E2490" s="278" t="s">
        <v>413</v>
      </c>
      <c r="F2490" s="278" t="s">
        <v>412</v>
      </c>
      <c r="G2490" s="278" t="s">
        <v>412</v>
      </c>
      <c r="H2490" s="278" t="s">
        <v>412</v>
      </c>
      <c r="I2490" s="278" t="s">
        <v>412</v>
      </c>
      <c r="J2490" s="278" t="s">
        <v>412</v>
      </c>
      <c r="K2490" s="278" t="s">
        <v>412</v>
      </c>
      <c r="L2490" s="278" t="s">
        <v>412</v>
      </c>
      <c r="M2490" s="278"/>
      <c r="N2490" s="278"/>
      <c r="O2490" s="278"/>
      <c r="P2490" s="278"/>
      <c r="Q2490" s="278"/>
      <c r="R2490" s="278"/>
      <c r="S2490" s="278"/>
      <c r="T2490" s="278"/>
      <c r="U2490" s="278"/>
      <c r="V2490" s="278"/>
      <c r="W2490" s="278"/>
      <c r="X2490" s="278"/>
      <c r="Y2490" s="278"/>
      <c r="Z2490" s="278"/>
      <c r="AA2490" s="278"/>
      <c r="AB2490" s="278"/>
      <c r="AC2490" s="278"/>
      <c r="AD2490" s="278"/>
      <c r="AE2490" s="278"/>
      <c r="AF2490" s="278"/>
      <c r="AG2490" s="278"/>
      <c r="AH2490" s="278"/>
      <c r="AI2490" s="278"/>
      <c r="AJ2490" s="278"/>
      <c r="AK2490" s="278"/>
      <c r="AL2490" s="278"/>
      <c r="AM2490" s="278"/>
      <c r="AN2490" s="278"/>
      <c r="AO2490" s="278"/>
      <c r="AP2490" s="278"/>
    </row>
    <row r="2491" spans="1:42">
      <c r="A2491" s="278">
        <v>211601</v>
      </c>
      <c r="B2491" s="278"/>
      <c r="C2491" s="278" t="s">
        <v>412</v>
      </c>
      <c r="D2491" s="278" t="s">
        <v>412</v>
      </c>
      <c r="E2491" s="278" t="s">
        <v>413</v>
      </c>
      <c r="F2491" s="278" t="s">
        <v>413</v>
      </c>
      <c r="G2491" s="278" t="s">
        <v>412</v>
      </c>
      <c r="H2491" s="278" t="s">
        <v>412</v>
      </c>
      <c r="I2491" s="278" t="s">
        <v>412</v>
      </c>
      <c r="J2491" s="278" t="s">
        <v>412</v>
      </c>
      <c r="K2491" s="278" t="s">
        <v>412</v>
      </c>
      <c r="L2491" s="278" t="s">
        <v>412</v>
      </c>
      <c r="M2491" s="278"/>
      <c r="N2491" s="278"/>
      <c r="O2491" s="278"/>
      <c r="P2491" s="278"/>
      <c r="Q2491" s="278"/>
      <c r="R2491" s="278"/>
      <c r="S2491" s="278"/>
      <c r="T2491" s="278"/>
      <c r="U2491" s="278"/>
      <c r="V2491" s="278"/>
      <c r="W2491" s="278"/>
      <c r="X2491" s="278"/>
      <c r="Y2491" s="278"/>
      <c r="Z2491" s="278"/>
      <c r="AA2491" s="278"/>
      <c r="AB2491" s="278"/>
      <c r="AC2491" s="278"/>
      <c r="AD2491" s="278"/>
      <c r="AE2491" s="278"/>
      <c r="AF2491" s="278"/>
      <c r="AG2491" s="278"/>
      <c r="AH2491" s="278"/>
      <c r="AI2491" s="278"/>
      <c r="AJ2491" s="278"/>
      <c r="AK2491" s="278"/>
      <c r="AL2491" s="278"/>
      <c r="AM2491" s="278"/>
      <c r="AN2491" s="278"/>
      <c r="AO2491" s="278"/>
      <c r="AP2491" s="278"/>
    </row>
    <row r="2492" spans="1:42">
      <c r="A2492" s="278">
        <v>211599</v>
      </c>
      <c r="B2492" s="278"/>
      <c r="C2492" s="278" t="s">
        <v>412</v>
      </c>
      <c r="D2492" s="278" t="s">
        <v>413</v>
      </c>
      <c r="E2492" s="278" t="s">
        <v>411</v>
      </c>
      <c r="F2492" s="278" t="s">
        <v>413</v>
      </c>
      <c r="G2492" s="278" t="s">
        <v>412</v>
      </c>
      <c r="H2492" s="278" t="s">
        <v>412</v>
      </c>
      <c r="I2492" s="278" t="s">
        <v>413</v>
      </c>
      <c r="J2492" s="278" t="s">
        <v>413</v>
      </c>
      <c r="K2492" s="278" t="s">
        <v>413</v>
      </c>
      <c r="L2492" s="278" t="s">
        <v>413</v>
      </c>
      <c r="M2492" s="278"/>
      <c r="N2492" s="278"/>
      <c r="O2492" s="278"/>
      <c r="P2492" s="278"/>
      <c r="Q2492" s="278"/>
      <c r="R2492" s="278"/>
      <c r="S2492" s="278"/>
      <c r="T2492" s="278"/>
      <c r="U2492" s="278"/>
      <c r="V2492" s="278"/>
      <c r="W2492" s="278"/>
      <c r="X2492" s="278"/>
      <c r="Y2492" s="278"/>
      <c r="Z2492" s="278"/>
      <c r="AA2492" s="278"/>
      <c r="AB2492" s="278"/>
      <c r="AC2492" s="278"/>
      <c r="AD2492" s="278"/>
      <c r="AE2492" s="278"/>
      <c r="AF2492" s="278"/>
      <c r="AG2492" s="278"/>
      <c r="AH2492" s="278"/>
      <c r="AI2492" s="278"/>
      <c r="AJ2492" s="278"/>
      <c r="AK2492" s="278"/>
      <c r="AL2492" s="278"/>
      <c r="AM2492" s="278"/>
      <c r="AN2492" s="278"/>
      <c r="AO2492" s="278"/>
      <c r="AP2492" s="278"/>
    </row>
    <row r="2493" spans="1:42">
      <c r="A2493" s="278">
        <v>211597</v>
      </c>
      <c r="B2493" s="278"/>
      <c r="C2493" s="278" t="s">
        <v>413</v>
      </c>
      <c r="D2493" s="278" t="s">
        <v>413</v>
      </c>
      <c r="E2493" s="278" t="s">
        <v>413</v>
      </c>
      <c r="F2493" s="278" t="s">
        <v>413</v>
      </c>
      <c r="G2493" s="278" t="s">
        <v>413</v>
      </c>
      <c r="H2493" s="278" t="s">
        <v>412</v>
      </c>
      <c r="I2493" s="278" t="s">
        <v>412</v>
      </c>
      <c r="J2493" s="278" t="s">
        <v>412</v>
      </c>
      <c r="K2493" s="278" t="s">
        <v>412</v>
      </c>
      <c r="L2493" s="278" t="s">
        <v>412</v>
      </c>
      <c r="M2493" s="278"/>
      <c r="N2493" s="278"/>
      <c r="O2493" s="278"/>
      <c r="P2493" s="278"/>
      <c r="Q2493" s="278"/>
      <c r="R2493" s="278"/>
      <c r="S2493" s="278"/>
      <c r="T2493" s="278"/>
      <c r="U2493" s="278"/>
      <c r="V2493" s="278"/>
      <c r="W2493" s="278"/>
      <c r="X2493" s="278"/>
      <c r="Y2493" s="278"/>
      <c r="Z2493" s="278"/>
      <c r="AA2493" s="278"/>
      <c r="AB2493" s="278"/>
      <c r="AC2493" s="278"/>
      <c r="AD2493" s="278"/>
      <c r="AE2493" s="278"/>
      <c r="AF2493" s="278"/>
      <c r="AG2493" s="278"/>
      <c r="AH2493" s="278"/>
      <c r="AI2493" s="278"/>
      <c r="AJ2493" s="278"/>
      <c r="AK2493" s="278"/>
      <c r="AL2493" s="278"/>
      <c r="AM2493" s="278"/>
      <c r="AN2493" s="278"/>
      <c r="AO2493" s="278"/>
      <c r="AP2493" s="278"/>
    </row>
    <row r="2494" spans="1:42">
      <c r="A2494" s="278">
        <v>211592</v>
      </c>
      <c r="B2494" s="278"/>
      <c r="C2494" s="278" t="s">
        <v>413</v>
      </c>
      <c r="D2494" s="278" t="s">
        <v>412</v>
      </c>
      <c r="E2494" s="278" t="s">
        <v>413</v>
      </c>
      <c r="F2494" s="278" t="s">
        <v>412</v>
      </c>
      <c r="G2494" s="278" t="s">
        <v>413</v>
      </c>
      <c r="H2494" s="278" t="s">
        <v>412</v>
      </c>
      <c r="I2494" s="278" t="s">
        <v>412</v>
      </c>
      <c r="J2494" s="278" t="s">
        <v>412</v>
      </c>
      <c r="K2494" s="278" t="s">
        <v>412</v>
      </c>
      <c r="L2494" s="278" t="s">
        <v>412</v>
      </c>
      <c r="M2494" s="278"/>
      <c r="N2494" s="278"/>
      <c r="O2494" s="278"/>
      <c r="P2494" s="278"/>
      <c r="Q2494" s="278"/>
      <c r="R2494" s="278"/>
      <c r="S2494" s="278"/>
      <c r="T2494" s="278"/>
      <c r="U2494" s="278"/>
      <c r="V2494" s="278"/>
      <c r="W2494" s="278"/>
      <c r="X2494" s="278"/>
      <c r="Y2494" s="278"/>
      <c r="Z2494" s="278"/>
      <c r="AA2494" s="278"/>
      <c r="AB2494" s="278"/>
      <c r="AC2494" s="278"/>
      <c r="AD2494" s="278"/>
      <c r="AE2494" s="278"/>
      <c r="AF2494" s="278"/>
      <c r="AG2494" s="278"/>
      <c r="AH2494" s="278"/>
      <c r="AI2494" s="278"/>
      <c r="AJ2494" s="278"/>
      <c r="AK2494" s="278"/>
      <c r="AL2494" s="278"/>
      <c r="AM2494" s="278"/>
      <c r="AN2494" s="278"/>
      <c r="AO2494" s="278"/>
      <c r="AP2494" s="278"/>
    </row>
    <row r="2495" spans="1:42">
      <c r="A2495" s="278">
        <v>211591</v>
      </c>
      <c r="B2495" s="278"/>
      <c r="C2495" s="278" t="s">
        <v>413</v>
      </c>
      <c r="D2495" s="278" t="s">
        <v>413</v>
      </c>
      <c r="E2495" s="278" t="s">
        <v>413</v>
      </c>
      <c r="F2495" s="278" t="s">
        <v>413</v>
      </c>
      <c r="G2495" s="278" t="s">
        <v>412</v>
      </c>
      <c r="H2495" s="278" t="s">
        <v>412</v>
      </c>
      <c r="I2495" s="278" t="s">
        <v>412</v>
      </c>
      <c r="J2495" s="278" t="s">
        <v>412</v>
      </c>
      <c r="K2495" s="278" t="s">
        <v>412</v>
      </c>
      <c r="L2495" s="278" t="s">
        <v>412</v>
      </c>
      <c r="M2495" s="278"/>
      <c r="N2495" s="278"/>
      <c r="O2495" s="278"/>
      <c r="P2495" s="278"/>
      <c r="Q2495" s="278"/>
      <c r="R2495" s="278"/>
      <c r="S2495" s="278"/>
      <c r="T2495" s="278"/>
      <c r="U2495" s="278"/>
      <c r="V2495" s="278"/>
      <c r="W2495" s="278"/>
      <c r="X2495" s="278"/>
      <c r="Y2495" s="278"/>
      <c r="Z2495" s="278"/>
      <c r="AA2495" s="278"/>
      <c r="AB2495" s="278"/>
      <c r="AC2495" s="278"/>
      <c r="AD2495" s="278"/>
      <c r="AE2495" s="278"/>
      <c r="AF2495" s="278"/>
      <c r="AG2495" s="278"/>
      <c r="AH2495" s="278"/>
      <c r="AI2495" s="278"/>
      <c r="AJ2495" s="278"/>
      <c r="AK2495" s="278"/>
      <c r="AL2495" s="278"/>
      <c r="AM2495" s="278"/>
      <c r="AN2495" s="278"/>
      <c r="AO2495" s="278"/>
      <c r="AP2495" s="278"/>
    </row>
    <row r="2496" spans="1:42">
      <c r="A2496" s="278">
        <v>211588</v>
      </c>
      <c r="B2496" s="278"/>
      <c r="C2496" s="278" t="s">
        <v>413</v>
      </c>
      <c r="D2496" s="278" t="s">
        <v>413</v>
      </c>
      <c r="E2496" s="278" t="s">
        <v>413</v>
      </c>
      <c r="F2496" s="278" t="s">
        <v>413</v>
      </c>
      <c r="G2496" s="278" t="s">
        <v>413</v>
      </c>
      <c r="H2496" s="278" t="s">
        <v>412</v>
      </c>
      <c r="I2496" s="278" t="s">
        <v>412</v>
      </c>
      <c r="J2496" s="278" t="s">
        <v>412</v>
      </c>
      <c r="K2496" s="278" t="s">
        <v>412</v>
      </c>
      <c r="L2496" s="278" t="s">
        <v>412</v>
      </c>
      <c r="M2496" s="278"/>
      <c r="N2496" s="278"/>
      <c r="O2496" s="278"/>
      <c r="P2496" s="278"/>
      <c r="Q2496" s="278"/>
      <c r="R2496" s="278"/>
      <c r="S2496" s="278"/>
      <c r="T2496" s="278"/>
      <c r="U2496" s="278"/>
      <c r="V2496" s="278"/>
      <c r="W2496" s="278"/>
      <c r="X2496" s="278"/>
      <c r="Y2496" s="278"/>
      <c r="Z2496" s="278"/>
      <c r="AA2496" s="278"/>
      <c r="AB2496" s="278"/>
      <c r="AC2496" s="278"/>
      <c r="AD2496" s="278"/>
      <c r="AE2496" s="278"/>
      <c r="AF2496" s="278"/>
      <c r="AG2496" s="278"/>
      <c r="AH2496" s="278"/>
      <c r="AI2496" s="278"/>
      <c r="AJ2496" s="278"/>
      <c r="AK2496" s="278"/>
      <c r="AL2496" s="278"/>
      <c r="AM2496" s="278"/>
      <c r="AN2496" s="278"/>
      <c r="AO2496" s="278"/>
      <c r="AP2496" s="278"/>
    </row>
    <row r="2497" spans="1:42">
      <c r="A2497" s="278">
        <v>211587</v>
      </c>
      <c r="B2497" s="278"/>
      <c r="C2497" s="278" t="s">
        <v>413</v>
      </c>
      <c r="D2497" s="278" t="s">
        <v>412</v>
      </c>
      <c r="E2497" s="278" t="s">
        <v>413</v>
      </c>
      <c r="F2497" s="278" t="s">
        <v>412</v>
      </c>
      <c r="G2497" s="278" t="s">
        <v>413</v>
      </c>
      <c r="H2497" s="278" t="s">
        <v>412</v>
      </c>
      <c r="I2497" s="278" t="s">
        <v>412</v>
      </c>
      <c r="J2497" s="278" t="s">
        <v>412</v>
      </c>
      <c r="K2497" s="278" t="s">
        <v>412</v>
      </c>
      <c r="L2497" s="278" t="s">
        <v>412</v>
      </c>
      <c r="M2497" s="278"/>
      <c r="N2497" s="278"/>
      <c r="O2497" s="278"/>
      <c r="P2497" s="278"/>
      <c r="Q2497" s="278"/>
      <c r="R2497" s="278"/>
      <c r="S2497" s="278"/>
      <c r="T2497" s="278"/>
      <c r="U2497" s="278"/>
      <c r="V2497" s="278"/>
      <c r="W2497" s="278"/>
      <c r="X2497" s="278"/>
      <c r="Y2497" s="278"/>
      <c r="Z2497" s="278"/>
      <c r="AA2497" s="278"/>
      <c r="AB2497" s="278"/>
      <c r="AC2497" s="278"/>
      <c r="AD2497" s="278"/>
      <c r="AE2497" s="278"/>
      <c r="AF2497" s="278"/>
      <c r="AG2497" s="278"/>
      <c r="AH2497" s="278"/>
      <c r="AI2497" s="278"/>
      <c r="AJ2497" s="278"/>
      <c r="AK2497" s="278"/>
      <c r="AL2497" s="278"/>
      <c r="AM2497" s="278"/>
      <c r="AN2497" s="278"/>
      <c r="AO2497" s="278"/>
      <c r="AP2497" s="278"/>
    </row>
    <row r="2498" spans="1:42">
      <c r="A2498" s="278">
        <v>211582</v>
      </c>
      <c r="B2498" s="278"/>
      <c r="C2498" s="278" t="s">
        <v>411</v>
      </c>
      <c r="D2498" s="278" t="s">
        <v>411</v>
      </c>
      <c r="E2498" s="278" t="s">
        <v>413</v>
      </c>
      <c r="F2498" s="278" t="s">
        <v>411</v>
      </c>
      <c r="G2498" s="278" t="s">
        <v>412</v>
      </c>
      <c r="H2498" s="278" t="s">
        <v>412</v>
      </c>
      <c r="I2498" s="278" t="s">
        <v>412</v>
      </c>
      <c r="J2498" s="278" t="s">
        <v>412</v>
      </c>
      <c r="K2498" s="278" t="s">
        <v>413</v>
      </c>
      <c r="L2498" s="278" t="s">
        <v>412</v>
      </c>
      <c r="M2498" s="278"/>
      <c r="N2498" s="278"/>
      <c r="O2498" s="278"/>
      <c r="P2498" s="278"/>
      <c r="Q2498" s="278"/>
      <c r="R2498" s="278"/>
      <c r="S2498" s="278"/>
      <c r="T2498" s="278"/>
      <c r="U2498" s="278"/>
      <c r="V2498" s="278"/>
      <c r="W2498" s="278"/>
      <c r="X2498" s="278"/>
      <c r="Y2498" s="278"/>
      <c r="Z2498" s="278"/>
      <c r="AA2498" s="278"/>
      <c r="AB2498" s="278"/>
      <c r="AC2498" s="278"/>
      <c r="AD2498" s="278"/>
      <c r="AE2498" s="278"/>
      <c r="AF2498" s="278"/>
      <c r="AG2498" s="278"/>
      <c r="AH2498" s="278"/>
      <c r="AI2498" s="278"/>
      <c r="AJ2498" s="278"/>
      <c r="AK2498" s="278"/>
      <c r="AL2498" s="278"/>
      <c r="AM2498" s="278"/>
      <c r="AN2498" s="278"/>
      <c r="AO2498" s="278"/>
      <c r="AP2498" s="278"/>
    </row>
    <row r="2499" spans="1:42">
      <c r="A2499" s="278">
        <v>211578</v>
      </c>
      <c r="B2499" s="278"/>
      <c r="C2499" s="278" t="s">
        <v>413</v>
      </c>
      <c r="D2499" s="278" t="s">
        <v>411</v>
      </c>
      <c r="E2499" s="278" t="s">
        <v>411</v>
      </c>
      <c r="F2499" s="278" t="s">
        <v>413</v>
      </c>
      <c r="G2499" s="278" t="s">
        <v>412</v>
      </c>
      <c r="H2499" s="278" t="s">
        <v>412</v>
      </c>
      <c r="I2499" s="278" t="s">
        <v>413</v>
      </c>
      <c r="J2499" s="278" t="s">
        <v>412</v>
      </c>
      <c r="K2499" s="278" t="s">
        <v>412</v>
      </c>
      <c r="L2499" s="278" t="s">
        <v>413</v>
      </c>
      <c r="M2499" s="278"/>
      <c r="N2499" s="278"/>
      <c r="O2499" s="278"/>
      <c r="P2499" s="278"/>
      <c r="Q2499" s="278"/>
      <c r="R2499" s="278"/>
      <c r="S2499" s="278"/>
      <c r="T2499" s="278"/>
      <c r="U2499" s="278"/>
      <c r="V2499" s="278"/>
      <c r="W2499" s="278"/>
      <c r="X2499" s="278"/>
      <c r="Y2499" s="278"/>
      <c r="Z2499" s="278"/>
      <c r="AA2499" s="278"/>
      <c r="AB2499" s="278"/>
      <c r="AC2499" s="278"/>
      <c r="AD2499" s="278"/>
      <c r="AE2499" s="278"/>
      <c r="AF2499" s="278"/>
      <c r="AG2499" s="278"/>
      <c r="AH2499" s="278"/>
      <c r="AI2499" s="278"/>
      <c r="AJ2499" s="278"/>
      <c r="AK2499" s="278"/>
      <c r="AL2499" s="278"/>
      <c r="AM2499" s="278"/>
      <c r="AN2499" s="278"/>
      <c r="AO2499" s="278"/>
      <c r="AP2499" s="278"/>
    </row>
    <row r="2500" spans="1:42">
      <c r="A2500" s="278">
        <v>211577</v>
      </c>
      <c r="B2500" s="278"/>
      <c r="C2500" s="278" t="s">
        <v>412</v>
      </c>
      <c r="D2500" s="278" t="s">
        <v>411</v>
      </c>
      <c r="E2500" s="278" t="s">
        <v>411</v>
      </c>
      <c r="F2500" s="278" t="s">
        <v>412</v>
      </c>
      <c r="G2500" s="278" t="s">
        <v>411</v>
      </c>
      <c r="H2500" s="278" t="s">
        <v>412</v>
      </c>
      <c r="I2500" s="278" t="s">
        <v>412</v>
      </c>
      <c r="J2500" s="278" t="s">
        <v>412</v>
      </c>
      <c r="K2500" s="278" t="s">
        <v>412</v>
      </c>
      <c r="L2500" s="278" t="s">
        <v>412</v>
      </c>
      <c r="M2500" s="278"/>
      <c r="N2500" s="278"/>
      <c r="O2500" s="278"/>
      <c r="P2500" s="278"/>
      <c r="Q2500" s="278"/>
      <c r="R2500" s="278"/>
      <c r="S2500" s="278"/>
      <c r="T2500" s="278"/>
      <c r="U2500" s="278"/>
      <c r="V2500" s="278"/>
      <c r="W2500" s="278"/>
      <c r="X2500" s="278"/>
      <c r="Y2500" s="278"/>
      <c r="Z2500" s="278"/>
      <c r="AA2500" s="278"/>
      <c r="AB2500" s="278"/>
      <c r="AC2500" s="278"/>
      <c r="AD2500" s="278"/>
      <c r="AE2500" s="278"/>
      <c r="AF2500" s="278"/>
      <c r="AG2500" s="278"/>
      <c r="AH2500" s="278"/>
      <c r="AI2500" s="278"/>
      <c r="AJ2500" s="278"/>
      <c r="AK2500" s="278"/>
      <c r="AL2500" s="278"/>
      <c r="AM2500" s="278"/>
      <c r="AN2500" s="278"/>
      <c r="AO2500" s="278"/>
      <c r="AP2500" s="278"/>
    </row>
    <row r="2501" spans="1:42">
      <c r="A2501" s="278">
        <v>211576</v>
      </c>
      <c r="B2501" s="278"/>
      <c r="C2501" s="278" t="s">
        <v>411</v>
      </c>
      <c r="D2501" s="278" t="s">
        <v>411</v>
      </c>
      <c r="E2501" s="278" t="s">
        <v>411</v>
      </c>
      <c r="F2501" s="278" t="s">
        <v>412</v>
      </c>
      <c r="G2501" s="278" t="s">
        <v>412</v>
      </c>
      <c r="H2501" s="278" t="s">
        <v>412</v>
      </c>
      <c r="I2501" s="278" t="s">
        <v>411</v>
      </c>
      <c r="J2501" s="278" t="s">
        <v>413</v>
      </c>
      <c r="K2501" s="278" t="s">
        <v>413</v>
      </c>
      <c r="L2501" s="278" t="s">
        <v>413</v>
      </c>
      <c r="M2501" s="278"/>
      <c r="N2501" s="278"/>
      <c r="O2501" s="278"/>
      <c r="P2501" s="278"/>
      <c r="Q2501" s="278"/>
      <c r="R2501" s="278"/>
      <c r="S2501" s="278"/>
      <c r="T2501" s="278"/>
      <c r="U2501" s="278"/>
      <c r="V2501" s="278"/>
      <c r="W2501" s="278"/>
      <c r="X2501" s="278"/>
      <c r="Y2501" s="278"/>
      <c r="Z2501" s="278"/>
      <c r="AA2501" s="278"/>
      <c r="AB2501" s="278"/>
      <c r="AC2501" s="278"/>
      <c r="AD2501" s="278"/>
      <c r="AE2501" s="278"/>
      <c r="AF2501" s="278"/>
      <c r="AG2501" s="278"/>
      <c r="AH2501" s="278"/>
      <c r="AI2501" s="278"/>
      <c r="AJ2501" s="278"/>
      <c r="AK2501" s="278"/>
      <c r="AL2501" s="278"/>
      <c r="AM2501" s="278"/>
      <c r="AN2501" s="278"/>
      <c r="AO2501" s="278"/>
      <c r="AP2501" s="278"/>
    </row>
    <row r="2502" spans="1:42">
      <c r="A2502" s="278">
        <v>211574</v>
      </c>
      <c r="B2502" s="278"/>
      <c r="C2502" s="278" t="s">
        <v>412</v>
      </c>
      <c r="D2502" s="278" t="s">
        <v>413</v>
      </c>
      <c r="E2502" s="278" t="s">
        <v>413</v>
      </c>
      <c r="F2502" s="278" t="s">
        <v>413</v>
      </c>
      <c r="G2502" s="278" t="s">
        <v>412</v>
      </c>
      <c r="H2502" s="278" t="s">
        <v>413</v>
      </c>
      <c r="I2502" s="278" t="s">
        <v>412</v>
      </c>
      <c r="J2502" s="278" t="s">
        <v>412</v>
      </c>
      <c r="K2502" s="278" t="s">
        <v>413</v>
      </c>
      <c r="L2502" s="278" t="s">
        <v>413</v>
      </c>
      <c r="M2502" s="278"/>
      <c r="N2502" s="278"/>
      <c r="O2502" s="278"/>
      <c r="P2502" s="278"/>
      <c r="Q2502" s="278"/>
      <c r="R2502" s="278"/>
      <c r="S2502" s="278"/>
      <c r="T2502" s="278"/>
      <c r="U2502" s="278"/>
      <c r="V2502" s="278"/>
      <c r="W2502" s="278"/>
      <c r="X2502" s="278"/>
      <c r="Y2502" s="278"/>
      <c r="Z2502" s="278"/>
      <c r="AA2502" s="278"/>
      <c r="AB2502" s="278"/>
      <c r="AC2502" s="278"/>
      <c r="AD2502" s="278"/>
      <c r="AE2502" s="278"/>
      <c r="AF2502" s="278"/>
      <c r="AG2502" s="278"/>
      <c r="AH2502" s="278"/>
      <c r="AI2502" s="278"/>
      <c r="AJ2502" s="278"/>
      <c r="AK2502" s="278"/>
      <c r="AL2502" s="278"/>
      <c r="AM2502" s="278"/>
      <c r="AN2502" s="278"/>
      <c r="AO2502" s="278"/>
      <c r="AP2502" s="278"/>
    </row>
    <row r="2503" spans="1:42">
      <c r="A2503" s="278">
        <v>211572</v>
      </c>
      <c r="B2503" s="278"/>
      <c r="C2503" s="278" t="s">
        <v>411</v>
      </c>
      <c r="D2503" s="278" t="s">
        <v>413</v>
      </c>
      <c r="E2503" s="278" t="s">
        <v>413</v>
      </c>
      <c r="F2503" s="278" t="s">
        <v>413</v>
      </c>
      <c r="G2503" s="278" t="s">
        <v>412</v>
      </c>
      <c r="H2503" s="278" t="s">
        <v>412</v>
      </c>
      <c r="I2503" s="278" t="s">
        <v>413</v>
      </c>
      <c r="J2503" s="278" t="s">
        <v>413</v>
      </c>
      <c r="K2503" s="278" t="s">
        <v>413</v>
      </c>
      <c r="L2503" s="278" t="s">
        <v>413</v>
      </c>
      <c r="M2503" s="278"/>
      <c r="N2503" s="278"/>
      <c r="O2503" s="278"/>
      <c r="P2503" s="278"/>
      <c r="Q2503" s="278"/>
      <c r="R2503" s="278"/>
      <c r="S2503" s="278"/>
      <c r="T2503" s="278"/>
      <c r="U2503" s="278"/>
      <c r="V2503" s="278"/>
      <c r="W2503" s="278"/>
      <c r="X2503" s="278"/>
      <c r="Y2503" s="278"/>
      <c r="Z2503" s="278"/>
      <c r="AA2503" s="278"/>
      <c r="AB2503" s="278"/>
      <c r="AC2503" s="278"/>
      <c r="AD2503" s="278"/>
      <c r="AE2503" s="278"/>
      <c r="AF2503" s="278"/>
      <c r="AG2503" s="278"/>
      <c r="AH2503" s="278"/>
      <c r="AI2503" s="278"/>
      <c r="AJ2503" s="278"/>
      <c r="AK2503" s="278"/>
      <c r="AL2503" s="278"/>
      <c r="AM2503" s="278"/>
      <c r="AN2503" s="278"/>
      <c r="AO2503" s="278"/>
      <c r="AP2503" s="278"/>
    </row>
    <row r="2504" spans="1:42">
      <c r="A2504" s="278">
        <v>211567</v>
      </c>
      <c r="B2504" s="278"/>
      <c r="C2504" s="278" t="s">
        <v>412</v>
      </c>
      <c r="D2504" s="278" t="s">
        <v>413</v>
      </c>
      <c r="E2504" s="278" t="s">
        <v>413</v>
      </c>
      <c r="F2504" s="278" t="s">
        <v>413</v>
      </c>
      <c r="G2504" s="278" t="s">
        <v>412</v>
      </c>
      <c r="H2504" s="278" t="s">
        <v>412</v>
      </c>
      <c r="I2504" s="278" t="s">
        <v>413</v>
      </c>
      <c r="J2504" s="278" t="s">
        <v>412</v>
      </c>
      <c r="K2504" s="278" t="s">
        <v>413</v>
      </c>
      <c r="L2504" s="278" t="s">
        <v>413</v>
      </c>
      <c r="M2504" s="278"/>
      <c r="N2504" s="278"/>
      <c r="O2504" s="278"/>
      <c r="P2504" s="278"/>
      <c r="Q2504" s="278"/>
      <c r="R2504" s="278"/>
      <c r="S2504" s="278"/>
      <c r="T2504" s="278"/>
      <c r="U2504" s="278"/>
      <c r="V2504" s="278"/>
      <c r="W2504" s="278"/>
      <c r="X2504" s="278"/>
      <c r="Y2504" s="278"/>
      <c r="Z2504" s="278"/>
      <c r="AA2504" s="278"/>
      <c r="AB2504" s="278"/>
      <c r="AC2504" s="278"/>
      <c r="AD2504" s="278"/>
      <c r="AE2504" s="278"/>
      <c r="AF2504" s="278"/>
      <c r="AG2504" s="278"/>
      <c r="AH2504" s="278"/>
      <c r="AI2504" s="278"/>
      <c r="AJ2504" s="278"/>
      <c r="AK2504" s="278"/>
      <c r="AL2504" s="278"/>
      <c r="AM2504" s="278"/>
      <c r="AN2504" s="278"/>
      <c r="AO2504" s="278"/>
      <c r="AP2504" s="278"/>
    </row>
    <row r="2505" spans="1:42">
      <c r="A2505" s="278">
        <v>211566</v>
      </c>
      <c r="B2505" s="278"/>
      <c r="C2505" s="278" t="s">
        <v>413</v>
      </c>
      <c r="D2505" s="278" t="s">
        <v>412</v>
      </c>
      <c r="E2505" s="278" t="s">
        <v>413</v>
      </c>
      <c r="F2505" s="278" t="s">
        <v>412</v>
      </c>
      <c r="G2505" s="278" t="s">
        <v>412</v>
      </c>
      <c r="H2505" s="278" t="s">
        <v>412</v>
      </c>
      <c r="I2505" s="278" t="s">
        <v>412</v>
      </c>
      <c r="J2505" s="278" t="s">
        <v>412</v>
      </c>
      <c r="K2505" s="278" t="s">
        <v>412</v>
      </c>
      <c r="L2505" s="278" t="s">
        <v>412</v>
      </c>
      <c r="M2505" s="278"/>
      <c r="N2505" s="278"/>
      <c r="O2505" s="278"/>
      <c r="P2505" s="278"/>
      <c r="Q2505" s="278"/>
      <c r="R2505" s="278"/>
      <c r="S2505" s="278"/>
      <c r="T2505" s="278"/>
      <c r="U2505" s="278"/>
      <c r="V2505" s="278"/>
      <c r="W2505" s="278"/>
      <c r="X2505" s="278"/>
      <c r="Y2505" s="278"/>
      <c r="Z2505" s="278"/>
      <c r="AA2505" s="278"/>
      <c r="AB2505" s="278"/>
      <c r="AC2505" s="278"/>
      <c r="AD2505" s="278"/>
      <c r="AE2505" s="278"/>
      <c r="AF2505" s="278"/>
      <c r="AG2505" s="278"/>
      <c r="AH2505" s="278"/>
      <c r="AI2505" s="278"/>
      <c r="AJ2505" s="278"/>
      <c r="AK2505" s="278"/>
      <c r="AL2505" s="278"/>
      <c r="AM2505" s="278"/>
      <c r="AN2505" s="278"/>
      <c r="AO2505" s="278"/>
      <c r="AP2505" s="278"/>
    </row>
    <row r="2506" spans="1:42">
      <c r="A2506" s="278">
        <v>211564</v>
      </c>
      <c r="B2506" s="278"/>
      <c r="C2506" s="278" t="s">
        <v>413</v>
      </c>
      <c r="D2506" s="278" t="s">
        <v>412</v>
      </c>
      <c r="E2506" s="278" t="s">
        <v>413</v>
      </c>
      <c r="F2506" s="278" t="s">
        <v>413</v>
      </c>
      <c r="G2506" s="278" t="s">
        <v>413</v>
      </c>
      <c r="H2506" s="278" t="s">
        <v>412</v>
      </c>
      <c r="I2506" s="278" t="s">
        <v>412</v>
      </c>
      <c r="J2506" s="278" t="s">
        <v>412</v>
      </c>
      <c r="K2506" s="278" t="s">
        <v>412</v>
      </c>
      <c r="L2506" s="278" t="s">
        <v>412</v>
      </c>
      <c r="M2506" s="278"/>
      <c r="N2506" s="278"/>
      <c r="O2506" s="278"/>
      <c r="P2506" s="278"/>
      <c r="Q2506" s="278"/>
      <c r="R2506" s="278"/>
      <c r="S2506" s="278"/>
      <c r="T2506" s="278"/>
      <c r="U2506" s="278"/>
      <c r="V2506" s="278"/>
      <c r="W2506" s="278"/>
      <c r="X2506" s="278"/>
      <c r="Y2506" s="278"/>
      <c r="Z2506" s="278"/>
      <c r="AA2506" s="278"/>
      <c r="AB2506" s="278"/>
      <c r="AC2506" s="278"/>
      <c r="AD2506" s="278"/>
      <c r="AE2506" s="278"/>
      <c r="AF2506" s="278"/>
      <c r="AG2506" s="278"/>
      <c r="AH2506" s="278"/>
      <c r="AI2506" s="278"/>
      <c r="AJ2506" s="278"/>
      <c r="AK2506" s="278"/>
      <c r="AL2506" s="278"/>
      <c r="AM2506" s="278"/>
      <c r="AN2506" s="278"/>
      <c r="AO2506" s="278"/>
      <c r="AP2506" s="278"/>
    </row>
    <row r="2507" spans="1:42">
      <c r="A2507" s="278">
        <v>211557</v>
      </c>
      <c r="B2507" s="278"/>
      <c r="C2507" s="278" t="s">
        <v>413</v>
      </c>
      <c r="D2507" s="278" t="s">
        <v>413</v>
      </c>
      <c r="E2507" s="278" t="s">
        <v>411</v>
      </c>
      <c r="F2507" s="278" t="s">
        <v>413</v>
      </c>
      <c r="G2507" s="278" t="s">
        <v>413</v>
      </c>
      <c r="H2507" s="278" t="s">
        <v>412</v>
      </c>
      <c r="I2507" s="278" t="s">
        <v>413</v>
      </c>
      <c r="J2507" s="278" t="s">
        <v>413</v>
      </c>
      <c r="K2507" s="278" t="s">
        <v>413</v>
      </c>
      <c r="L2507" s="278" t="s">
        <v>413</v>
      </c>
      <c r="M2507" s="278"/>
      <c r="N2507" s="278"/>
      <c r="O2507" s="278"/>
      <c r="P2507" s="278"/>
      <c r="Q2507" s="278"/>
      <c r="R2507" s="278"/>
      <c r="S2507" s="278"/>
      <c r="T2507" s="278"/>
      <c r="U2507" s="278"/>
      <c r="V2507" s="278"/>
      <c r="W2507" s="278"/>
      <c r="X2507" s="278"/>
      <c r="Y2507" s="278"/>
      <c r="Z2507" s="278"/>
      <c r="AA2507" s="278"/>
      <c r="AB2507" s="278"/>
      <c r="AC2507" s="278"/>
      <c r="AD2507" s="278"/>
      <c r="AE2507" s="278"/>
      <c r="AF2507" s="278"/>
      <c r="AG2507" s="278"/>
      <c r="AH2507" s="278"/>
      <c r="AI2507" s="278"/>
      <c r="AJ2507" s="278"/>
      <c r="AK2507" s="278"/>
      <c r="AL2507" s="278"/>
      <c r="AM2507" s="278"/>
      <c r="AN2507" s="278"/>
      <c r="AO2507" s="278"/>
      <c r="AP2507" s="278"/>
    </row>
    <row r="2508" spans="1:42">
      <c r="A2508" s="278">
        <v>211554</v>
      </c>
      <c r="B2508" s="278"/>
      <c r="C2508" s="278" t="s">
        <v>413</v>
      </c>
      <c r="D2508" s="278" t="s">
        <v>413</v>
      </c>
      <c r="E2508" s="278" t="s">
        <v>413</v>
      </c>
      <c r="F2508" s="278" t="s">
        <v>413</v>
      </c>
      <c r="G2508" s="278" t="s">
        <v>412</v>
      </c>
      <c r="H2508" s="278" t="s">
        <v>412</v>
      </c>
      <c r="I2508" s="278" t="s">
        <v>412</v>
      </c>
      <c r="J2508" s="278" t="s">
        <v>412</v>
      </c>
      <c r="K2508" s="278" t="s">
        <v>413</v>
      </c>
      <c r="L2508" s="278" t="s">
        <v>412</v>
      </c>
      <c r="M2508" s="278"/>
      <c r="N2508" s="278"/>
      <c r="O2508" s="278"/>
      <c r="P2508" s="278"/>
      <c r="Q2508" s="278"/>
      <c r="R2508" s="278"/>
      <c r="S2508" s="278"/>
      <c r="T2508" s="278"/>
      <c r="U2508" s="278"/>
      <c r="V2508" s="278"/>
      <c r="W2508" s="278"/>
      <c r="X2508" s="278"/>
      <c r="Y2508" s="278"/>
      <c r="Z2508" s="278"/>
      <c r="AA2508" s="278"/>
      <c r="AB2508" s="278"/>
      <c r="AC2508" s="278"/>
      <c r="AD2508" s="278"/>
      <c r="AE2508" s="278"/>
      <c r="AF2508" s="278"/>
      <c r="AG2508" s="278"/>
      <c r="AH2508" s="278"/>
      <c r="AI2508" s="278"/>
      <c r="AJ2508" s="278"/>
      <c r="AK2508" s="278"/>
      <c r="AL2508" s="278"/>
      <c r="AM2508" s="278"/>
      <c r="AN2508" s="278"/>
      <c r="AO2508" s="278"/>
      <c r="AP2508" s="278"/>
    </row>
    <row r="2509" spans="1:42">
      <c r="A2509" s="278">
        <v>211553</v>
      </c>
      <c r="B2509" s="278"/>
      <c r="C2509" s="278" t="s">
        <v>413</v>
      </c>
      <c r="D2509" s="278" t="s">
        <v>413</v>
      </c>
      <c r="E2509" s="278" t="s">
        <v>413</v>
      </c>
      <c r="F2509" s="278" t="s">
        <v>413</v>
      </c>
      <c r="G2509" s="278" t="s">
        <v>413</v>
      </c>
      <c r="H2509" s="278" t="s">
        <v>412</v>
      </c>
      <c r="I2509" s="278" t="s">
        <v>413</v>
      </c>
      <c r="J2509" s="278" t="s">
        <v>413</v>
      </c>
      <c r="K2509" s="278" t="s">
        <v>413</v>
      </c>
      <c r="L2509" s="278" t="s">
        <v>413</v>
      </c>
      <c r="M2509" s="278"/>
      <c r="N2509" s="278"/>
      <c r="O2509" s="278"/>
      <c r="P2509" s="278"/>
      <c r="Q2509" s="278"/>
      <c r="R2509" s="278"/>
      <c r="S2509" s="278"/>
      <c r="T2509" s="278"/>
      <c r="U2509" s="278"/>
      <c r="V2509" s="278"/>
      <c r="W2509" s="278"/>
      <c r="X2509" s="278"/>
      <c r="Y2509" s="278"/>
      <c r="Z2509" s="278"/>
      <c r="AA2509" s="278"/>
      <c r="AB2509" s="278"/>
      <c r="AC2509" s="278"/>
      <c r="AD2509" s="278"/>
      <c r="AE2509" s="278"/>
      <c r="AF2509" s="278"/>
      <c r="AG2509" s="278"/>
      <c r="AH2509" s="278"/>
      <c r="AI2509" s="278"/>
      <c r="AJ2509" s="278"/>
      <c r="AK2509" s="278"/>
      <c r="AL2509" s="278"/>
      <c r="AM2509" s="278"/>
      <c r="AN2509" s="278"/>
      <c r="AO2509" s="278"/>
      <c r="AP2509" s="278"/>
    </row>
    <row r="2510" spans="1:42">
      <c r="A2510" s="278">
        <v>211552</v>
      </c>
      <c r="B2510" s="278"/>
      <c r="C2510" s="278" t="s">
        <v>412</v>
      </c>
      <c r="D2510" s="278" t="s">
        <v>413</v>
      </c>
      <c r="E2510" s="278" t="s">
        <v>413</v>
      </c>
      <c r="F2510" s="278" t="s">
        <v>413</v>
      </c>
      <c r="G2510" s="278" t="s">
        <v>412</v>
      </c>
      <c r="H2510" s="278" t="s">
        <v>412</v>
      </c>
      <c r="I2510" s="278" t="s">
        <v>412</v>
      </c>
      <c r="J2510" s="278" t="s">
        <v>412</v>
      </c>
      <c r="K2510" s="278" t="s">
        <v>412</v>
      </c>
      <c r="L2510" s="278" t="s">
        <v>412</v>
      </c>
      <c r="M2510" s="278"/>
      <c r="N2510" s="278"/>
      <c r="O2510" s="278"/>
      <c r="P2510" s="278"/>
      <c r="Q2510" s="278"/>
      <c r="R2510" s="278"/>
      <c r="S2510" s="278"/>
      <c r="T2510" s="278"/>
      <c r="U2510" s="278"/>
      <c r="V2510" s="278"/>
      <c r="W2510" s="278"/>
      <c r="X2510" s="278"/>
      <c r="Y2510" s="278"/>
      <c r="Z2510" s="278"/>
      <c r="AA2510" s="278"/>
      <c r="AB2510" s="278"/>
      <c r="AC2510" s="278"/>
      <c r="AD2510" s="278"/>
      <c r="AE2510" s="278"/>
      <c r="AF2510" s="278"/>
      <c r="AG2510" s="278"/>
      <c r="AH2510" s="278"/>
      <c r="AI2510" s="278"/>
      <c r="AJ2510" s="278"/>
      <c r="AK2510" s="278"/>
      <c r="AL2510" s="278"/>
      <c r="AM2510" s="278"/>
      <c r="AN2510" s="278"/>
      <c r="AO2510" s="278"/>
      <c r="AP2510" s="278"/>
    </row>
    <row r="2511" spans="1:42">
      <c r="A2511" s="278">
        <v>211549</v>
      </c>
      <c r="B2511" s="278"/>
      <c r="C2511" s="278" t="s">
        <v>413</v>
      </c>
      <c r="D2511" s="278" t="s">
        <v>413</v>
      </c>
      <c r="E2511" s="278" t="s">
        <v>413</v>
      </c>
      <c r="F2511" s="278" t="s">
        <v>412</v>
      </c>
      <c r="G2511" s="278" t="s">
        <v>412</v>
      </c>
      <c r="H2511" s="278" t="s">
        <v>412</v>
      </c>
      <c r="I2511" s="278" t="s">
        <v>413</v>
      </c>
      <c r="J2511" s="278" t="s">
        <v>412</v>
      </c>
      <c r="K2511" s="278" t="s">
        <v>413</v>
      </c>
      <c r="L2511" s="278" t="s">
        <v>412</v>
      </c>
      <c r="M2511" s="278"/>
      <c r="N2511" s="278"/>
      <c r="O2511" s="278"/>
      <c r="P2511" s="278"/>
      <c r="Q2511" s="278"/>
      <c r="R2511" s="278"/>
      <c r="S2511" s="278"/>
      <c r="T2511" s="278"/>
      <c r="U2511" s="278"/>
      <c r="V2511" s="278"/>
      <c r="W2511" s="278"/>
      <c r="X2511" s="278"/>
      <c r="Y2511" s="278"/>
      <c r="Z2511" s="278"/>
      <c r="AA2511" s="278"/>
      <c r="AB2511" s="278"/>
      <c r="AC2511" s="278"/>
      <c r="AD2511" s="278"/>
      <c r="AE2511" s="278"/>
      <c r="AF2511" s="278"/>
      <c r="AG2511" s="278"/>
      <c r="AH2511" s="278"/>
      <c r="AI2511" s="278"/>
      <c r="AJ2511" s="278"/>
      <c r="AK2511" s="278"/>
      <c r="AL2511" s="278"/>
      <c r="AM2511" s="278"/>
      <c r="AN2511" s="278"/>
      <c r="AO2511" s="278"/>
      <c r="AP2511" s="278"/>
    </row>
    <row r="2512" spans="1:42">
      <c r="A2512" s="278">
        <v>211548</v>
      </c>
      <c r="B2512" s="278"/>
      <c r="C2512" s="278" t="s">
        <v>411</v>
      </c>
      <c r="D2512" s="278" t="s">
        <v>411</v>
      </c>
      <c r="E2512" s="278" t="s">
        <v>411</v>
      </c>
      <c r="F2512" s="278" t="s">
        <v>413</v>
      </c>
      <c r="G2512" s="278" t="s">
        <v>411</v>
      </c>
      <c r="H2512" s="278" t="s">
        <v>413</v>
      </c>
      <c r="I2512" s="278" t="s">
        <v>411</v>
      </c>
      <c r="J2512" s="278" t="s">
        <v>411</v>
      </c>
      <c r="K2512" s="278" t="s">
        <v>413</v>
      </c>
      <c r="L2512" s="278" t="s">
        <v>413</v>
      </c>
      <c r="M2512" s="278"/>
      <c r="N2512" s="278"/>
      <c r="O2512" s="278"/>
      <c r="P2512" s="278"/>
      <c r="Q2512" s="278"/>
      <c r="R2512" s="278"/>
      <c r="S2512" s="278"/>
      <c r="T2512" s="278"/>
      <c r="U2512" s="278"/>
      <c r="V2512" s="278"/>
      <c r="W2512" s="278"/>
      <c r="X2512" s="278"/>
      <c r="Y2512" s="278"/>
      <c r="Z2512" s="278"/>
      <c r="AA2512" s="278"/>
      <c r="AB2512" s="278"/>
      <c r="AC2512" s="278"/>
      <c r="AD2512" s="278"/>
      <c r="AE2512" s="278"/>
      <c r="AF2512" s="278"/>
      <c r="AG2512" s="278"/>
      <c r="AH2512" s="278"/>
      <c r="AI2512" s="278"/>
      <c r="AJ2512" s="278"/>
      <c r="AK2512" s="278"/>
      <c r="AL2512" s="278"/>
      <c r="AM2512" s="278"/>
      <c r="AN2512" s="278"/>
      <c r="AO2512" s="278"/>
      <c r="AP2512" s="278"/>
    </row>
    <row r="2513" spans="1:42">
      <c r="A2513" s="278">
        <v>211544</v>
      </c>
      <c r="B2513" s="278"/>
      <c r="C2513" s="278" t="s">
        <v>412</v>
      </c>
      <c r="D2513" s="278" t="s">
        <v>413</v>
      </c>
      <c r="E2513" s="278" t="s">
        <v>413</v>
      </c>
      <c r="F2513" s="278" t="s">
        <v>413</v>
      </c>
      <c r="G2513" s="278" t="s">
        <v>412</v>
      </c>
      <c r="H2513" s="278" t="s">
        <v>412</v>
      </c>
      <c r="I2513" s="278" t="s">
        <v>412</v>
      </c>
      <c r="J2513" s="278" t="s">
        <v>412</v>
      </c>
      <c r="K2513" s="278" t="s">
        <v>412</v>
      </c>
      <c r="L2513" s="278" t="s">
        <v>412</v>
      </c>
      <c r="M2513" s="278"/>
      <c r="N2513" s="278"/>
      <c r="O2513" s="278"/>
      <c r="P2513" s="278"/>
      <c r="Q2513" s="278"/>
      <c r="R2513" s="278"/>
      <c r="S2513" s="278"/>
      <c r="T2513" s="278"/>
      <c r="U2513" s="278"/>
      <c r="V2513" s="278"/>
      <c r="W2513" s="278"/>
      <c r="X2513" s="278"/>
      <c r="Y2513" s="278"/>
      <c r="Z2513" s="278"/>
      <c r="AA2513" s="278"/>
      <c r="AB2513" s="278"/>
      <c r="AC2513" s="278"/>
      <c r="AD2513" s="278"/>
      <c r="AE2513" s="278"/>
      <c r="AF2513" s="278"/>
      <c r="AG2513" s="278"/>
      <c r="AH2513" s="278"/>
      <c r="AI2513" s="278"/>
      <c r="AJ2513" s="278"/>
      <c r="AK2513" s="278"/>
      <c r="AL2513" s="278"/>
      <c r="AM2513" s="278"/>
      <c r="AN2513" s="278"/>
      <c r="AO2513" s="278"/>
      <c r="AP2513" s="278"/>
    </row>
    <row r="2514" spans="1:42">
      <c r="A2514" s="278">
        <v>211542</v>
      </c>
      <c r="B2514" s="278"/>
      <c r="C2514" s="278" t="s">
        <v>411</v>
      </c>
      <c r="D2514" s="278" t="s">
        <v>411</v>
      </c>
      <c r="E2514" s="278" t="s">
        <v>411</v>
      </c>
      <c r="F2514" s="278" t="s">
        <v>411</v>
      </c>
      <c r="G2514" s="278" t="s">
        <v>412</v>
      </c>
      <c r="H2514" s="278" t="s">
        <v>412</v>
      </c>
      <c r="I2514" s="278" t="s">
        <v>412</v>
      </c>
      <c r="J2514" s="278" t="s">
        <v>412</v>
      </c>
      <c r="K2514" s="278" t="s">
        <v>412</v>
      </c>
      <c r="L2514" s="278" t="s">
        <v>412</v>
      </c>
      <c r="M2514" s="278"/>
      <c r="N2514" s="278"/>
      <c r="O2514" s="278"/>
      <c r="P2514" s="278"/>
      <c r="Q2514" s="278"/>
      <c r="R2514" s="278"/>
      <c r="S2514" s="278"/>
      <c r="T2514" s="278"/>
      <c r="U2514" s="278"/>
      <c r="V2514" s="278"/>
      <c r="W2514" s="278"/>
      <c r="X2514" s="278"/>
      <c r="Y2514" s="278"/>
      <c r="Z2514" s="278"/>
      <c r="AA2514" s="278"/>
      <c r="AB2514" s="278"/>
      <c r="AC2514" s="278"/>
      <c r="AD2514" s="278"/>
      <c r="AE2514" s="278"/>
      <c r="AF2514" s="278"/>
      <c r="AG2514" s="278"/>
      <c r="AH2514" s="278"/>
      <c r="AI2514" s="278"/>
      <c r="AJ2514" s="278"/>
      <c r="AK2514" s="278"/>
      <c r="AL2514" s="278"/>
      <c r="AM2514" s="278"/>
      <c r="AN2514" s="278"/>
      <c r="AO2514" s="278"/>
      <c r="AP2514" s="278"/>
    </row>
    <row r="2515" spans="1:42">
      <c r="A2515" s="278">
        <v>211540</v>
      </c>
      <c r="B2515" s="278"/>
      <c r="C2515" s="278" t="s">
        <v>411</v>
      </c>
      <c r="D2515" s="278" t="s">
        <v>413</v>
      </c>
      <c r="E2515" s="278" t="s">
        <v>413</v>
      </c>
      <c r="F2515" s="278" t="s">
        <v>411</v>
      </c>
      <c r="G2515" s="278" t="s">
        <v>412</v>
      </c>
      <c r="H2515" s="278" t="s">
        <v>412</v>
      </c>
      <c r="I2515" s="278" t="s">
        <v>411</v>
      </c>
      <c r="J2515" s="278" t="s">
        <v>412</v>
      </c>
      <c r="K2515" s="278" t="s">
        <v>413</v>
      </c>
      <c r="L2515" s="278" t="s">
        <v>413</v>
      </c>
      <c r="M2515" s="278"/>
      <c r="N2515" s="278"/>
      <c r="O2515" s="278"/>
      <c r="P2515" s="278"/>
      <c r="Q2515" s="278"/>
      <c r="R2515" s="278"/>
      <c r="S2515" s="278"/>
      <c r="T2515" s="278"/>
      <c r="U2515" s="278"/>
      <c r="V2515" s="278"/>
      <c r="W2515" s="278"/>
      <c r="X2515" s="278"/>
      <c r="Y2515" s="278"/>
      <c r="Z2515" s="278"/>
      <c r="AA2515" s="278"/>
      <c r="AB2515" s="278"/>
      <c r="AC2515" s="278"/>
      <c r="AD2515" s="278"/>
      <c r="AE2515" s="278"/>
      <c r="AF2515" s="278"/>
      <c r="AG2515" s="278"/>
      <c r="AH2515" s="278"/>
      <c r="AI2515" s="278"/>
      <c r="AJ2515" s="278"/>
      <c r="AK2515" s="278"/>
      <c r="AL2515" s="278"/>
      <c r="AM2515" s="278"/>
      <c r="AN2515" s="278"/>
      <c r="AO2515" s="278"/>
      <c r="AP2515" s="278"/>
    </row>
    <row r="2516" spans="1:42">
      <c r="A2516" s="278">
        <v>211539</v>
      </c>
      <c r="B2516" s="278"/>
      <c r="C2516" s="278" t="s">
        <v>413</v>
      </c>
      <c r="D2516" s="278" t="s">
        <v>412</v>
      </c>
      <c r="E2516" s="278" t="s">
        <v>413</v>
      </c>
      <c r="F2516" s="278" t="s">
        <v>412</v>
      </c>
      <c r="G2516" s="278" t="s">
        <v>412</v>
      </c>
      <c r="H2516" s="278" t="s">
        <v>412</v>
      </c>
      <c r="I2516" s="278" t="s">
        <v>412</v>
      </c>
      <c r="J2516" s="278" t="s">
        <v>412</v>
      </c>
      <c r="K2516" s="278" t="s">
        <v>412</v>
      </c>
      <c r="L2516" s="278" t="s">
        <v>412</v>
      </c>
      <c r="M2516" s="278"/>
      <c r="N2516" s="278"/>
      <c r="O2516" s="278"/>
      <c r="P2516" s="278"/>
      <c r="Q2516" s="278"/>
      <c r="R2516" s="278"/>
      <c r="S2516" s="278"/>
      <c r="T2516" s="278"/>
      <c r="U2516" s="278"/>
      <c r="V2516" s="278"/>
      <c r="W2516" s="278"/>
      <c r="X2516" s="278"/>
      <c r="Y2516" s="278"/>
      <c r="Z2516" s="278"/>
      <c r="AA2516" s="278"/>
      <c r="AB2516" s="278"/>
      <c r="AC2516" s="278"/>
      <c r="AD2516" s="278"/>
      <c r="AE2516" s="278"/>
      <c r="AF2516" s="278"/>
      <c r="AG2516" s="278"/>
      <c r="AH2516" s="278"/>
      <c r="AI2516" s="278"/>
      <c r="AJ2516" s="278"/>
      <c r="AK2516" s="278"/>
      <c r="AL2516" s="278"/>
      <c r="AM2516" s="278"/>
      <c r="AN2516" s="278"/>
      <c r="AO2516" s="278"/>
      <c r="AP2516" s="278"/>
    </row>
    <row r="2517" spans="1:42">
      <c r="A2517" s="278">
        <v>211530</v>
      </c>
      <c r="B2517" s="278"/>
      <c r="C2517" s="278" t="s">
        <v>412</v>
      </c>
      <c r="D2517" s="278" t="s">
        <v>411</v>
      </c>
      <c r="E2517" s="278" t="s">
        <v>411</v>
      </c>
      <c r="F2517" s="278" t="s">
        <v>411</v>
      </c>
      <c r="G2517" s="278" t="s">
        <v>412</v>
      </c>
      <c r="H2517" s="278" t="s">
        <v>412</v>
      </c>
      <c r="I2517" s="278" t="s">
        <v>412</v>
      </c>
      <c r="J2517" s="278" t="s">
        <v>412</v>
      </c>
      <c r="K2517" s="278" t="s">
        <v>412</v>
      </c>
      <c r="L2517" s="278" t="s">
        <v>412</v>
      </c>
      <c r="M2517" s="278"/>
      <c r="N2517" s="278"/>
      <c r="O2517" s="278"/>
      <c r="P2517" s="278"/>
      <c r="Q2517" s="278"/>
      <c r="R2517" s="278"/>
      <c r="S2517" s="278"/>
      <c r="T2517" s="278"/>
      <c r="U2517" s="278"/>
      <c r="V2517" s="278"/>
      <c r="W2517" s="278"/>
      <c r="X2517" s="278"/>
      <c r="Y2517" s="278"/>
      <c r="Z2517" s="278"/>
      <c r="AA2517" s="278"/>
      <c r="AB2517" s="278"/>
      <c r="AC2517" s="278"/>
      <c r="AD2517" s="278"/>
      <c r="AE2517" s="278"/>
      <c r="AF2517" s="278"/>
      <c r="AG2517" s="278"/>
      <c r="AH2517" s="278"/>
      <c r="AI2517" s="278"/>
      <c r="AJ2517" s="278"/>
      <c r="AK2517" s="278"/>
      <c r="AL2517" s="278"/>
      <c r="AM2517" s="278"/>
      <c r="AN2517" s="278"/>
      <c r="AO2517" s="278"/>
      <c r="AP2517" s="278"/>
    </row>
    <row r="2518" spans="1:42">
      <c r="A2518" s="278">
        <v>211527</v>
      </c>
      <c r="B2518" s="278"/>
      <c r="C2518" s="278" t="s">
        <v>412</v>
      </c>
      <c r="D2518" s="278" t="s">
        <v>413</v>
      </c>
      <c r="E2518" s="278" t="s">
        <v>413</v>
      </c>
      <c r="F2518" s="278" t="s">
        <v>412</v>
      </c>
      <c r="G2518" s="278" t="s">
        <v>412</v>
      </c>
      <c r="H2518" s="278" t="s">
        <v>412</v>
      </c>
      <c r="I2518" s="278" t="s">
        <v>412</v>
      </c>
      <c r="J2518" s="278" t="s">
        <v>412</v>
      </c>
      <c r="K2518" s="278" t="s">
        <v>412</v>
      </c>
      <c r="L2518" s="278" t="s">
        <v>412</v>
      </c>
      <c r="M2518" s="278"/>
      <c r="N2518" s="278"/>
      <c r="O2518" s="278"/>
      <c r="P2518" s="278"/>
      <c r="Q2518" s="278"/>
      <c r="R2518" s="278"/>
      <c r="S2518" s="278"/>
      <c r="T2518" s="278"/>
      <c r="U2518" s="278"/>
      <c r="V2518" s="278"/>
      <c r="W2518" s="278"/>
      <c r="X2518" s="278"/>
      <c r="Y2518" s="278"/>
      <c r="Z2518" s="278"/>
      <c r="AA2518" s="278"/>
      <c r="AB2518" s="278"/>
      <c r="AC2518" s="278"/>
      <c r="AD2518" s="278"/>
      <c r="AE2518" s="278"/>
      <c r="AF2518" s="278"/>
      <c r="AG2518" s="278"/>
      <c r="AH2518" s="278"/>
      <c r="AI2518" s="278"/>
      <c r="AJ2518" s="278"/>
      <c r="AK2518" s="278"/>
      <c r="AL2518" s="278"/>
      <c r="AM2518" s="278"/>
      <c r="AN2518" s="278"/>
      <c r="AO2518" s="278"/>
      <c r="AP2518" s="278"/>
    </row>
    <row r="2519" spans="1:42">
      <c r="A2519" s="278">
        <v>211526</v>
      </c>
      <c r="B2519" s="278"/>
      <c r="C2519" s="278" t="s">
        <v>412</v>
      </c>
      <c r="D2519" s="278" t="s">
        <v>413</v>
      </c>
      <c r="E2519" s="278" t="s">
        <v>413</v>
      </c>
      <c r="F2519" s="278" t="s">
        <v>412</v>
      </c>
      <c r="G2519" s="278" t="s">
        <v>412</v>
      </c>
      <c r="H2519" s="278" t="s">
        <v>412</v>
      </c>
      <c r="I2519" s="278" t="s">
        <v>412</v>
      </c>
      <c r="J2519" s="278" t="s">
        <v>412</v>
      </c>
      <c r="K2519" s="278" t="s">
        <v>411</v>
      </c>
      <c r="L2519" s="278" t="s">
        <v>411</v>
      </c>
      <c r="M2519" s="278"/>
      <c r="N2519" s="278"/>
      <c r="O2519" s="278"/>
      <c r="P2519" s="278"/>
      <c r="Q2519" s="278"/>
      <c r="R2519" s="278"/>
      <c r="S2519" s="278"/>
      <c r="T2519" s="278"/>
      <c r="U2519" s="278"/>
      <c r="V2519" s="278"/>
      <c r="W2519" s="278"/>
      <c r="X2519" s="278"/>
      <c r="Y2519" s="278"/>
      <c r="Z2519" s="278"/>
      <c r="AA2519" s="278"/>
      <c r="AB2519" s="278"/>
      <c r="AC2519" s="278"/>
      <c r="AD2519" s="278"/>
      <c r="AE2519" s="278"/>
      <c r="AF2519" s="278"/>
      <c r="AG2519" s="278"/>
      <c r="AH2519" s="278"/>
      <c r="AI2519" s="278"/>
      <c r="AJ2519" s="278"/>
      <c r="AK2519" s="278"/>
      <c r="AL2519" s="278"/>
      <c r="AM2519" s="278"/>
      <c r="AN2519" s="278"/>
      <c r="AO2519" s="278"/>
      <c r="AP2519" s="278"/>
    </row>
    <row r="2520" spans="1:42">
      <c r="A2520" s="278">
        <v>211525</v>
      </c>
      <c r="B2520" s="278"/>
      <c r="C2520" s="278" t="s">
        <v>411</v>
      </c>
      <c r="D2520" s="278" t="s">
        <v>413</v>
      </c>
      <c r="E2520" s="278" t="s">
        <v>413</v>
      </c>
      <c r="F2520" s="278" t="s">
        <v>413</v>
      </c>
      <c r="G2520" s="278" t="s">
        <v>413</v>
      </c>
      <c r="H2520" s="278" t="s">
        <v>412</v>
      </c>
      <c r="I2520" s="278" t="s">
        <v>412</v>
      </c>
      <c r="J2520" s="278" t="s">
        <v>412</v>
      </c>
      <c r="K2520" s="278" t="s">
        <v>412</v>
      </c>
      <c r="L2520" s="278" t="s">
        <v>412</v>
      </c>
      <c r="M2520" s="278"/>
      <c r="N2520" s="278"/>
      <c r="O2520" s="278"/>
      <c r="P2520" s="278"/>
      <c r="Q2520" s="278"/>
      <c r="R2520" s="278"/>
      <c r="S2520" s="278"/>
      <c r="T2520" s="278"/>
      <c r="U2520" s="278"/>
      <c r="V2520" s="278"/>
      <c r="W2520" s="278"/>
      <c r="X2520" s="278"/>
      <c r="Y2520" s="278"/>
      <c r="Z2520" s="278"/>
      <c r="AA2520" s="278"/>
      <c r="AB2520" s="278"/>
      <c r="AC2520" s="278"/>
      <c r="AD2520" s="278"/>
      <c r="AE2520" s="278"/>
      <c r="AF2520" s="278"/>
      <c r="AG2520" s="278"/>
      <c r="AH2520" s="278"/>
      <c r="AI2520" s="278"/>
      <c r="AJ2520" s="278"/>
      <c r="AK2520" s="278"/>
      <c r="AL2520" s="278"/>
      <c r="AM2520" s="278"/>
      <c r="AN2520" s="278"/>
      <c r="AO2520" s="278"/>
      <c r="AP2520" s="278"/>
    </row>
    <row r="2521" spans="1:42">
      <c r="A2521" s="278">
        <v>211524</v>
      </c>
      <c r="B2521" s="278"/>
      <c r="C2521" s="278" t="s">
        <v>412</v>
      </c>
      <c r="D2521" s="278" t="s">
        <v>412</v>
      </c>
      <c r="E2521" s="278" t="s">
        <v>413</v>
      </c>
      <c r="F2521" s="278" t="s">
        <v>412</v>
      </c>
      <c r="G2521" s="278" t="s">
        <v>413</v>
      </c>
      <c r="H2521" s="278" t="s">
        <v>412</v>
      </c>
      <c r="I2521" s="278" t="s">
        <v>412</v>
      </c>
      <c r="J2521" s="278" t="s">
        <v>412</v>
      </c>
      <c r="K2521" s="278" t="s">
        <v>412</v>
      </c>
      <c r="L2521" s="278" t="s">
        <v>412</v>
      </c>
      <c r="M2521" s="278"/>
      <c r="N2521" s="278"/>
      <c r="O2521" s="278"/>
      <c r="P2521" s="278"/>
      <c r="Q2521" s="278"/>
      <c r="R2521" s="278"/>
      <c r="S2521" s="278"/>
      <c r="T2521" s="278"/>
      <c r="U2521" s="278"/>
      <c r="V2521" s="278"/>
      <c r="W2521" s="278"/>
      <c r="X2521" s="278"/>
      <c r="Y2521" s="278"/>
      <c r="Z2521" s="278"/>
      <c r="AA2521" s="278"/>
      <c r="AB2521" s="278"/>
      <c r="AC2521" s="278"/>
      <c r="AD2521" s="278"/>
      <c r="AE2521" s="278"/>
      <c r="AF2521" s="278"/>
      <c r="AG2521" s="278"/>
      <c r="AH2521" s="278"/>
      <c r="AI2521" s="278"/>
      <c r="AJ2521" s="278"/>
      <c r="AK2521" s="278"/>
      <c r="AL2521" s="278"/>
      <c r="AM2521" s="278"/>
      <c r="AN2521" s="278"/>
      <c r="AO2521" s="278"/>
      <c r="AP2521" s="278"/>
    </row>
    <row r="2522" spans="1:42">
      <c r="A2522" s="278">
        <v>211523</v>
      </c>
      <c r="B2522" s="278"/>
      <c r="C2522" s="278" t="s">
        <v>411</v>
      </c>
      <c r="D2522" s="278" t="s">
        <v>411</v>
      </c>
      <c r="E2522" s="278" t="s">
        <v>411</v>
      </c>
      <c r="F2522" s="278" t="s">
        <v>411</v>
      </c>
      <c r="G2522" s="278" t="s">
        <v>411</v>
      </c>
      <c r="H2522" s="278" t="s">
        <v>412</v>
      </c>
      <c r="I2522" s="278" t="s">
        <v>412</v>
      </c>
      <c r="J2522" s="278" t="s">
        <v>412</v>
      </c>
      <c r="K2522" s="278" t="s">
        <v>412</v>
      </c>
      <c r="L2522" s="278" t="s">
        <v>412</v>
      </c>
      <c r="M2522" s="278"/>
      <c r="N2522" s="278"/>
      <c r="O2522" s="278"/>
      <c r="P2522" s="278"/>
      <c r="Q2522" s="278"/>
      <c r="R2522" s="278"/>
      <c r="S2522" s="278"/>
      <c r="T2522" s="278"/>
      <c r="U2522" s="278"/>
      <c r="V2522" s="278"/>
      <c r="W2522" s="278"/>
      <c r="X2522" s="278"/>
      <c r="Y2522" s="278"/>
      <c r="Z2522" s="278"/>
      <c r="AA2522" s="278"/>
      <c r="AB2522" s="278"/>
      <c r="AC2522" s="278"/>
      <c r="AD2522" s="278"/>
      <c r="AE2522" s="278"/>
      <c r="AF2522" s="278"/>
      <c r="AG2522" s="278"/>
      <c r="AH2522" s="278"/>
      <c r="AI2522" s="278"/>
      <c r="AJ2522" s="278"/>
      <c r="AK2522" s="278"/>
      <c r="AL2522" s="278"/>
      <c r="AM2522" s="278"/>
      <c r="AN2522" s="278"/>
      <c r="AO2522" s="278"/>
      <c r="AP2522" s="278"/>
    </row>
    <row r="2523" spans="1:42">
      <c r="A2523" s="278">
        <v>211521</v>
      </c>
      <c r="B2523" s="278"/>
      <c r="C2523" s="278" t="s">
        <v>413</v>
      </c>
      <c r="D2523" s="278" t="s">
        <v>413</v>
      </c>
      <c r="E2523" s="278" t="s">
        <v>413</v>
      </c>
      <c r="F2523" s="278" t="s">
        <v>413</v>
      </c>
      <c r="G2523" s="278" t="s">
        <v>413</v>
      </c>
      <c r="H2523" s="278" t="s">
        <v>412</v>
      </c>
      <c r="I2523" s="278" t="s">
        <v>412</v>
      </c>
      <c r="J2523" s="278" t="s">
        <v>412</v>
      </c>
      <c r="K2523" s="278" t="s">
        <v>412</v>
      </c>
      <c r="L2523" s="278" t="s">
        <v>412</v>
      </c>
      <c r="M2523" s="278"/>
      <c r="N2523" s="278"/>
      <c r="O2523" s="278"/>
      <c r="P2523" s="278"/>
      <c r="Q2523" s="278"/>
      <c r="R2523" s="278"/>
      <c r="S2523" s="278"/>
      <c r="T2523" s="278"/>
      <c r="U2523" s="278"/>
      <c r="V2523" s="278"/>
      <c r="W2523" s="278"/>
      <c r="X2523" s="278"/>
      <c r="Y2523" s="278"/>
      <c r="Z2523" s="278"/>
      <c r="AA2523" s="278"/>
      <c r="AB2523" s="278"/>
      <c r="AC2523" s="278"/>
      <c r="AD2523" s="278"/>
      <c r="AE2523" s="278"/>
      <c r="AF2523" s="278"/>
      <c r="AG2523" s="278"/>
      <c r="AH2523" s="278"/>
      <c r="AI2523" s="278"/>
      <c r="AJ2523" s="278"/>
      <c r="AK2523" s="278"/>
      <c r="AL2523" s="278"/>
      <c r="AM2523" s="278"/>
      <c r="AN2523" s="278"/>
      <c r="AO2523" s="278"/>
      <c r="AP2523" s="278"/>
    </row>
    <row r="2524" spans="1:42">
      <c r="A2524" s="278">
        <v>211520</v>
      </c>
      <c r="B2524" s="278"/>
      <c r="C2524" s="278" t="s">
        <v>411</v>
      </c>
      <c r="D2524" s="278" t="s">
        <v>413</v>
      </c>
      <c r="E2524" s="278" t="s">
        <v>411</v>
      </c>
      <c r="F2524" s="278" t="s">
        <v>411</v>
      </c>
      <c r="G2524" s="278" t="s">
        <v>412</v>
      </c>
      <c r="H2524" s="278" t="s">
        <v>412</v>
      </c>
      <c r="I2524" s="278" t="s">
        <v>412</v>
      </c>
      <c r="J2524" s="278" t="s">
        <v>413</v>
      </c>
      <c r="K2524" s="278" t="s">
        <v>413</v>
      </c>
      <c r="L2524" s="278" t="s">
        <v>413</v>
      </c>
      <c r="M2524" s="278"/>
      <c r="N2524" s="278"/>
      <c r="O2524" s="278"/>
      <c r="P2524" s="278"/>
      <c r="Q2524" s="278"/>
      <c r="R2524" s="278"/>
      <c r="S2524" s="278"/>
      <c r="T2524" s="278"/>
      <c r="U2524" s="278"/>
      <c r="V2524" s="278"/>
      <c r="W2524" s="278"/>
      <c r="X2524" s="278"/>
      <c r="Y2524" s="278"/>
      <c r="Z2524" s="278"/>
      <c r="AA2524" s="278"/>
      <c r="AB2524" s="278"/>
      <c r="AC2524" s="278"/>
      <c r="AD2524" s="278"/>
      <c r="AE2524" s="278"/>
      <c r="AF2524" s="278"/>
      <c r="AG2524" s="278"/>
      <c r="AH2524" s="278"/>
      <c r="AI2524" s="278"/>
      <c r="AJ2524" s="278"/>
      <c r="AK2524" s="278"/>
      <c r="AL2524" s="278"/>
      <c r="AM2524" s="278"/>
      <c r="AN2524" s="278"/>
      <c r="AO2524" s="278"/>
      <c r="AP2524" s="278"/>
    </row>
    <row r="2525" spans="1:42">
      <c r="A2525" s="278">
        <v>211519</v>
      </c>
      <c r="B2525" s="278"/>
      <c r="C2525" s="278" t="s">
        <v>412</v>
      </c>
      <c r="D2525" s="278" t="s">
        <v>413</v>
      </c>
      <c r="E2525" s="278" t="s">
        <v>413</v>
      </c>
      <c r="F2525" s="278" t="s">
        <v>413</v>
      </c>
      <c r="G2525" s="278" t="s">
        <v>412</v>
      </c>
      <c r="H2525" s="278" t="s">
        <v>413</v>
      </c>
      <c r="I2525" s="278" t="s">
        <v>413</v>
      </c>
      <c r="J2525" s="278" t="s">
        <v>413</v>
      </c>
      <c r="K2525" s="278" t="s">
        <v>411</v>
      </c>
      <c r="L2525" s="278" t="s">
        <v>413</v>
      </c>
      <c r="M2525" s="278"/>
      <c r="N2525" s="278"/>
      <c r="O2525" s="278"/>
      <c r="P2525" s="278"/>
      <c r="Q2525" s="278"/>
      <c r="R2525" s="278"/>
      <c r="S2525" s="278"/>
      <c r="T2525" s="278"/>
      <c r="U2525" s="278"/>
      <c r="V2525" s="278"/>
      <c r="W2525" s="278"/>
      <c r="X2525" s="278"/>
      <c r="Y2525" s="278"/>
      <c r="Z2525" s="278"/>
      <c r="AA2525" s="278"/>
      <c r="AB2525" s="278"/>
      <c r="AC2525" s="278"/>
      <c r="AD2525" s="278"/>
      <c r="AE2525" s="278"/>
      <c r="AF2525" s="278"/>
      <c r="AG2525" s="278"/>
      <c r="AH2525" s="278"/>
      <c r="AI2525" s="278"/>
      <c r="AJ2525" s="278"/>
      <c r="AK2525" s="278"/>
      <c r="AL2525" s="278"/>
      <c r="AM2525" s="278"/>
      <c r="AN2525" s="278"/>
      <c r="AO2525" s="278"/>
      <c r="AP2525" s="278"/>
    </row>
    <row r="2526" spans="1:42">
      <c r="A2526" s="278">
        <v>211518</v>
      </c>
      <c r="B2526" s="278"/>
      <c r="C2526" s="278" t="s">
        <v>413</v>
      </c>
      <c r="D2526" s="278" t="s">
        <v>413</v>
      </c>
      <c r="E2526" s="278" t="s">
        <v>413</v>
      </c>
      <c r="F2526" s="278" t="s">
        <v>411</v>
      </c>
      <c r="G2526" s="278" t="s">
        <v>412</v>
      </c>
      <c r="H2526" s="278" t="s">
        <v>412</v>
      </c>
      <c r="I2526" s="278" t="s">
        <v>412</v>
      </c>
      <c r="J2526" s="278" t="s">
        <v>413</v>
      </c>
      <c r="K2526" s="278" t="s">
        <v>412</v>
      </c>
      <c r="L2526" s="278" t="s">
        <v>412</v>
      </c>
      <c r="M2526" s="278"/>
      <c r="N2526" s="278"/>
      <c r="O2526" s="278"/>
      <c r="P2526" s="278"/>
      <c r="Q2526" s="278"/>
      <c r="R2526" s="278"/>
      <c r="S2526" s="278"/>
      <c r="T2526" s="278"/>
      <c r="U2526" s="278"/>
      <c r="V2526" s="278"/>
      <c r="W2526" s="278"/>
      <c r="X2526" s="278"/>
      <c r="Y2526" s="278"/>
      <c r="Z2526" s="278"/>
      <c r="AA2526" s="278"/>
      <c r="AB2526" s="278"/>
      <c r="AC2526" s="278"/>
      <c r="AD2526" s="278"/>
      <c r="AE2526" s="278"/>
      <c r="AF2526" s="278"/>
      <c r="AG2526" s="278"/>
      <c r="AH2526" s="278"/>
      <c r="AI2526" s="278"/>
      <c r="AJ2526" s="278"/>
      <c r="AK2526" s="278"/>
      <c r="AL2526" s="278"/>
      <c r="AM2526" s="278"/>
      <c r="AN2526" s="278"/>
      <c r="AO2526" s="278"/>
      <c r="AP2526" s="278"/>
    </row>
    <row r="2527" spans="1:42">
      <c r="A2527" s="278">
        <v>211517</v>
      </c>
      <c r="B2527" s="278"/>
      <c r="C2527" s="278" t="s">
        <v>412</v>
      </c>
      <c r="D2527" s="278" t="s">
        <v>411</v>
      </c>
      <c r="E2527" s="278" t="s">
        <v>413</v>
      </c>
      <c r="F2527" s="278" t="s">
        <v>411</v>
      </c>
      <c r="G2527" s="278" t="s">
        <v>411</v>
      </c>
      <c r="H2527" s="278" t="s">
        <v>413</v>
      </c>
      <c r="I2527" s="278" t="s">
        <v>412</v>
      </c>
      <c r="J2527" s="278" t="s">
        <v>412</v>
      </c>
      <c r="K2527" s="278" t="s">
        <v>412</v>
      </c>
      <c r="L2527" s="278" t="s">
        <v>413</v>
      </c>
      <c r="M2527" s="278"/>
      <c r="N2527" s="278"/>
      <c r="O2527" s="278"/>
      <c r="P2527" s="278"/>
      <c r="Q2527" s="278"/>
      <c r="R2527" s="278"/>
      <c r="S2527" s="278"/>
      <c r="T2527" s="278"/>
      <c r="U2527" s="278"/>
      <c r="V2527" s="278"/>
      <c r="W2527" s="278"/>
      <c r="X2527" s="278"/>
      <c r="Y2527" s="278"/>
      <c r="Z2527" s="278"/>
      <c r="AA2527" s="278"/>
      <c r="AB2527" s="278"/>
      <c r="AC2527" s="278"/>
      <c r="AD2527" s="278"/>
      <c r="AE2527" s="278"/>
      <c r="AF2527" s="278"/>
      <c r="AG2527" s="278"/>
      <c r="AH2527" s="278"/>
      <c r="AI2527" s="278"/>
      <c r="AJ2527" s="278"/>
      <c r="AK2527" s="278"/>
      <c r="AL2527" s="278"/>
      <c r="AM2527" s="278"/>
      <c r="AN2527" s="278"/>
      <c r="AO2527" s="278"/>
      <c r="AP2527" s="278"/>
    </row>
    <row r="2528" spans="1:42">
      <c r="A2528" s="278">
        <v>211513</v>
      </c>
      <c r="B2528" s="278"/>
      <c r="C2528" s="278" t="s">
        <v>412</v>
      </c>
      <c r="D2528" s="278" t="s">
        <v>412</v>
      </c>
      <c r="E2528" s="278" t="s">
        <v>413</v>
      </c>
      <c r="F2528" s="278" t="s">
        <v>413</v>
      </c>
      <c r="G2528" s="278" t="s">
        <v>412</v>
      </c>
      <c r="H2528" s="278" t="s">
        <v>412</v>
      </c>
      <c r="I2528" s="278" t="s">
        <v>412</v>
      </c>
      <c r="J2528" s="278" t="s">
        <v>412</v>
      </c>
      <c r="K2528" s="278" t="s">
        <v>412</v>
      </c>
      <c r="L2528" s="278" t="s">
        <v>412</v>
      </c>
      <c r="M2528" s="278"/>
      <c r="N2528" s="278"/>
      <c r="O2528" s="278"/>
      <c r="P2528" s="278"/>
      <c r="Q2528" s="278"/>
      <c r="R2528" s="278"/>
      <c r="S2528" s="278"/>
      <c r="T2528" s="278"/>
      <c r="U2528" s="278"/>
      <c r="V2528" s="278"/>
      <c r="W2528" s="278"/>
      <c r="X2528" s="278"/>
      <c r="Y2528" s="278"/>
      <c r="Z2528" s="278"/>
      <c r="AA2528" s="278"/>
      <c r="AB2528" s="278"/>
      <c r="AC2528" s="278"/>
      <c r="AD2528" s="278"/>
      <c r="AE2528" s="278"/>
      <c r="AF2528" s="278"/>
      <c r="AG2528" s="278"/>
      <c r="AH2528" s="278"/>
      <c r="AI2528" s="278"/>
      <c r="AJ2528" s="278"/>
      <c r="AK2528" s="278"/>
      <c r="AL2528" s="278"/>
      <c r="AM2528" s="278"/>
      <c r="AN2528" s="278"/>
      <c r="AO2528" s="278"/>
      <c r="AP2528" s="278"/>
    </row>
    <row r="2529" spans="1:42">
      <c r="A2529" s="278">
        <v>211512</v>
      </c>
      <c r="B2529" s="278"/>
      <c r="C2529" s="278" t="s">
        <v>411</v>
      </c>
      <c r="D2529" s="278" t="s">
        <v>413</v>
      </c>
      <c r="E2529" s="278" t="s">
        <v>411</v>
      </c>
      <c r="F2529" s="278" t="s">
        <v>411</v>
      </c>
      <c r="G2529" s="278" t="s">
        <v>412</v>
      </c>
      <c r="H2529" s="278" t="s">
        <v>412</v>
      </c>
      <c r="I2529" s="278" t="s">
        <v>413</v>
      </c>
      <c r="J2529" s="278" t="s">
        <v>412</v>
      </c>
      <c r="K2529" s="278" t="s">
        <v>413</v>
      </c>
      <c r="L2529" s="278" t="s">
        <v>412</v>
      </c>
      <c r="M2529" s="278"/>
      <c r="N2529" s="278"/>
      <c r="O2529" s="278"/>
      <c r="P2529" s="278"/>
      <c r="Q2529" s="278"/>
      <c r="R2529" s="278"/>
      <c r="S2529" s="278"/>
      <c r="T2529" s="278"/>
      <c r="U2529" s="278"/>
      <c r="V2529" s="278"/>
      <c r="W2529" s="278"/>
      <c r="X2529" s="278"/>
      <c r="Y2529" s="278"/>
      <c r="Z2529" s="278"/>
      <c r="AA2529" s="278"/>
      <c r="AB2529" s="278"/>
      <c r="AC2529" s="278"/>
      <c r="AD2529" s="278"/>
      <c r="AE2529" s="278"/>
      <c r="AF2529" s="278"/>
      <c r="AG2529" s="278"/>
      <c r="AH2529" s="278"/>
      <c r="AI2529" s="278"/>
      <c r="AJ2529" s="278"/>
      <c r="AK2529" s="278"/>
      <c r="AL2529" s="278"/>
      <c r="AM2529" s="278"/>
      <c r="AN2529" s="278"/>
      <c r="AO2529" s="278"/>
      <c r="AP2529" s="278"/>
    </row>
    <row r="2530" spans="1:42">
      <c r="A2530" s="278">
        <v>211511</v>
      </c>
      <c r="B2530" s="278"/>
      <c r="C2530" s="278" t="s">
        <v>412</v>
      </c>
      <c r="D2530" s="278" t="s">
        <v>413</v>
      </c>
      <c r="E2530" s="278" t="s">
        <v>412</v>
      </c>
      <c r="F2530" s="278" t="s">
        <v>413</v>
      </c>
      <c r="G2530" s="278" t="s">
        <v>413</v>
      </c>
      <c r="H2530" s="278" t="s">
        <v>412</v>
      </c>
      <c r="I2530" s="278" t="s">
        <v>412</v>
      </c>
      <c r="J2530" s="278" t="s">
        <v>412</v>
      </c>
      <c r="K2530" s="278" t="s">
        <v>412</v>
      </c>
      <c r="L2530" s="278" t="s">
        <v>412</v>
      </c>
      <c r="M2530" s="278"/>
      <c r="N2530" s="278"/>
      <c r="O2530" s="278"/>
      <c r="P2530" s="278"/>
      <c r="Q2530" s="278"/>
      <c r="R2530" s="278"/>
      <c r="S2530" s="278"/>
      <c r="T2530" s="278"/>
      <c r="U2530" s="278"/>
      <c r="V2530" s="278"/>
      <c r="W2530" s="278"/>
      <c r="X2530" s="278"/>
      <c r="Y2530" s="278"/>
      <c r="Z2530" s="278"/>
      <c r="AA2530" s="278"/>
      <c r="AB2530" s="278"/>
      <c r="AC2530" s="278"/>
      <c r="AD2530" s="278"/>
      <c r="AE2530" s="278"/>
      <c r="AF2530" s="278"/>
      <c r="AG2530" s="278"/>
      <c r="AH2530" s="278"/>
      <c r="AI2530" s="278"/>
      <c r="AJ2530" s="278"/>
      <c r="AK2530" s="278"/>
      <c r="AL2530" s="278"/>
      <c r="AM2530" s="278"/>
      <c r="AN2530" s="278"/>
      <c r="AO2530" s="278"/>
      <c r="AP2530" s="278"/>
    </row>
    <row r="2531" spans="1:42">
      <c r="A2531" s="278">
        <v>211508</v>
      </c>
      <c r="B2531" s="278"/>
      <c r="C2531" s="278" t="s">
        <v>413</v>
      </c>
      <c r="D2531" s="278" t="s">
        <v>412</v>
      </c>
      <c r="E2531" s="278" t="s">
        <v>413</v>
      </c>
      <c r="F2531" s="278" t="s">
        <v>412</v>
      </c>
      <c r="G2531" s="278" t="s">
        <v>412</v>
      </c>
      <c r="H2531" s="278" t="s">
        <v>412</v>
      </c>
      <c r="I2531" s="278" t="s">
        <v>412</v>
      </c>
      <c r="J2531" s="278" t="s">
        <v>412</v>
      </c>
      <c r="K2531" s="278" t="s">
        <v>412</v>
      </c>
      <c r="L2531" s="278" t="s">
        <v>412</v>
      </c>
      <c r="M2531" s="278"/>
      <c r="N2531" s="278"/>
      <c r="O2531" s="278"/>
      <c r="P2531" s="278"/>
      <c r="Q2531" s="278"/>
      <c r="R2531" s="278"/>
      <c r="S2531" s="278"/>
      <c r="T2531" s="278"/>
      <c r="U2531" s="278"/>
      <c r="V2531" s="278"/>
      <c r="W2531" s="278"/>
      <c r="X2531" s="278"/>
      <c r="Y2531" s="278"/>
      <c r="Z2531" s="278"/>
      <c r="AA2531" s="278"/>
      <c r="AB2531" s="278"/>
      <c r="AC2531" s="278"/>
      <c r="AD2531" s="278"/>
      <c r="AE2531" s="278"/>
      <c r="AF2531" s="278"/>
      <c r="AG2531" s="278"/>
      <c r="AH2531" s="278"/>
      <c r="AI2531" s="278"/>
      <c r="AJ2531" s="278"/>
      <c r="AK2531" s="278"/>
      <c r="AL2531" s="278"/>
      <c r="AM2531" s="278"/>
      <c r="AN2531" s="278"/>
      <c r="AO2531" s="278"/>
      <c r="AP2531" s="278"/>
    </row>
    <row r="2532" spans="1:42">
      <c r="A2532" s="278">
        <v>211505</v>
      </c>
      <c r="B2532" s="278"/>
      <c r="C2532" s="278" t="s">
        <v>413</v>
      </c>
      <c r="D2532" s="278" t="s">
        <v>413</v>
      </c>
      <c r="E2532" s="278" t="s">
        <v>412</v>
      </c>
      <c r="F2532" s="278" t="s">
        <v>412</v>
      </c>
      <c r="G2532" s="278" t="s">
        <v>412</v>
      </c>
      <c r="H2532" s="278" t="s">
        <v>412</v>
      </c>
      <c r="I2532" s="278" t="s">
        <v>412</v>
      </c>
      <c r="J2532" s="278" t="s">
        <v>412</v>
      </c>
      <c r="K2532" s="278" t="s">
        <v>412</v>
      </c>
      <c r="L2532" s="278" t="s">
        <v>412</v>
      </c>
      <c r="M2532" s="278"/>
      <c r="N2532" s="278"/>
      <c r="O2532" s="278"/>
      <c r="P2532" s="278"/>
      <c r="Q2532" s="278"/>
      <c r="R2532" s="278"/>
      <c r="S2532" s="278"/>
      <c r="T2532" s="278"/>
      <c r="U2532" s="278"/>
      <c r="V2532" s="278"/>
      <c r="W2532" s="278"/>
      <c r="X2532" s="278"/>
      <c r="Y2532" s="278"/>
      <c r="Z2532" s="278"/>
      <c r="AA2532" s="278"/>
      <c r="AB2532" s="278"/>
      <c r="AC2532" s="278"/>
      <c r="AD2532" s="278"/>
      <c r="AE2532" s="278"/>
      <c r="AF2532" s="278"/>
      <c r="AG2532" s="278"/>
      <c r="AH2532" s="278"/>
      <c r="AI2532" s="278"/>
      <c r="AJ2532" s="278"/>
      <c r="AK2532" s="278"/>
      <c r="AL2532" s="278"/>
      <c r="AM2532" s="278"/>
      <c r="AN2532" s="278"/>
      <c r="AO2532" s="278"/>
      <c r="AP2532" s="278"/>
    </row>
    <row r="2533" spans="1:42">
      <c r="A2533" s="278">
        <v>211504</v>
      </c>
      <c r="B2533" s="278"/>
      <c r="C2533" s="278" t="s">
        <v>413</v>
      </c>
      <c r="D2533" s="278" t="s">
        <v>413</v>
      </c>
      <c r="E2533" s="278" t="s">
        <v>412</v>
      </c>
      <c r="F2533" s="278" t="s">
        <v>412</v>
      </c>
      <c r="G2533" s="278" t="s">
        <v>412</v>
      </c>
      <c r="H2533" s="278" t="s">
        <v>412</v>
      </c>
      <c r="I2533" s="278" t="s">
        <v>412</v>
      </c>
      <c r="J2533" s="278" t="s">
        <v>412</v>
      </c>
      <c r="K2533" s="278" t="s">
        <v>412</v>
      </c>
      <c r="L2533" s="278" t="s">
        <v>412</v>
      </c>
      <c r="M2533" s="278"/>
      <c r="N2533" s="278"/>
      <c r="O2533" s="278"/>
      <c r="P2533" s="278"/>
      <c r="Q2533" s="278"/>
      <c r="R2533" s="278"/>
      <c r="S2533" s="278"/>
      <c r="T2533" s="278"/>
      <c r="U2533" s="278"/>
      <c r="V2533" s="278"/>
      <c r="W2533" s="278"/>
      <c r="X2533" s="278"/>
      <c r="Y2533" s="278"/>
      <c r="Z2533" s="278"/>
      <c r="AA2533" s="278"/>
      <c r="AB2533" s="278"/>
      <c r="AC2533" s="278"/>
      <c r="AD2533" s="278"/>
      <c r="AE2533" s="278"/>
      <c r="AF2533" s="278"/>
      <c r="AG2533" s="278"/>
      <c r="AH2533" s="278"/>
      <c r="AI2533" s="278"/>
      <c r="AJ2533" s="278"/>
      <c r="AK2533" s="278"/>
      <c r="AL2533" s="278"/>
      <c r="AM2533" s="278"/>
      <c r="AN2533" s="278"/>
      <c r="AO2533" s="278"/>
      <c r="AP2533" s="278"/>
    </row>
    <row r="2534" spans="1:42">
      <c r="A2534" s="278">
        <v>211502</v>
      </c>
      <c r="B2534" s="278"/>
      <c r="C2534" s="278" t="s">
        <v>413</v>
      </c>
      <c r="D2534" s="278" t="s">
        <v>413</v>
      </c>
      <c r="E2534" s="278" t="s">
        <v>413</v>
      </c>
      <c r="F2534" s="278" t="s">
        <v>412</v>
      </c>
      <c r="G2534" s="278" t="s">
        <v>412</v>
      </c>
      <c r="H2534" s="278" t="s">
        <v>412</v>
      </c>
      <c r="I2534" s="278" t="s">
        <v>412</v>
      </c>
      <c r="J2534" s="278" t="s">
        <v>412</v>
      </c>
      <c r="K2534" s="278" t="s">
        <v>412</v>
      </c>
      <c r="L2534" s="278" t="s">
        <v>412</v>
      </c>
      <c r="M2534" s="278"/>
      <c r="N2534" s="278"/>
      <c r="O2534" s="278"/>
      <c r="P2534" s="278"/>
      <c r="Q2534" s="278"/>
      <c r="R2534" s="278"/>
      <c r="S2534" s="278"/>
      <c r="T2534" s="278"/>
      <c r="U2534" s="278"/>
      <c r="V2534" s="278"/>
      <c r="W2534" s="278"/>
      <c r="X2534" s="278"/>
      <c r="Y2534" s="278"/>
      <c r="Z2534" s="278"/>
      <c r="AA2534" s="278"/>
      <c r="AB2534" s="278"/>
      <c r="AC2534" s="278"/>
      <c r="AD2534" s="278"/>
      <c r="AE2534" s="278"/>
      <c r="AF2534" s="278"/>
      <c r="AG2534" s="278"/>
      <c r="AH2534" s="278"/>
      <c r="AI2534" s="278"/>
      <c r="AJ2534" s="278"/>
      <c r="AK2534" s="278"/>
      <c r="AL2534" s="278"/>
      <c r="AM2534" s="278"/>
      <c r="AN2534" s="278"/>
      <c r="AO2534" s="278"/>
      <c r="AP2534" s="278"/>
    </row>
    <row r="2535" spans="1:42">
      <c r="A2535" s="278">
        <v>211500</v>
      </c>
      <c r="B2535" s="278"/>
      <c r="C2535" s="278" t="s">
        <v>413</v>
      </c>
      <c r="D2535" s="278" t="s">
        <v>412</v>
      </c>
      <c r="E2535" s="278" t="s">
        <v>413</v>
      </c>
      <c r="F2535" s="278" t="s">
        <v>413</v>
      </c>
      <c r="G2535" s="278" t="s">
        <v>412</v>
      </c>
      <c r="H2535" s="278" t="s">
        <v>412</v>
      </c>
      <c r="I2535" s="278" t="s">
        <v>412</v>
      </c>
      <c r="J2535" s="278" t="s">
        <v>412</v>
      </c>
      <c r="K2535" s="278" t="s">
        <v>412</v>
      </c>
      <c r="L2535" s="278" t="s">
        <v>412</v>
      </c>
      <c r="M2535" s="278"/>
      <c r="N2535" s="278"/>
      <c r="O2535" s="278"/>
      <c r="P2535" s="278"/>
      <c r="Q2535" s="278"/>
      <c r="R2535" s="278"/>
      <c r="S2535" s="278"/>
      <c r="T2535" s="278"/>
      <c r="U2535" s="278"/>
      <c r="V2535" s="278"/>
      <c r="W2535" s="278"/>
      <c r="X2535" s="278"/>
      <c r="Y2535" s="278"/>
      <c r="Z2535" s="278"/>
      <c r="AA2535" s="278"/>
      <c r="AB2535" s="278"/>
      <c r="AC2535" s="278"/>
      <c r="AD2535" s="278"/>
      <c r="AE2535" s="278"/>
      <c r="AF2535" s="278"/>
      <c r="AG2535" s="278"/>
      <c r="AH2535" s="278"/>
      <c r="AI2535" s="278"/>
      <c r="AJ2535" s="278"/>
      <c r="AK2535" s="278"/>
      <c r="AL2535" s="278"/>
      <c r="AM2535" s="278"/>
      <c r="AN2535" s="278"/>
      <c r="AO2535" s="278"/>
      <c r="AP2535" s="278"/>
    </row>
    <row r="2536" spans="1:42">
      <c r="A2536" s="278">
        <v>211499</v>
      </c>
      <c r="B2536" s="278"/>
      <c r="C2536" s="278" t="s">
        <v>413</v>
      </c>
      <c r="D2536" s="278" t="s">
        <v>413</v>
      </c>
      <c r="E2536" s="278" t="s">
        <v>413</v>
      </c>
      <c r="F2536" s="278" t="s">
        <v>413</v>
      </c>
      <c r="G2536" s="278" t="s">
        <v>413</v>
      </c>
      <c r="H2536" s="278" t="s">
        <v>412</v>
      </c>
      <c r="I2536" s="278" t="s">
        <v>412</v>
      </c>
      <c r="J2536" s="278" t="s">
        <v>412</v>
      </c>
      <c r="K2536" s="278" t="s">
        <v>412</v>
      </c>
      <c r="L2536" s="278" t="s">
        <v>412</v>
      </c>
      <c r="M2536" s="278"/>
      <c r="N2536" s="278"/>
      <c r="O2536" s="278"/>
      <c r="P2536" s="278"/>
      <c r="Q2536" s="278"/>
      <c r="R2536" s="278"/>
      <c r="S2536" s="278"/>
      <c r="T2536" s="278"/>
      <c r="U2536" s="278"/>
      <c r="V2536" s="278"/>
      <c r="W2536" s="278"/>
      <c r="X2536" s="278"/>
      <c r="Y2536" s="278"/>
      <c r="Z2536" s="278"/>
      <c r="AA2536" s="278"/>
      <c r="AB2536" s="278"/>
      <c r="AC2536" s="278"/>
      <c r="AD2536" s="278"/>
      <c r="AE2536" s="278"/>
      <c r="AF2536" s="278"/>
      <c r="AG2536" s="278"/>
      <c r="AH2536" s="278"/>
      <c r="AI2536" s="278"/>
      <c r="AJ2536" s="278"/>
      <c r="AK2536" s="278"/>
      <c r="AL2536" s="278"/>
      <c r="AM2536" s="278"/>
      <c r="AN2536" s="278"/>
      <c r="AO2536" s="278"/>
      <c r="AP2536" s="278"/>
    </row>
    <row r="2537" spans="1:42">
      <c r="A2537" s="278">
        <v>211496</v>
      </c>
      <c r="B2537" s="278"/>
      <c r="C2537" s="278" t="s">
        <v>412</v>
      </c>
      <c r="D2537" s="278" t="s">
        <v>413</v>
      </c>
      <c r="E2537" s="278" t="s">
        <v>411</v>
      </c>
      <c r="F2537" s="278" t="s">
        <v>411</v>
      </c>
      <c r="G2537" s="278" t="s">
        <v>413</v>
      </c>
      <c r="H2537" s="278" t="s">
        <v>413</v>
      </c>
      <c r="I2537" s="278" t="s">
        <v>412</v>
      </c>
      <c r="J2537" s="278" t="s">
        <v>412</v>
      </c>
      <c r="K2537" s="278" t="s">
        <v>413</v>
      </c>
      <c r="L2537" s="278" t="s">
        <v>413</v>
      </c>
      <c r="M2537" s="278"/>
      <c r="N2537" s="278"/>
      <c r="O2537" s="278"/>
      <c r="P2537" s="278"/>
      <c r="Q2537" s="278"/>
      <c r="R2537" s="278"/>
      <c r="S2537" s="278"/>
      <c r="T2537" s="278"/>
      <c r="U2537" s="278"/>
      <c r="V2537" s="278"/>
      <c r="W2537" s="278"/>
      <c r="X2537" s="278"/>
      <c r="Y2537" s="278"/>
      <c r="Z2537" s="278"/>
      <c r="AA2537" s="278"/>
      <c r="AB2537" s="278"/>
      <c r="AC2537" s="278"/>
      <c r="AD2537" s="278"/>
      <c r="AE2537" s="278"/>
      <c r="AF2537" s="278"/>
      <c r="AG2537" s="278"/>
      <c r="AH2537" s="278"/>
      <c r="AI2537" s="278"/>
      <c r="AJ2537" s="278"/>
      <c r="AK2537" s="278"/>
      <c r="AL2537" s="278"/>
      <c r="AM2537" s="278"/>
      <c r="AN2537" s="278"/>
      <c r="AO2537" s="278"/>
      <c r="AP2537" s="278"/>
    </row>
    <row r="2538" spans="1:42">
      <c r="A2538" s="278">
        <v>211495</v>
      </c>
      <c r="B2538" s="278"/>
      <c r="C2538" s="278" t="s">
        <v>412</v>
      </c>
      <c r="D2538" s="278" t="s">
        <v>413</v>
      </c>
      <c r="E2538" s="278" t="s">
        <v>412</v>
      </c>
      <c r="F2538" s="278" t="s">
        <v>413</v>
      </c>
      <c r="G2538" s="278" t="s">
        <v>412</v>
      </c>
      <c r="H2538" s="278" t="s">
        <v>412</v>
      </c>
      <c r="I2538" s="278" t="s">
        <v>412</v>
      </c>
      <c r="J2538" s="278" t="s">
        <v>412</v>
      </c>
      <c r="K2538" s="278" t="s">
        <v>412</v>
      </c>
      <c r="L2538" s="278" t="s">
        <v>412</v>
      </c>
      <c r="M2538" s="278"/>
      <c r="N2538" s="278"/>
      <c r="O2538" s="278"/>
      <c r="P2538" s="278"/>
      <c r="Q2538" s="278"/>
      <c r="R2538" s="278"/>
      <c r="S2538" s="278"/>
      <c r="T2538" s="278"/>
      <c r="U2538" s="278"/>
      <c r="V2538" s="278"/>
      <c r="W2538" s="278"/>
      <c r="X2538" s="278"/>
      <c r="Y2538" s="278"/>
      <c r="Z2538" s="278"/>
      <c r="AA2538" s="278"/>
      <c r="AB2538" s="278"/>
      <c r="AC2538" s="278"/>
      <c r="AD2538" s="278"/>
      <c r="AE2538" s="278"/>
      <c r="AF2538" s="278"/>
      <c r="AG2538" s="278"/>
      <c r="AH2538" s="278"/>
      <c r="AI2538" s="278"/>
      <c r="AJ2538" s="278"/>
      <c r="AK2538" s="278"/>
      <c r="AL2538" s="278"/>
      <c r="AM2538" s="278"/>
      <c r="AN2538" s="278"/>
      <c r="AO2538" s="278"/>
      <c r="AP2538" s="278"/>
    </row>
    <row r="2539" spans="1:42">
      <c r="A2539" s="278">
        <v>211490</v>
      </c>
      <c r="B2539" s="278"/>
      <c r="C2539" s="278" t="s">
        <v>412</v>
      </c>
      <c r="D2539" s="278" t="s">
        <v>411</v>
      </c>
      <c r="E2539" s="278" t="s">
        <v>413</v>
      </c>
      <c r="F2539" s="278" t="s">
        <v>413</v>
      </c>
      <c r="G2539" s="278" t="s">
        <v>412</v>
      </c>
      <c r="H2539" s="278" t="s">
        <v>412</v>
      </c>
      <c r="I2539" s="278" t="s">
        <v>412</v>
      </c>
      <c r="J2539" s="278" t="s">
        <v>412</v>
      </c>
      <c r="K2539" s="278" t="s">
        <v>412</v>
      </c>
      <c r="L2539" s="278" t="s">
        <v>412</v>
      </c>
      <c r="M2539" s="278"/>
      <c r="N2539" s="278"/>
      <c r="O2539" s="278"/>
      <c r="P2539" s="278"/>
      <c r="Q2539" s="278"/>
      <c r="R2539" s="278"/>
      <c r="S2539" s="278"/>
      <c r="T2539" s="278"/>
      <c r="U2539" s="278"/>
      <c r="V2539" s="278"/>
      <c r="W2539" s="278"/>
      <c r="X2539" s="278"/>
      <c r="Y2539" s="278"/>
      <c r="Z2539" s="278"/>
      <c r="AA2539" s="278"/>
      <c r="AB2539" s="278"/>
      <c r="AC2539" s="278"/>
      <c r="AD2539" s="278"/>
      <c r="AE2539" s="278"/>
      <c r="AF2539" s="278"/>
      <c r="AG2539" s="278"/>
      <c r="AH2539" s="278"/>
      <c r="AI2539" s="278"/>
      <c r="AJ2539" s="278"/>
      <c r="AK2539" s="278"/>
      <c r="AL2539" s="278"/>
      <c r="AM2539" s="278"/>
      <c r="AN2539" s="278"/>
      <c r="AO2539" s="278"/>
      <c r="AP2539" s="278"/>
    </row>
    <row r="2540" spans="1:42">
      <c r="A2540" s="278">
        <v>211488</v>
      </c>
      <c r="B2540" s="278"/>
      <c r="C2540" s="278" t="s">
        <v>413</v>
      </c>
      <c r="D2540" s="278" t="s">
        <v>413</v>
      </c>
      <c r="E2540" s="278" t="s">
        <v>413</v>
      </c>
      <c r="F2540" s="278" t="s">
        <v>413</v>
      </c>
      <c r="G2540" s="278" t="s">
        <v>412</v>
      </c>
      <c r="H2540" s="278" t="s">
        <v>412</v>
      </c>
      <c r="I2540" s="278" t="s">
        <v>412</v>
      </c>
      <c r="J2540" s="278" t="s">
        <v>412</v>
      </c>
      <c r="K2540" s="278" t="s">
        <v>413</v>
      </c>
      <c r="L2540" s="278" t="s">
        <v>413</v>
      </c>
      <c r="M2540" s="278"/>
      <c r="N2540" s="278"/>
      <c r="O2540" s="278"/>
      <c r="P2540" s="278"/>
      <c r="Q2540" s="278"/>
      <c r="R2540" s="278"/>
      <c r="S2540" s="278"/>
      <c r="T2540" s="278"/>
      <c r="U2540" s="278"/>
      <c r="V2540" s="278"/>
      <c r="W2540" s="278"/>
      <c r="X2540" s="278"/>
      <c r="Y2540" s="278"/>
      <c r="Z2540" s="278"/>
      <c r="AA2540" s="278"/>
      <c r="AB2540" s="278"/>
      <c r="AC2540" s="278"/>
      <c r="AD2540" s="278"/>
      <c r="AE2540" s="278"/>
      <c r="AF2540" s="278"/>
      <c r="AG2540" s="278"/>
      <c r="AH2540" s="278"/>
      <c r="AI2540" s="278"/>
      <c r="AJ2540" s="278"/>
      <c r="AK2540" s="278"/>
      <c r="AL2540" s="278"/>
      <c r="AM2540" s="278"/>
      <c r="AN2540" s="278"/>
      <c r="AO2540" s="278"/>
      <c r="AP2540" s="278"/>
    </row>
    <row r="2541" spans="1:42">
      <c r="A2541" s="278">
        <v>211484</v>
      </c>
      <c r="B2541" s="278"/>
      <c r="C2541" s="278" t="s">
        <v>412</v>
      </c>
      <c r="D2541" s="278" t="s">
        <v>412</v>
      </c>
      <c r="E2541" s="278" t="s">
        <v>413</v>
      </c>
      <c r="F2541" s="278" t="s">
        <v>413</v>
      </c>
      <c r="G2541" s="278" t="s">
        <v>412</v>
      </c>
      <c r="H2541" s="278" t="s">
        <v>412</v>
      </c>
      <c r="I2541" s="278" t="s">
        <v>412</v>
      </c>
      <c r="J2541" s="278" t="s">
        <v>412</v>
      </c>
      <c r="K2541" s="278" t="s">
        <v>412</v>
      </c>
      <c r="L2541" s="278" t="s">
        <v>412</v>
      </c>
      <c r="M2541" s="278"/>
      <c r="N2541" s="278"/>
      <c r="O2541" s="278"/>
      <c r="P2541" s="278"/>
      <c r="Q2541" s="278"/>
      <c r="R2541" s="278"/>
      <c r="S2541" s="278"/>
      <c r="T2541" s="278"/>
      <c r="U2541" s="278"/>
      <c r="V2541" s="278"/>
      <c r="W2541" s="278"/>
      <c r="X2541" s="278"/>
      <c r="Y2541" s="278"/>
      <c r="Z2541" s="278"/>
      <c r="AA2541" s="278"/>
      <c r="AB2541" s="278"/>
      <c r="AC2541" s="278"/>
      <c r="AD2541" s="278"/>
      <c r="AE2541" s="278"/>
      <c r="AF2541" s="278"/>
      <c r="AG2541" s="278"/>
      <c r="AH2541" s="278"/>
      <c r="AI2541" s="278"/>
      <c r="AJ2541" s="278"/>
      <c r="AK2541" s="278"/>
      <c r="AL2541" s="278"/>
      <c r="AM2541" s="278"/>
      <c r="AN2541" s="278"/>
      <c r="AO2541" s="278"/>
      <c r="AP2541" s="278"/>
    </row>
    <row r="2542" spans="1:42">
      <c r="A2542" s="278">
        <v>211482</v>
      </c>
      <c r="B2542" s="278"/>
      <c r="C2542" s="278" t="s">
        <v>412</v>
      </c>
      <c r="D2542" s="278" t="s">
        <v>413</v>
      </c>
      <c r="E2542" s="278" t="s">
        <v>413</v>
      </c>
      <c r="F2542" s="278" t="s">
        <v>413</v>
      </c>
      <c r="G2542" s="278" t="s">
        <v>412</v>
      </c>
      <c r="H2542" s="278" t="s">
        <v>412</v>
      </c>
      <c r="I2542" s="278" t="s">
        <v>413</v>
      </c>
      <c r="J2542" s="278" t="s">
        <v>412</v>
      </c>
      <c r="K2542" s="278" t="s">
        <v>413</v>
      </c>
      <c r="L2542" s="278" t="s">
        <v>412</v>
      </c>
      <c r="M2542" s="278"/>
      <c r="N2542" s="278"/>
      <c r="O2542" s="278"/>
      <c r="P2542" s="278"/>
      <c r="Q2542" s="278"/>
      <c r="R2542" s="278"/>
      <c r="S2542" s="278"/>
      <c r="T2542" s="278"/>
      <c r="U2542" s="278"/>
      <c r="V2542" s="278"/>
      <c r="W2542" s="278"/>
      <c r="X2542" s="278"/>
      <c r="Y2542" s="278"/>
      <c r="Z2542" s="278"/>
      <c r="AA2542" s="278"/>
      <c r="AB2542" s="278"/>
      <c r="AC2542" s="278"/>
      <c r="AD2542" s="278"/>
      <c r="AE2542" s="278"/>
      <c r="AF2542" s="278"/>
      <c r="AG2542" s="278"/>
      <c r="AH2542" s="278"/>
      <c r="AI2542" s="278"/>
      <c r="AJ2542" s="278"/>
      <c r="AK2542" s="278"/>
      <c r="AL2542" s="278"/>
      <c r="AM2542" s="278"/>
      <c r="AN2542" s="278"/>
      <c r="AO2542" s="278"/>
      <c r="AP2542" s="278"/>
    </row>
    <row r="2543" spans="1:42">
      <c r="A2543" s="278">
        <v>211480</v>
      </c>
      <c r="B2543" s="278"/>
      <c r="C2543" s="278" t="s">
        <v>413</v>
      </c>
      <c r="D2543" s="278" t="s">
        <v>413</v>
      </c>
      <c r="E2543" s="278" t="s">
        <v>413</v>
      </c>
      <c r="F2543" s="278" t="s">
        <v>413</v>
      </c>
      <c r="G2543" s="278" t="s">
        <v>412</v>
      </c>
      <c r="H2543" s="278" t="s">
        <v>412</v>
      </c>
      <c r="I2543" s="278" t="s">
        <v>412</v>
      </c>
      <c r="J2543" s="278" t="s">
        <v>412</v>
      </c>
      <c r="K2543" s="278" t="s">
        <v>412</v>
      </c>
      <c r="L2543" s="278" t="s">
        <v>412</v>
      </c>
      <c r="M2543" s="278"/>
      <c r="N2543" s="278"/>
      <c r="O2543" s="278"/>
      <c r="P2543" s="278"/>
      <c r="Q2543" s="278"/>
      <c r="R2543" s="278"/>
      <c r="S2543" s="278"/>
      <c r="T2543" s="278"/>
      <c r="U2543" s="278"/>
      <c r="V2543" s="278"/>
      <c r="W2543" s="278"/>
      <c r="X2543" s="278"/>
      <c r="Y2543" s="278"/>
      <c r="Z2543" s="278"/>
      <c r="AA2543" s="278"/>
      <c r="AB2543" s="278"/>
      <c r="AC2543" s="278"/>
      <c r="AD2543" s="278"/>
      <c r="AE2543" s="278"/>
      <c r="AF2543" s="278"/>
      <c r="AG2543" s="278"/>
      <c r="AH2543" s="278"/>
      <c r="AI2543" s="278"/>
      <c r="AJ2543" s="278"/>
      <c r="AK2543" s="278"/>
      <c r="AL2543" s="278"/>
      <c r="AM2543" s="278"/>
      <c r="AN2543" s="278"/>
      <c r="AO2543" s="278"/>
      <c r="AP2543" s="278"/>
    </row>
    <row r="2544" spans="1:42">
      <c r="A2544" s="278">
        <v>211479</v>
      </c>
      <c r="B2544" s="278"/>
      <c r="C2544" s="278" t="s">
        <v>412</v>
      </c>
      <c r="D2544" s="278" t="s">
        <v>411</v>
      </c>
      <c r="E2544" s="278" t="s">
        <v>412</v>
      </c>
      <c r="F2544" s="278" t="s">
        <v>411</v>
      </c>
      <c r="G2544" s="278" t="s">
        <v>412</v>
      </c>
      <c r="H2544" s="278" t="s">
        <v>412</v>
      </c>
      <c r="I2544" s="278" t="s">
        <v>412</v>
      </c>
      <c r="J2544" s="278" t="s">
        <v>412</v>
      </c>
      <c r="K2544" s="278" t="s">
        <v>412</v>
      </c>
      <c r="L2544" s="278" t="s">
        <v>412</v>
      </c>
      <c r="M2544" s="278"/>
      <c r="N2544" s="278"/>
      <c r="O2544" s="278"/>
      <c r="P2544" s="278"/>
      <c r="Q2544" s="278"/>
      <c r="R2544" s="278"/>
      <c r="S2544" s="278"/>
      <c r="T2544" s="278"/>
      <c r="U2544" s="278"/>
      <c r="V2544" s="278"/>
      <c r="W2544" s="278"/>
      <c r="X2544" s="278"/>
      <c r="Y2544" s="278"/>
      <c r="Z2544" s="278"/>
      <c r="AA2544" s="278"/>
      <c r="AB2544" s="278"/>
      <c r="AC2544" s="278"/>
      <c r="AD2544" s="278"/>
      <c r="AE2544" s="278"/>
      <c r="AF2544" s="278"/>
      <c r="AG2544" s="278"/>
      <c r="AH2544" s="278"/>
      <c r="AI2544" s="278"/>
      <c r="AJ2544" s="278"/>
      <c r="AK2544" s="278"/>
      <c r="AL2544" s="278"/>
      <c r="AM2544" s="278"/>
      <c r="AN2544" s="278"/>
      <c r="AO2544" s="278"/>
      <c r="AP2544" s="278"/>
    </row>
    <row r="2545" spans="1:42">
      <c r="A2545" s="278">
        <v>211477</v>
      </c>
      <c r="B2545" s="278"/>
      <c r="C2545" s="278" t="s">
        <v>413</v>
      </c>
      <c r="D2545" s="278" t="s">
        <v>412</v>
      </c>
      <c r="E2545" s="278" t="s">
        <v>413</v>
      </c>
      <c r="F2545" s="278" t="s">
        <v>411</v>
      </c>
      <c r="G2545" s="278" t="s">
        <v>412</v>
      </c>
      <c r="H2545" s="278" t="s">
        <v>412</v>
      </c>
      <c r="I2545" s="278" t="s">
        <v>413</v>
      </c>
      <c r="J2545" s="278" t="s">
        <v>412</v>
      </c>
      <c r="K2545" s="278" t="s">
        <v>413</v>
      </c>
      <c r="L2545" s="278" t="s">
        <v>413</v>
      </c>
      <c r="M2545" s="278"/>
      <c r="N2545" s="278"/>
      <c r="O2545" s="278"/>
      <c r="P2545" s="278"/>
      <c r="Q2545" s="278"/>
      <c r="R2545" s="278"/>
      <c r="S2545" s="278"/>
      <c r="T2545" s="278"/>
      <c r="U2545" s="278"/>
      <c r="V2545" s="278"/>
      <c r="W2545" s="278"/>
      <c r="X2545" s="278"/>
      <c r="Y2545" s="278"/>
      <c r="Z2545" s="278"/>
      <c r="AA2545" s="278"/>
      <c r="AB2545" s="278"/>
      <c r="AC2545" s="278"/>
      <c r="AD2545" s="278"/>
      <c r="AE2545" s="278"/>
      <c r="AF2545" s="278"/>
      <c r="AG2545" s="278"/>
      <c r="AH2545" s="278"/>
      <c r="AI2545" s="278"/>
      <c r="AJ2545" s="278"/>
      <c r="AK2545" s="278"/>
      <c r="AL2545" s="278"/>
      <c r="AM2545" s="278"/>
      <c r="AN2545" s="278"/>
      <c r="AO2545" s="278"/>
      <c r="AP2545" s="278"/>
    </row>
    <row r="2546" spans="1:42">
      <c r="A2546" s="278">
        <v>211476</v>
      </c>
      <c r="B2546" s="278"/>
      <c r="C2546" s="278" t="s">
        <v>413</v>
      </c>
      <c r="D2546" s="278" t="s">
        <v>413</v>
      </c>
      <c r="E2546" s="278" t="s">
        <v>411</v>
      </c>
      <c r="F2546" s="278" t="s">
        <v>413</v>
      </c>
      <c r="G2546" s="278" t="s">
        <v>412</v>
      </c>
      <c r="H2546" s="278" t="s">
        <v>413</v>
      </c>
      <c r="I2546" s="278" t="s">
        <v>411</v>
      </c>
      <c r="J2546" s="278" t="s">
        <v>413</v>
      </c>
      <c r="K2546" s="278" t="s">
        <v>411</v>
      </c>
      <c r="L2546" s="278" t="s">
        <v>411</v>
      </c>
      <c r="M2546" s="278"/>
      <c r="N2546" s="278"/>
      <c r="O2546" s="278"/>
      <c r="P2546" s="278"/>
      <c r="Q2546" s="278"/>
      <c r="R2546" s="278"/>
      <c r="S2546" s="278"/>
      <c r="T2546" s="278"/>
      <c r="U2546" s="278"/>
      <c r="V2546" s="278"/>
      <c r="W2546" s="278"/>
      <c r="X2546" s="278"/>
      <c r="Y2546" s="278"/>
      <c r="Z2546" s="278"/>
      <c r="AA2546" s="278"/>
      <c r="AB2546" s="278"/>
      <c r="AC2546" s="278"/>
      <c r="AD2546" s="278"/>
      <c r="AE2546" s="278"/>
      <c r="AF2546" s="278"/>
      <c r="AG2546" s="278"/>
      <c r="AH2546" s="278"/>
      <c r="AI2546" s="278"/>
      <c r="AJ2546" s="278"/>
      <c r="AK2546" s="278"/>
      <c r="AL2546" s="278"/>
      <c r="AM2546" s="278"/>
      <c r="AN2546" s="278"/>
      <c r="AO2546" s="278"/>
      <c r="AP2546" s="278"/>
    </row>
    <row r="2547" spans="1:42">
      <c r="A2547" s="278">
        <v>211475</v>
      </c>
      <c r="B2547" s="278"/>
      <c r="C2547" s="278" t="s">
        <v>411</v>
      </c>
      <c r="D2547" s="278" t="s">
        <v>413</v>
      </c>
      <c r="E2547" s="278" t="s">
        <v>412</v>
      </c>
      <c r="F2547" s="278" t="s">
        <v>411</v>
      </c>
      <c r="G2547" s="278" t="s">
        <v>413</v>
      </c>
      <c r="H2547" s="278" t="s">
        <v>413</v>
      </c>
      <c r="I2547" s="278" t="s">
        <v>413</v>
      </c>
      <c r="J2547" s="278" t="s">
        <v>412</v>
      </c>
      <c r="K2547" s="278" t="s">
        <v>412</v>
      </c>
      <c r="L2547" s="278" t="s">
        <v>412</v>
      </c>
      <c r="M2547" s="278"/>
      <c r="N2547" s="278"/>
      <c r="O2547" s="278"/>
      <c r="P2547" s="278"/>
      <c r="Q2547" s="278"/>
      <c r="R2547" s="278"/>
      <c r="S2547" s="278"/>
      <c r="T2547" s="278"/>
      <c r="U2547" s="278"/>
      <c r="V2547" s="278"/>
      <c r="W2547" s="278"/>
      <c r="X2547" s="278"/>
      <c r="Y2547" s="278"/>
      <c r="Z2547" s="278"/>
      <c r="AA2547" s="278"/>
      <c r="AB2547" s="278"/>
      <c r="AC2547" s="278"/>
      <c r="AD2547" s="278"/>
      <c r="AE2547" s="278"/>
      <c r="AF2547" s="278"/>
      <c r="AG2547" s="278"/>
      <c r="AH2547" s="278"/>
      <c r="AI2547" s="278"/>
      <c r="AJ2547" s="278"/>
      <c r="AK2547" s="278"/>
      <c r="AL2547" s="278"/>
      <c r="AM2547" s="278"/>
      <c r="AN2547" s="278"/>
      <c r="AO2547" s="278"/>
      <c r="AP2547" s="278"/>
    </row>
    <row r="2548" spans="1:42">
      <c r="A2548" s="278">
        <v>211474</v>
      </c>
      <c r="B2548" s="278"/>
      <c r="C2548" s="278" t="s">
        <v>411</v>
      </c>
      <c r="D2548" s="278" t="s">
        <v>411</v>
      </c>
      <c r="E2548" s="278" t="s">
        <v>411</v>
      </c>
      <c r="F2548" s="278" t="s">
        <v>411</v>
      </c>
      <c r="G2548" s="278" t="s">
        <v>412</v>
      </c>
      <c r="H2548" s="278" t="s">
        <v>412</v>
      </c>
      <c r="I2548" s="278" t="s">
        <v>412</v>
      </c>
      <c r="J2548" s="278" t="s">
        <v>412</v>
      </c>
      <c r="K2548" s="278" t="s">
        <v>411</v>
      </c>
      <c r="L2548" s="278" t="s">
        <v>412</v>
      </c>
      <c r="M2548" s="278"/>
      <c r="N2548" s="278"/>
      <c r="O2548" s="278"/>
      <c r="P2548" s="278"/>
      <c r="Q2548" s="278"/>
      <c r="R2548" s="278"/>
      <c r="S2548" s="278"/>
      <c r="T2548" s="278"/>
      <c r="U2548" s="278"/>
      <c r="V2548" s="278"/>
      <c r="W2548" s="278"/>
      <c r="X2548" s="278"/>
      <c r="Y2548" s="278"/>
      <c r="Z2548" s="278"/>
      <c r="AA2548" s="278"/>
      <c r="AB2548" s="278"/>
      <c r="AC2548" s="278"/>
      <c r="AD2548" s="278"/>
      <c r="AE2548" s="278"/>
      <c r="AF2548" s="278"/>
      <c r="AG2548" s="278"/>
      <c r="AH2548" s="278"/>
      <c r="AI2548" s="278"/>
      <c r="AJ2548" s="278"/>
      <c r="AK2548" s="278"/>
      <c r="AL2548" s="278"/>
      <c r="AM2548" s="278"/>
      <c r="AN2548" s="278"/>
      <c r="AO2548" s="278"/>
      <c r="AP2548" s="278"/>
    </row>
    <row r="2549" spans="1:42">
      <c r="A2549" s="278">
        <v>211472</v>
      </c>
      <c r="B2549" s="278"/>
      <c r="C2549" s="278" t="s">
        <v>412</v>
      </c>
      <c r="D2549" s="278" t="s">
        <v>413</v>
      </c>
      <c r="E2549" s="278" t="s">
        <v>411</v>
      </c>
      <c r="F2549" s="278" t="s">
        <v>411</v>
      </c>
      <c r="G2549" s="278" t="s">
        <v>412</v>
      </c>
      <c r="H2549" s="278" t="s">
        <v>412</v>
      </c>
      <c r="I2549" s="278" t="s">
        <v>413</v>
      </c>
      <c r="J2549" s="278" t="s">
        <v>412</v>
      </c>
      <c r="K2549" s="278" t="s">
        <v>413</v>
      </c>
      <c r="L2549" s="278" t="s">
        <v>412</v>
      </c>
      <c r="M2549" s="278"/>
      <c r="N2549" s="278"/>
      <c r="O2549" s="278"/>
      <c r="P2549" s="278"/>
      <c r="Q2549" s="278"/>
      <c r="R2549" s="278"/>
      <c r="S2549" s="278"/>
      <c r="T2549" s="278"/>
      <c r="U2549" s="278"/>
      <c r="V2549" s="278"/>
      <c r="W2549" s="278"/>
      <c r="X2549" s="278"/>
      <c r="Y2549" s="278"/>
      <c r="Z2549" s="278"/>
      <c r="AA2549" s="278"/>
      <c r="AB2549" s="278"/>
      <c r="AC2549" s="278"/>
      <c r="AD2549" s="278"/>
      <c r="AE2549" s="278"/>
      <c r="AF2549" s="278"/>
      <c r="AG2549" s="278"/>
      <c r="AH2549" s="278"/>
      <c r="AI2549" s="278"/>
      <c r="AJ2549" s="278"/>
      <c r="AK2549" s="278"/>
      <c r="AL2549" s="278"/>
      <c r="AM2549" s="278"/>
      <c r="AN2549" s="278"/>
      <c r="AO2549" s="278"/>
      <c r="AP2549" s="278"/>
    </row>
    <row r="2550" spans="1:42">
      <c r="A2550" s="278">
        <v>211470</v>
      </c>
      <c r="B2550" s="278"/>
      <c r="C2550" s="278" t="s">
        <v>413</v>
      </c>
      <c r="D2550" s="278" t="s">
        <v>412</v>
      </c>
      <c r="E2550" s="278" t="s">
        <v>412</v>
      </c>
      <c r="F2550" s="278" t="s">
        <v>413</v>
      </c>
      <c r="G2550" s="278" t="s">
        <v>413</v>
      </c>
      <c r="H2550" s="278" t="s">
        <v>412</v>
      </c>
      <c r="I2550" s="278" t="s">
        <v>413</v>
      </c>
      <c r="J2550" s="278" t="s">
        <v>413</v>
      </c>
      <c r="K2550" s="278" t="s">
        <v>413</v>
      </c>
      <c r="L2550" s="278" t="s">
        <v>413</v>
      </c>
      <c r="M2550" s="278"/>
      <c r="N2550" s="278"/>
      <c r="O2550" s="278"/>
      <c r="P2550" s="278"/>
      <c r="Q2550" s="278"/>
      <c r="R2550" s="278"/>
      <c r="S2550" s="278"/>
      <c r="T2550" s="278"/>
      <c r="U2550" s="278"/>
      <c r="V2550" s="278"/>
      <c r="W2550" s="278"/>
      <c r="X2550" s="278"/>
      <c r="Y2550" s="278"/>
      <c r="Z2550" s="278"/>
      <c r="AA2550" s="278"/>
      <c r="AB2550" s="278"/>
      <c r="AC2550" s="278"/>
      <c r="AD2550" s="278"/>
      <c r="AE2550" s="278"/>
      <c r="AF2550" s="278"/>
      <c r="AG2550" s="278"/>
      <c r="AH2550" s="278"/>
      <c r="AI2550" s="278"/>
      <c r="AJ2550" s="278"/>
      <c r="AK2550" s="278"/>
      <c r="AL2550" s="278"/>
      <c r="AM2550" s="278"/>
      <c r="AN2550" s="278"/>
      <c r="AO2550" s="278"/>
      <c r="AP2550" s="278"/>
    </row>
    <row r="2551" spans="1:42">
      <c r="A2551" s="278">
        <v>211469</v>
      </c>
      <c r="B2551" s="278"/>
      <c r="C2551" s="278" t="s">
        <v>413</v>
      </c>
      <c r="D2551" s="278" t="s">
        <v>413</v>
      </c>
      <c r="E2551" s="278" t="s">
        <v>413</v>
      </c>
      <c r="F2551" s="278" t="s">
        <v>413</v>
      </c>
      <c r="G2551" s="278" t="s">
        <v>412</v>
      </c>
      <c r="H2551" s="278" t="s">
        <v>412</v>
      </c>
      <c r="I2551" s="278" t="s">
        <v>413</v>
      </c>
      <c r="J2551" s="278" t="s">
        <v>412</v>
      </c>
      <c r="K2551" s="278" t="s">
        <v>413</v>
      </c>
      <c r="L2551" s="278" t="s">
        <v>412</v>
      </c>
      <c r="M2551" s="278"/>
      <c r="N2551" s="278"/>
      <c r="O2551" s="278"/>
      <c r="P2551" s="278"/>
      <c r="Q2551" s="278"/>
      <c r="R2551" s="278"/>
      <c r="S2551" s="278"/>
      <c r="T2551" s="278"/>
      <c r="U2551" s="278"/>
      <c r="V2551" s="278"/>
      <c r="W2551" s="278"/>
      <c r="X2551" s="278"/>
      <c r="Y2551" s="278"/>
      <c r="Z2551" s="278"/>
      <c r="AA2551" s="278"/>
      <c r="AB2551" s="278"/>
      <c r="AC2551" s="278"/>
      <c r="AD2551" s="278"/>
      <c r="AE2551" s="278"/>
      <c r="AF2551" s="278"/>
      <c r="AG2551" s="278"/>
      <c r="AH2551" s="278"/>
      <c r="AI2551" s="278"/>
      <c r="AJ2551" s="278"/>
      <c r="AK2551" s="278"/>
      <c r="AL2551" s="278"/>
      <c r="AM2551" s="278"/>
      <c r="AN2551" s="278"/>
      <c r="AO2551" s="278"/>
      <c r="AP2551" s="278"/>
    </row>
    <row r="2552" spans="1:42">
      <c r="A2552" s="278">
        <v>211468</v>
      </c>
      <c r="B2552" s="278"/>
      <c r="C2552" s="278" t="s">
        <v>413</v>
      </c>
      <c r="D2552" s="278" t="s">
        <v>413</v>
      </c>
      <c r="E2552" s="278" t="s">
        <v>413</v>
      </c>
      <c r="F2552" s="278" t="s">
        <v>413</v>
      </c>
      <c r="G2552" s="278" t="s">
        <v>412</v>
      </c>
      <c r="H2552" s="278" t="s">
        <v>412</v>
      </c>
      <c r="I2552" s="278" t="s">
        <v>412</v>
      </c>
      <c r="J2552" s="278" t="s">
        <v>412</v>
      </c>
      <c r="K2552" s="278" t="s">
        <v>412</v>
      </c>
      <c r="L2552" s="278" t="s">
        <v>412</v>
      </c>
      <c r="M2552" s="278"/>
      <c r="N2552" s="278"/>
      <c r="O2552" s="278"/>
      <c r="P2552" s="278"/>
      <c r="Q2552" s="278"/>
      <c r="R2552" s="278"/>
      <c r="S2552" s="278"/>
      <c r="T2552" s="278"/>
      <c r="U2552" s="278"/>
      <c r="V2552" s="278"/>
      <c r="W2552" s="278"/>
      <c r="X2552" s="278"/>
      <c r="Y2552" s="278"/>
      <c r="Z2552" s="278"/>
      <c r="AA2552" s="278"/>
      <c r="AB2552" s="278"/>
      <c r="AC2552" s="278"/>
      <c r="AD2552" s="278"/>
      <c r="AE2552" s="278"/>
      <c r="AF2552" s="278"/>
      <c r="AG2552" s="278"/>
      <c r="AH2552" s="278"/>
      <c r="AI2552" s="278"/>
      <c r="AJ2552" s="278"/>
      <c r="AK2552" s="278"/>
      <c r="AL2552" s="278"/>
      <c r="AM2552" s="278"/>
      <c r="AN2552" s="278"/>
      <c r="AO2552" s="278"/>
      <c r="AP2552" s="278"/>
    </row>
    <row r="2553" spans="1:42">
      <c r="A2553" s="278">
        <v>211463</v>
      </c>
      <c r="B2553" s="278"/>
      <c r="C2553" s="278" t="s">
        <v>412</v>
      </c>
      <c r="D2553" s="278" t="s">
        <v>413</v>
      </c>
      <c r="E2553" s="278" t="s">
        <v>413</v>
      </c>
      <c r="F2553" s="278" t="s">
        <v>412</v>
      </c>
      <c r="G2553" s="278" t="s">
        <v>412</v>
      </c>
      <c r="H2553" s="278" t="s">
        <v>412</v>
      </c>
      <c r="I2553" s="278" t="s">
        <v>412</v>
      </c>
      <c r="J2553" s="278" t="s">
        <v>412</v>
      </c>
      <c r="K2553" s="278" t="s">
        <v>412</v>
      </c>
      <c r="L2553" s="278" t="s">
        <v>412</v>
      </c>
      <c r="M2553" s="278"/>
      <c r="N2553" s="278"/>
      <c r="O2553" s="278"/>
      <c r="P2553" s="278"/>
      <c r="Q2553" s="278"/>
      <c r="R2553" s="278"/>
      <c r="S2553" s="278"/>
      <c r="T2553" s="278"/>
      <c r="U2553" s="278"/>
      <c r="V2553" s="278"/>
      <c r="W2553" s="278"/>
      <c r="X2553" s="278"/>
      <c r="Y2553" s="278"/>
      <c r="Z2553" s="278"/>
      <c r="AA2553" s="278"/>
      <c r="AB2553" s="278"/>
      <c r="AC2553" s="278"/>
      <c r="AD2553" s="278"/>
      <c r="AE2553" s="278"/>
      <c r="AF2553" s="278"/>
      <c r="AG2553" s="278"/>
      <c r="AH2553" s="278"/>
      <c r="AI2553" s="278"/>
      <c r="AJ2553" s="278"/>
      <c r="AK2553" s="278"/>
      <c r="AL2553" s="278"/>
      <c r="AM2553" s="278"/>
      <c r="AN2553" s="278"/>
      <c r="AO2553" s="278"/>
      <c r="AP2553" s="278"/>
    </row>
    <row r="2554" spans="1:42">
      <c r="A2554" s="278">
        <v>211462</v>
      </c>
      <c r="B2554" s="278"/>
      <c r="C2554" s="278" t="s">
        <v>413</v>
      </c>
      <c r="D2554" s="278" t="s">
        <v>413</v>
      </c>
      <c r="E2554" s="278" t="s">
        <v>413</v>
      </c>
      <c r="F2554" s="278" t="s">
        <v>413</v>
      </c>
      <c r="G2554" s="278" t="s">
        <v>413</v>
      </c>
      <c r="H2554" s="278" t="s">
        <v>413</v>
      </c>
      <c r="I2554" s="278" t="s">
        <v>413</v>
      </c>
      <c r="J2554" s="278" t="s">
        <v>413</v>
      </c>
      <c r="K2554" s="278" t="s">
        <v>413</v>
      </c>
      <c r="L2554" s="278" t="s">
        <v>413</v>
      </c>
      <c r="M2554" s="278"/>
      <c r="N2554" s="278"/>
      <c r="O2554" s="278"/>
      <c r="P2554" s="278"/>
      <c r="Q2554" s="278"/>
      <c r="R2554" s="278"/>
      <c r="S2554" s="278"/>
      <c r="T2554" s="278"/>
      <c r="U2554" s="278"/>
      <c r="V2554" s="278"/>
      <c r="W2554" s="278"/>
      <c r="X2554" s="278"/>
      <c r="Y2554" s="278"/>
      <c r="Z2554" s="278"/>
      <c r="AA2554" s="278"/>
      <c r="AB2554" s="278"/>
      <c r="AC2554" s="278"/>
      <c r="AD2554" s="278"/>
      <c r="AE2554" s="278"/>
      <c r="AF2554" s="278"/>
      <c r="AG2554" s="278"/>
      <c r="AH2554" s="278"/>
      <c r="AI2554" s="278"/>
      <c r="AJ2554" s="278"/>
      <c r="AK2554" s="278"/>
      <c r="AL2554" s="278"/>
      <c r="AM2554" s="278"/>
      <c r="AN2554" s="278"/>
      <c r="AO2554" s="278"/>
      <c r="AP2554" s="278"/>
    </row>
    <row r="2555" spans="1:42">
      <c r="A2555" s="278">
        <v>211461</v>
      </c>
      <c r="B2555" s="278"/>
      <c r="C2555" s="278" t="s">
        <v>413</v>
      </c>
      <c r="D2555" s="278" t="s">
        <v>413</v>
      </c>
      <c r="E2555" s="278" t="s">
        <v>413</v>
      </c>
      <c r="F2555" s="278" t="s">
        <v>413</v>
      </c>
      <c r="G2555" s="278" t="s">
        <v>412</v>
      </c>
      <c r="H2555" s="278" t="s">
        <v>412</v>
      </c>
      <c r="I2555" s="278" t="s">
        <v>412</v>
      </c>
      <c r="J2555" s="278" t="s">
        <v>412</v>
      </c>
      <c r="K2555" s="278" t="s">
        <v>412</v>
      </c>
      <c r="L2555" s="278" t="s">
        <v>412</v>
      </c>
      <c r="M2555" s="278"/>
      <c r="N2555" s="278"/>
      <c r="O2555" s="278"/>
      <c r="P2555" s="278"/>
      <c r="Q2555" s="278"/>
      <c r="R2555" s="278"/>
      <c r="S2555" s="278"/>
      <c r="T2555" s="278"/>
      <c r="U2555" s="278"/>
      <c r="V2555" s="278"/>
      <c r="W2555" s="278"/>
      <c r="X2555" s="278"/>
      <c r="Y2555" s="278"/>
      <c r="Z2555" s="278"/>
      <c r="AA2555" s="278"/>
      <c r="AB2555" s="278"/>
      <c r="AC2555" s="278"/>
      <c r="AD2555" s="278"/>
      <c r="AE2555" s="278"/>
      <c r="AF2555" s="278"/>
      <c r="AG2555" s="278"/>
      <c r="AH2555" s="278"/>
      <c r="AI2555" s="278"/>
      <c r="AJ2555" s="278"/>
      <c r="AK2555" s="278"/>
      <c r="AL2555" s="278"/>
      <c r="AM2555" s="278"/>
      <c r="AN2555" s="278"/>
      <c r="AO2555" s="278"/>
      <c r="AP2555" s="278"/>
    </row>
    <row r="2556" spans="1:42">
      <c r="A2556" s="278">
        <v>211460</v>
      </c>
      <c r="B2556" s="278"/>
      <c r="C2556" s="278" t="s">
        <v>412</v>
      </c>
      <c r="D2556" s="278" t="s">
        <v>413</v>
      </c>
      <c r="E2556" s="278" t="s">
        <v>413</v>
      </c>
      <c r="F2556" s="278" t="s">
        <v>412</v>
      </c>
      <c r="G2556" s="278" t="s">
        <v>412</v>
      </c>
      <c r="H2556" s="278" t="s">
        <v>412</v>
      </c>
      <c r="I2556" s="278" t="s">
        <v>412</v>
      </c>
      <c r="J2556" s="278" t="s">
        <v>412</v>
      </c>
      <c r="K2556" s="278" t="s">
        <v>412</v>
      </c>
      <c r="L2556" s="278" t="s">
        <v>412</v>
      </c>
      <c r="M2556" s="278"/>
      <c r="N2556" s="278"/>
      <c r="O2556" s="278"/>
      <c r="P2556" s="278"/>
      <c r="Q2556" s="278"/>
      <c r="R2556" s="278"/>
      <c r="S2556" s="278"/>
      <c r="T2556" s="278"/>
      <c r="U2556" s="278"/>
      <c r="V2556" s="278"/>
      <c r="W2556" s="278"/>
      <c r="X2556" s="278"/>
      <c r="Y2556" s="278"/>
      <c r="Z2556" s="278"/>
      <c r="AA2556" s="278"/>
      <c r="AB2556" s="278"/>
      <c r="AC2556" s="278"/>
      <c r="AD2556" s="278"/>
      <c r="AE2556" s="278"/>
      <c r="AF2556" s="278"/>
      <c r="AG2556" s="278"/>
      <c r="AH2556" s="278"/>
      <c r="AI2556" s="278"/>
      <c r="AJ2556" s="278"/>
      <c r="AK2556" s="278"/>
      <c r="AL2556" s="278"/>
      <c r="AM2556" s="278"/>
      <c r="AN2556" s="278"/>
      <c r="AO2556" s="278"/>
      <c r="AP2556" s="278"/>
    </row>
    <row r="2557" spans="1:42">
      <c r="A2557" s="278">
        <v>211459</v>
      </c>
      <c r="B2557" s="278"/>
      <c r="C2557" s="278" t="s">
        <v>412</v>
      </c>
      <c r="D2557" s="278" t="s">
        <v>411</v>
      </c>
      <c r="E2557" s="278" t="s">
        <v>411</v>
      </c>
      <c r="F2557" s="278" t="s">
        <v>411</v>
      </c>
      <c r="G2557" s="278" t="s">
        <v>412</v>
      </c>
      <c r="H2557" s="278" t="s">
        <v>412</v>
      </c>
      <c r="I2557" s="278" t="s">
        <v>412</v>
      </c>
      <c r="J2557" s="278" t="s">
        <v>412</v>
      </c>
      <c r="K2557" s="278" t="s">
        <v>412</v>
      </c>
      <c r="L2557" s="278" t="s">
        <v>412</v>
      </c>
      <c r="M2557" s="278"/>
      <c r="N2557" s="278"/>
      <c r="O2557" s="278"/>
      <c r="P2557" s="278"/>
      <c r="Q2557" s="278"/>
      <c r="R2557" s="278"/>
      <c r="S2557" s="278"/>
      <c r="T2557" s="278"/>
      <c r="U2557" s="278"/>
      <c r="V2557" s="278"/>
      <c r="W2557" s="278"/>
      <c r="X2557" s="278"/>
      <c r="Y2557" s="278"/>
      <c r="Z2557" s="278"/>
      <c r="AA2557" s="278"/>
      <c r="AB2557" s="278"/>
      <c r="AC2557" s="278"/>
      <c r="AD2557" s="278"/>
      <c r="AE2557" s="278"/>
      <c r="AF2557" s="278"/>
      <c r="AG2557" s="278"/>
      <c r="AH2557" s="278"/>
      <c r="AI2557" s="278"/>
      <c r="AJ2557" s="278"/>
      <c r="AK2557" s="278"/>
      <c r="AL2557" s="278"/>
      <c r="AM2557" s="278"/>
      <c r="AN2557" s="278"/>
      <c r="AO2557" s="278"/>
      <c r="AP2557" s="278"/>
    </row>
    <row r="2558" spans="1:42">
      <c r="A2558" s="278">
        <v>211456</v>
      </c>
      <c r="B2558" s="278"/>
      <c r="C2558" s="278" t="s">
        <v>413</v>
      </c>
      <c r="D2558" s="278" t="s">
        <v>413</v>
      </c>
      <c r="E2558" s="278" t="s">
        <v>413</v>
      </c>
      <c r="F2558" s="278" t="s">
        <v>413</v>
      </c>
      <c r="G2558" s="278" t="s">
        <v>412</v>
      </c>
      <c r="H2558" s="278" t="s">
        <v>412</v>
      </c>
      <c r="I2558" s="278" t="s">
        <v>412</v>
      </c>
      <c r="J2558" s="278" t="s">
        <v>412</v>
      </c>
      <c r="K2558" s="278" t="s">
        <v>412</v>
      </c>
      <c r="L2558" s="278" t="s">
        <v>412</v>
      </c>
      <c r="M2558" s="278"/>
      <c r="N2558" s="278"/>
      <c r="O2558" s="278"/>
      <c r="P2558" s="278"/>
      <c r="Q2558" s="278"/>
      <c r="R2558" s="278"/>
      <c r="S2558" s="278"/>
      <c r="T2558" s="278"/>
      <c r="U2558" s="278"/>
      <c r="V2558" s="278"/>
      <c r="W2558" s="278"/>
      <c r="X2558" s="278"/>
      <c r="Y2558" s="278"/>
      <c r="Z2558" s="278"/>
      <c r="AA2558" s="278"/>
      <c r="AB2558" s="278"/>
      <c r="AC2558" s="278"/>
      <c r="AD2558" s="278"/>
      <c r="AE2558" s="278"/>
      <c r="AF2558" s="278"/>
      <c r="AG2558" s="278"/>
      <c r="AH2558" s="278"/>
      <c r="AI2558" s="278"/>
      <c r="AJ2558" s="278"/>
      <c r="AK2558" s="278"/>
      <c r="AL2558" s="278"/>
      <c r="AM2558" s="278"/>
      <c r="AN2558" s="278"/>
      <c r="AO2558" s="278"/>
      <c r="AP2558" s="278"/>
    </row>
    <row r="2559" spans="1:42">
      <c r="A2559" s="278">
        <v>211455</v>
      </c>
      <c r="B2559" s="278"/>
      <c r="C2559" s="278" t="s">
        <v>412</v>
      </c>
      <c r="D2559" s="278" t="s">
        <v>413</v>
      </c>
      <c r="E2559" s="278" t="s">
        <v>413</v>
      </c>
      <c r="F2559" s="278" t="s">
        <v>412</v>
      </c>
      <c r="G2559" s="278" t="s">
        <v>412</v>
      </c>
      <c r="H2559" s="278" t="s">
        <v>412</v>
      </c>
      <c r="I2559" s="278" t="s">
        <v>412</v>
      </c>
      <c r="J2559" s="278" t="s">
        <v>412</v>
      </c>
      <c r="K2559" s="278" t="s">
        <v>412</v>
      </c>
      <c r="L2559" s="278" t="s">
        <v>412</v>
      </c>
      <c r="M2559" s="278"/>
      <c r="N2559" s="278"/>
      <c r="O2559" s="278"/>
      <c r="P2559" s="278"/>
      <c r="Q2559" s="278"/>
      <c r="R2559" s="278"/>
      <c r="S2559" s="278"/>
      <c r="T2559" s="278"/>
      <c r="U2559" s="278"/>
      <c r="V2559" s="278"/>
      <c r="W2559" s="278"/>
      <c r="X2559" s="278"/>
      <c r="Y2559" s="278"/>
      <c r="Z2559" s="278"/>
      <c r="AA2559" s="278"/>
      <c r="AB2559" s="278"/>
      <c r="AC2559" s="278"/>
      <c r="AD2559" s="278"/>
      <c r="AE2559" s="278"/>
      <c r="AF2559" s="278"/>
      <c r="AG2559" s="278"/>
      <c r="AH2559" s="278"/>
      <c r="AI2559" s="278"/>
      <c r="AJ2559" s="278"/>
      <c r="AK2559" s="278"/>
      <c r="AL2559" s="278"/>
      <c r="AM2559" s="278"/>
      <c r="AN2559" s="278"/>
      <c r="AO2559" s="278"/>
      <c r="AP2559" s="278"/>
    </row>
    <row r="2560" spans="1:42">
      <c r="A2560" s="278">
        <v>211453</v>
      </c>
      <c r="B2560" s="278"/>
      <c r="C2560" s="278" t="s">
        <v>413</v>
      </c>
      <c r="D2560" s="278" t="s">
        <v>413</v>
      </c>
      <c r="E2560" s="278" t="s">
        <v>413</v>
      </c>
      <c r="F2560" s="278" t="s">
        <v>412</v>
      </c>
      <c r="G2560" s="278" t="s">
        <v>412</v>
      </c>
      <c r="H2560" s="278" t="s">
        <v>412</v>
      </c>
      <c r="I2560" s="278" t="s">
        <v>412</v>
      </c>
      <c r="J2560" s="278" t="s">
        <v>412</v>
      </c>
      <c r="K2560" s="278" t="s">
        <v>412</v>
      </c>
      <c r="L2560" s="278" t="s">
        <v>412</v>
      </c>
      <c r="M2560" s="278"/>
      <c r="N2560" s="278"/>
      <c r="O2560" s="278"/>
      <c r="P2560" s="278"/>
      <c r="Q2560" s="278"/>
      <c r="R2560" s="278"/>
      <c r="S2560" s="278"/>
      <c r="T2560" s="278"/>
      <c r="U2560" s="278"/>
      <c r="V2560" s="278"/>
      <c r="W2560" s="278"/>
      <c r="X2560" s="278"/>
      <c r="Y2560" s="278"/>
      <c r="Z2560" s="278"/>
      <c r="AA2560" s="278"/>
      <c r="AB2560" s="278"/>
      <c r="AC2560" s="278"/>
      <c r="AD2560" s="278"/>
      <c r="AE2560" s="278"/>
      <c r="AF2560" s="278"/>
      <c r="AG2560" s="278"/>
      <c r="AH2560" s="278"/>
      <c r="AI2560" s="278"/>
      <c r="AJ2560" s="278"/>
      <c r="AK2560" s="278"/>
      <c r="AL2560" s="278"/>
      <c r="AM2560" s="278"/>
      <c r="AN2560" s="278"/>
      <c r="AO2560" s="278"/>
      <c r="AP2560" s="278"/>
    </row>
    <row r="2561" spans="1:42">
      <c r="A2561" s="278">
        <v>211452</v>
      </c>
      <c r="B2561" s="278"/>
      <c r="C2561" s="278" t="s">
        <v>413</v>
      </c>
      <c r="D2561" s="278" t="s">
        <v>411</v>
      </c>
      <c r="E2561" s="278" t="s">
        <v>411</v>
      </c>
      <c r="F2561" s="278" t="s">
        <v>412</v>
      </c>
      <c r="G2561" s="278" t="s">
        <v>412</v>
      </c>
      <c r="H2561" s="278" t="s">
        <v>412</v>
      </c>
      <c r="I2561" s="278" t="s">
        <v>412</v>
      </c>
      <c r="J2561" s="278" t="s">
        <v>412</v>
      </c>
      <c r="K2561" s="278" t="s">
        <v>412</v>
      </c>
      <c r="L2561" s="278" t="s">
        <v>412</v>
      </c>
      <c r="M2561" s="278"/>
      <c r="N2561" s="278"/>
      <c r="O2561" s="278"/>
      <c r="P2561" s="278"/>
      <c r="Q2561" s="278"/>
      <c r="R2561" s="278"/>
      <c r="S2561" s="278"/>
      <c r="T2561" s="278"/>
      <c r="U2561" s="278"/>
      <c r="V2561" s="278"/>
      <c r="W2561" s="278"/>
      <c r="X2561" s="278"/>
      <c r="Y2561" s="278"/>
      <c r="Z2561" s="278"/>
      <c r="AA2561" s="278"/>
      <c r="AB2561" s="278"/>
      <c r="AC2561" s="278"/>
      <c r="AD2561" s="278"/>
      <c r="AE2561" s="278"/>
      <c r="AF2561" s="278"/>
      <c r="AG2561" s="278"/>
      <c r="AH2561" s="278"/>
      <c r="AI2561" s="278"/>
      <c r="AJ2561" s="278"/>
      <c r="AK2561" s="278"/>
      <c r="AL2561" s="278"/>
      <c r="AM2561" s="278"/>
      <c r="AN2561" s="278"/>
      <c r="AO2561" s="278"/>
      <c r="AP2561" s="278"/>
    </row>
    <row r="2562" spans="1:42">
      <c r="A2562" s="278">
        <v>211451</v>
      </c>
      <c r="B2562" s="278"/>
      <c r="C2562" s="278" t="s">
        <v>411</v>
      </c>
      <c r="D2562" s="278" t="s">
        <v>413</v>
      </c>
      <c r="E2562" s="278" t="s">
        <v>411</v>
      </c>
      <c r="F2562" s="278" t="s">
        <v>411</v>
      </c>
      <c r="G2562" s="278" t="s">
        <v>413</v>
      </c>
      <c r="H2562" s="278" t="s">
        <v>412</v>
      </c>
      <c r="I2562" s="278" t="s">
        <v>412</v>
      </c>
      <c r="J2562" s="278" t="s">
        <v>412</v>
      </c>
      <c r="K2562" s="278" t="s">
        <v>412</v>
      </c>
      <c r="L2562" s="278" t="s">
        <v>412</v>
      </c>
      <c r="M2562" s="278"/>
      <c r="N2562" s="278"/>
      <c r="O2562" s="278"/>
      <c r="P2562" s="278"/>
      <c r="Q2562" s="278"/>
      <c r="R2562" s="278"/>
      <c r="S2562" s="278"/>
      <c r="T2562" s="278"/>
      <c r="U2562" s="278"/>
      <c r="V2562" s="278"/>
      <c r="W2562" s="278"/>
      <c r="X2562" s="278"/>
      <c r="Y2562" s="278"/>
      <c r="Z2562" s="278"/>
      <c r="AA2562" s="278"/>
      <c r="AB2562" s="278"/>
      <c r="AC2562" s="278"/>
      <c r="AD2562" s="278"/>
      <c r="AE2562" s="278"/>
      <c r="AF2562" s="278"/>
      <c r="AG2562" s="278"/>
      <c r="AH2562" s="278"/>
      <c r="AI2562" s="278"/>
      <c r="AJ2562" s="278"/>
      <c r="AK2562" s="278"/>
      <c r="AL2562" s="278"/>
      <c r="AM2562" s="278"/>
      <c r="AN2562" s="278"/>
      <c r="AO2562" s="278"/>
      <c r="AP2562" s="278"/>
    </row>
    <row r="2563" spans="1:42">
      <c r="A2563" s="278">
        <v>211450</v>
      </c>
      <c r="B2563" s="278"/>
      <c r="C2563" s="278" t="s">
        <v>412</v>
      </c>
      <c r="D2563" s="278" t="s">
        <v>411</v>
      </c>
      <c r="E2563" s="278" t="s">
        <v>411</v>
      </c>
      <c r="F2563" s="278" t="s">
        <v>411</v>
      </c>
      <c r="G2563" s="278" t="s">
        <v>412</v>
      </c>
      <c r="H2563" s="278" t="s">
        <v>413</v>
      </c>
      <c r="I2563" s="278" t="s">
        <v>413</v>
      </c>
      <c r="J2563" s="278" t="s">
        <v>412</v>
      </c>
      <c r="K2563" s="278" t="s">
        <v>413</v>
      </c>
      <c r="L2563" s="278" t="s">
        <v>412</v>
      </c>
      <c r="M2563" s="278"/>
      <c r="N2563" s="278"/>
      <c r="O2563" s="278"/>
      <c r="P2563" s="278"/>
      <c r="Q2563" s="278"/>
      <c r="R2563" s="278"/>
      <c r="S2563" s="278"/>
      <c r="T2563" s="278"/>
      <c r="U2563" s="278"/>
      <c r="V2563" s="278"/>
      <c r="W2563" s="278"/>
      <c r="X2563" s="278"/>
      <c r="Y2563" s="278"/>
      <c r="Z2563" s="278"/>
      <c r="AA2563" s="278"/>
      <c r="AB2563" s="278"/>
      <c r="AC2563" s="278"/>
      <c r="AD2563" s="278"/>
      <c r="AE2563" s="278"/>
      <c r="AF2563" s="278"/>
      <c r="AG2563" s="278"/>
      <c r="AH2563" s="278"/>
      <c r="AI2563" s="278"/>
      <c r="AJ2563" s="278"/>
      <c r="AK2563" s="278"/>
      <c r="AL2563" s="278"/>
      <c r="AM2563" s="278"/>
      <c r="AN2563" s="278"/>
      <c r="AO2563" s="278"/>
      <c r="AP2563" s="278"/>
    </row>
    <row r="2564" spans="1:42">
      <c r="A2564" s="278">
        <v>211449</v>
      </c>
      <c r="B2564" s="278"/>
      <c r="C2564" s="278" t="s">
        <v>413</v>
      </c>
      <c r="D2564" s="278" t="s">
        <v>412</v>
      </c>
      <c r="E2564" s="278" t="s">
        <v>413</v>
      </c>
      <c r="F2564" s="278" t="s">
        <v>412</v>
      </c>
      <c r="G2564" s="278" t="s">
        <v>413</v>
      </c>
      <c r="H2564" s="278" t="s">
        <v>412</v>
      </c>
      <c r="I2564" s="278" t="s">
        <v>412</v>
      </c>
      <c r="J2564" s="278" t="s">
        <v>412</v>
      </c>
      <c r="K2564" s="278" t="s">
        <v>412</v>
      </c>
      <c r="L2564" s="278" t="s">
        <v>412</v>
      </c>
      <c r="M2564" s="278"/>
      <c r="N2564" s="278"/>
      <c r="O2564" s="278"/>
      <c r="P2564" s="278"/>
      <c r="Q2564" s="278"/>
      <c r="R2564" s="278"/>
      <c r="S2564" s="278"/>
      <c r="T2564" s="278"/>
      <c r="U2564" s="278"/>
      <c r="V2564" s="278"/>
      <c r="W2564" s="278"/>
      <c r="X2564" s="278"/>
      <c r="Y2564" s="278"/>
      <c r="Z2564" s="278"/>
      <c r="AA2564" s="278"/>
      <c r="AB2564" s="278"/>
      <c r="AC2564" s="278"/>
      <c r="AD2564" s="278"/>
      <c r="AE2564" s="278"/>
      <c r="AF2564" s="278"/>
      <c r="AG2564" s="278"/>
      <c r="AH2564" s="278"/>
      <c r="AI2564" s="278"/>
      <c r="AJ2564" s="278"/>
      <c r="AK2564" s="278"/>
      <c r="AL2564" s="278"/>
      <c r="AM2564" s="278"/>
      <c r="AN2564" s="278"/>
      <c r="AO2564" s="278"/>
      <c r="AP2564" s="278"/>
    </row>
    <row r="2565" spans="1:42">
      <c r="A2565" s="278">
        <v>211446</v>
      </c>
      <c r="B2565" s="278"/>
      <c r="C2565" s="278" t="s">
        <v>411</v>
      </c>
      <c r="D2565" s="278" t="s">
        <v>411</v>
      </c>
      <c r="E2565" s="278" t="s">
        <v>412</v>
      </c>
      <c r="F2565" s="278" t="s">
        <v>412</v>
      </c>
      <c r="G2565" s="278" t="s">
        <v>412</v>
      </c>
      <c r="H2565" s="278" t="s">
        <v>412</v>
      </c>
      <c r="I2565" s="278" t="s">
        <v>412</v>
      </c>
      <c r="J2565" s="278" t="s">
        <v>412</v>
      </c>
      <c r="K2565" s="278" t="s">
        <v>412</v>
      </c>
      <c r="L2565" s="278" t="s">
        <v>412</v>
      </c>
      <c r="M2565" s="278"/>
      <c r="N2565" s="278"/>
      <c r="O2565" s="278"/>
      <c r="P2565" s="278"/>
      <c r="Q2565" s="278"/>
      <c r="R2565" s="278"/>
      <c r="S2565" s="278"/>
      <c r="T2565" s="278"/>
      <c r="U2565" s="278"/>
      <c r="V2565" s="278"/>
      <c r="W2565" s="278"/>
      <c r="X2565" s="278"/>
      <c r="Y2565" s="278"/>
      <c r="Z2565" s="278"/>
      <c r="AA2565" s="278"/>
      <c r="AB2565" s="278"/>
      <c r="AC2565" s="278"/>
      <c r="AD2565" s="278"/>
      <c r="AE2565" s="278"/>
      <c r="AF2565" s="278"/>
      <c r="AG2565" s="278"/>
      <c r="AH2565" s="278"/>
      <c r="AI2565" s="278"/>
      <c r="AJ2565" s="278"/>
      <c r="AK2565" s="278"/>
      <c r="AL2565" s="278"/>
      <c r="AM2565" s="278"/>
      <c r="AN2565" s="278"/>
      <c r="AO2565" s="278"/>
      <c r="AP2565" s="278"/>
    </row>
    <row r="2566" spans="1:42">
      <c r="A2566" s="278">
        <v>211445</v>
      </c>
      <c r="B2566" s="278"/>
      <c r="C2566" s="278" t="s">
        <v>411</v>
      </c>
      <c r="D2566" s="278" t="s">
        <v>413</v>
      </c>
      <c r="E2566" s="278" t="s">
        <v>411</v>
      </c>
      <c r="F2566" s="278" t="s">
        <v>411</v>
      </c>
      <c r="G2566" s="278" t="s">
        <v>412</v>
      </c>
      <c r="H2566" s="278" t="s">
        <v>412</v>
      </c>
      <c r="I2566" s="278" t="s">
        <v>412</v>
      </c>
      <c r="J2566" s="278" t="s">
        <v>412</v>
      </c>
      <c r="K2566" s="278" t="s">
        <v>412</v>
      </c>
      <c r="L2566" s="278" t="s">
        <v>412</v>
      </c>
      <c r="M2566" s="278"/>
      <c r="N2566" s="278"/>
      <c r="O2566" s="278"/>
      <c r="P2566" s="278"/>
      <c r="Q2566" s="278"/>
      <c r="R2566" s="278"/>
      <c r="S2566" s="278"/>
      <c r="T2566" s="278"/>
      <c r="U2566" s="278"/>
      <c r="V2566" s="278"/>
      <c r="W2566" s="278"/>
      <c r="X2566" s="278"/>
      <c r="Y2566" s="278"/>
      <c r="Z2566" s="278"/>
      <c r="AA2566" s="278"/>
      <c r="AB2566" s="278"/>
      <c r="AC2566" s="278"/>
      <c r="AD2566" s="278"/>
      <c r="AE2566" s="278"/>
      <c r="AF2566" s="278"/>
      <c r="AG2566" s="278"/>
      <c r="AH2566" s="278"/>
      <c r="AI2566" s="278"/>
      <c r="AJ2566" s="278"/>
      <c r="AK2566" s="278"/>
      <c r="AL2566" s="278"/>
      <c r="AM2566" s="278"/>
      <c r="AN2566" s="278"/>
      <c r="AO2566" s="278"/>
      <c r="AP2566" s="278"/>
    </row>
    <row r="2567" spans="1:42">
      <c r="A2567" s="278">
        <v>211444</v>
      </c>
      <c r="B2567" s="278"/>
      <c r="C2567" s="278" t="s">
        <v>412</v>
      </c>
      <c r="D2567" s="278" t="s">
        <v>413</v>
      </c>
      <c r="E2567" s="278" t="s">
        <v>412</v>
      </c>
      <c r="F2567" s="278" t="s">
        <v>413</v>
      </c>
      <c r="G2567" s="278" t="s">
        <v>413</v>
      </c>
      <c r="H2567" s="278" t="s">
        <v>412</v>
      </c>
      <c r="I2567" s="278" t="s">
        <v>412</v>
      </c>
      <c r="J2567" s="278" t="s">
        <v>412</v>
      </c>
      <c r="K2567" s="278" t="s">
        <v>412</v>
      </c>
      <c r="L2567" s="278" t="s">
        <v>412</v>
      </c>
      <c r="M2567" s="278"/>
      <c r="N2567" s="278"/>
      <c r="O2567" s="278"/>
      <c r="P2567" s="278"/>
      <c r="Q2567" s="278"/>
      <c r="R2567" s="278"/>
      <c r="S2567" s="278"/>
      <c r="T2567" s="278"/>
      <c r="U2567" s="278"/>
      <c r="V2567" s="278"/>
      <c r="W2567" s="278"/>
      <c r="X2567" s="278"/>
      <c r="Y2567" s="278"/>
      <c r="Z2567" s="278"/>
      <c r="AA2567" s="278"/>
      <c r="AB2567" s="278"/>
      <c r="AC2567" s="278"/>
      <c r="AD2567" s="278"/>
      <c r="AE2567" s="278"/>
      <c r="AF2567" s="278"/>
      <c r="AG2567" s="278"/>
      <c r="AH2567" s="278"/>
      <c r="AI2567" s="278"/>
      <c r="AJ2567" s="278"/>
      <c r="AK2567" s="278"/>
      <c r="AL2567" s="278"/>
      <c r="AM2567" s="278"/>
      <c r="AN2567" s="278"/>
      <c r="AO2567" s="278"/>
      <c r="AP2567" s="278"/>
    </row>
    <row r="2568" spans="1:42">
      <c r="A2568" s="278">
        <v>211438</v>
      </c>
      <c r="B2568" s="278"/>
      <c r="C2568" s="278" t="s">
        <v>412</v>
      </c>
      <c r="D2568" s="278" t="s">
        <v>412</v>
      </c>
      <c r="E2568" s="278" t="s">
        <v>412</v>
      </c>
      <c r="F2568" s="278" t="s">
        <v>411</v>
      </c>
      <c r="G2568" s="278" t="s">
        <v>411</v>
      </c>
      <c r="H2568" s="278" t="s">
        <v>412</v>
      </c>
      <c r="I2568" s="278" t="s">
        <v>412</v>
      </c>
      <c r="J2568" s="278" t="s">
        <v>412</v>
      </c>
      <c r="K2568" s="278" t="s">
        <v>412</v>
      </c>
      <c r="L2568" s="278" t="s">
        <v>412</v>
      </c>
      <c r="M2568" s="278"/>
      <c r="N2568" s="278"/>
      <c r="O2568" s="278"/>
      <c r="P2568" s="278"/>
      <c r="Q2568" s="278"/>
      <c r="R2568" s="278"/>
      <c r="S2568" s="278"/>
      <c r="T2568" s="278"/>
      <c r="U2568" s="278"/>
      <c r="V2568" s="278"/>
      <c r="W2568" s="278"/>
      <c r="X2568" s="278"/>
      <c r="Y2568" s="278"/>
      <c r="Z2568" s="278"/>
      <c r="AA2568" s="278"/>
      <c r="AB2568" s="278"/>
      <c r="AC2568" s="278"/>
      <c r="AD2568" s="278"/>
      <c r="AE2568" s="278"/>
      <c r="AF2568" s="278"/>
      <c r="AG2568" s="278"/>
      <c r="AH2568" s="278"/>
      <c r="AI2568" s="278"/>
      <c r="AJ2568" s="278"/>
      <c r="AK2568" s="278"/>
      <c r="AL2568" s="278"/>
      <c r="AM2568" s="278"/>
      <c r="AN2568" s="278"/>
      <c r="AO2568" s="278"/>
      <c r="AP2568" s="278"/>
    </row>
    <row r="2569" spans="1:42">
      <c r="A2569" s="278">
        <v>211437</v>
      </c>
      <c r="B2569" s="278"/>
      <c r="C2569" s="278" t="s">
        <v>413</v>
      </c>
      <c r="D2569" s="278" t="s">
        <v>412</v>
      </c>
      <c r="E2569" s="278" t="s">
        <v>413</v>
      </c>
      <c r="F2569" s="278" t="s">
        <v>412</v>
      </c>
      <c r="G2569" s="278" t="s">
        <v>412</v>
      </c>
      <c r="H2569" s="278" t="s">
        <v>412</v>
      </c>
      <c r="I2569" s="278" t="s">
        <v>412</v>
      </c>
      <c r="J2569" s="278" t="s">
        <v>412</v>
      </c>
      <c r="K2569" s="278" t="s">
        <v>412</v>
      </c>
      <c r="L2569" s="278" t="s">
        <v>412</v>
      </c>
      <c r="M2569" s="278"/>
      <c r="N2569" s="278"/>
      <c r="O2569" s="278"/>
      <c r="P2569" s="278"/>
      <c r="Q2569" s="278"/>
      <c r="R2569" s="278"/>
      <c r="S2569" s="278"/>
      <c r="T2569" s="278"/>
      <c r="U2569" s="278"/>
      <c r="V2569" s="278"/>
      <c r="W2569" s="278"/>
      <c r="X2569" s="278"/>
      <c r="Y2569" s="278"/>
      <c r="Z2569" s="278"/>
      <c r="AA2569" s="278"/>
      <c r="AB2569" s="278"/>
      <c r="AC2569" s="278"/>
      <c r="AD2569" s="278"/>
      <c r="AE2569" s="278"/>
      <c r="AF2569" s="278"/>
      <c r="AG2569" s="278"/>
      <c r="AH2569" s="278"/>
      <c r="AI2569" s="278"/>
      <c r="AJ2569" s="278"/>
      <c r="AK2569" s="278"/>
      <c r="AL2569" s="278"/>
      <c r="AM2569" s="278"/>
      <c r="AN2569" s="278"/>
      <c r="AO2569" s="278"/>
      <c r="AP2569" s="278"/>
    </row>
    <row r="2570" spans="1:42">
      <c r="A2570" s="278">
        <v>211436</v>
      </c>
      <c r="B2570" s="278"/>
      <c r="C2570" s="278" t="s">
        <v>413</v>
      </c>
      <c r="D2570" s="278" t="s">
        <v>412</v>
      </c>
      <c r="E2570" s="278" t="s">
        <v>412</v>
      </c>
      <c r="F2570" s="278" t="s">
        <v>413</v>
      </c>
      <c r="G2570" s="278" t="s">
        <v>412</v>
      </c>
      <c r="H2570" s="278" t="s">
        <v>412</v>
      </c>
      <c r="I2570" s="278" t="s">
        <v>412</v>
      </c>
      <c r="J2570" s="278" t="s">
        <v>412</v>
      </c>
      <c r="K2570" s="278" t="s">
        <v>412</v>
      </c>
      <c r="L2570" s="278" t="s">
        <v>412</v>
      </c>
      <c r="M2570" s="278"/>
      <c r="N2570" s="278"/>
      <c r="O2570" s="278"/>
      <c r="P2570" s="278"/>
      <c r="Q2570" s="278"/>
      <c r="R2570" s="278"/>
      <c r="S2570" s="278"/>
      <c r="T2570" s="278"/>
      <c r="U2570" s="278"/>
      <c r="V2570" s="278"/>
      <c r="W2570" s="278"/>
      <c r="X2570" s="278"/>
      <c r="Y2570" s="278"/>
      <c r="Z2570" s="278"/>
      <c r="AA2570" s="278"/>
      <c r="AB2570" s="278"/>
      <c r="AC2570" s="278"/>
      <c r="AD2570" s="278"/>
      <c r="AE2570" s="278"/>
      <c r="AF2570" s="278"/>
      <c r="AG2570" s="278"/>
      <c r="AH2570" s="278"/>
      <c r="AI2570" s="278"/>
      <c r="AJ2570" s="278"/>
      <c r="AK2570" s="278"/>
      <c r="AL2570" s="278"/>
      <c r="AM2570" s="278"/>
      <c r="AN2570" s="278"/>
      <c r="AO2570" s="278"/>
      <c r="AP2570" s="278"/>
    </row>
    <row r="2571" spans="1:42">
      <c r="A2571" s="278">
        <v>211435</v>
      </c>
      <c r="B2571" s="278"/>
      <c r="C2571" s="278" t="s">
        <v>413</v>
      </c>
      <c r="D2571" s="278" t="s">
        <v>413</v>
      </c>
      <c r="E2571" s="278" t="s">
        <v>412</v>
      </c>
      <c r="F2571" s="278" t="s">
        <v>412</v>
      </c>
      <c r="G2571" s="278" t="s">
        <v>412</v>
      </c>
      <c r="H2571" s="278" t="s">
        <v>412</v>
      </c>
      <c r="I2571" s="278" t="s">
        <v>412</v>
      </c>
      <c r="J2571" s="278" t="s">
        <v>412</v>
      </c>
      <c r="K2571" s="278" t="s">
        <v>412</v>
      </c>
      <c r="L2571" s="278" t="s">
        <v>412</v>
      </c>
      <c r="M2571" s="278"/>
      <c r="N2571" s="278"/>
      <c r="O2571" s="278"/>
      <c r="P2571" s="278"/>
      <c r="Q2571" s="278"/>
      <c r="R2571" s="278"/>
      <c r="S2571" s="278"/>
      <c r="T2571" s="278"/>
      <c r="U2571" s="278"/>
      <c r="V2571" s="278"/>
      <c r="W2571" s="278"/>
      <c r="X2571" s="278"/>
      <c r="Y2571" s="278"/>
      <c r="Z2571" s="278"/>
      <c r="AA2571" s="278"/>
      <c r="AB2571" s="278"/>
      <c r="AC2571" s="278"/>
      <c r="AD2571" s="278"/>
      <c r="AE2571" s="278"/>
      <c r="AF2571" s="278"/>
      <c r="AG2571" s="278"/>
      <c r="AH2571" s="278"/>
      <c r="AI2571" s="278"/>
      <c r="AJ2571" s="278"/>
      <c r="AK2571" s="278"/>
      <c r="AL2571" s="278"/>
      <c r="AM2571" s="278"/>
      <c r="AN2571" s="278"/>
      <c r="AO2571" s="278"/>
      <c r="AP2571" s="278"/>
    </row>
    <row r="2572" spans="1:42">
      <c r="A2572" s="278">
        <v>211434</v>
      </c>
      <c r="B2572" s="278"/>
      <c r="C2572" s="278" t="s">
        <v>413</v>
      </c>
      <c r="D2572" s="278" t="s">
        <v>412</v>
      </c>
      <c r="E2572" s="278" t="s">
        <v>413</v>
      </c>
      <c r="F2572" s="278" t="s">
        <v>412</v>
      </c>
      <c r="G2572" s="278" t="s">
        <v>412</v>
      </c>
      <c r="H2572" s="278" t="s">
        <v>412</v>
      </c>
      <c r="I2572" s="278" t="s">
        <v>412</v>
      </c>
      <c r="J2572" s="278" t="s">
        <v>412</v>
      </c>
      <c r="K2572" s="278" t="s">
        <v>412</v>
      </c>
      <c r="L2572" s="278" t="s">
        <v>412</v>
      </c>
      <c r="M2572" s="278"/>
      <c r="N2572" s="278"/>
      <c r="O2572" s="278"/>
      <c r="P2572" s="278"/>
      <c r="Q2572" s="278"/>
      <c r="R2572" s="278"/>
      <c r="S2572" s="278"/>
      <c r="T2572" s="278"/>
      <c r="U2572" s="278"/>
      <c r="V2572" s="278"/>
      <c r="W2572" s="278"/>
      <c r="X2572" s="278"/>
      <c r="Y2572" s="278"/>
      <c r="Z2572" s="278"/>
      <c r="AA2572" s="278"/>
      <c r="AB2572" s="278"/>
      <c r="AC2572" s="278"/>
      <c r="AD2572" s="278"/>
      <c r="AE2572" s="278"/>
      <c r="AF2572" s="278"/>
      <c r="AG2572" s="278"/>
      <c r="AH2572" s="278"/>
      <c r="AI2572" s="278"/>
      <c r="AJ2572" s="278"/>
      <c r="AK2572" s="278"/>
      <c r="AL2572" s="278"/>
      <c r="AM2572" s="278"/>
      <c r="AN2572" s="278"/>
      <c r="AO2572" s="278"/>
      <c r="AP2572" s="278"/>
    </row>
    <row r="2573" spans="1:42">
      <c r="A2573" s="278">
        <v>211433</v>
      </c>
      <c r="B2573" s="278"/>
      <c r="C2573" s="278" t="s">
        <v>411</v>
      </c>
      <c r="D2573" s="278" t="s">
        <v>413</v>
      </c>
      <c r="E2573" s="278" t="s">
        <v>411</v>
      </c>
      <c r="F2573" s="278" t="s">
        <v>412</v>
      </c>
      <c r="G2573" s="278" t="s">
        <v>411</v>
      </c>
      <c r="H2573" s="278" t="s">
        <v>412</v>
      </c>
      <c r="I2573" s="278" t="s">
        <v>412</v>
      </c>
      <c r="J2573" s="278" t="s">
        <v>412</v>
      </c>
      <c r="K2573" s="278" t="s">
        <v>413</v>
      </c>
      <c r="L2573" s="278" t="s">
        <v>412</v>
      </c>
      <c r="M2573" s="278"/>
      <c r="N2573" s="278"/>
      <c r="O2573" s="278"/>
      <c r="P2573" s="278"/>
      <c r="Q2573" s="278"/>
      <c r="R2573" s="278"/>
      <c r="S2573" s="278"/>
      <c r="T2573" s="278"/>
      <c r="U2573" s="278"/>
      <c r="V2573" s="278"/>
      <c r="W2573" s="278"/>
      <c r="X2573" s="278"/>
      <c r="Y2573" s="278"/>
      <c r="Z2573" s="278"/>
      <c r="AA2573" s="278"/>
      <c r="AB2573" s="278"/>
      <c r="AC2573" s="278"/>
      <c r="AD2573" s="278"/>
      <c r="AE2573" s="278"/>
      <c r="AF2573" s="278"/>
      <c r="AG2573" s="278"/>
      <c r="AH2573" s="278"/>
      <c r="AI2573" s="278"/>
      <c r="AJ2573" s="278"/>
      <c r="AK2573" s="278"/>
      <c r="AL2573" s="278"/>
      <c r="AM2573" s="278"/>
      <c r="AN2573" s="278"/>
      <c r="AO2573" s="278"/>
      <c r="AP2573" s="278"/>
    </row>
    <row r="2574" spans="1:42">
      <c r="A2574" s="278">
        <v>211429</v>
      </c>
      <c r="B2574" s="278"/>
      <c r="C2574" s="278" t="s">
        <v>413</v>
      </c>
      <c r="D2574" s="278" t="s">
        <v>412</v>
      </c>
      <c r="E2574" s="278" t="s">
        <v>413</v>
      </c>
      <c r="F2574" s="278" t="s">
        <v>412</v>
      </c>
      <c r="G2574" s="278" t="s">
        <v>412</v>
      </c>
      <c r="H2574" s="278" t="s">
        <v>412</v>
      </c>
      <c r="I2574" s="278" t="s">
        <v>412</v>
      </c>
      <c r="J2574" s="278" t="s">
        <v>412</v>
      </c>
      <c r="K2574" s="278" t="s">
        <v>412</v>
      </c>
      <c r="L2574" s="278" t="s">
        <v>412</v>
      </c>
      <c r="M2574" s="278"/>
      <c r="N2574" s="278"/>
      <c r="O2574" s="278"/>
      <c r="P2574" s="278"/>
      <c r="Q2574" s="278"/>
      <c r="R2574" s="278"/>
      <c r="S2574" s="278"/>
      <c r="T2574" s="278"/>
      <c r="U2574" s="278"/>
      <c r="V2574" s="278"/>
      <c r="W2574" s="278"/>
      <c r="X2574" s="278"/>
      <c r="Y2574" s="278"/>
      <c r="Z2574" s="278"/>
      <c r="AA2574" s="278"/>
      <c r="AB2574" s="278"/>
      <c r="AC2574" s="278"/>
      <c r="AD2574" s="278"/>
      <c r="AE2574" s="278"/>
      <c r="AF2574" s="278"/>
      <c r="AG2574" s="278"/>
      <c r="AH2574" s="278"/>
      <c r="AI2574" s="278"/>
      <c r="AJ2574" s="278"/>
      <c r="AK2574" s="278"/>
      <c r="AL2574" s="278"/>
      <c r="AM2574" s="278"/>
      <c r="AN2574" s="278"/>
      <c r="AO2574" s="278"/>
      <c r="AP2574" s="278"/>
    </row>
    <row r="2575" spans="1:42">
      <c r="A2575" s="278">
        <v>211427</v>
      </c>
      <c r="B2575" s="278"/>
      <c r="C2575" s="278" t="s">
        <v>413</v>
      </c>
      <c r="D2575" s="278" t="s">
        <v>412</v>
      </c>
      <c r="E2575" s="278" t="s">
        <v>413</v>
      </c>
      <c r="F2575" s="278" t="s">
        <v>413</v>
      </c>
      <c r="G2575" s="278" t="s">
        <v>412</v>
      </c>
      <c r="H2575" s="278" t="s">
        <v>412</v>
      </c>
      <c r="I2575" s="278" t="s">
        <v>412</v>
      </c>
      <c r="J2575" s="278" t="s">
        <v>412</v>
      </c>
      <c r="K2575" s="278" t="s">
        <v>412</v>
      </c>
      <c r="L2575" s="278" t="s">
        <v>412</v>
      </c>
      <c r="M2575" s="278"/>
      <c r="N2575" s="278"/>
      <c r="O2575" s="278"/>
      <c r="P2575" s="278"/>
      <c r="Q2575" s="278"/>
      <c r="R2575" s="278"/>
      <c r="S2575" s="278"/>
      <c r="T2575" s="278"/>
      <c r="U2575" s="278"/>
      <c r="V2575" s="278"/>
      <c r="W2575" s="278"/>
      <c r="X2575" s="278"/>
      <c r="Y2575" s="278"/>
      <c r="Z2575" s="278"/>
      <c r="AA2575" s="278"/>
      <c r="AB2575" s="278"/>
      <c r="AC2575" s="278"/>
      <c r="AD2575" s="278"/>
      <c r="AE2575" s="278"/>
      <c r="AF2575" s="278"/>
      <c r="AG2575" s="278"/>
      <c r="AH2575" s="278"/>
      <c r="AI2575" s="278"/>
      <c r="AJ2575" s="278"/>
      <c r="AK2575" s="278"/>
      <c r="AL2575" s="278"/>
      <c r="AM2575" s="278"/>
      <c r="AN2575" s="278"/>
      <c r="AO2575" s="278"/>
      <c r="AP2575" s="278"/>
    </row>
    <row r="2576" spans="1:42">
      <c r="A2576" s="278">
        <v>211426</v>
      </c>
      <c r="B2576" s="278"/>
      <c r="C2576" s="278" t="s">
        <v>413</v>
      </c>
      <c r="D2576" s="278" t="s">
        <v>412</v>
      </c>
      <c r="E2576" s="278" t="s">
        <v>413</v>
      </c>
      <c r="F2576" s="278" t="s">
        <v>412</v>
      </c>
      <c r="G2576" s="278" t="s">
        <v>412</v>
      </c>
      <c r="H2576" s="278" t="s">
        <v>412</v>
      </c>
      <c r="I2576" s="278" t="s">
        <v>412</v>
      </c>
      <c r="J2576" s="278" t="s">
        <v>412</v>
      </c>
      <c r="K2576" s="278" t="s">
        <v>412</v>
      </c>
      <c r="L2576" s="278" t="s">
        <v>412</v>
      </c>
      <c r="M2576" s="278"/>
      <c r="N2576" s="278"/>
      <c r="O2576" s="278"/>
      <c r="P2576" s="278"/>
      <c r="Q2576" s="278"/>
      <c r="R2576" s="278"/>
      <c r="S2576" s="278"/>
      <c r="T2576" s="278"/>
      <c r="U2576" s="278"/>
      <c r="V2576" s="278"/>
      <c r="W2576" s="278"/>
      <c r="X2576" s="278"/>
      <c r="Y2576" s="278"/>
      <c r="Z2576" s="278"/>
      <c r="AA2576" s="278"/>
      <c r="AB2576" s="278"/>
      <c r="AC2576" s="278"/>
      <c r="AD2576" s="278"/>
      <c r="AE2576" s="278"/>
      <c r="AF2576" s="278"/>
      <c r="AG2576" s="278"/>
      <c r="AH2576" s="278"/>
      <c r="AI2576" s="278"/>
      <c r="AJ2576" s="278"/>
      <c r="AK2576" s="278"/>
      <c r="AL2576" s="278"/>
      <c r="AM2576" s="278"/>
      <c r="AN2576" s="278"/>
      <c r="AO2576" s="278"/>
      <c r="AP2576" s="278"/>
    </row>
    <row r="2577" spans="1:42">
      <c r="A2577" s="278">
        <v>211425</v>
      </c>
      <c r="B2577" s="278"/>
      <c r="C2577" s="278" t="s">
        <v>413</v>
      </c>
      <c r="D2577" s="278" t="s">
        <v>413</v>
      </c>
      <c r="E2577" s="278" t="s">
        <v>413</v>
      </c>
      <c r="F2577" s="278" t="s">
        <v>412</v>
      </c>
      <c r="G2577" s="278" t="s">
        <v>412</v>
      </c>
      <c r="H2577" s="278" t="s">
        <v>412</v>
      </c>
      <c r="I2577" s="278" t="s">
        <v>412</v>
      </c>
      <c r="J2577" s="278" t="s">
        <v>412</v>
      </c>
      <c r="K2577" s="278" t="s">
        <v>412</v>
      </c>
      <c r="L2577" s="278" t="s">
        <v>412</v>
      </c>
      <c r="M2577" s="278"/>
      <c r="N2577" s="278"/>
      <c r="O2577" s="278"/>
      <c r="P2577" s="278"/>
      <c r="Q2577" s="278"/>
      <c r="R2577" s="278"/>
      <c r="S2577" s="278"/>
      <c r="T2577" s="278"/>
      <c r="U2577" s="278"/>
      <c r="V2577" s="278"/>
      <c r="W2577" s="278"/>
      <c r="X2577" s="278"/>
      <c r="Y2577" s="278"/>
      <c r="Z2577" s="278"/>
      <c r="AA2577" s="278"/>
      <c r="AB2577" s="278"/>
      <c r="AC2577" s="278"/>
      <c r="AD2577" s="278"/>
      <c r="AE2577" s="278"/>
      <c r="AF2577" s="278"/>
      <c r="AG2577" s="278"/>
      <c r="AH2577" s="278"/>
      <c r="AI2577" s="278"/>
      <c r="AJ2577" s="278"/>
      <c r="AK2577" s="278"/>
      <c r="AL2577" s="278"/>
      <c r="AM2577" s="278"/>
      <c r="AN2577" s="278"/>
      <c r="AO2577" s="278"/>
      <c r="AP2577" s="278"/>
    </row>
    <row r="2578" spans="1:42">
      <c r="A2578" s="278">
        <v>211421</v>
      </c>
      <c r="B2578" s="278"/>
      <c r="C2578" s="278" t="s">
        <v>413</v>
      </c>
      <c r="D2578" s="278" t="s">
        <v>411</v>
      </c>
      <c r="E2578" s="278" t="s">
        <v>411</v>
      </c>
      <c r="F2578" s="278" t="s">
        <v>411</v>
      </c>
      <c r="G2578" s="278" t="s">
        <v>411</v>
      </c>
      <c r="H2578" s="278" t="s">
        <v>412</v>
      </c>
      <c r="I2578" s="278" t="s">
        <v>412</v>
      </c>
      <c r="J2578" s="278" t="s">
        <v>413</v>
      </c>
      <c r="K2578" s="278" t="s">
        <v>411</v>
      </c>
      <c r="L2578" s="278" t="s">
        <v>413</v>
      </c>
      <c r="M2578" s="278"/>
      <c r="N2578" s="278"/>
      <c r="O2578" s="278"/>
      <c r="P2578" s="278"/>
      <c r="Q2578" s="278"/>
      <c r="R2578" s="278"/>
      <c r="S2578" s="278"/>
      <c r="T2578" s="278"/>
      <c r="U2578" s="278"/>
      <c r="V2578" s="278"/>
      <c r="W2578" s="278"/>
      <c r="X2578" s="278"/>
      <c r="Y2578" s="278"/>
      <c r="Z2578" s="278"/>
      <c r="AA2578" s="278"/>
      <c r="AB2578" s="278"/>
      <c r="AC2578" s="278"/>
      <c r="AD2578" s="278"/>
      <c r="AE2578" s="278"/>
      <c r="AF2578" s="278"/>
      <c r="AG2578" s="278"/>
      <c r="AH2578" s="278"/>
      <c r="AI2578" s="278"/>
      <c r="AJ2578" s="278"/>
      <c r="AK2578" s="278"/>
      <c r="AL2578" s="278"/>
      <c r="AM2578" s="278"/>
      <c r="AN2578" s="278"/>
      <c r="AO2578" s="278"/>
      <c r="AP2578" s="278"/>
    </row>
    <row r="2579" spans="1:42">
      <c r="A2579" s="278">
        <v>211418</v>
      </c>
      <c r="B2579" s="278"/>
      <c r="C2579" s="278" t="s">
        <v>411</v>
      </c>
      <c r="D2579" s="278" t="s">
        <v>412</v>
      </c>
      <c r="E2579" s="278" t="s">
        <v>411</v>
      </c>
      <c r="F2579" s="278" t="s">
        <v>411</v>
      </c>
      <c r="G2579" s="278" t="s">
        <v>412</v>
      </c>
      <c r="H2579" s="278" t="s">
        <v>412</v>
      </c>
      <c r="I2579" s="278" t="s">
        <v>412</v>
      </c>
      <c r="J2579" s="278" t="s">
        <v>412</v>
      </c>
      <c r="K2579" s="278" t="s">
        <v>412</v>
      </c>
      <c r="L2579" s="278" t="s">
        <v>412</v>
      </c>
      <c r="M2579" s="278"/>
      <c r="N2579" s="278"/>
      <c r="O2579" s="278"/>
      <c r="P2579" s="278"/>
      <c r="Q2579" s="278"/>
      <c r="R2579" s="278"/>
      <c r="S2579" s="278"/>
      <c r="T2579" s="278"/>
      <c r="U2579" s="278"/>
      <c r="V2579" s="278"/>
      <c r="W2579" s="278"/>
      <c r="X2579" s="278"/>
      <c r="Y2579" s="278"/>
      <c r="Z2579" s="278"/>
      <c r="AA2579" s="278"/>
      <c r="AB2579" s="278"/>
      <c r="AC2579" s="278"/>
      <c r="AD2579" s="278"/>
      <c r="AE2579" s="278"/>
      <c r="AF2579" s="278"/>
      <c r="AG2579" s="278"/>
      <c r="AH2579" s="278"/>
      <c r="AI2579" s="278"/>
      <c r="AJ2579" s="278"/>
      <c r="AK2579" s="278"/>
      <c r="AL2579" s="278"/>
      <c r="AM2579" s="278"/>
      <c r="AN2579" s="278"/>
      <c r="AO2579" s="278"/>
      <c r="AP2579" s="278"/>
    </row>
    <row r="2580" spans="1:42">
      <c r="A2580" s="278">
        <v>211416</v>
      </c>
      <c r="B2580" s="278"/>
      <c r="C2580" s="278" t="s">
        <v>412</v>
      </c>
      <c r="D2580" s="278" t="s">
        <v>413</v>
      </c>
      <c r="E2580" s="278" t="s">
        <v>413</v>
      </c>
      <c r="F2580" s="278" t="s">
        <v>412</v>
      </c>
      <c r="G2580" s="278" t="s">
        <v>412</v>
      </c>
      <c r="H2580" s="278" t="s">
        <v>412</v>
      </c>
      <c r="I2580" s="278" t="s">
        <v>412</v>
      </c>
      <c r="J2580" s="278" t="s">
        <v>412</v>
      </c>
      <c r="K2580" s="278" t="s">
        <v>412</v>
      </c>
      <c r="L2580" s="278" t="s">
        <v>412</v>
      </c>
      <c r="M2580" s="278"/>
      <c r="N2580" s="278"/>
      <c r="O2580" s="278"/>
      <c r="P2580" s="278"/>
      <c r="Q2580" s="278"/>
      <c r="R2580" s="278"/>
      <c r="S2580" s="278"/>
      <c r="T2580" s="278"/>
      <c r="U2580" s="278"/>
      <c r="V2580" s="278"/>
      <c r="W2580" s="278"/>
      <c r="X2580" s="278"/>
      <c r="Y2580" s="278"/>
      <c r="Z2580" s="278"/>
      <c r="AA2580" s="278"/>
      <c r="AB2580" s="278"/>
      <c r="AC2580" s="278"/>
      <c r="AD2580" s="278"/>
      <c r="AE2580" s="278"/>
      <c r="AF2580" s="278"/>
      <c r="AG2580" s="278"/>
      <c r="AH2580" s="278"/>
      <c r="AI2580" s="278"/>
      <c r="AJ2580" s="278"/>
      <c r="AK2580" s="278"/>
      <c r="AL2580" s="278"/>
      <c r="AM2580" s="278"/>
      <c r="AN2580" s="278"/>
      <c r="AO2580" s="278"/>
      <c r="AP2580" s="278"/>
    </row>
    <row r="2581" spans="1:42">
      <c r="A2581" s="278">
        <v>211414</v>
      </c>
      <c r="B2581" s="278"/>
      <c r="C2581" s="278" t="s">
        <v>413</v>
      </c>
      <c r="D2581" s="278" t="s">
        <v>412</v>
      </c>
      <c r="E2581" s="278" t="s">
        <v>413</v>
      </c>
      <c r="F2581" s="278" t="s">
        <v>412</v>
      </c>
      <c r="G2581" s="278" t="s">
        <v>413</v>
      </c>
      <c r="H2581" s="278" t="s">
        <v>412</v>
      </c>
      <c r="I2581" s="278" t="s">
        <v>412</v>
      </c>
      <c r="J2581" s="278" t="s">
        <v>412</v>
      </c>
      <c r="K2581" s="278" t="s">
        <v>412</v>
      </c>
      <c r="L2581" s="278" t="s">
        <v>412</v>
      </c>
      <c r="M2581" s="278"/>
      <c r="N2581" s="278"/>
      <c r="O2581" s="278"/>
      <c r="P2581" s="278"/>
      <c r="Q2581" s="278"/>
      <c r="R2581" s="278"/>
      <c r="S2581" s="278"/>
      <c r="T2581" s="278"/>
      <c r="U2581" s="278"/>
      <c r="V2581" s="278"/>
      <c r="W2581" s="278"/>
      <c r="X2581" s="278"/>
      <c r="Y2581" s="278"/>
      <c r="Z2581" s="278"/>
      <c r="AA2581" s="278"/>
      <c r="AB2581" s="278"/>
      <c r="AC2581" s="278"/>
      <c r="AD2581" s="278"/>
      <c r="AE2581" s="278"/>
      <c r="AF2581" s="278"/>
      <c r="AG2581" s="278"/>
      <c r="AH2581" s="278"/>
      <c r="AI2581" s="278"/>
      <c r="AJ2581" s="278"/>
      <c r="AK2581" s="278"/>
      <c r="AL2581" s="278"/>
      <c r="AM2581" s="278"/>
      <c r="AN2581" s="278"/>
      <c r="AO2581" s="278"/>
      <c r="AP2581" s="278"/>
    </row>
    <row r="2582" spans="1:42">
      <c r="A2582" s="278">
        <v>211413</v>
      </c>
      <c r="B2582" s="278"/>
      <c r="C2582" s="278" t="s">
        <v>413</v>
      </c>
      <c r="D2582" s="278" t="s">
        <v>412</v>
      </c>
      <c r="E2582" s="278" t="s">
        <v>413</v>
      </c>
      <c r="F2582" s="278" t="s">
        <v>412</v>
      </c>
      <c r="G2582" s="278" t="s">
        <v>412</v>
      </c>
      <c r="H2582" s="278" t="s">
        <v>412</v>
      </c>
      <c r="I2582" s="278" t="s">
        <v>412</v>
      </c>
      <c r="J2582" s="278" t="s">
        <v>412</v>
      </c>
      <c r="K2582" s="278" t="s">
        <v>412</v>
      </c>
      <c r="L2582" s="278" t="s">
        <v>412</v>
      </c>
      <c r="M2582" s="278"/>
      <c r="N2582" s="278"/>
      <c r="O2582" s="278"/>
      <c r="P2582" s="278"/>
      <c r="Q2582" s="278"/>
      <c r="R2582" s="278"/>
      <c r="S2582" s="278"/>
      <c r="T2582" s="278"/>
      <c r="U2582" s="278"/>
      <c r="V2582" s="278"/>
      <c r="W2582" s="278"/>
      <c r="X2582" s="278"/>
      <c r="Y2582" s="278"/>
      <c r="Z2582" s="278"/>
      <c r="AA2582" s="278"/>
      <c r="AB2582" s="278"/>
      <c r="AC2582" s="278"/>
      <c r="AD2582" s="278"/>
      <c r="AE2582" s="278"/>
      <c r="AF2582" s="278"/>
      <c r="AG2582" s="278"/>
      <c r="AH2582" s="278"/>
      <c r="AI2582" s="278"/>
      <c r="AJ2582" s="278"/>
      <c r="AK2582" s="278"/>
      <c r="AL2582" s="278"/>
      <c r="AM2582" s="278"/>
      <c r="AN2582" s="278"/>
      <c r="AO2582" s="278"/>
      <c r="AP2582" s="278"/>
    </row>
    <row r="2583" spans="1:42">
      <c r="A2583" s="278">
        <v>211411</v>
      </c>
      <c r="B2583" s="278"/>
      <c r="C2583" s="278" t="s">
        <v>412</v>
      </c>
      <c r="D2583" s="278" t="s">
        <v>413</v>
      </c>
      <c r="E2583" s="278" t="s">
        <v>411</v>
      </c>
      <c r="F2583" s="278" t="s">
        <v>411</v>
      </c>
      <c r="G2583" s="278" t="s">
        <v>412</v>
      </c>
      <c r="H2583" s="278" t="s">
        <v>412</v>
      </c>
      <c r="I2583" s="278" t="s">
        <v>412</v>
      </c>
      <c r="J2583" s="278" t="s">
        <v>412</v>
      </c>
      <c r="K2583" s="278" t="s">
        <v>412</v>
      </c>
      <c r="L2583" s="278" t="s">
        <v>412</v>
      </c>
      <c r="M2583" s="278"/>
      <c r="N2583" s="278"/>
      <c r="O2583" s="278"/>
      <c r="P2583" s="278"/>
      <c r="Q2583" s="278"/>
      <c r="R2583" s="278"/>
      <c r="S2583" s="278"/>
      <c r="T2583" s="278"/>
      <c r="U2583" s="278"/>
      <c r="V2583" s="278"/>
      <c r="W2583" s="278"/>
      <c r="X2583" s="278"/>
      <c r="Y2583" s="278"/>
      <c r="Z2583" s="278"/>
      <c r="AA2583" s="278"/>
      <c r="AB2583" s="278"/>
      <c r="AC2583" s="278"/>
      <c r="AD2583" s="278"/>
      <c r="AE2583" s="278"/>
      <c r="AF2583" s="278"/>
      <c r="AG2583" s="278"/>
      <c r="AH2583" s="278"/>
      <c r="AI2583" s="278"/>
      <c r="AJ2583" s="278"/>
      <c r="AK2583" s="278"/>
      <c r="AL2583" s="278"/>
      <c r="AM2583" s="278"/>
      <c r="AN2583" s="278"/>
      <c r="AO2583" s="278"/>
      <c r="AP2583" s="278"/>
    </row>
    <row r="2584" spans="1:42">
      <c r="A2584" s="278">
        <v>211405</v>
      </c>
      <c r="B2584" s="278"/>
      <c r="C2584" s="278" t="s">
        <v>413</v>
      </c>
      <c r="D2584" s="278" t="s">
        <v>413</v>
      </c>
      <c r="E2584" s="278" t="s">
        <v>413</v>
      </c>
      <c r="F2584" s="278" t="s">
        <v>412</v>
      </c>
      <c r="G2584" s="278" t="s">
        <v>413</v>
      </c>
      <c r="H2584" s="278" t="s">
        <v>412</v>
      </c>
      <c r="I2584" s="278" t="s">
        <v>412</v>
      </c>
      <c r="J2584" s="278" t="s">
        <v>412</v>
      </c>
      <c r="K2584" s="278" t="s">
        <v>412</v>
      </c>
      <c r="L2584" s="278" t="s">
        <v>412</v>
      </c>
      <c r="M2584" s="278"/>
      <c r="N2584" s="278"/>
      <c r="O2584" s="278"/>
      <c r="P2584" s="278"/>
      <c r="Q2584" s="278"/>
      <c r="R2584" s="278"/>
      <c r="S2584" s="278"/>
      <c r="T2584" s="278"/>
      <c r="U2584" s="278"/>
      <c r="V2584" s="278"/>
      <c r="W2584" s="278"/>
      <c r="X2584" s="278"/>
      <c r="Y2584" s="278"/>
      <c r="Z2584" s="278"/>
      <c r="AA2584" s="278"/>
      <c r="AB2584" s="278"/>
      <c r="AC2584" s="278"/>
      <c r="AD2584" s="278"/>
      <c r="AE2584" s="278"/>
      <c r="AF2584" s="278"/>
      <c r="AG2584" s="278"/>
      <c r="AH2584" s="278"/>
      <c r="AI2584" s="278"/>
      <c r="AJ2584" s="278"/>
      <c r="AK2584" s="278"/>
      <c r="AL2584" s="278"/>
      <c r="AM2584" s="278"/>
      <c r="AN2584" s="278"/>
      <c r="AO2584" s="278"/>
      <c r="AP2584" s="278"/>
    </row>
    <row r="2585" spans="1:42">
      <c r="A2585" s="278">
        <v>211404</v>
      </c>
      <c r="B2585" s="278"/>
      <c r="C2585" s="278" t="s">
        <v>413</v>
      </c>
      <c r="D2585" s="278" t="s">
        <v>412</v>
      </c>
      <c r="E2585" s="278" t="s">
        <v>413</v>
      </c>
      <c r="F2585" s="278" t="s">
        <v>413</v>
      </c>
      <c r="G2585" s="278" t="s">
        <v>412</v>
      </c>
      <c r="H2585" s="278" t="s">
        <v>412</v>
      </c>
      <c r="I2585" s="278" t="s">
        <v>412</v>
      </c>
      <c r="J2585" s="278" t="s">
        <v>412</v>
      </c>
      <c r="K2585" s="278" t="s">
        <v>412</v>
      </c>
      <c r="L2585" s="278" t="s">
        <v>412</v>
      </c>
      <c r="M2585" s="278"/>
      <c r="N2585" s="278"/>
      <c r="O2585" s="278"/>
      <c r="P2585" s="278"/>
      <c r="Q2585" s="278"/>
      <c r="R2585" s="278"/>
      <c r="S2585" s="278"/>
      <c r="T2585" s="278"/>
      <c r="U2585" s="278"/>
      <c r="V2585" s="278"/>
      <c r="W2585" s="278"/>
      <c r="X2585" s="278"/>
      <c r="Y2585" s="278"/>
      <c r="Z2585" s="278"/>
      <c r="AA2585" s="278"/>
      <c r="AB2585" s="278"/>
      <c r="AC2585" s="278"/>
      <c r="AD2585" s="278"/>
      <c r="AE2585" s="278"/>
      <c r="AF2585" s="278"/>
      <c r="AG2585" s="278"/>
      <c r="AH2585" s="278"/>
      <c r="AI2585" s="278"/>
      <c r="AJ2585" s="278"/>
      <c r="AK2585" s="278"/>
      <c r="AL2585" s="278"/>
      <c r="AM2585" s="278"/>
      <c r="AN2585" s="278"/>
      <c r="AO2585" s="278"/>
      <c r="AP2585" s="278"/>
    </row>
    <row r="2586" spans="1:42">
      <c r="A2586" s="278">
        <v>211402</v>
      </c>
      <c r="B2586" s="278"/>
      <c r="C2586" s="278" t="s">
        <v>411</v>
      </c>
      <c r="D2586" s="278" t="s">
        <v>411</v>
      </c>
      <c r="E2586" s="278" t="s">
        <v>412</v>
      </c>
      <c r="F2586" s="278" t="s">
        <v>412</v>
      </c>
      <c r="G2586" s="278" t="s">
        <v>412</v>
      </c>
      <c r="H2586" s="278" t="s">
        <v>412</v>
      </c>
      <c r="I2586" s="278" t="s">
        <v>412</v>
      </c>
      <c r="J2586" s="278" t="s">
        <v>412</v>
      </c>
      <c r="K2586" s="278" t="s">
        <v>412</v>
      </c>
      <c r="L2586" s="278" t="s">
        <v>412</v>
      </c>
      <c r="M2586" s="278"/>
      <c r="N2586" s="278"/>
      <c r="O2586" s="278"/>
      <c r="P2586" s="278"/>
      <c r="Q2586" s="278"/>
      <c r="R2586" s="278"/>
      <c r="S2586" s="278"/>
      <c r="T2586" s="278"/>
      <c r="U2586" s="278"/>
      <c r="V2586" s="278"/>
      <c r="W2586" s="278"/>
      <c r="X2586" s="278"/>
      <c r="Y2586" s="278"/>
      <c r="Z2586" s="278"/>
      <c r="AA2586" s="278"/>
      <c r="AB2586" s="278"/>
      <c r="AC2586" s="278"/>
      <c r="AD2586" s="278"/>
      <c r="AE2586" s="278"/>
      <c r="AF2586" s="278"/>
      <c r="AG2586" s="278"/>
      <c r="AH2586" s="278"/>
      <c r="AI2586" s="278"/>
      <c r="AJ2586" s="278"/>
      <c r="AK2586" s="278"/>
      <c r="AL2586" s="278"/>
      <c r="AM2586" s="278"/>
      <c r="AN2586" s="278"/>
      <c r="AO2586" s="278"/>
      <c r="AP2586" s="278"/>
    </row>
    <row r="2587" spans="1:42">
      <c r="A2587" s="278">
        <v>211401</v>
      </c>
      <c r="B2587" s="278"/>
      <c r="C2587" s="278" t="s">
        <v>413</v>
      </c>
      <c r="D2587" s="278" t="s">
        <v>413</v>
      </c>
      <c r="E2587" s="278" t="s">
        <v>413</v>
      </c>
      <c r="F2587" s="278" t="s">
        <v>412</v>
      </c>
      <c r="G2587" s="278" t="s">
        <v>412</v>
      </c>
      <c r="H2587" s="278" t="s">
        <v>412</v>
      </c>
      <c r="I2587" s="278" t="s">
        <v>412</v>
      </c>
      <c r="J2587" s="278" t="s">
        <v>412</v>
      </c>
      <c r="K2587" s="278" t="s">
        <v>412</v>
      </c>
      <c r="L2587" s="278" t="s">
        <v>412</v>
      </c>
      <c r="M2587" s="278"/>
      <c r="N2587" s="278"/>
      <c r="O2587" s="278"/>
      <c r="P2587" s="278"/>
      <c r="Q2587" s="278"/>
      <c r="R2587" s="278"/>
      <c r="S2587" s="278"/>
      <c r="T2587" s="278"/>
      <c r="U2587" s="278"/>
      <c r="V2587" s="278"/>
      <c r="W2587" s="278"/>
      <c r="X2587" s="278"/>
      <c r="Y2587" s="278"/>
      <c r="Z2587" s="278"/>
      <c r="AA2587" s="278"/>
      <c r="AB2587" s="278"/>
      <c r="AC2587" s="278"/>
      <c r="AD2587" s="278"/>
      <c r="AE2587" s="278"/>
      <c r="AF2587" s="278"/>
      <c r="AG2587" s="278"/>
      <c r="AH2587" s="278"/>
      <c r="AI2587" s="278"/>
      <c r="AJ2587" s="278"/>
      <c r="AK2587" s="278"/>
      <c r="AL2587" s="278"/>
      <c r="AM2587" s="278"/>
      <c r="AN2587" s="278"/>
      <c r="AO2587" s="278"/>
      <c r="AP2587" s="278"/>
    </row>
    <row r="2588" spans="1:42">
      <c r="A2588" s="278">
        <v>211399</v>
      </c>
      <c r="B2588" s="278"/>
      <c r="C2588" s="278" t="s">
        <v>411</v>
      </c>
      <c r="D2588" s="278" t="s">
        <v>411</v>
      </c>
      <c r="E2588" s="278" t="s">
        <v>411</v>
      </c>
      <c r="F2588" s="278" t="s">
        <v>413</v>
      </c>
      <c r="G2588" s="278" t="s">
        <v>412</v>
      </c>
      <c r="H2588" s="278" t="s">
        <v>412</v>
      </c>
      <c r="I2588" s="278" t="s">
        <v>413</v>
      </c>
      <c r="J2588" s="278" t="s">
        <v>413</v>
      </c>
      <c r="K2588" s="278" t="s">
        <v>413</v>
      </c>
      <c r="L2588" s="278" t="s">
        <v>412</v>
      </c>
      <c r="M2588" s="278"/>
      <c r="N2588" s="278"/>
      <c r="O2588" s="278"/>
      <c r="P2588" s="278"/>
      <c r="Q2588" s="278"/>
      <c r="R2588" s="278"/>
      <c r="S2588" s="278"/>
      <c r="T2588" s="278"/>
      <c r="U2588" s="278"/>
      <c r="V2588" s="278"/>
      <c r="W2588" s="278"/>
      <c r="X2588" s="278"/>
      <c r="Y2588" s="278"/>
      <c r="Z2588" s="278"/>
      <c r="AA2588" s="278"/>
      <c r="AB2588" s="278"/>
      <c r="AC2588" s="278"/>
      <c r="AD2588" s="278"/>
      <c r="AE2588" s="278"/>
      <c r="AF2588" s="278"/>
      <c r="AG2588" s="278"/>
      <c r="AH2588" s="278"/>
      <c r="AI2588" s="278"/>
      <c r="AJ2588" s="278"/>
      <c r="AK2588" s="278"/>
      <c r="AL2588" s="278"/>
      <c r="AM2588" s="278"/>
      <c r="AN2588" s="278"/>
      <c r="AO2588" s="278"/>
      <c r="AP2588" s="278"/>
    </row>
    <row r="2589" spans="1:42">
      <c r="A2589" s="278">
        <v>211397</v>
      </c>
      <c r="B2589" s="278"/>
      <c r="C2589" s="278" t="s">
        <v>413</v>
      </c>
      <c r="D2589" s="278" t="s">
        <v>413</v>
      </c>
      <c r="E2589" s="278" t="s">
        <v>412</v>
      </c>
      <c r="F2589" s="278" t="s">
        <v>413</v>
      </c>
      <c r="G2589" s="278" t="s">
        <v>412</v>
      </c>
      <c r="H2589" s="278" t="s">
        <v>412</v>
      </c>
      <c r="I2589" s="278" t="s">
        <v>412</v>
      </c>
      <c r="J2589" s="278" t="s">
        <v>412</v>
      </c>
      <c r="K2589" s="278" t="s">
        <v>412</v>
      </c>
      <c r="L2589" s="278" t="s">
        <v>412</v>
      </c>
      <c r="M2589" s="278"/>
      <c r="N2589" s="278"/>
      <c r="O2589" s="278"/>
      <c r="P2589" s="278"/>
      <c r="Q2589" s="278"/>
      <c r="R2589" s="278"/>
      <c r="S2589" s="278"/>
      <c r="T2589" s="278"/>
      <c r="U2589" s="278"/>
      <c r="V2589" s="278"/>
      <c r="W2589" s="278"/>
      <c r="X2589" s="278"/>
      <c r="Y2589" s="278"/>
      <c r="Z2589" s="278"/>
      <c r="AA2589" s="278"/>
      <c r="AB2589" s="278"/>
      <c r="AC2589" s="278"/>
      <c r="AD2589" s="278"/>
      <c r="AE2589" s="278"/>
      <c r="AF2589" s="278"/>
      <c r="AG2589" s="278"/>
      <c r="AH2589" s="278"/>
      <c r="AI2589" s="278"/>
      <c r="AJ2589" s="278"/>
      <c r="AK2589" s="278"/>
      <c r="AL2589" s="278"/>
      <c r="AM2589" s="278"/>
      <c r="AN2589" s="278"/>
      <c r="AO2589" s="278"/>
      <c r="AP2589" s="278"/>
    </row>
    <row r="2590" spans="1:42">
      <c r="A2590" s="278">
        <v>211395</v>
      </c>
      <c r="B2590" s="278"/>
      <c r="C2590" s="278" t="s">
        <v>413</v>
      </c>
      <c r="D2590" s="278" t="s">
        <v>413</v>
      </c>
      <c r="E2590" s="278" t="s">
        <v>413</v>
      </c>
      <c r="F2590" s="278" t="s">
        <v>412</v>
      </c>
      <c r="G2590" s="278" t="s">
        <v>412</v>
      </c>
      <c r="H2590" s="278" t="s">
        <v>412</v>
      </c>
      <c r="I2590" s="278" t="s">
        <v>412</v>
      </c>
      <c r="J2590" s="278" t="s">
        <v>412</v>
      </c>
      <c r="K2590" s="278" t="s">
        <v>412</v>
      </c>
      <c r="L2590" s="278" t="s">
        <v>412</v>
      </c>
      <c r="M2590" s="278"/>
      <c r="N2590" s="278"/>
      <c r="O2590" s="278"/>
      <c r="P2590" s="278"/>
      <c r="Q2590" s="278"/>
      <c r="R2590" s="278"/>
      <c r="S2590" s="278"/>
      <c r="T2590" s="278"/>
      <c r="U2590" s="278"/>
      <c r="V2590" s="278"/>
      <c r="W2590" s="278"/>
      <c r="X2590" s="278"/>
      <c r="Y2590" s="278"/>
      <c r="Z2590" s="278"/>
      <c r="AA2590" s="278"/>
      <c r="AB2590" s="278"/>
      <c r="AC2590" s="278"/>
      <c r="AD2590" s="278"/>
      <c r="AE2590" s="278"/>
      <c r="AF2590" s="278"/>
      <c r="AG2590" s="278"/>
      <c r="AH2590" s="278"/>
      <c r="AI2590" s="278"/>
      <c r="AJ2590" s="278"/>
      <c r="AK2590" s="278"/>
      <c r="AL2590" s="278"/>
      <c r="AM2590" s="278"/>
      <c r="AN2590" s="278"/>
      <c r="AO2590" s="278"/>
      <c r="AP2590" s="278"/>
    </row>
    <row r="2591" spans="1:42">
      <c r="A2591" s="278">
        <v>211394</v>
      </c>
      <c r="B2591" s="278"/>
      <c r="C2591" s="278" t="s">
        <v>411</v>
      </c>
      <c r="D2591" s="278" t="s">
        <v>411</v>
      </c>
      <c r="E2591" s="278" t="s">
        <v>411</v>
      </c>
      <c r="F2591" s="278" t="s">
        <v>412</v>
      </c>
      <c r="G2591" s="278" t="s">
        <v>412</v>
      </c>
      <c r="H2591" s="278" t="s">
        <v>412</v>
      </c>
      <c r="I2591" s="278" t="s">
        <v>412</v>
      </c>
      <c r="J2591" s="278" t="s">
        <v>412</v>
      </c>
      <c r="K2591" s="278" t="s">
        <v>412</v>
      </c>
      <c r="L2591" s="278" t="s">
        <v>412</v>
      </c>
      <c r="M2591" s="278"/>
      <c r="N2591" s="278"/>
      <c r="O2591" s="278"/>
      <c r="P2591" s="278"/>
      <c r="Q2591" s="278"/>
      <c r="R2591" s="278"/>
      <c r="S2591" s="278"/>
      <c r="T2591" s="278"/>
      <c r="U2591" s="278"/>
      <c r="V2591" s="278"/>
      <c r="W2591" s="278"/>
      <c r="X2591" s="278"/>
      <c r="Y2591" s="278"/>
      <c r="Z2591" s="278"/>
      <c r="AA2591" s="278"/>
      <c r="AB2591" s="278"/>
      <c r="AC2591" s="278"/>
      <c r="AD2591" s="278"/>
      <c r="AE2591" s="278"/>
      <c r="AF2591" s="278"/>
      <c r="AG2591" s="278"/>
      <c r="AH2591" s="278"/>
      <c r="AI2591" s="278"/>
      <c r="AJ2591" s="278"/>
      <c r="AK2591" s="278"/>
      <c r="AL2591" s="278"/>
      <c r="AM2591" s="278"/>
      <c r="AN2591" s="278"/>
      <c r="AO2591" s="278"/>
      <c r="AP2591" s="278"/>
    </row>
    <row r="2592" spans="1:42">
      <c r="A2592" s="278">
        <v>211393</v>
      </c>
      <c r="B2592" s="278"/>
      <c r="C2592" s="278" t="s">
        <v>413</v>
      </c>
      <c r="D2592" s="278" t="s">
        <v>411</v>
      </c>
      <c r="E2592" s="278" t="s">
        <v>411</v>
      </c>
      <c r="F2592" s="278" t="s">
        <v>413</v>
      </c>
      <c r="G2592" s="278" t="s">
        <v>412</v>
      </c>
      <c r="H2592" s="278" t="s">
        <v>412</v>
      </c>
      <c r="I2592" s="278" t="s">
        <v>411</v>
      </c>
      <c r="J2592" s="278" t="s">
        <v>411</v>
      </c>
      <c r="K2592" s="278" t="s">
        <v>411</v>
      </c>
      <c r="L2592" s="278" t="s">
        <v>411</v>
      </c>
      <c r="M2592" s="278"/>
      <c r="N2592" s="278"/>
      <c r="O2592" s="278"/>
      <c r="P2592" s="278"/>
      <c r="Q2592" s="278"/>
      <c r="R2592" s="278"/>
      <c r="S2592" s="278"/>
      <c r="T2592" s="278"/>
      <c r="U2592" s="278"/>
      <c r="V2592" s="278"/>
      <c r="W2592" s="278"/>
      <c r="X2592" s="278"/>
      <c r="Y2592" s="278"/>
      <c r="Z2592" s="278"/>
      <c r="AA2592" s="278"/>
      <c r="AB2592" s="278"/>
      <c r="AC2592" s="278"/>
      <c r="AD2592" s="278"/>
      <c r="AE2592" s="278"/>
      <c r="AF2592" s="278"/>
      <c r="AG2592" s="278"/>
      <c r="AH2592" s="278"/>
      <c r="AI2592" s="278"/>
      <c r="AJ2592" s="278"/>
      <c r="AK2592" s="278"/>
      <c r="AL2592" s="278"/>
      <c r="AM2592" s="278"/>
      <c r="AN2592" s="278"/>
      <c r="AO2592" s="278"/>
      <c r="AP2592" s="278"/>
    </row>
    <row r="2593" spans="1:42">
      <c r="A2593" s="278">
        <v>211391</v>
      </c>
      <c r="B2593" s="278"/>
      <c r="C2593" s="278" t="s">
        <v>411</v>
      </c>
      <c r="D2593" s="278" t="s">
        <v>413</v>
      </c>
      <c r="E2593" s="278" t="s">
        <v>411</v>
      </c>
      <c r="F2593" s="278" t="s">
        <v>411</v>
      </c>
      <c r="G2593" s="278" t="s">
        <v>413</v>
      </c>
      <c r="H2593" s="278" t="s">
        <v>412</v>
      </c>
      <c r="I2593" s="278" t="s">
        <v>412</v>
      </c>
      <c r="J2593" s="278" t="s">
        <v>412</v>
      </c>
      <c r="K2593" s="278" t="s">
        <v>412</v>
      </c>
      <c r="L2593" s="278" t="s">
        <v>412</v>
      </c>
      <c r="M2593" s="278"/>
      <c r="N2593" s="278"/>
      <c r="O2593" s="278"/>
      <c r="P2593" s="278"/>
      <c r="Q2593" s="278"/>
      <c r="R2593" s="278"/>
      <c r="S2593" s="278"/>
      <c r="T2593" s="278"/>
      <c r="U2593" s="278"/>
      <c r="V2593" s="278"/>
      <c r="W2593" s="278"/>
      <c r="X2593" s="278"/>
      <c r="Y2593" s="278"/>
      <c r="Z2593" s="278"/>
      <c r="AA2593" s="278"/>
      <c r="AB2593" s="278"/>
      <c r="AC2593" s="278"/>
      <c r="AD2593" s="278"/>
      <c r="AE2593" s="278"/>
      <c r="AF2593" s="278"/>
      <c r="AG2593" s="278"/>
      <c r="AH2593" s="278"/>
      <c r="AI2593" s="278"/>
      <c r="AJ2593" s="278"/>
      <c r="AK2593" s="278"/>
      <c r="AL2593" s="278"/>
      <c r="AM2593" s="278"/>
      <c r="AN2593" s="278"/>
      <c r="AO2593" s="278"/>
      <c r="AP2593" s="278"/>
    </row>
    <row r="2594" spans="1:42">
      <c r="A2594" s="278">
        <v>211390</v>
      </c>
      <c r="B2594" s="278"/>
      <c r="C2594" s="278" t="s">
        <v>413</v>
      </c>
      <c r="D2594" s="278" t="s">
        <v>411</v>
      </c>
      <c r="E2594" s="278" t="s">
        <v>411</v>
      </c>
      <c r="F2594" s="278" t="s">
        <v>413</v>
      </c>
      <c r="G2594" s="278" t="s">
        <v>413</v>
      </c>
      <c r="H2594" s="278" t="s">
        <v>412</v>
      </c>
      <c r="I2594" s="278" t="s">
        <v>413</v>
      </c>
      <c r="J2594" s="278" t="s">
        <v>412</v>
      </c>
      <c r="K2594" s="278" t="s">
        <v>413</v>
      </c>
      <c r="L2594" s="278" t="s">
        <v>412</v>
      </c>
      <c r="M2594" s="278"/>
      <c r="N2594" s="278"/>
      <c r="O2594" s="278"/>
      <c r="P2594" s="278"/>
      <c r="Q2594" s="278"/>
      <c r="R2594" s="278"/>
      <c r="S2594" s="278"/>
      <c r="T2594" s="278"/>
      <c r="U2594" s="278"/>
      <c r="V2594" s="278"/>
      <c r="W2594" s="278"/>
      <c r="X2594" s="278"/>
      <c r="Y2594" s="278"/>
      <c r="Z2594" s="278"/>
      <c r="AA2594" s="278"/>
      <c r="AB2594" s="278"/>
      <c r="AC2594" s="278"/>
      <c r="AD2594" s="278"/>
      <c r="AE2594" s="278"/>
      <c r="AF2594" s="278"/>
      <c r="AG2594" s="278"/>
      <c r="AH2594" s="278"/>
      <c r="AI2594" s="278"/>
      <c r="AJ2594" s="278"/>
      <c r="AK2594" s="278"/>
      <c r="AL2594" s="278"/>
      <c r="AM2594" s="278"/>
      <c r="AN2594" s="278"/>
      <c r="AO2594" s="278"/>
      <c r="AP2594" s="278"/>
    </row>
    <row r="2595" spans="1:42">
      <c r="A2595" s="278">
        <v>211387</v>
      </c>
      <c r="B2595" s="278"/>
      <c r="C2595" s="278" t="s">
        <v>413</v>
      </c>
      <c r="D2595" s="278" t="s">
        <v>413</v>
      </c>
      <c r="E2595" s="278" t="s">
        <v>413</v>
      </c>
      <c r="F2595" s="278" t="s">
        <v>413</v>
      </c>
      <c r="G2595" s="278" t="s">
        <v>413</v>
      </c>
      <c r="H2595" s="278" t="s">
        <v>412</v>
      </c>
      <c r="I2595" s="278" t="s">
        <v>412</v>
      </c>
      <c r="J2595" s="278" t="s">
        <v>412</v>
      </c>
      <c r="K2595" s="278" t="s">
        <v>412</v>
      </c>
      <c r="L2595" s="278" t="s">
        <v>413</v>
      </c>
      <c r="M2595" s="278"/>
      <c r="N2595" s="278"/>
      <c r="O2595" s="278"/>
      <c r="P2595" s="278"/>
      <c r="Q2595" s="278"/>
      <c r="R2595" s="278"/>
      <c r="S2595" s="278"/>
      <c r="T2595" s="278"/>
      <c r="U2595" s="278"/>
      <c r="V2595" s="278"/>
      <c r="W2595" s="278"/>
      <c r="X2595" s="278"/>
      <c r="Y2595" s="278"/>
      <c r="Z2595" s="278"/>
      <c r="AA2595" s="278"/>
      <c r="AB2595" s="278"/>
      <c r="AC2595" s="278"/>
      <c r="AD2595" s="278"/>
      <c r="AE2595" s="278"/>
      <c r="AF2595" s="278"/>
      <c r="AG2595" s="278"/>
      <c r="AH2595" s="278"/>
      <c r="AI2595" s="278"/>
      <c r="AJ2595" s="278"/>
      <c r="AK2595" s="278"/>
      <c r="AL2595" s="278"/>
      <c r="AM2595" s="278"/>
      <c r="AN2595" s="278"/>
      <c r="AO2595" s="278"/>
      <c r="AP2595" s="278"/>
    </row>
    <row r="2596" spans="1:42">
      <c r="A2596" s="278">
        <v>211386</v>
      </c>
      <c r="B2596" s="278"/>
      <c r="C2596" s="278" t="s">
        <v>412</v>
      </c>
      <c r="D2596" s="278" t="s">
        <v>411</v>
      </c>
      <c r="E2596" s="278" t="s">
        <v>411</v>
      </c>
      <c r="F2596" s="278" t="s">
        <v>412</v>
      </c>
      <c r="G2596" s="278" t="s">
        <v>413</v>
      </c>
      <c r="H2596" s="278" t="s">
        <v>412</v>
      </c>
      <c r="I2596" s="278" t="s">
        <v>413</v>
      </c>
      <c r="J2596" s="278" t="s">
        <v>412</v>
      </c>
      <c r="K2596" s="278" t="s">
        <v>412</v>
      </c>
      <c r="L2596" s="278" t="s">
        <v>413</v>
      </c>
      <c r="M2596" s="278"/>
      <c r="N2596" s="278"/>
      <c r="O2596" s="278"/>
      <c r="P2596" s="278"/>
      <c r="Q2596" s="278"/>
      <c r="R2596" s="278"/>
      <c r="S2596" s="278"/>
      <c r="T2596" s="278"/>
      <c r="U2596" s="278"/>
      <c r="V2596" s="278"/>
      <c r="W2596" s="278"/>
      <c r="X2596" s="278"/>
      <c r="Y2596" s="278"/>
      <c r="Z2596" s="278"/>
      <c r="AA2596" s="278"/>
      <c r="AB2596" s="278"/>
      <c r="AC2596" s="278"/>
      <c r="AD2596" s="278"/>
      <c r="AE2596" s="278"/>
      <c r="AF2596" s="278"/>
      <c r="AG2596" s="278"/>
      <c r="AH2596" s="278"/>
      <c r="AI2596" s="278"/>
      <c r="AJ2596" s="278"/>
      <c r="AK2596" s="278"/>
      <c r="AL2596" s="278"/>
      <c r="AM2596" s="278"/>
      <c r="AN2596" s="278"/>
      <c r="AO2596" s="278"/>
      <c r="AP2596" s="278"/>
    </row>
    <row r="2597" spans="1:42">
      <c r="A2597" s="278">
        <v>211385</v>
      </c>
      <c r="B2597" s="278"/>
      <c r="C2597" s="278" t="s">
        <v>411</v>
      </c>
      <c r="D2597" s="278" t="s">
        <v>412</v>
      </c>
      <c r="E2597" s="278" t="s">
        <v>413</v>
      </c>
      <c r="F2597" s="278" t="s">
        <v>413</v>
      </c>
      <c r="G2597" s="278" t="s">
        <v>412</v>
      </c>
      <c r="H2597" s="278" t="s">
        <v>412</v>
      </c>
      <c r="I2597" s="278" t="s">
        <v>412</v>
      </c>
      <c r="J2597" s="278" t="s">
        <v>412</v>
      </c>
      <c r="K2597" s="278" t="s">
        <v>412</v>
      </c>
      <c r="L2597" s="278" t="s">
        <v>412</v>
      </c>
      <c r="M2597" s="278"/>
      <c r="N2597" s="278"/>
      <c r="O2597" s="278"/>
      <c r="P2597" s="278"/>
      <c r="Q2597" s="278"/>
      <c r="R2597" s="278"/>
      <c r="S2597" s="278"/>
      <c r="T2597" s="278"/>
      <c r="U2597" s="278"/>
      <c r="V2597" s="278"/>
      <c r="W2597" s="278"/>
      <c r="X2597" s="278"/>
      <c r="Y2597" s="278"/>
      <c r="Z2597" s="278"/>
      <c r="AA2597" s="278"/>
      <c r="AB2597" s="278"/>
      <c r="AC2597" s="278"/>
      <c r="AD2597" s="278"/>
      <c r="AE2597" s="278"/>
      <c r="AF2597" s="278"/>
      <c r="AG2597" s="278"/>
      <c r="AH2597" s="278"/>
      <c r="AI2597" s="278"/>
      <c r="AJ2597" s="278"/>
      <c r="AK2597" s="278"/>
      <c r="AL2597" s="278"/>
      <c r="AM2597" s="278"/>
      <c r="AN2597" s="278"/>
      <c r="AO2597" s="278"/>
      <c r="AP2597" s="278"/>
    </row>
    <row r="2598" spans="1:42">
      <c r="A2598" s="278">
        <v>211382</v>
      </c>
      <c r="B2598" s="278"/>
      <c r="C2598" s="278" t="s">
        <v>413</v>
      </c>
      <c r="D2598" s="278" t="s">
        <v>412</v>
      </c>
      <c r="E2598" s="278" t="s">
        <v>412</v>
      </c>
      <c r="F2598" s="278" t="s">
        <v>413</v>
      </c>
      <c r="G2598" s="278" t="s">
        <v>412</v>
      </c>
      <c r="H2598" s="278" t="s">
        <v>412</v>
      </c>
      <c r="I2598" s="278" t="s">
        <v>412</v>
      </c>
      <c r="J2598" s="278" t="s">
        <v>412</v>
      </c>
      <c r="K2598" s="278" t="s">
        <v>412</v>
      </c>
      <c r="L2598" s="278" t="s">
        <v>412</v>
      </c>
      <c r="M2598" s="278"/>
      <c r="N2598" s="278"/>
      <c r="O2598" s="278"/>
      <c r="P2598" s="278"/>
      <c r="Q2598" s="278"/>
      <c r="R2598" s="278"/>
      <c r="S2598" s="278"/>
      <c r="T2598" s="278"/>
      <c r="U2598" s="278"/>
      <c r="V2598" s="278"/>
      <c r="W2598" s="278"/>
      <c r="X2598" s="278"/>
      <c r="Y2598" s="278"/>
      <c r="Z2598" s="278"/>
      <c r="AA2598" s="278"/>
      <c r="AB2598" s="278"/>
      <c r="AC2598" s="278"/>
      <c r="AD2598" s="278"/>
      <c r="AE2598" s="278"/>
      <c r="AF2598" s="278"/>
      <c r="AG2598" s="278"/>
      <c r="AH2598" s="278"/>
      <c r="AI2598" s="278"/>
      <c r="AJ2598" s="278"/>
      <c r="AK2598" s="278"/>
      <c r="AL2598" s="278"/>
      <c r="AM2598" s="278"/>
      <c r="AN2598" s="278"/>
      <c r="AO2598" s="278"/>
      <c r="AP2598" s="278"/>
    </row>
    <row r="2599" spans="1:42">
      <c r="A2599" s="278">
        <v>211380</v>
      </c>
      <c r="B2599" s="278"/>
      <c r="C2599" s="278" t="s">
        <v>413</v>
      </c>
      <c r="D2599" s="278" t="s">
        <v>411</v>
      </c>
      <c r="E2599" s="278" t="s">
        <v>413</v>
      </c>
      <c r="F2599" s="278" t="s">
        <v>413</v>
      </c>
      <c r="G2599" s="278" t="s">
        <v>412</v>
      </c>
      <c r="H2599" s="278" t="s">
        <v>412</v>
      </c>
      <c r="I2599" s="278" t="s">
        <v>413</v>
      </c>
      <c r="J2599" s="278" t="s">
        <v>412</v>
      </c>
      <c r="K2599" s="278" t="s">
        <v>413</v>
      </c>
      <c r="L2599" s="278" t="s">
        <v>413</v>
      </c>
      <c r="M2599" s="278"/>
      <c r="N2599" s="278"/>
      <c r="O2599" s="278"/>
      <c r="P2599" s="278"/>
      <c r="Q2599" s="278"/>
      <c r="R2599" s="278"/>
      <c r="S2599" s="278"/>
      <c r="T2599" s="278"/>
      <c r="U2599" s="278"/>
      <c r="V2599" s="278"/>
      <c r="W2599" s="278"/>
      <c r="X2599" s="278"/>
      <c r="Y2599" s="278"/>
      <c r="Z2599" s="278"/>
      <c r="AA2599" s="278"/>
      <c r="AB2599" s="278"/>
      <c r="AC2599" s="278"/>
      <c r="AD2599" s="278"/>
      <c r="AE2599" s="278"/>
      <c r="AF2599" s="278"/>
      <c r="AG2599" s="278"/>
      <c r="AH2599" s="278"/>
      <c r="AI2599" s="278"/>
      <c r="AJ2599" s="278"/>
      <c r="AK2599" s="278"/>
      <c r="AL2599" s="278"/>
      <c r="AM2599" s="278"/>
      <c r="AN2599" s="278"/>
      <c r="AO2599" s="278"/>
      <c r="AP2599" s="278"/>
    </row>
    <row r="2600" spans="1:42">
      <c r="A2600" s="278">
        <v>211379</v>
      </c>
      <c r="B2600" s="278"/>
      <c r="C2600" s="278" t="s">
        <v>411</v>
      </c>
      <c r="D2600" s="278" t="s">
        <v>412</v>
      </c>
      <c r="E2600" s="278" t="s">
        <v>411</v>
      </c>
      <c r="F2600" s="278" t="s">
        <v>412</v>
      </c>
      <c r="G2600" s="278" t="s">
        <v>412</v>
      </c>
      <c r="H2600" s="278" t="s">
        <v>412</v>
      </c>
      <c r="I2600" s="278" t="s">
        <v>412</v>
      </c>
      <c r="J2600" s="278" t="s">
        <v>412</v>
      </c>
      <c r="K2600" s="278" t="s">
        <v>412</v>
      </c>
      <c r="L2600" s="278" t="s">
        <v>412</v>
      </c>
      <c r="M2600" s="278"/>
      <c r="N2600" s="278"/>
      <c r="O2600" s="278"/>
      <c r="P2600" s="278"/>
      <c r="Q2600" s="278"/>
      <c r="R2600" s="278"/>
      <c r="S2600" s="278"/>
      <c r="T2600" s="278"/>
      <c r="U2600" s="278"/>
      <c r="V2600" s="278"/>
      <c r="W2600" s="278"/>
      <c r="X2600" s="278"/>
      <c r="Y2600" s="278"/>
      <c r="Z2600" s="278"/>
      <c r="AA2600" s="278"/>
      <c r="AB2600" s="278"/>
      <c r="AC2600" s="278"/>
      <c r="AD2600" s="278"/>
      <c r="AE2600" s="278"/>
      <c r="AF2600" s="278"/>
      <c r="AG2600" s="278"/>
      <c r="AH2600" s="278"/>
      <c r="AI2600" s="278"/>
      <c r="AJ2600" s="278"/>
      <c r="AK2600" s="278"/>
      <c r="AL2600" s="278"/>
      <c r="AM2600" s="278"/>
      <c r="AN2600" s="278"/>
      <c r="AO2600" s="278"/>
      <c r="AP2600" s="278"/>
    </row>
    <row r="2601" spans="1:42">
      <c r="A2601" s="278">
        <v>211378</v>
      </c>
      <c r="B2601" s="278"/>
      <c r="C2601" s="278" t="s">
        <v>413</v>
      </c>
      <c r="D2601" s="278" t="s">
        <v>412</v>
      </c>
      <c r="E2601" s="278" t="s">
        <v>413</v>
      </c>
      <c r="F2601" s="278" t="s">
        <v>412</v>
      </c>
      <c r="G2601" s="278" t="s">
        <v>412</v>
      </c>
      <c r="H2601" s="278" t="s">
        <v>412</v>
      </c>
      <c r="I2601" s="278" t="s">
        <v>412</v>
      </c>
      <c r="J2601" s="278" t="s">
        <v>412</v>
      </c>
      <c r="K2601" s="278" t="s">
        <v>412</v>
      </c>
      <c r="L2601" s="278" t="s">
        <v>412</v>
      </c>
      <c r="M2601" s="278"/>
      <c r="N2601" s="278"/>
      <c r="O2601" s="278"/>
      <c r="P2601" s="278"/>
      <c r="Q2601" s="278"/>
      <c r="R2601" s="278"/>
      <c r="S2601" s="278"/>
      <c r="T2601" s="278"/>
      <c r="U2601" s="278"/>
      <c r="V2601" s="278"/>
      <c r="W2601" s="278"/>
      <c r="X2601" s="278"/>
      <c r="Y2601" s="278"/>
      <c r="Z2601" s="278"/>
      <c r="AA2601" s="278"/>
      <c r="AB2601" s="278"/>
      <c r="AC2601" s="278"/>
      <c r="AD2601" s="278"/>
      <c r="AE2601" s="278"/>
      <c r="AF2601" s="278"/>
      <c r="AG2601" s="278"/>
      <c r="AH2601" s="278"/>
      <c r="AI2601" s="278"/>
      <c r="AJ2601" s="278"/>
      <c r="AK2601" s="278"/>
      <c r="AL2601" s="278"/>
      <c r="AM2601" s="278"/>
      <c r="AN2601" s="278"/>
      <c r="AO2601" s="278"/>
      <c r="AP2601" s="278"/>
    </row>
    <row r="2602" spans="1:42">
      <c r="A2602" s="278">
        <v>211372</v>
      </c>
      <c r="B2602" s="278"/>
      <c r="C2602" s="278" t="s">
        <v>413</v>
      </c>
      <c r="D2602" s="278" t="s">
        <v>413</v>
      </c>
      <c r="E2602" s="278" t="s">
        <v>413</v>
      </c>
      <c r="F2602" s="278" t="s">
        <v>413</v>
      </c>
      <c r="G2602" s="278" t="s">
        <v>412</v>
      </c>
      <c r="H2602" s="278" t="s">
        <v>412</v>
      </c>
      <c r="I2602" s="278" t="s">
        <v>412</v>
      </c>
      <c r="J2602" s="278" t="s">
        <v>412</v>
      </c>
      <c r="K2602" s="278" t="s">
        <v>412</v>
      </c>
      <c r="L2602" s="278" t="s">
        <v>412</v>
      </c>
      <c r="M2602" s="278"/>
      <c r="N2602" s="278"/>
      <c r="O2602" s="278"/>
      <c r="P2602" s="278"/>
      <c r="Q2602" s="278"/>
      <c r="R2602" s="278"/>
      <c r="S2602" s="278"/>
      <c r="T2602" s="278"/>
      <c r="U2602" s="278"/>
      <c r="V2602" s="278"/>
      <c r="W2602" s="278"/>
      <c r="X2602" s="278"/>
      <c r="Y2602" s="278"/>
      <c r="Z2602" s="278"/>
      <c r="AA2602" s="278"/>
      <c r="AB2602" s="278"/>
      <c r="AC2602" s="278"/>
      <c r="AD2602" s="278"/>
      <c r="AE2602" s="278"/>
      <c r="AF2602" s="278"/>
      <c r="AG2602" s="278"/>
      <c r="AH2602" s="278"/>
      <c r="AI2602" s="278"/>
      <c r="AJ2602" s="278"/>
      <c r="AK2602" s="278"/>
      <c r="AL2602" s="278"/>
      <c r="AM2602" s="278"/>
      <c r="AN2602" s="278"/>
      <c r="AO2602" s="278"/>
      <c r="AP2602" s="278"/>
    </row>
    <row r="2603" spans="1:42">
      <c r="A2603" s="278">
        <v>211371</v>
      </c>
      <c r="B2603" s="278"/>
      <c r="C2603" s="278" t="s">
        <v>411</v>
      </c>
      <c r="D2603" s="278" t="s">
        <v>411</v>
      </c>
      <c r="E2603" s="278" t="s">
        <v>411</v>
      </c>
      <c r="F2603" s="278" t="s">
        <v>412</v>
      </c>
      <c r="G2603" s="278" t="s">
        <v>412</v>
      </c>
      <c r="H2603" s="278" t="s">
        <v>413</v>
      </c>
      <c r="I2603" s="278" t="s">
        <v>413</v>
      </c>
      <c r="J2603" s="278" t="s">
        <v>412</v>
      </c>
      <c r="K2603" s="278" t="s">
        <v>413</v>
      </c>
      <c r="L2603" s="278" t="s">
        <v>413</v>
      </c>
      <c r="M2603" s="278"/>
      <c r="N2603" s="278"/>
      <c r="O2603" s="278"/>
      <c r="P2603" s="278"/>
      <c r="Q2603" s="278"/>
      <c r="R2603" s="278"/>
      <c r="S2603" s="278"/>
      <c r="T2603" s="278"/>
      <c r="U2603" s="278"/>
      <c r="V2603" s="278"/>
      <c r="W2603" s="278"/>
      <c r="X2603" s="278"/>
      <c r="Y2603" s="278"/>
      <c r="Z2603" s="278"/>
      <c r="AA2603" s="278"/>
      <c r="AB2603" s="278"/>
      <c r="AC2603" s="278"/>
      <c r="AD2603" s="278"/>
      <c r="AE2603" s="278"/>
      <c r="AF2603" s="278"/>
      <c r="AG2603" s="278"/>
      <c r="AH2603" s="278"/>
      <c r="AI2603" s="278"/>
      <c r="AJ2603" s="278"/>
      <c r="AK2603" s="278"/>
      <c r="AL2603" s="278"/>
      <c r="AM2603" s="278"/>
      <c r="AN2603" s="278"/>
      <c r="AO2603" s="278"/>
      <c r="AP2603" s="278"/>
    </row>
    <row r="2604" spans="1:42">
      <c r="A2604" s="278">
        <v>211370</v>
      </c>
      <c r="B2604" s="278"/>
      <c r="C2604" s="278" t="s">
        <v>413</v>
      </c>
      <c r="D2604" s="278" t="s">
        <v>412</v>
      </c>
      <c r="E2604" s="278" t="s">
        <v>413</v>
      </c>
      <c r="F2604" s="278" t="s">
        <v>413</v>
      </c>
      <c r="G2604" s="278" t="s">
        <v>412</v>
      </c>
      <c r="H2604" s="278" t="s">
        <v>412</v>
      </c>
      <c r="I2604" s="278" t="s">
        <v>412</v>
      </c>
      <c r="J2604" s="278" t="s">
        <v>412</v>
      </c>
      <c r="K2604" s="278" t="s">
        <v>412</v>
      </c>
      <c r="L2604" s="278" t="s">
        <v>412</v>
      </c>
      <c r="M2604" s="278"/>
      <c r="N2604" s="278"/>
      <c r="O2604" s="278"/>
      <c r="P2604" s="278"/>
      <c r="Q2604" s="278"/>
      <c r="R2604" s="278"/>
      <c r="S2604" s="278"/>
      <c r="T2604" s="278"/>
      <c r="U2604" s="278"/>
      <c r="V2604" s="278"/>
      <c r="W2604" s="278"/>
      <c r="X2604" s="278"/>
      <c r="Y2604" s="278"/>
      <c r="Z2604" s="278"/>
      <c r="AA2604" s="278"/>
      <c r="AB2604" s="278"/>
      <c r="AC2604" s="278"/>
      <c r="AD2604" s="278"/>
      <c r="AE2604" s="278"/>
      <c r="AF2604" s="278"/>
      <c r="AG2604" s="278"/>
      <c r="AH2604" s="278"/>
      <c r="AI2604" s="278"/>
      <c r="AJ2604" s="278"/>
      <c r="AK2604" s="278"/>
      <c r="AL2604" s="278"/>
      <c r="AM2604" s="278"/>
      <c r="AN2604" s="278"/>
      <c r="AO2604" s="278"/>
      <c r="AP2604" s="278"/>
    </row>
    <row r="2605" spans="1:42">
      <c r="A2605" s="278">
        <v>211369</v>
      </c>
      <c r="B2605" s="278"/>
      <c r="C2605" s="278" t="s">
        <v>412</v>
      </c>
      <c r="D2605" s="278" t="s">
        <v>411</v>
      </c>
      <c r="E2605" s="278" t="s">
        <v>411</v>
      </c>
      <c r="F2605" s="278" t="s">
        <v>411</v>
      </c>
      <c r="G2605" s="278" t="s">
        <v>412</v>
      </c>
      <c r="H2605" s="278" t="s">
        <v>412</v>
      </c>
      <c r="I2605" s="278" t="s">
        <v>412</v>
      </c>
      <c r="J2605" s="278" t="s">
        <v>412</v>
      </c>
      <c r="K2605" s="278" t="s">
        <v>412</v>
      </c>
      <c r="L2605" s="278" t="s">
        <v>412</v>
      </c>
      <c r="M2605" s="278"/>
      <c r="N2605" s="278"/>
      <c r="O2605" s="278"/>
      <c r="P2605" s="278"/>
      <c r="Q2605" s="278"/>
      <c r="R2605" s="278"/>
      <c r="S2605" s="278"/>
      <c r="T2605" s="278"/>
      <c r="U2605" s="278"/>
      <c r="V2605" s="278"/>
      <c r="W2605" s="278"/>
      <c r="X2605" s="278"/>
      <c r="Y2605" s="278"/>
      <c r="Z2605" s="278"/>
      <c r="AA2605" s="278"/>
      <c r="AB2605" s="278"/>
      <c r="AC2605" s="278"/>
      <c r="AD2605" s="278"/>
      <c r="AE2605" s="278"/>
      <c r="AF2605" s="278"/>
      <c r="AG2605" s="278"/>
      <c r="AH2605" s="278"/>
      <c r="AI2605" s="278"/>
      <c r="AJ2605" s="278"/>
      <c r="AK2605" s="278"/>
      <c r="AL2605" s="278"/>
      <c r="AM2605" s="278"/>
      <c r="AN2605" s="278"/>
      <c r="AO2605" s="278"/>
      <c r="AP2605" s="278"/>
    </row>
    <row r="2606" spans="1:42">
      <c r="A2606" s="278">
        <v>211365</v>
      </c>
      <c r="B2606" s="278"/>
      <c r="C2606" s="278" t="s">
        <v>413</v>
      </c>
      <c r="D2606" s="278" t="s">
        <v>413</v>
      </c>
      <c r="E2606" s="278" t="s">
        <v>413</v>
      </c>
      <c r="F2606" s="278" t="s">
        <v>413</v>
      </c>
      <c r="G2606" s="278" t="s">
        <v>413</v>
      </c>
      <c r="H2606" s="278" t="s">
        <v>412</v>
      </c>
      <c r="I2606" s="278" t="s">
        <v>412</v>
      </c>
      <c r="J2606" s="278" t="s">
        <v>413</v>
      </c>
      <c r="K2606" s="278" t="s">
        <v>413</v>
      </c>
      <c r="L2606" s="278" t="s">
        <v>413</v>
      </c>
      <c r="M2606" s="278"/>
      <c r="N2606" s="278"/>
      <c r="O2606" s="278"/>
      <c r="P2606" s="278"/>
      <c r="Q2606" s="278"/>
      <c r="R2606" s="278"/>
      <c r="S2606" s="278"/>
      <c r="T2606" s="278"/>
      <c r="U2606" s="278"/>
      <c r="V2606" s="278"/>
      <c r="W2606" s="278"/>
      <c r="X2606" s="278"/>
      <c r="Y2606" s="278"/>
      <c r="Z2606" s="278"/>
      <c r="AA2606" s="278"/>
      <c r="AB2606" s="278"/>
      <c r="AC2606" s="278"/>
      <c r="AD2606" s="278"/>
      <c r="AE2606" s="278"/>
      <c r="AF2606" s="278"/>
      <c r="AG2606" s="278"/>
      <c r="AH2606" s="278"/>
      <c r="AI2606" s="278"/>
      <c r="AJ2606" s="278"/>
      <c r="AK2606" s="278"/>
      <c r="AL2606" s="278"/>
      <c r="AM2606" s="278"/>
      <c r="AN2606" s="278"/>
      <c r="AO2606" s="278"/>
      <c r="AP2606" s="278"/>
    </row>
    <row r="2607" spans="1:42">
      <c r="A2607" s="278">
        <v>211364</v>
      </c>
      <c r="B2607" s="278"/>
      <c r="C2607" s="278" t="s">
        <v>412</v>
      </c>
      <c r="D2607" s="278" t="s">
        <v>413</v>
      </c>
      <c r="E2607" s="278" t="s">
        <v>412</v>
      </c>
      <c r="F2607" s="278" t="s">
        <v>413</v>
      </c>
      <c r="G2607" s="278" t="s">
        <v>412</v>
      </c>
      <c r="H2607" s="278" t="s">
        <v>412</v>
      </c>
      <c r="I2607" s="278" t="s">
        <v>412</v>
      </c>
      <c r="J2607" s="278" t="s">
        <v>412</v>
      </c>
      <c r="K2607" s="278" t="s">
        <v>412</v>
      </c>
      <c r="L2607" s="278" t="s">
        <v>412</v>
      </c>
      <c r="M2607" s="278"/>
      <c r="N2607" s="278"/>
      <c r="O2607" s="278"/>
      <c r="P2607" s="278"/>
      <c r="Q2607" s="278"/>
      <c r="R2607" s="278"/>
      <c r="S2607" s="278"/>
      <c r="T2607" s="278"/>
      <c r="U2607" s="278"/>
      <c r="V2607" s="278"/>
      <c r="W2607" s="278"/>
      <c r="X2607" s="278"/>
      <c r="Y2607" s="278"/>
      <c r="Z2607" s="278"/>
      <c r="AA2607" s="278"/>
      <c r="AB2607" s="278"/>
      <c r="AC2607" s="278"/>
      <c r="AD2607" s="278"/>
      <c r="AE2607" s="278"/>
      <c r="AF2607" s="278"/>
      <c r="AG2607" s="278"/>
      <c r="AH2607" s="278"/>
      <c r="AI2607" s="278"/>
      <c r="AJ2607" s="278"/>
      <c r="AK2607" s="278"/>
      <c r="AL2607" s="278"/>
      <c r="AM2607" s="278"/>
      <c r="AN2607" s="278"/>
      <c r="AO2607" s="278"/>
      <c r="AP2607" s="278"/>
    </row>
    <row r="2608" spans="1:42">
      <c r="A2608" s="278">
        <v>211362</v>
      </c>
      <c r="B2608" s="278"/>
      <c r="C2608" s="278" t="s">
        <v>413</v>
      </c>
      <c r="D2608" s="278" t="s">
        <v>411</v>
      </c>
      <c r="E2608" s="278" t="s">
        <v>411</v>
      </c>
      <c r="F2608" s="278" t="s">
        <v>411</v>
      </c>
      <c r="G2608" s="278" t="s">
        <v>413</v>
      </c>
      <c r="H2608" s="278" t="s">
        <v>412</v>
      </c>
      <c r="I2608" s="278" t="s">
        <v>412</v>
      </c>
      <c r="J2608" s="278" t="s">
        <v>412</v>
      </c>
      <c r="K2608" s="278" t="s">
        <v>412</v>
      </c>
      <c r="L2608" s="278" t="s">
        <v>412</v>
      </c>
      <c r="M2608" s="278"/>
      <c r="N2608" s="278"/>
      <c r="O2608" s="278"/>
      <c r="P2608" s="278"/>
      <c r="Q2608" s="278"/>
      <c r="R2608" s="278"/>
      <c r="S2608" s="278"/>
      <c r="T2608" s="278"/>
      <c r="U2608" s="278"/>
      <c r="V2608" s="278"/>
      <c r="W2608" s="278"/>
      <c r="X2608" s="278"/>
      <c r="Y2608" s="278"/>
      <c r="Z2608" s="278"/>
      <c r="AA2608" s="278"/>
      <c r="AB2608" s="278"/>
      <c r="AC2608" s="278"/>
      <c r="AD2608" s="278"/>
      <c r="AE2608" s="278"/>
      <c r="AF2608" s="278"/>
      <c r="AG2608" s="278"/>
      <c r="AH2608" s="278"/>
      <c r="AI2608" s="278"/>
      <c r="AJ2608" s="278"/>
      <c r="AK2608" s="278"/>
      <c r="AL2608" s="278"/>
      <c r="AM2608" s="278"/>
      <c r="AN2608" s="278"/>
      <c r="AO2608" s="278"/>
      <c r="AP2608" s="278"/>
    </row>
    <row r="2609" spans="1:42">
      <c r="A2609" s="278">
        <v>211361</v>
      </c>
      <c r="B2609" s="278"/>
      <c r="C2609" s="278" t="s">
        <v>413</v>
      </c>
      <c r="D2609" s="278" t="s">
        <v>413</v>
      </c>
      <c r="E2609" s="278" t="s">
        <v>413</v>
      </c>
      <c r="F2609" s="278" t="s">
        <v>413</v>
      </c>
      <c r="G2609" s="278" t="s">
        <v>413</v>
      </c>
      <c r="H2609" s="278" t="s">
        <v>412</v>
      </c>
      <c r="I2609" s="278" t="s">
        <v>412</v>
      </c>
      <c r="J2609" s="278" t="s">
        <v>411</v>
      </c>
      <c r="K2609" s="278" t="s">
        <v>412</v>
      </c>
      <c r="L2609" s="278" t="s">
        <v>411</v>
      </c>
      <c r="M2609" s="278"/>
      <c r="N2609" s="278"/>
      <c r="O2609" s="278"/>
      <c r="P2609" s="278"/>
      <c r="Q2609" s="278"/>
      <c r="R2609" s="278"/>
      <c r="S2609" s="278"/>
      <c r="T2609" s="278"/>
      <c r="U2609" s="278"/>
      <c r="V2609" s="278"/>
      <c r="W2609" s="278"/>
      <c r="X2609" s="278"/>
      <c r="Y2609" s="278"/>
      <c r="Z2609" s="278"/>
      <c r="AA2609" s="278"/>
      <c r="AB2609" s="278"/>
      <c r="AC2609" s="278"/>
      <c r="AD2609" s="278"/>
      <c r="AE2609" s="278"/>
      <c r="AF2609" s="278"/>
      <c r="AG2609" s="278"/>
      <c r="AH2609" s="278"/>
      <c r="AI2609" s="278"/>
      <c r="AJ2609" s="278"/>
      <c r="AK2609" s="278"/>
      <c r="AL2609" s="278"/>
      <c r="AM2609" s="278"/>
      <c r="AN2609" s="278"/>
      <c r="AO2609" s="278"/>
      <c r="AP2609" s="278"/>
    </row>
    <row r="2610" spans="1:42">
      <c r="A2610" s="278">
        <v>211354</v>
      </c>
      <c r="B2610" s="278"/>
      <c r="C2610" s="278" t="s">
        <v>413</v>
      </c>
      <c r="D2610" s="278" t="s">
        <v>412</v>
      </c>
      <c r="E2610" s="278" t="s">
        <v>413</v>
      </c>
      <c r="F2610" s="278" t="s">
        <v>412</v>
      </c>
      <c r="G2610" s="278" t="s">
        <v>412</v>
      </c>
      <c r="H2610" s="278" t="s">
        <v>412</v>
      </c>
      <c r="I2610" s="278" t="s">
        <v>412</v>
      </c>
      <c r="J2610" s="278" t="s">
        <v>412</v>
      </c>
      <c r="K2610" s="278" t="s">
        <v>412</v>
      </c>
      <c r="L2610" s="278" t="s">
        <v>412</v>
      </c>
      <c r="M2610" s="278"/>
      <c r="N2610" s="278"/>
      <c r="O2610" s="278"/>
      <c r="P2610" s="278"/>
      <c r="Q2610" s="278"/>
      <c r="R2610" s="278"/>
      <c r="S2610" s="278"/>
      <c r="T2610" s="278"/>
      <c r="U2610" s="278"/>
      <c r="V2610" s="278"/>
      <c r="W2610" s="278"/>
      <c r="X2610" s="278"/>
      <c r="Y2610" s="278"/>
      <c r="Z2610" s="278"/>
      <c r="AA2610" s="278"/>
      <c r="AB2610" s="278"/>
      <c r="AC2610" s="278"/>
      <c r="AD2610" s="278"/>
      <c r="AE2610" s="278"/>
      <c r="AF2610" s="278"/>
      <c r="AG2610" s="278"/>
      <c r="AH2610" s="278"/>
      <c r="AI2610" s="278"/>
      <c r="AJ2610" s="278"/>
      <c r="AK2610" s="278"/>
      <c r="AL2610" s="278"/>
      <c r="AM2610" s="278"/>
      <c r="AN2610" s="278"/>
      <c r="AO2610" s="278"/>
      <c r="AP2610" s="278"/>
    </row>
    <row r="2611" spans="1:42">
      <c r="A2611" s="278">
        <v>211352</v>
      </c>
      <c r="B2611" s="278"/>
      <c r="C2611" s="278" t="s">
        <v>411</v>
      </c>
      <c r="D2611" s="278" t="s">
        <v>411</v>
      </c>
      <c r="E2611" s="278" t="s">
        <v>413</v>
      </c>
      <c r="F2611" s="278" t="s">
        <v>412</v>
      </c>
      <c r="G2611" s="278" t="s">
        <v>412</v>
      </c>
      <c r="H2611" s="278" t="s">
        <v>412</v>
      </c>
      <c r="I2611" s="278" t="s">
        <v>411</v>
      </c>
      <c r="J2611" s="278" t="s">
        <v>412</v>
      </c>
      <c r="K2611" s="278" t="s">
        <v>413</v>
      </c>
      <c r="L2611" s="278" t="s">
        <v>412</v>
      </c>
      <c r="M2611" s="278"/>
      <c r="N2611" s="278"/>
      <c r="O2611" s="278"/>
      <c r="P2611" s="278"/>
      <c r="Q2611" s="278"/>
      <c r="R2611" s="278"/>
      <c r="S2611" s="278"/>
      <c r="T2611" s="278"/>
      <c r="U2611" s="278"/>
      <c r="V2611" s="278"/>
      <c r="W2611" s="278"/>
      <c r="X2611" s="278"/>
      <c r="Y2611" s="278"/>
      <c r="Z2611" s="278"/>
      <c r="AA2611" s="278"/>
      <c r="AB2611" s="278"/>
      <c r="AC2611" s="278"/>
      <c r="AD2611" s="278"/>
      <c r="AE2611" s="278"/>
      <c r="AF2611" s="278"/>
      <c r="AG2611" s="278"/>
      <c r="AH2611" s="278"/>
      <c r="AI2611" s="278"/>
      <c r="AJ2611" s="278"/>
      <c r="AK2611" s="278"/>
      <c r="AL2611" s="278"/>
      <c r="AM2611" s="278"/>
      <c r="AN2611" s="278"/>
      <c r="AO2611" s="278"/>
      <c r="AP2611" s="278"/>
    </row>
    <row r="2612" spans="1:42">
      <c r="A2612" s="278">
        <v>211350</v>
      </c>
      <c r="B2612" s="278"/>
      <c r="C2612" s="278" t="s">
        <v>411</v>
      </c>
      <c r="D2612" s="278" t="s">
        <v>412</v>
      </c>
      <c r="E2612" s="278" t="s">
        <v>413</v>
      </c>
      <c r="F2612" s="278" t="s">
        <v>411</v>
      </c>
      <c r="G2612" s="278" t="s">
        <v>412</v>
      </c>
      <c r="H2612" s="278" t="s">
        <v>412</v>
      </c>
      <c r="I2612" s="278" t="s">
        <v>413</v>
      </c>
      <c r="J2612" s="278" t="s">
        <v>412</v>
      </c>
      <c r="K2612" s="278" t="s">
        <v>413</v>
      </c>
      <c r="L2612" s="278" t="s">
        <v>412</v>
      </c>
      <c r="M2612" s="278"/>
      <c r="N2612" s="278"/>
      <c r="O2612" s="278"/>
      <c r="P2612" s="278"/>
      <c r="Q2612" s="278"/>
      <c r="R2612" s="278"/>
      <c r="S2612" s="278"/>
      <c r="T2612" s="278"/>
      <c r="U2612" s="278"/>
      <c r="V2612" s="278"/>
      <c r="W2612" s="278"/>
      <c r="X2612" s="278"/>
      <c r="Y2612" s="278"/>
      <c r="Z2612" s="278"/>
      <c r="AA2612" s="278"/>
      <c r="AB2612" s="278"/>
      <c r="AC2612" s="278"/>
      <c r="AD2612" s="278"/>
      <c r="AE2612" s="278"/>
      <c r="AF2612" s="278"/>
      <c r="AG2612" s="278"/>
      <c r="AH2612" s="278"/>
      <c r="AI2612" s="278"/>
      <c r="AJ2612" s="278"/>
      <c r="AK2612" s="278"/>
      <c r="AL2612" s="278"/>
      <c r="AM2612" s="278"/>
      <c r="AN2612" s="278"/>
      <c r="AO2612" s="278"/>
      <c r="AP2612" s="278"/>
    </row>
    <row r="2613" spans="1:42">
      <c r="A2613" s="278">
        <v>211349</v>
      </c>
      <c r="B2613" s="278"/>
      <c r="C2613" s="278" t="s">
        <v>413</v>
      </c>
      <c r="D2613" s="278" t="s">
        <v>412</v>
      </c>
      <c r="E2613" s="278" t="s">
        <v>412</v>
      </c>
      <c r="F2613" s="278" t="s">
        <v>413</v>
      </c>
      <c r="G2613" s="278" t="s">
        <v>412</v>
      </c>
      <c r="H2613" s="278" t="s">
        <v>412</v>
      </c>
      <c r="I2613" s="278" t="s">
        <v>412</v>
      </c>
      <c r="J2613" s="278" t="s">
        <v>412</v>
      </c>
      <c r="K2613" s="278" t="s">
        <v>412</v>
      </c>
      <c r="L2613" s="278" t="s">
        <v>412</v>
      </c>
      <c r="M2613" s="278"/>
      <c r="N2613" s="278"/>
      <c r="O2613" s="278"/>
      <c r="P2613" s="278"/>
      <c r="Q2613" s="278"/>
      <c r="R2613" s="278"/>
      <c r="S2613" s="278"/>
      <c r="T2613" s="278"/>
      <c r="U2613" s="278"/>
      <c r="V2613" s="278"/>
      <c r="W2613" s="278"/>
      <c r="X2613" s="278"/>
      <c r="Y2613" s="278"/>
      <c r="Z2613" s="278"/>
      <c r="AA2613" s="278"/>
      <c r="AB2613" s="278"/>
      <c r="AC2613" s="278"/>
      <c r="AD2613" s="278"/>
      <c r="AE2613" s="278"/>
      <c r="AF2613" s="278"/>
      <c r="AG2613" s="278"/>
      <c r="AH2613" s="278"/>
      <c r="AI2613" s="278"/>
      <c r="AJ2613" s="278"/>
      <c r="AK2613" s="278"/>
      <c r="AL2613" s="278"/>
      <c r="AM2613" s="278"/>
      <c r="AN2613" s="278"/>
      <c r="AO2613" s="278"/>
      <c r="AP2613" s="278"/>
    </row>
    <row r="2614" spans="1:42">
      <c r="A2614" s="278">
        <v>211347</v>
      </c>
      <c r="B2614" s="278"/>
      <c r="C2614" s="278" t="s">
        <v>411</v>
      </c>
      <c r="D2614" s="278" t="s">
        <v>411</v>
      </c>
      <c r="E2614" s="278" t="s">
        <v>411</v>
      </c>
      <c r="F2614" s="278" t="s">
        <v>411</v>
      </c>
      <c r="G2614" s="278" t="s">
        <v>413</v>
      </c>
      <c r="H2614" s="278" t="s">
        <v>412</v>
      </c>
      <c r="I2614" s="278" t="s">
        <v>413</v>
      </c>
      <c r="J2614" s="278" t="s">
        <v>413</v>
      </c>
      <c r="K2614" s="278" t="s">
        <v>411</v>
      </c>
      <c r="L2614" s="278" t="s">
        <v>411</v>
      </c>
      <c r="M2614" s="278"/>
      <c r="N2614" s="278"/>
      <c r="O2614" s="278"/>
      <c r="P2614" s="278"/>
      <c r="Q2614" s="278"/>
      <c r="R2614" s="278"/>
      <c r="S2614" s="278"/>
      <c r="T2614" s="278"/>
      <c r="U2614" s="278"/>
      <c r="V2614" s="278"/>
      <c r="W2614" s="278"/>
      <c r="X2614" s="278"/>
      <c r="Y2614" s="278"/>
      <c r="Z2614" s="278"/>
      <c r="AA2614" s="278"/>
      <c r="AB2614" s="278"/>
      <c r="AC2614" s="278"/>
      <c r="AD2614" s="278"/>
      <c r="AE2614" s="278"/>
      <c r="AF2614" s="278"/>
      <c r="AG2614" s="278"/>
      <c r="AH2614" s="278"/>
      <c r="AI2614" s="278"/>
      <c r="AJ2614" s="278"/>
      <c r="AK2614" s="278"/>
      <c r="AL2614" s="278"/>
      <c r="AM2614" s="278"/>
      <c r="AN2614" s="278"/>
      <c r="AO2614" s="278"/>
      <c r="AP2614" s="278"/>
    </row>
    <row r="2615" spans="1:42">
      <c r="A2615" s="278">
        <v>211346</v>
      </c>
      <c r="B2615" s="278"/>
      <c r="C2615" s="278" t="s">
        <v>411</v>
      </c>
      <c r="D2615" s="278" t="s">
        <v>412</v>
      </c>
      <c r="E2615" s="278" t="s">
        <v>411</v>
      </c>
      <c r="F2615" s="278" t="s">
        <v>412</v>
      </c>
      <c r="G2615" s="278" t="s">
        <v>412</v>
      </c>
      <c r="H2615" s="278" t="s">
        <v>412</v>
      </c>
      <c r="I2615" s="278" t="s">
        <v>412</v>
      </c>
      <c r="J2615" s="278" t="s">
        <v>412</v>
      </c>
      <c r="K2615" s="278" t="s">
        <v>412</v>
      </c>
      <c r="L2615" s="278" t="s">
        <v>412</v>
      </c>
      <c r="M2615" s="278"/>
      <c r="N2615" s="278"/>
      <c r="O2615" s="278"/>
      <c r="P2615" s="278"/>
      <c r="Q2615" s="278"/>
      <c r="R2615" s="278"/>
      <c r="S2615" s="278"/>
      <c r="T2615" s="278"/>
      <c r="U2615" s="278"/>
      <c r="V2615" s="278"/>
      <c r="W2615" s="278"/>
      <c r="X2615" s="278"/>
      <c r="Y2615" s="278"/>
      <c r="Z2615" s="278"/>
      <c r="AA2615" s="278"/>
      <c r="AB2615" s="278"/>
      <c r="AC2615" s="278"/>
      <c r="AD2615" s="278"/>
      <c r="AE2615" s="278"/>
      <c r="AF2615" s="278"/>
      <c r="AG2615" s="278"/>
      <c r="AH2615" s="278"/>
      <c r="AI2615" s="278"/>
      <c r="AJ2615" s="278"/>
      <c r="AK2615" s="278"/>
      <c r="AL2615" s="278"/>
      <c r="AM2615" s="278"/>
      <c r="AN2615" s="278"/>
      <c r="AO2615" s="278"/>
      <c r="AP2615" s="278"/>
    </row>
    <row r="2616" spans="1:42">
      <c r="A2616" s="278">
        <v>211342</v>
      </c>
      <c r="B2616" s="278"/>
      <c r="C2616" s="278" t="s">
        <v>413</v>
      </c>
      <c r="D2616" s="278" t="s">
        <v>413</v>
      </c>
      <c r="E2616" s="278" t="s">
        <v>413</v>
      </c>
      <c r="F2616" s="278" t="s">
        <v>413</v>
      </c>
      <c r="G2616" s="278" t="s">
        <v>412</v>
      </c>
      <c r="H2616" s="278" t="s">
        <v>412</v>
      </c>
      <c r="I2616" s="278" t="s">
        <v>412</v>
      </c>
      <c r="J2616" s="278" t="s">
        <v>412</v>
      </c>
      <c r="K2616" s="278" t="s">
        <v>412</v>
      </c>
      <c r="L2616" s="278" t="s">
        <v>412</v>
      </c>
      <c r="M2616" s="278"/>
      <c r="N2616" s="278"/>
      <c r="O2616" s="278"/>
      <c r="P2616" s="278"/>
      <c r="Q2616" s="278"/>
      <c r="R2616" s="278"/>
      <c r="S2616" s="278"/>
      <c r="T2616" s="278"/>
      <c r="U2616" s="278"/>
      <c r="V2616" s="278"/>
      <c r="W2616" s="278"/>
      <c r="X2616" s="278"/>
      <c r="Y2616" s="278"/>
      <c r="Z2616" s="278"/>
      <c r="AA2616" s="278"/>
      <c r="AB2616" s="278"/>
      <c r="AC2616" s="278"/>
      <c r="AD2616" s="278"/>
      <c r="AE2616" s="278"/>
      <c r="AF2616" s="278"/>
      <c r="AG2616" s="278"/>
      <c r="AH2616" s="278"/>
      <c r="AI2616" s="278"/>
      <c r="AJ2616" s="278"/>
      <c r="AK2616" s="278"/>
      <c r="AL2616" s="278"/>
      <c r="AM2616" s="278"/>
      <c r="AN2616" s="278"/>
      <c r="AO2616" s="278"/>
      <c r="AP2616" s="278"/>
    </row>
    <row r="2617" spans="1:42">
      <c r="A2617" s="278">
        <v>211338</v>
      </c>
      <c r="B2617" s="278"/>
      <c r="C2617" s="278" t="s">
        <v>413</v>
      </c>
      <c r="D2617" s="278" t="s">
        <v>411</v>
      </c>
      <c r="E2617" s="278" t="s">
        <v>411</v>
      </c>
      <c r="F2617" s="278" t="s">
        <v>411</v>
      </c>
      <c r="G2617" s="278" t="s">
        <v>412</v>
      </c>
      <c r="H2617" s="278" t="s">
        <v>413</v>
      </c>
      <c r="I2617" s="278" t="s">
        <v>411</v>
      </c>
      <c r="J2617" s="278" t="s">
        <v>411</v>
      </c>
      <c r="K2617" s="278" t="s">
        <v>413</v>
      </c>
      <c r="L2617" s="278" t="s">
        <v>413</v>
      </c>
      <c r="M2617" s="278"/>
      <c r="N2617" s="278"/>
      <c r="O2617" s="278"/>
      <c r="P2617" s="278"/>
      <c r="Q2617" s="278"/>
      <c r="R2617" s="278"/>
      <c r="S2617" s="278"/>
      <c r="T2617" s="278"/>
      <c r="U2617" s="278"/>
      <c r="V2617" s="278"/>
      <c r="W2617" s="278"/>
      <c r="X2617" s="278"/>
      <c r="Y2617" s="278"/>
      <c r="Z2617" s="278"/>
      <c r="AA2617" s="278"/>
      <c r="AB2617" s="278"/>
      <c r="AC2617" s="278"/>
      <c r="AD2617" s="278"/>
      <c r="AE2617" s="278"/>
      <c r="AF2617" s="278"/>
      <c r="AG2617" s="278"/>
      <c r="AH2617" s="278"/>
      <c r="AI2617" s="278"/>
      <c r="AJ2617" s="278"/>
      <c r="AK2617" s="278"/>
      <c r="AL2617" s="278"/>
      <c r="AM2617" s="278"/>
      <c r="AN2617" s="278"/>
      <c r="AO2617" s="278"/>
      <c r="AP2617" s="278"/>
    </row>
    <row r="2618" spans="1:42">
      <c r="A2618" s="278">
        <v>211337</v>
      </c>
      <c r="B2618" s="278"/>
      <c r="C2618" s="278" t="s">
        <v>413</v>
      </c>
      <c r="D2618" s="278" t="s">
        <v>413</v>
      </c>
      <c r="E2618" s="278" t="s">
        <v>412</v>
      </c>
      <c r="F2618" s="278" t="s">
        <v>412</v>
      </c>
      <c r="G2618" s="278" t="s">
        <v>412</v>
      </c>
      <c r="H2618" s="278" t="s">
        <v>412</v>
      </c>
      <c r="I2618" s="278" t="s">
        <v>412</v>
      </c>
      <c r="J2618" s="278" t="s">
        <v>412</v>
      </c>
      <c r="K2618" s="278" t="s">
        <v>412</v>
      </c>
      <c r="L2618" s="278" t="s">
        <v>412</v>
      </c>
      <c r="M2618" s="278"/>
      <c r="N2618" s="278"/>
      <c r="O2618" s="278"/>
      <c r="P2618" s="278"/>
      <c r="Q2618" s="278"/>
      <c r="R2618" s="278"/>
      <c r="S2618" s="278"/>
      <c r="T2618" s="278"/>
      <c r="U2618" s="278"/>
      <c r="V2618" s="278"/>
      <c r="W2618" s="278"/>
      <c r="X2618" s="278"/>
      <c r="Y2618" s="278"/>
      <c r="Z2618" s="278"/>
      <c r="AA2618" s="278"/>
      <c r="AB2618" s="278"/>
      <c r="AC2618" s="278"/>
      <c r="AD2618" s="278"/>
      <c r="AE2618" s="278"/>
      <c r="AF2618" s="278"/>
      <c r="AG2618" s="278"/>
      <c r="AH2618" s="278"/>
      <c r="AI2618" s="278"/>
      <c r="AJ2618" s="278"/>
      <c r="AK2618" s="278"/>
      <c r="AL2618" s="278"/>
      <c r="AM2618" s="278"/>
      <c r="AN2618" s="278"/>
      <c r="AO2618" s="278"/>
      <c r="AP2618" s="278"/>
    </row>
    <row r="2619" spans="1:42">
      <c r="A2619" s="278">
        <v>211336</v>
      </c>
      <c r="B2619" s="278"/>
      <c r="C2619" s="278" t="s">
        <v>413</v>
      </c>
      <c r="D2619" s="278" t="s">
        <v>413</v>
      </c>
      <c r="E2619" s="278" t="s">
        <v>411</v>
      </c>
      <c r="F2619" s="278" t="s">
        <v>413</v>
      </c>
      <c r="G2619" s="278" t="s">
        <v>412</v>
      </c>
      <c r="H2619" s="278" t="s">
        <v>412</v>
      </c>
      <c r="I2619" s="278" t="s">
        <v>413</v>
      </c>
      <c r="J2619" s="278" t="s">
        <v>411</v>
      </c>
      <c r="K2619" s="278" t="s">
        <v>411</v>
      </c>
      <c r="L2619" s="278" t="s">
        <v>411</v>
      </c>
      <c r="M2619" s="278"/>
      <c r="N2619" s="278"/>
      <c r="O2619" s="278"/>
      <c r="P2619" s="278"/>
      <c r="Q2619" s="278"/>
      <c r="R2619" s="278"/>
      <c r="S2619" s="278"/>
      <c r="T2619" s="278"/>
      <c r="U2619" s="278"/>
      <c r="V2619" s="278"/>
      <c r="W2619" s="278"/>
      <c r="X2619" s="278"/>
      <c r="Y2619" s="278"/>
      <c r="Z2619" s="278"/>
      <c r="AA2619" s="278"/>
      <c r="AB2619" s="278"/>
      <c r="AC2619" s="278"/>
      <c r="AD2619" s="278"/>
      <c r="AE2619" s="278"/>
      <c r="AF2619" s="278"/>
      <c r="AG2619" s="278"/>
      <c r="AH2619" s="278"/>
      <c r="AI2619" s="278"/>
      <c r="AJ2619" s="278"/>
      <c r="AK2619" s="278"/>
      <c r="AL2619" s="278"/>
      <c r="AM2619" s="278"/>
      <c r="AN2619" s="278"/>
      <c r="AO2619" s="278"/>
      <c r="AP2619" s="278"/>
    </row>
    <row r="2620" spans="1:42">
      <c r="A2620" s="278">
        <v>211335</v>
      </c>
      <c r="B2620" s="278"/>
      <c r="C2620" s="278" t="s">
        <v>413</v>
      </c>
      <c r="D2620" s="278" t="s">
        <v>413</v>
      </c>
      <c r="E2620" s="278" t="s">
        <v>413</v>
      </c>
      <c r="F2620" s="278" t="s">
        <v>413</v>
      </c>
      <c r="G2620" s="278" t="s">
        <v>413</v>
      </c>
      <c r="H2620" s="278" t="s">
        <v>412</v>
      </c>
      <c r="I2620" s="278" t="s">
        <v>412</v>
      </c>
      <c r="J2620" s="278" t="s">
        <v>412</v>
      </c>
      <c r="K2620" s="278" t="s">
        <v>412</v>
      </c>
      <c r="L2620" s="278" t="s">
        <v>412</v>
      </c>
      <c r="M2620" s="278"/>
      <c r="N2620" s="278"/>
      <c r="O2620" s="278"/>
      <c r="P2620" s="278"/>
      <c r="Q2620" s="278"/>
      <c r="R2620" s="278"/>
      <c r="S2620" s="278"/>
      <c r="T2620" s="278"/>
      <c r="U2620" s="278"/>
      <c r="V2620" s="278"/>
      <c r="W2620" s="278"/>
      <c r="X2620" s="278"/>
      <c r="Y2620" s="278"/>
      <c r="Z2620" s="278"/>
      <c r="AA2620" s="278"/>
      <c r="AB2620" s="278"/>
      <c r="AC2620" s="278"/>
      <c r="AD2620" s="278"/>
      <c r="AE2620" s="278"/>
      <c r="AF2620" s="278"/>
      <c r="AG2620" s="278"/>
      <c r="AH2620" s="278"/>
      <c r="AI2620" s="278"/>
      <c r="AJ2620" s="278"/>
      <c r="AK2620" s="278"/>
      <c r="AL2620" s="278"/>
      <c r="AM2620" s="278"/>
      <c r="AN2620" s="278"/>
      <c r="AO2620" s="278"/>
      <c r="AP2620" s="278"/>
    </row>
    <row r="2621" spans="1:42">
      <c r="A2621" s="278">
        <v>211333</v>
      </c>
      <c r="B2621" s="278"/>
      <c r="C2621" s="278" t="s">
        <v>413</v>
      </c>
      <c r="D2621" s="278" t="s">
        <v>412</v>
      </c>
      <c r="E2621" s="278" t="s">
        <v>413</v>
      </c>
      <c r="F2621" s="278" t="s">
        <v>412</v>
      </c>
      <c r="G2621" s="278" t="s">
        <v>412</v>
      </c>
      <c r="H2621" s="278" t="s">
        <v>412</v>
      </c>
      <c r="I2621" s="278" t="s">
        <v>412</v>
      </c>
      <c r="J2621" s="278" t="s">
        <v>412</v>
      </c>
      <c r="K2621" s="278" t="s">
        <v>412</v>
      </c>
      <c r="L2621" s="278" t="s">
        <v>412</v>
      </c>
      <c r="M2621" s="278"/>
      <c r="N2621" s="278"/>
      <c r="O2621" s="278"/>
      <c r="P2621" s="278"/>
      <c r="Q2621" s="278"/>
      <c r="R2621" s="278"/>
      <c r="S2621" s="278"/>
      <c r="T2621" s="278"/>
      <c r="U2621" s="278"/>
      <c r="V2621" s="278"/>
      <c r="W2621" s="278"/>
      <c r="X2621" s="278"/>
      <c r="Y2621" s="278"/>
      <c r="Z2621" s="278"/>
      <c r="AA2621" s="278"/>
      <c r="AB2621" s="278"/>
      <c r="AC2621" s="278"/>
      <c r="AD2621" s="278"/>
      <c r="AE2621" s="278"/>
      <c r="AF2621" s="278"/>
      <c r="AG2621" s="278"/>
      <c r="AH2621" s="278"/>
      <c r="AI2621" s="278"/>
      <c r="AJ2621" s="278"/>
      <c r="AK2621" s="278"/>
      <c r="AL2621" s="278"/>
      <c r="AM2621" s="278"/>
      <c r="AN2621" s="278"/>
      <c r="AO2621" s="278"/>
      <c r="AP2621" s="278"/>
    </row>
    <row r="2622" spans="1:42">
      <c r="A2622" s="278">
        <v>211331</v>
      </c>
      <c r="B2622" s="278"/>
      <c r="C2622" s="278" t="s">
        <v>413</v>
      </c>
      <c r="D2622" s="278" t="s">
        <v>412</v>
      </c>
      <c r="E2622" s="278" t="s">
        <v>413</v>
      </c>
      <c r="F2622" s="278" t="s">
        <v>412</v>
      </c>
      <c r="G2622" s="278" t="s">
        <v>412</v>
      </c>
      <c r="H2622" s="278" t="s">
        <v>412</v>
      </c>
      <c r="I2622" s="278" t="s">
        <v>412</v>
      </c>
      <c r="J2622" s="278" t="s">
        <v>412</v>
      </c>
      <c r="K2622" s="278" t="s">
        <v>412</v>
      </c>
      <c r="L2622" s="278" t="s">
        <v>412</v>
      </c>
      <c r="M2622" s="278"/>
      <c r="N2622" s="278"/>
      <c r="O2622" s="278"/>
      <c r="P2622" s="278"/>
      <c r="Q2622" s="278"/>
      <c r="R2622" s="278"/>
      <c r="S2622" s="278"/>
      <c r="T2622" s="278"/>
      <c r="U2622" s="278"/>
      <c r="V2622" s="278"/>
      <c r="W2622" s="278"/>
      <c r="X2622" s="278"/>
      <c r="Y2622" s="278"/>
      <c r="Z2622" s="278"/>
      <c r="AA2622" s="278"/>
      <c r="AB2622" s="278"/>
      <c r="AC2622" s="278"/>
      <c r="AD2622" s="278"/>
      <c r="AE2622" s="278"/>
      <c r="AF2622" s="278"/>
      <c r="AG2622" s="278"/>
      <c r="AH2622" s="278"/>
      <c r="AI2622" s="278"/>
      <c r="AJ2622" s="278"/>
      <c r="AK2622" s="278"/>
      <c r="AL2622" s="278"/>
      <c r="AM2622" s="278"/>
      <c r="AN2622" s="278"/>
      <c r="AO2622" s="278"/>
      <c r="AP2622" s="278"/>
    </row>
    <row r="2623" spans="1:42">
      <c r="A2623" s="278">
        <v>211329</v>
      </c>
      <c r="B2623" s="278"/>
      <c r="C2623" s="278" t="s">
        <v>413</v>
      </c>
      <c r="D2623" s="278" t="s">
        <v>413</v>
      </c>
      <c r="E2623" s="278" t="s">
        <v>413</v>
      </c>
      <c r="F2623" s="278" t="s">
        <v>412</v>
      </c>
      <c r="G2623" s="278" t="s">
        <v>412</v>
      </c>
      <c r="H2623" s="278" t="s">
        <v>412</v>
      </c>
      <c r="I2623" s="278" t="s">
        <v>412</v>
      </c>
      <c r="J2623" s="278" t="s">
        <v>412</v>
      </c>
      <c r="K2623" s="278" t="s">
        <v>412</v>
      </c>
      <c r="L2623" s="278" t="s">
        <v>412</v>
      </c>
      <c r="M2623" s="278"/>
      <c r="N2623" s="278"/>
      <c r="O2623" s="278"/>
      <c r="P2623" s="278"/>
      <c r="Q2623" s="278"/>
      <c r="R2623" s="278"/>
      <c r="S2623" s="278"/>
      <c r="T2623" s="278"/>
      <c r="U2623" s="278"/>
      <c r="V2623" s="278"/>
      <c r="W2623" s="278"/>
      <c r="X2623" s="278"/>
      <c r="Y2623" s="278"/>
      <c r="Z2623" s="278"/>
      <c r="AA2623" s="278"/>
      <c r="AB2623" s="278"/>
      <c r="AC2623" s="278"/>
      <c r="AD2623" s="278"/>
      <c r="AE2623" s="278"/>
      <c r="AF2623" s="278"/>
      <c r="AG2623" s="278"/>
      <c r="AH2623" s="278"/>
      <c r="AI2623" s="278"/>
      <c r="AJ2623" s="278"/>
      <c r="AK2623" s="278"/>
      <c r="AL2623" s="278"/>
      <c r="AM2623" s="278"/>
      <c r="AN2623" s="278"/>
      <c r="AO2623" s="278"/>
      <c r="AP2623" s="278"/>
    </row>
    <row r="2624" spans="1:42">
      <c r="A2624" s="278">
        <v>211328</v>
      </c>
      <c r="B2624" s="278"/>
      <c r="C2624" s="278" t="s">
        <v>413</v>
      </c>
      <c r="D2624" s="278" t="s">
        <v>412</v>
      </c>
      <c r="E2624" s="278" t="s">
        <v>412</v>
      </c>
      <c r="F2624" s="278" t="s">
        <v>413</v>
      </c>
      <c r="G2624" s="278" t="s">
        <v>413</v>
      </c>
      <c r="H2624" s="278" t="s">
        <v>413</v>
      </c>
      <c r="I2624" s="278" t="s">
        <v>412</v>
      </c>
      <c r="J2624" s="278" t="s">
        <v>412</v>
      </c>
      <c r="K2624" s="278" t="s">
        <v>412</v>
      </c>
      <c r="L2624" s="278" t="s">
        <v>412</v>
      </c>
      <c r="M2624" s="278"/>
      <c r="N2624" s="278"/>
      <c r="O2624" s="278"/>
      <c r="P2624" s="278"/>
      <c r="Q2624" s="278"/>
      <c r="R2624" s="278"/>
      <c r="S2624" s="278"/>
      <c r="T2624" s="278"/>
      <c r="U2624" s="278"/>
      <c r="V2624" s="278"/>
      <c r="W2624" s="278"/>
      <c r="X2624" s="278"/>
      <c r="Y2624" s="278"/>
      <c r="Z2624" s="278"/>
      <c r="AA2624" s="278"/>
      <c r="AB2624" s="278"/>
      <c r="AC2624" s="278"/>
      <c r="AD2624" s="278"/>
      <c r="AE2624" s="278"/>
      <c r="AF2624" s="278"/>
      <c r="AG2624" s="278"/>
      <c r="AH2624" s="278"/>
      <c r="AI2624" s="278"/>
      <c r="AJ2624" s="278"/>
      <c r="AK2624" s="278"/>
      <c r="AL2624" s="278"/>
      <c r="AM2624" s="278"/>
      <c r="AN2624" s="278"/>
      <c r="AO2624" s="278"/>
      <c r="AP2624" s="278"/>
    </row>
    <row r="2625" spans="1:42">
      <c r="A2625" s="278">
        <v>211325</v>
      </c>
      <c r="B2625" s="278"/>
      <c r="C2625" s="278" t="s">
        <v>412</v>
      </c>
      <c r="D2625" s="278" t="s">
        <v>413</v>
      </c>
      <c r="E2625" s="278" t="s">
        <v>412</v>
      </c>
      <c r="F2625" s="278" t="s">
        <v>412</v>
      </c>
      <c r="G2625" s="278" t="s">
        <v>413</v>
      </c>
      <c r="H2625" s="278" t="s">
        <v>412</v>
      </c>
      <c r="I2625" s="278" t="s">
        <v>412</v>
      </c>
      <c r="J2625" s="278" t="s">
        <v>412</v>
      </c>
      <c r="K2625" s="278" t="s">
        <v>412</v>
      </c>
      <c r="L2625" s="278" t="s">
        <v>412</v>
      </c>
      <c r="M2625" s="278"/>
      <c r="N2625" s="278"/>
      <c r="O2625" s="278"/>
      <c r="P2625" s="278"/>
      <c r="Q2625" s="278"/>
      <c r="R2625" s="278"/>
      <c r="S2625" s="278"/>
      <c r="T2625" s="278"/>
      <c r="U2625" s="278"/>
      <c r="V2625" s="278"/>
      <c r="W2625" s="278"/>
      <c r="X2625" s="278"/>
      <c r="Y2625" s="278"/>
      <c r="Z2625" s="278"/>
      <c r="AA2625" s="278"/>
      <c r="AB2625" s="278"/>
      <c r="AC2625" s="278"/>
      <c r="AD2625" s="278"/>
      <c r="AE2625" s="278"/>
      <c r="AF2625" s="278"/>
      <c r="AG2625" s="278"/>
      <c r="AH2625" s="278"/>
      <c r="AI2625" s="278"/>
      <c r="AJ2625" s="278"/>
      <c r="AK2625" s="278"/>
      <c r="AL2625" s="278"/>
      <c r="AM2625" s="278"/>
      <c r="AN2625" s="278"/>
      <c r="AO2625" s="278"/>
      <c r="AP2625" s="278"/>
    </row>
    <row r="2626" spans="1:42">
      <c r="A2626" s="278">
        <v>211322</v>
      </c>
      <c r="B2626" s="278"/>
      <c r="C2626" s="278" t="s">
        <v>413</v>
      </c>
      <c r="D2626" s="278" t="s">
        <v>411</v>
      </c>
      <c r="E2626" s="278" t="s">
        <v>411</v>
      </c>
      <c r="F2626" s="278" t="s">
        <v>411</v>
      </c>
      <c r="G2626" s="278" t="s">
        <v>413</v>
      </c>
      <c r="H2626" s="278" t="s">
        <v>412</v>
      </c>
      <c r="I2626" s="278" t="s">
        <v>413</v>
      </c>
      <c r="J2626" s="278" t="s">
        <v>413</v>
      </c>
      <c r="K2626" s="278" t="s">
        <v>412</v>
      </c>
      <c r="L2626" s="278" t="s">
        <v>413</v>
      </c>
      <c r="M2626" s="278"/>
      <c r="N2626" s="278"/>
      <c r="O2626" s="278"/>
      <c r="P2626" s="278"/>
      <c r="Q2626" s="278"/>
      <c r="R2626" s="278"/>
      <c r="S2626" s="278"/>
      <c r="T2626" s="278"/>
      <c r="U2626" s="278"/>
      <c r="V2626" s="278"/>
      <c r="W2626" s="278"/>
      <c r="X2626" s="278"/>
      <c r="Y2626" s="278"/>
      <c r="Z2626" s="278"/>
      <c r="AA2626" s="278"/>
      <c r="AB2626" s="278"/>
      <c r="AC2626" s="278"/>
      <c r="AD2626" s="278"/>
      <c r="AE2626" s="278"/>
      <c r="AF2626" s="278"/>
      <c r="AG2626" s="278"/>
      <c r="AH2626" s="278"/>
      <c r="AI2626" s="278"/>
      <c r="AJ2626" s="278"/>
      <c r="AK2626" s="278"/>
      <c r="AL2626" s="278"/>
      <c r="AM2626" s="278"/>
      <c r="AN2626" s="278"/>
      <c r="AO2626" s="278"/>
      <c r="AP2626" s="278"/>
    </row>
    <row r="2627" spans="1:42">
      <c r="A2627" s="278">
        <v>211321</v>
      </c>
      <c r="B2627" s="278"/>
      <c r="C2627" s="278" t="s">
        <v>413</v>
      </c>
      <c r="D2627" s="278" t="s">
        <v>413</v>
      </c>
      <c r="E2627" s="278" t="s">
        <v>412</v>
      </c>
      <c r="F2627" s="278" t="s">
        <v>412</v>
      </c>
      <c r="G2627" s="278" t="s">
        <v>412</v>
      </c>
      <c r="H2627" s="278" t="s">
        <v>412</v>
      </c>
      <c r="I2627" s="278" t="s">
        <v>412</v>
      </c>
      <c r="J2627" s="278" t="s">
        <v>412</v>
      </c>
      <c r="K2627" s="278" t="s">
        <v>412</v>
      </c>
      <c r="L2627" s="278" t="s">
        <v>412</v>
      </c>
      <c r="M2627" s="278"/>
      <c r="N2627" s="278"/>
      <c r="O2627" s="278"/>
      <c r="P2627" s="278"/>
      <c r="Q2627" s="278"/>
      <c r="R2627" s="278"/>
      <c r="S2627" s="278"/>
      <c r="T2627" s="278"/>
      <c r="U2627" s="278"/>
      <c r="V2627" s="278"/>
      <c r="W2627" s="278"/>
      <c r="X2627" s="278"/>
      <c r="Y2627" s="278"/>
      <c r="Z2627" s="278"/>
      <c r="AA2627" s="278"/>
      <c r="AB2627" s="278"/>
      <c r="AC2627" s="278"/>
      <c r="AD2627" s="278"/>
      <c r="AE2627" s="278"/>
      <c r="AF2627" s="278"/>
      <c r="AG2627" s="278"/>
      <c r="AH2627" s="278"/>
      <c r="AI2627" s="278"/>
      <c r="AJ2627" s="278"/>
      <c r="AK2627" s="278"/>
      <c r="AL2627" s="278"/>
      <c r="AM2627" s="278"/>
      <c r="AN2627" s="278"/>
      <c r="AO2627" s="278"/>
      <c r="AP2627" s="278"/>
    </row>
    <row r="2628" spans="1:42">
      <c r="A2628" s="278">
        <v>211318</v>
      </c>
      <c r="B2628" s="278"/>
      <c r="C2628" s="278" t="s">
        <v>412</v>
      </c>
      <c r="D2628" s="278" t="s">
        <v>411</v>
      </c>
      <c r="E2628" s="278" t="s">
        <v>411</v>
      </c>
      <c r="F2628" s="278" t="s">
        <v>412</v>
      </c>
      <c r="G2628" s="278" t="s">
        <v>412</v>
      </c>
      <c r="H2628" s="278" t="s">
        <v>412</v>
      </c>
      <c r="I2628" s="278" t="s">
        <v>412</v>
      </c>
      <c r="J2628" s="278" t="s">
        <v>412</v>
      </c>
      <c r="K2628" s="278" t="s">
        <v>412</v>
      </c>
      <c r="L2628" s="278" t="s">
        <v>412</v>
      </c>
      <c r="M2628" s="278"/>
      <c r="N2628" s="278"/>
      <c r="O2628" s="278"/>
      <c r="P2628" s="278"/>
      <c r="Q2628" s="278"/>
      <c r="R2628" s="278"/>
      <c r="S2628" s="278"/>
      <c r="T2628" s="278"/>
      <c r="U2628" s="278"/>
      <c r="V2628" s="278"/>
      <c r="W2628" s="278"/>
      <c r="X2628" s="278"/>
      <c r="Y2628" s="278"/>
      <c r="Z2628" s="278"/>
      <c r="AA2628" s="278"/>
      <c r="AB2628" s="278"/>
      <c r="AC2628" s="278"/>
      <c r="AD2628" s="278"/>
      <c r="AE2628" s="278"/>
      <c r="AF2628" s="278"/>
      <c r="AG2628" s="278"/>
      <c r="AH2628" s="278"/>
      <c r="AI2628" s="278"/>
      <c r="AJ2628" s="278"/>
      <c r="AK2628" s="278"/>
      <c r="AL2628" s="278"/>
      <c r="AM2628" s="278"/>
      <c r="AN2628" s="278"/>
      <c r="AO2628" s="278"/>
      <c r="AP2628" s="278"/>
    </row>
    <row r="2629" spans="1:42">
      <c r="A2629" s="278">
        <v>211316</v>
      </c>
      <c r="B2629" s="278"/>
      <c r="C2629" s="278" t="s">
        <v>413</v>
      </c>
      <c r="D2629" s="278" t="s">
        <v>412</v>
      </c>
      <c r="E2629" s="278" t="s">
        <v>413</v>
      </c>
      <c r="F2629" s="278" t="s">
        <v>413</v>
      </c>
      <c r="G2629" s="278" t="s">
        <v>412</v>
      </c>
      <c r="H2629" s="278" t="s">
        <v>412</v>
      </c>
      <c r="I2629" s="278" t="s">
        <v>412</v>
      </c>
      <c r="J2629" s="278" t="s">
        <v>412</v>
      </c>
      <c r="K2629" s="278" t="s">
        <v>412</v>
      </c>
      <c r="L2629" s="278" t="s">
        <v>412</v>
      </c>
      <c r="M2629" s="278"/>
      <c r="N2629" s="278"/>
      <c r="O2629" s="278"/>
      <c r="P2629" s="278"/>
      <c r="Q2629" s="278"/>
      <c r="R2629" s="278"/>
      <c r="S2629" s="278"/>
      <c r="T2629" s="278"/>
      <c r="U2629" s="278"/>
      <c r="V2629" s="278"/>
      <c r="W2629" s="278"/>
      <c r="X2629" s="278"/>
      <c r="Y2629" s="278"/>
      <c r="Z2629" s="278"/>
      <c r="AA2629" s="278"/>
      <c r="AB2629" s="278"/>
      <c r="AC2629" s="278"/>
      <c r="AD2629" s="278"/>
      <c r="AE2629" s="278"/>
      <c r="AF2629" s="278"/>
      <c r="AG2629" s="278"/>
      <c r="AH2629" s="278"/>
      <c r="AI2629" s="278"/>
      <c r="AJ2629" s="278"/>
      <c r="AK2629" s="278"/>
      <c r="AL2629" s="278"/>
      <c r="AM2629" s="278"/>
      <c r="AN2629" s="278"/>
      <c r="AO2629" s="278"/>
      <c r="AP2629" s="278"/>
    </row>
    <row r="2630" spans="1:42">
      <c r="A2630" s="278">
        <v>211315</v>
      </c>
      <c r="B2630" s="278"/>
      <c r="C2630" s="278" t="s">
        <v>411</v>
      </c>
      <c r="D2630" s="278" t="s">
        <v>411</v>
      </c>
      <c r="E2630" s="278" t="s">
        <v>411</v>
      </c>
      <c r="F2630" s="278" t="s">
        <v>411</v>
      </c>
      <c r="G2630" s="278" t="s">
        <v>412</v>
      </c>
      <c r="H2630" s="278" t="s">
        <v>412</v>
      </c>
      <c r="I2630" s="278" t="s">
        <v>411</v>
      </c>
      <c r="J2630" s="278" t="s">
        <v>412</v>
      </c>
      <c r="K2630" s="278" t="s">
        <v>412</v>
      </c>
      <c r="L2630" s="278" t="s">
        <v>411</v>
      </c>
      <c r="M2630" s="278"/>
      <c r="N2630" s="278"/>
      <c r="O2630" s="278"/>
      <c r="P2630" s="278"/>
      <c r="Q2630" s="278"/>
      <c r="R2630" s="278"/>
      <c r="S2630" s="278"/>
      <c r="T2630" s="278"/>
      <c r="U2630" s="278"/>
      <c r="V2630" s="278"/>
      <c r="W2630" s="278"/>
      <c r="X2630" s="278"/>
      <c r="Y2630" s="278"/>
      <c r="Z2630" s="278"/>
      <c r="AA2630" s="278"/>
      <c r="AB2630" s="278"/>
      <c r="AC2630" s="278"/>
      <c r="AD2630" s="278"/>
      <c r="AE2630" s="278"/>
      <c r="AF2630" s="278"/>
      <c r="AG2630" s="278"/>
      <c r="AH2630" s="278"/>
      <c r="AI2630" s="278"/>
      <c r="AJ2630" s="278"/>
      <c r="AK2630" s="278"/>
      <c r="AL2630" s="278"/>
      <c r="AM2630" s="278"/>
      <c r="AN2630" s="278"/>
      <c r="AO2630" s="278"/>
      <c r="AP2630" s="278"/>
    </row>
    <row r="2631" spans="1:42">
      <c r="A2631" s="278">
        <v>211314</v>
      </c>
      <c r="B2631" s="278"/>
      <c r="C2631" s="278" t="s">
        <v>413</v>
      </c>
      <c r="D2631" s="278" t="s">
        <v>413</v>
      </c>
      <c r="E2631" s="278" t="s">
        <v>413</v>
      </c>
      <c r="F2631" s="278" t="s">
        <v>413</v>
      </c>
      <c r="G2631" s="278" t="s">
        <v>412</v>
      </c>
      <c r="H2631" s="278" t="s">
        <v>412</v>
      </c>
      <c r="I2631" s="278" t="s">
        <v>412</v>
      </c>
      <c r="J2631" s="278" t="s">
        <v>412</v>
      </c>
      <c r="K2631" s="278" t="s">
        <v>412</v>
      </c>
      <c r="L2631" s="278" t="s">
        <v>412</v>
      </c>
      <c r="M2631" s="278"/>
      <c r="N2631" s="278"/>
      <c r="O2631" s="278"/>
      <c r="P2631" s="278"/>
      <c r="Q2631" s="278"/>
      <c r="R2631" s="278"/>
      <c r="S2631" s="278"/>
      <c r="T2631" s="278"/>
      <c r="U2631" s="278"/>
      <c r="V2631" s="278"/>
      <c r="W2631" s="278"/>
      <c r="X2631" s="278"/>
      <c r="Y2631" s="278"/>
      <c r="Z2631" s="278"/>
      <c r="AA2631" s="278"/>
      <c r="AB2631" s="278"/>
      <c r="AC2631" s="278"/>
      <c r="AD2631" s="278"/>
      <c r="AE2631" s="278"/>
      <c r="AF2631" s="278"/>
      <c r="AG2631" s="278"/>
      <c r="AH2631" s="278"/>
      <c r="AI2631" s="278"/>
      <c r="AJ2631" s="278"/>
      <c r="AK2631" s="278"/>
      <c r="AL2631" s="278"/>
      <c r="AM2631" s="278"/>
      <c r="AN2631" s="278"/>
      <c r="AO2631" s="278"/>
      <c r="AP2631" s="278"/>
    </row>
    <row r="2632" spans="1:42">
      <c r="A2632" s="278">
        <v>211313</v>
      </c>
      <c r="B2632" s="278"/>
      <c r="C2632" s="278" t="s">
        <v>413</v>
      </c>
      <c r="D2632" s="278" t="s">
        <v>412</v>
      </c>
      <c r="E2632" s="278" t="s">
        <v>413</v>
      </c>
      <c r="F2632" s="278" t="s">
        <v>412</v>
      </c>
      <c r="G2632" s="278" t="s">
        <v>413</v>
      </c>
      <c r="H2632" s="278" t="s">
        <v>412</v>
      </c>
      <c r="I2632" s="278" t="s">
        <v>412</v>
      </c>
      <c r="J2632" s="278" t="s">
        <v>412</v>
      </c>
      <c r="K2632" s="278" t="s">
        <v>412</v>
      </c>
      <c r="L2632" s="278" t="s">
        <v>412</v>
      </c>
      <c r="M2632" s="278"/>
      <c r="N2632" s="278"/>
      <c r="O2632" s="278"/>
      <c r="P2632" s="278"/>
      <c r="Q2632" s="278"/>
      <c r="R2632" s="278"/>
      <c r="S2632" s="278"/>
      <c r="T2632" s="278"/>
      <c r="U2632" s="278"/>
      <c r="V2632" s="278"/>
      <c r="W2632" s="278"/>
      <c r="X2632" s="278"/>
      <c r="Y2632" s="278"/>
      <c r="Z2632" s="278"/>
      <c r="AA2632" s="278"/>
      <c r="AB2632" s="278"/>
      <c r="AC2632" s="278"/>
      <c r="AD2632" s="278"/>
      <c r="AE2632" s="278"/>
      <c r="AF2632" s="278"/>
      <c r="AG2632" s="278"/>
      <c r="AH2632" s="278"/>
      <c r="AI2632" s="278"/>
      <c r="AJ2632" s="278"/>
      <c r="AK2632" s="278"/>
      <c r="AL2632" s="278"/>
      <c r="AM2632" s="278"/>
      <c r="AN2632" s="278"/>
      <c r="AO2632" s="278"/>
      <c r="AP2632" s="278"/>
    </row>
    <row r="2633" spans="1:42">
      <c r="A2633" s="278">
        <v>211312</v>
      </c>
      <c r="B2633" s="278"/>
      <c r="C2633" s="278" t="s">
        <v>413</v>
      </c>
      <c r="D2633" s="278" t="s">
        <v>413</v>
      </c>
      <c r="E2633" s="278" t="s">
        <v>413</v>
      </c>
      <c r="F2633" s="278" t="s">
        <v>412</v>
      </c>
      <c r="G2633" s="278" t="s">
        <v>413</v>
      </c>
      <c r="H2633" s="278" t="s">
        <v>412</v>
      </c>
      <c r="I2633" s="278" t="s">
        <v>412</v>
      </c>
      <c r="J2633" s="278" t="s">
        <v>412</v>
      </c>
      <c r="K2633" s="278" t="s">
        <v>412</v>
      </c>
      <c r="L2633" s="278" t="s">
        <v>412</v>
      </c>
      <c r="M2633" s="278"/>
      <c r="N2633" s="278"/>
      <c r="O2633" s="278"/>
      <c r="P2633" s="278"/>
      <c r="Q2633" s="278"/>
      <c r="R2633" s="278"/>
      <c r="S2633" s="278"/>
      <c r="T2633" s="278"/>
      <c r="U2633" s="278"/>
      <c r="V2633" s="278"/>
      <c r="W2633" s="278"/>
      <c r="X2633" s="278"/>
      <c r="Y2633" s="278"/>
      <c r="Z2633" s="278"/>
      <c r="AA2633" s="278"/>
      <c r="AB2633" s="278"/>
      <c r="AC2633" s="278"/>
      <c r="AD2633" s="278"/>
      <c r="AE2633" s="278"/>
      <c r="AF2633" s="278"/>
      <c r="AG2633" s="278"/>
      <c r="AH2633" s="278"/>
      <c r="AI2633" s="278"/>
      <c r="AJ2633" s="278"/>
      <c r="AK2633" s="278"/>
      <c r="AL2633" s="278"/>
      <c r="AM2633" s="278"/>
      <c r="AN2633" s="278"/>
      <c r="AO2633" s="278"/>
      <c r="AP2633" s="278"/>
    </row>
    <row r="2634" spans="1:42">
      <c r="A2634" s="278">
        <v>211311</v>
      </c>
      <c r="B2634" s="278"/>
      <c r="C2634" s="278" t="s">
        <v>413</v>
      </c>
      <c r="D2634" s="278" t="s">
        <v>413</v>
      </c>
      <c r="E2634" s="278" t="s">
        <v>413</v>
      </c>
      <c r="F2634" s="278" t="s">
        <v>413</v>
      </c>
      <c r="G2634" s="278" t="s">
        <v>412</v>
      </c>
      <c r="H2634" s="278" t="s">
        <v>412</v>
      </c>
      <c r="I2634" s="278" t="s">
        <v>412</v>
      </c>
      <c r="J2634" s="278" t="s">
        <v>412</v>
      </c>
      <c r="K2634" s="278" t="s">
        <v>412</v>
      </c>
      <c r="L2634" s="278" t="s">
        <v>412</v>
      </c>
      <c r="M2634" s="278"/>
      <c r="N2634" s="278"/>
      <c r="O2634" s="278"/>
      <c r="P2634" s="278"/>
      <c r="Q2634" s="278"/>
      <c r="R2634" s="278"/>
      <c r="S2634" s="278"/>
      <c r="T2634" s="278"/>
      <c r="U2634" s="278"/>
      <c r="V2634" s="278"/>
      <c r="W2634" s="278"/>
      <c r="X2634" s="278"/>
      <c r="Y2634" s="278"/>
      <c r="Z2634" s="278"/>
      <c r="AA2634" s="278"/>
      <c r="AB2634" s="278"/>
      <c r="AC2634" s="278"/>
      <c r="AD2634" s="278"/>
      <c r="AE2634" s="278"/>
      <c r="AF2634" s="278"/>
      <c r="AG2634" s="278"/>
      <c r="AH2634" s="278"/>
      <c r="AI2634" s="278"/>
      <c r="AJ2634" s="278"/>
      <c r="AK2634" s="278"/>
      <c r="AL2634" s="278"/>
      <c r="AM2634" s="278"/>
      <c r="AN2634" s="278"/>
      <c r="AO2634" s="278"/>
      <c r="AP2634" s="278"/>
    </row>
    <row r="2635" spans="1:42">
      <c r="A2635" s="278">
        <v>211308</v>
      </c>
      <c r="B2635" s="278"/>
      <c r="C2635" s="278" t="s">
        <v>413</v>
      </c>
      <c r="D2635" s="278" t="s">
        <v>413</v>
      </c>
      <c r="E2635" s="278" t="s">
        <v>413</v>
      </c>
      <c r="F2635" s="278" t="s">
        <v>413</v>
      </c>
      <c r="G2635" s="278" t="s">
        <v>412</v>
      </c>
      <c r="H2635" s="278" t="s">
        <v>412</v>
      </c>
      <c r="I2635" s="278" t="s">
        <v>412</v>
      </c>
      <c r="J2635" s="278" t="s">
        <v>412</v>
      </c>
      <c r="K2635" s="278" t="s">
        <v>412</v>
      </c>
      <c r="L2635" s="278" t="s">
        <v>412</v>
      </c>
      <c r="M2635" s="278"/>
      <c r="N2635" s="278"/>
      <c r="O2635" s="278"/>
      <c r="P2635" s="278"/>
      <c r="Q2635" s="278"/>
      <c r="R2635" s="278"/>
      <c r="S2635" s="278"/>
      <c r="T2635" s="278"/>
      <c r="U2635" s="278"/>
      <c r="V2635" s="278"/>
      <c r="W2635" s="278"/>
      <c r="X2635" s="278"/>
      <c r="Y2635" s="278"/>
      <c r="Z2635" s="278"/>
      <c r="AA2635" s="278"/>
      <c r="AB2635" s="278"/>
      <c r="AC2635" s="278"/>
      <c r="AD2635" s="278"/>
      <c r="AE2635" s="278"/>
      <c r="AF2635" s="278"/>
      <c r="AG2635" s="278"/>
      <c r="AH2635" s="278"/>
      <c r="AI2635" s="278"/>
      <c r="AJ2635" s="278"/>
      <c r="AK2635" s="278"/>
      <c r="AL2635" s="278"/>
      <c r="AM2635" s="278"/>
      <c r="AN2635" s="278"/>
      <c r="AO2635" s="278"/>
      <c r="AP2635" s="278"/>
    </row>
    <row r="2636" spans="1:42">
      <c r="A2636" s="278">
        <v>211304</v>
      </c>
      <c r="B2636" s="278"/>
      <c r="C2636" s="278" t="s">
        <v>413</v>
      </c>
      <c r="D2636" s="278" t="s">
        <v>412</v>
      </c>
      <c r="E2636" s="278" t="s">
        <v>413</v>
      </c>
      <c r="F2636" s="278" t="s">
        <v>413</v>
      </c>
      <c r="G2636" s="278" t="s">
        <v>413</v>
      </c>
      <c r="H2636" s="278" t="s">
        <v>412</v>
      </c>
      <c r="I2636" s="278" t="s">
        <v>412</v>
      </c>
      <c r="J2636" s="278" t="s">
        <v>412</v>
      </c>
      <c r="K2636" s="278" t="s">
        <v>412</v>
      </c>
      <c r="L2636" s="278" t="s">
        <v>412</v>
      </c>
      <c r="M2636" s="278"/>
      <c r="N2636" s="278"/>
      <c r="O2636" s="278"/>
      <c r="P2636" s="278"/>
      <c r="Q2636" s="278"/>
      <c r="R2636" s="278"/>
      <c r="S2636" s="278"/>
      <c r="T2636" s="278"/>
      <c r="U2636" s="278"/>
      <c r="V2636" s="278"/>
      <c r="W2636" s="278"/>
      <c r="X2636" s="278"/>
      <c r="Y2636" s="278"/>
      <c r="Z2636" s="278"/>
      <c r="AA2636" s="278"/>
      <c r="AB2636" s="278"/>
      <c r="AC2636" s="278"/>
      <c r="AD2636" s="278"/>
      <c r="AE2636" s="278"/>
      <c r="AF2636" s="278"/>
      <c r="AG2636" s="278"/>
      <c r="AH2636" s="278"/>
      <c r="AI2636" s="278"/>
      <c r="AJ2636" s="278"/>
      <c r="AK2636" s="278"/>
      <c r="AL2636" s="278"/>
      <c r="AM2636" s="278"/>
      <c r="AN2636" s="278"/>
      <c r="AO2636" s="278"/>
      <c r="AP2636" s="278"/>
    </row>
    <row r="2637" spans="1:42">
      <c r="A2637" s="278">
        <v>211303</v>
      </c>
      <c r="B2637" s="278"/>
      <c r="C2637" s="278" t="s">
        <v>413</v>
      </c>
      <c r="D2637" s="278" t="s">
        <v>413</v>
      </c>
      <c r="E2637" s="278" t="s">
        <v>412</v>
      </c>
      <c r="F2637" s="278" t="s">
        <v>412</v>
      </c>
      <c r="G2637" s="278" t="s">
        <v>413</v>
      </c>
      <c r="H2637" s="278" t="s">
        <v>412</v>
      </c>
      <c r="I2637" s="278" t="s">
        <v>412</v>
      </c>
      <c r="J2637" s="278" t="s">
        <v>412</v>
      </c>
      <c r="K2637" s="278" t="s">
        <v>412</v>
      </c>
      <c r="L2637" s="278" t="s">
        <v>412</v>
      </c>
      <c r="M2637" s="278"/>
      <c r="N2637" s="278"/>
      <c r="O2637" s="278"/>
      <c r="P2637" s="278"/>
      <c r="Q2637" s="278"/>
      <c r="R2637" s="278"/>
      <c r="S2637" s="278"/>
      <c r="T2637" s="278"/>
      <c r="U2637" s="278"/>
      <c r="V2637" s="278"/>
      <c r="W2637" s="278"/>
      <c r="X2637" s="278"/>
      <c r="Y2637" s="278"/>
      <c r="Z2637" s="278"/>
      <c r="AA2637" s="278"/>
      <c r="AB2637" s="278"/>
      <c r="AC2637" s="278"/>
      <c r="AD2637" s="278"/>
      <c r="AE2637" s="278"/>
      <c r="AF2637" s="278"/>
      <c r="AG2637" s="278"/>
      <c r="AH2637" s="278"/>
      <c r="AI2637" s="278"/>
      <c r="AJ2637" s="278"/>
      <c r="AK2637" s="278"/>
      <c r="AL2637" s="278"/>
      <c r="AM2637" s="278"/>
      <c r="AN2637" s="278"/>
      <c r="AO2637" s="278"/>
      <c r="AP2637" s="278"/>
    </row>
    <row r="2638" spans="1:42">
      <c r="A2638" s="278">
        <v>211301</v>
      </c>
      <c r="B2638" s="278"/>
      <c r="C2638" s="278" t="s">
        <v>413</v>
      </c>
      <c r="D2638" s="278" t="s">
        <v>413</v>
      </c>
      <c r="E2638" s="278" t="s">
        <v>413</v>
      </c>
      <c r="F2638" s="278" t="s">
        <v>412</v>
      </c>
      <c r="G2638" s="278" t="s">
        <v>413</v>
      </c>
      <c r="H2638" s="278" t="s">
        <v>412</v>
      </c>
      <c r="I2638" s="278" t="s">
        <v>412</v>
      </c>
      <c r="J2638" s="278" t="s">
        <v>412</v>
      </c>
      <c r="K2638" s="278" t="s">
        <v>412</v>
      </c>
      <c r="L2638" s="278" t="s">
        <v>412</v>
      </c>
      <c r="M2638" s="278"/>
      <c r="N2638" s="278"/>
      <c r="O2638" s="278"/>
      <c r="P2638" s="278"/>
      <c r="Q2638" s="278"/>
      <c r="R2638" s="278"/>
      <c r="S2638" s="278"/>
      <c r="T2638" s="278"/>
      <c r="U2638" s="278"/>
      <c r="V2638" s="278"/>
      <c r="W2638" s="278"/>
      <c r="X2638" s="278"/>
      <c r="Y2638" s="278"/>
      <c r="Z2638" s="278"/>
      <c r="AA2638" s="278"/>
      <c r="AB2638" s="278"/>
      <c r="AC2638" s="278"/>
      <c r="AD2638" s="278"/>
      <c r="AE2638" s="278"/>
      <c r="AF2638" s="278"/>
      <c r="AG2638" s="278"/>
      <c r="AH2638" s="278"/>
      <c r="AI2638" s="278"/>
      <c r="AJ2638" s="278"/>
      <c r="AK2638" s="278"/>
      <c r="AL2638" s="278"/>
      <c r="AM2638" s="278"/>
      <c r="AN2638" s="278"/>
      <c r="AO2638" s="278"/>
      <c r="AP2638" s="278"/>
    </row>
    <row r="2639" spans="1:42">
      <c r="A2639" s="278">
        <v>211300</v>
      </c>
      <c r="B2639" s="278"/>
      <c r="C2639" s="278" t="s">
        <v>413</v>
      </c>
      <c r="D2639" s="278" t="s">
        <v>412</v>
      </c>
      <c r="E2639" s="278" t="s">
        <v>413</v>
      </c>
      <c r="F2639" s="278" t="s">
        <v>412</v>
      </c>
      <c r="G2639" s="278" t="s">
        <v>412</v>
      </c>
      <c r="H2639" s="278" t="s">
        <v>412</v>
      </c>
      <c r="I2639" s="278" t="s">
        <v>412</v>
      </c>
      <c r="J2639" s="278" t="s">
        <v>412</v>
      </c>
      <c r="K2639" s="278" t="s">
        <v>412</v>
      </c>
      <c r="L2639" s="278" t="s">
        <v>412</v>
      </c>
      <c r="M2639" s="278"/>
      <c r="N2639" s="278"/>
      <c r="O2639" s="278"/>
      <c r="P2639" s="278"/>
      <c r="Q2639" s="278"/>
      <c r="R2639" s="278"/>
      <c r="S2639" s="278"/>
      <c r="T2639" s="278"/>
      <c r="U2639" s="278"/>
      <c r="V2639" s="278"/>
      <c r="W2639" s="278"/>
      <c r="X2639" s="278"/>
      <c r="Y2639" s="278"/>
      <c r="Z2639" s="278"/>
      <c r="AA2639" s="278"/>
      <c r="AB2639" s="278"/>
      <c r="AC2639" s="278"/>
      <c r="AD2639" s="278"/>
      <c r="AE2639" s="278"/>
      <c r="AF2639" s="278"/>
      <c r="AG2639" s="278"/>
      <c r="AH2639" s="278"/>
      <c r="AI2639" s="278"/>
      <c r="AJ2639" s="278"/>
      <c r="AK2639" s="278"/>
      <c r="AL2639" s="278"/>
      <c r="AM2639" s="278"/>
      <c r="AN2639" s="278"/>
      <c r="AO2639" s="278"/>
      <c r="AP2639" s="278"/>
    </row>
    <row r="2640" spans="1:42">
      <c r="A2640" s="278">
        <v>211299</v>
      </c>
      <c r="B2640" s="278"/>
      <c r="C2640" s="278" t="s">
        <v>413</v>
      </c>
      <c r="D2640" s="278" t="s">
        <v>413</v>
      </c>
      <c r="E2640" s="278" t="s">
        <v>413</v>
      </c>
      <c r="F2640" s="278" t="s">
        <v>413</v>
      </c>
      <c r="G2640" s="278" t="s">
        <v>413</v>
      </c>
      <c r="H2640" s="278" t="s">
        <v>412</v>
      </c>
      <c r="I2640" s="278" t="s">
        <v>412</v>
      </c>
      <c r="J2640" s="278" t="s">
        <v>412</v>
      </c>
      <c r="K2640" s="278" t="s">
        <v>412</v>
      </c>
      <c r="L2640" s="278" t="s">
        <v>412</v>
      </c>
      <c r="M2640" s="278"/>
      <c r="N2640" s="278"/>
      <c r="O2640" s="278"/>
      <c r="P2640" s="278"/>
      <c r="Q2640" s="278"/>
      <c r="R2640" s="278"/>
      <c r="S2640" s="278"/>
      <c r="T2640" s="278"/>
      <c r="U2640" s="278"/>
      <c r="V2640" s="278"/>
      <c r="W2640" s="278"/>
      <c r="X2640" s="278"/>
      <c r="Y2640" s="278"/>
      <c r="Z2640" s="278"/>
      <c r="AA2640" s="278"/>
      <c r="AB2640" s="278"/>
      <c r="AC2640" s="278"/>
      <c r="AD2640" s="278"/>
      <c r="AE2640" s="278"/>
      <c r="AF2640" s="278"/>
      <c r="AG2640" s="278"/>
      <c r="AH2640" s="278"/>
      <c r="AI2640" s="278"/>
      <c r="AJ2640" s="278"/>
      <c r="AK2640" s="278"/>
      <c r="AL2640" s="278"/>
      <c r="AM2640" s="278"/>
      <c r="AN2640" s="278"/>
      <c r="AO2640" s="278"/>
      <c r="AP2640" s="278"/>
    </row>
    <row r="2641" spans="1:42">
      <c r="A2641" s="278">
        <v>211296</v>
      </c>
      <c r="B2641" s="278"/>
      <c r="C2641" s="278" t="s">
        <v>413</v>
      </c>
      <c r="D2641" s="278" t="s">
        <v>413</v>
      </c>
      <c r="E2641" s="278" t="s">
        <v>413</v>
      </c>
      <c r="F2641" s="278" t="s">
        <v>412</v>
      </c>
      <c r="G2641" s="278" t="s">
        <v>412</v>
      </c>
      <c r="H2641" s="278" t="s">
        <v>412</v>
      </c>
      <c r="I2641" s="278" t="s">
        <v>412</v>
      </c>
      <c r="J2641" s="278" t="s">
        <v>412</v>
      </c>
      <c r="K2641" s="278" t="s">
        <v>412</v>
      </c>
      <c r="L2641" s="278" t="s">
        <v>412</v>
      </c>
      <c r="M2641" s="278"/>
      <c r="N2641" s="278"/>
      <c r="O2641" s="278"/>
      <c r="P2641" s="278"/>
      <c r="Q2641" s="278"/>
      <c r="R2641" s="278"/>
      <c r="S2641" s="278"/>
      <c r="T2641" s="278"/>
      <c r="U2641" s="278"/>
      <c r="V2641" s="278"/>
      <c r="W2641" s="278"/>
      <c r="X2641" s="278"/>
      <c r="Y2641" s="278"/>
      <c r="Z2641" s="278"/>
      <c r="AA2641" s="278"/>
      <c r="AB2641" s="278"/>
      <c r="AC2641" s="278"/>
      <c r="AD2641" s="278"/>
      <c r="AE2641" s="278"/>
      <c r="AF2641" s="278"/>
      <c r="AG2641" s="278"/>
      <c r="AH2641" s="278"/>
      <c r="AI2641" s="278"/>
      <c r="AJ2641" s="278"/>
      <c r="AK2641" s="278"/>
      <c r="AL2641" s="278"/>
      <c r="AM2641" s="278"/>
      <c r="AN2641" s="278"/>
      <c r="AO2641" s="278"/>
      <c r="AP2641" s="278"/>
    </row>
    <row r="2642" spans="1:42">
      <c r="A2642" s="278">
        <v>211294</v>
      </c>
      <c r="B2642" s="278"/>
      <c r="C2642" s="278" t="s">
        <v>413</v>
      </c>
      <c r="D2642" s="278" t="s">
        <v>413</v>
      </c>
      <c r="E2642" s="278" t="s">
        <v>413</v>
      </c>
      <c r="F2642" s="278" t="s">
        <v>412</v>
      </c>
      <c r="G2642" s="278" t="s">
        <v>412</v>
      </c>
      <c r="H2642" s="278" t="s">
        <v>412</v>
      </c>
      <c r="I2642" s="278" t="s">
        <v>412</v>
      </c>
      <c r="J2642" s="278" t="s">
        <v>412</v>
      </c>
      <c r="K2642" s="278" t="s">
        <v>412</v>
      </c>
      <c r="L2642" s="278" t="s">
        <v>412</v>
      </c>
      <c r="M2642" s="278"/>
      <c r="N2642" s="278"/>
      <c r="O2642" s="278"/>
      <c r="P2642" s="278"/>
      <c r="Q2642" s="278"/>
      <c r="R2642" s="278"/>
      <c r="S2642" s="278"/>
      <c r="T2642" s="278"/>
      <c r="U2642" s="278"/>
      <c r="V2642" s="278"/>
      <c r="W2642" s="278"/>
      <c r="X2642" s="278"/>
      <c r="Y2642" s="278"/>
      <c r="Z2642" s="278"/>
      <c r="AA2642" s="278"/>
      <c r="AB2642" s="278"/>
      <c r="AC2642" s="278"/>
      <c r="AD2642" s="278"/>
      <c r="AE2642" s="278"/>
      <c r="AF2642" s="278"/>
      <c r="AG2642" s="278"/>
      <c r="AH2642" s="278"/>
      <c r="AI2642" s="278"/>
      <c r="AJ2642" s="278"/>
      <c r="AK2642" s="278"/>
      <c r="AL2642" s="278"/>
      <c r="AM2642" s="278"/>
      <c r="AN2642" s="278"/>
      <c r="AO2642" s="278"/>
      <c r="AP2642" s="278"/>
    </row>
    <row r="2643" spans="1:42">
      <c r="A2643" s="278">
        <v>211290</v>
      </c>
      <c r="B2643" s="278"/>
      <c r="C2643" s="278" t="s">
        <v>413</v>
      </c>
      <c r="D2643" s="278" t="s">
        <v>413</v>
      </c>
      <c r="E2643" s="278" t="s">
        <v>413</v>
      </c>
      <c r="F2643" s="278" t="s">
        <v>413</v>
      </c>
      <c r="G2643" s="278" t="s">
        <v>413</v>
      </c>
      <c r="H2643" s="278" t="s">
        <v>412</v>
      </c>
      <c r="I2643" s="278" t="s">
        <v>412</v>
      </c>
      <c r="J2643" s="278" t="s">
        <v>412</v>
      </c>
      <c r="K2643" s="278" t="s">
        <v>412</v>
      </c>
      <c r="L2643" s="278" t="s">
        <v>412</v>
      </c>
      <c r="M2643" s="278"/>
      <c r="N2643" s="278"/>
      <c r="O2643" s="278"/>
      <c r="P2643" s="278"/>
      <c r="Q2643" s="278"/>
      <c r="R2643" s="278"/>
      <c r="S2643" s="278"/>
      <c r="T2643" s="278"/>
      <c r="U2643" s="278"/>
      <c r="V2643" s="278"/>
      <c r="W2643" s="278"/>
      <c r="X2643" s="278"/>
      <c r="Y2643" s="278"/>
      <c r="Z2643" s="278"/>
      <c r="AA2643" s="278"/>
      <c r="AB2643" s="278"/>
      <c r="AC2643" s="278"/>
      <c r="AD2643" s="278"/>
      <c r="AE2643" s="278"/>
      <c r="AF2643" s="278"/>
      <c r="AG2643" s="278"/>
      <c r="AH2643" s="278"/>
      <c r="AI2643" s="278"/>
      <c r="AJ2643" s="278"/>
      <c r="AK2643" s="278"/>
      <c r="AL2643" s="278"/>
      <c r="AM2643" s="278"/>
      <c r="AN2643" s="278"/>
      <c r="AO2643" s="278"/>
      <c r="AP2643" s="278"/>
    </row>
    <row r="2644" spans="1:42">
      <c r="A2644" s="278">
        <v>211289</v>
      </c>
      <c r="B2644" s="278"/>
      <c r="C2644" s="278" t="s">
        <v>413</v>
      </c>
      <c r="D2644" s="278" t="s">
        <v>413</v>
      </c>
      <c r="E2644" s="278" t="s">
        <v>412</v>
      </c>
      <c r="F2644" s="278" t="s">
        <v>412</v>
      </c>
      <c r="G2644" s="278" t="s">
        <v>412</v>
      </c>
      <c r="H2644" s="278" t="s">
        <v>412</v>
      </c>
      <c r="I2644" s="278" t="s">
        <v>412</v>
      </c>
      <c r="J2644" s="278" t="s">
        <v>412</v>
      </c>
      <c r="K2644" s="278" t="s">
        <v>412</v>
      </c>
      <c r="L2644" s="278" t="s">
        <v>412</v>
      </c>
      <c r="M2644" s="278"/>
      <c r="N2644" s="278"/>
      <c r="O2644" s="278"/>
      <c r="P2644" s="278"/>
      <c r="Q2644" s="278"/>
      <c r="R2644" s="278"/>
      <c r="S2644" s="278"/>
      <c r="T2644" s="278"/>
      <c r="U2644" s="278"/>
      <c r="V2644" s="278"/>
      <c r="W2644" s="278"/>
      <c r="X2644" s="278"/>
      <c r="Y2644" s="278"/>
      <c r="Z2644" s="278"/>
      <c r="AA2644" s="278"/>
      <c r="AB2644" s="278"/>
      <c r="AC2644" s="278"/>
      <c r="AD2644" s="278"/>
      <c r="AE2644" s="278"/>
      <c r="AF2644" s="278"/>
      <c r="AG2644" s="278"/>
      <c r="AH2644" s="278"/>
      <c r="AI2644" s="278"/>
      <c r="AJ2644" s="278"/>
      <c r="AK2644" s="278"/>
      <c r="AL2644" s="278"/>
      <c r="AM2644" s="278"/>
      <c r="AN2644" s="278"/>
      <c r="AO2644" s="278"/>
      <c r="AP2644" s="278"/>
    </row>
    <row r="2645" spans="1:42">
      <c r="A2645" s="278">
        <v>211288</v>
      </c>
      <c r="B2645" s="278"/>
      <c r="C2645" s="278" t="s">
        <v>412</v>
      </c>
      <c r="D2645" s="278" t="s">
        <v>413</v>
      </c>
      <c r="E2645" s="278" t="s">
        <v>413</v>
      </c>
      <c r="F2645" s="278" t="s">
        <v>412</v>
      </c>
      <c r="G2645" s="278" t="s">
        <v>412</v>
      </c>
      <c r="H2645" s="278" t="s">
        <v>412</v>
      </c>
      <c r="I2645" s="278" t="s">
        <v>412</v>
      </c>
      <c r="J2645" s="278" t="s">
        <v>412</v>
      </c>
      <c r="K2645" s="278" t="s">
        <v>412</v>
      </c>
      <c r="L2645" s="278" t="s">
        <v>412</v>
      </c>
      <c r="M2645" s="278"/>
      <c r="N2645" s="278"/>
      <c r="O2645" s="278"/>
      <c r="P2645" s="278"/>
      <c r="Q2645" s="278"/>
      <c r="R2645" s="278"/>
      <c r="S2645" s="278"/>
      <c r="T2645" s="278"/>
      <c r="U2645" s="278"/>
      <c r="V2645" s="278"/>
      <c r="W2645" s="278"/>
      <c r="X2645" s="278"/>
      <c r="Y2645" s="278"/>
      <c r="Z2645" s="278"/>
      <c r="AA2645" s="278"/>
      <c r="AB2645" s="278"/>
      <c r="AC2645" s="278"/>
      <c r="AD2645" s="278"/>
      <c r="AE2645" s="278"/>
      <c r="AF2645" s="278"/>
      <c r="AG2645" s="278"/>
      <c r="AH2645" s="278"/>
      <c r="AI2645" s="278"/>
      <c r="AJ2645" s="278"/>
      <c r="AK2645" s="278"/>
      <c r="AL2645" s="278"/>
      <c r="AM2645" s="278"/>
      <c r="AN2645" s="278"/>
      <c r="AO2645" s="278"/>
      <c r="AP2645" s="278"/>
    </row>
    <row r="2646" spans="1:42">
      <c r="A2646" s="278">
        <v>211287</v>
      </c>
      <c r="B2646" s="278"/>
      <c r="C2646" s="278" t="s">
        <v>413</v>
      </c>
      <c r="D2646" s="278" t="s">
        <v>412</v>
      </c>
      <c r="E2646" s="278" t="s">
        <v>413</v>
      </c>
      <c r="F2646" s="278" t="s">
        <v>412</v>
      </c>
      <c r="G2646" s="278" t="s">
        <v>412</v>
      </c>
      <c r="H2646" s="278" t="s">
        <v>412</v>
      </c>
      <c r="I2646" s="278" t="s">
        <v>413</v>
      </c>
      <c r="J2646" s="278" t="s">
        <v>412</v>
      </c>
      <c r="K2646" s="278" t="s">
        <v>413</v>
      </c>
      <c r="L2646" s="278" t="s">
        <v>413</v>
      </c>
      <c r="M2646" s="278"/>
      <c r="N2646" s="278"/>
      <c r="O2646" s="278"/>
      <c r="P2646" s="278"/>
      <c r="Q2646" s="278"/>
      <c r="R2646" s="278"/>
      <c r="S2646" s="278"/>
      <c r="T2646" s="278"/>
      <c r="U2646" s="278"/>
      <c r="V2646" s="278"/>
      <c r="W2646" s="278"/>
      <c r="X2646" s="278"/>
      <c r="Y2646" s="278"/>
      <c r="Z2646" s="278"/>
      <c r="AA2646" s="278"/>
      <c r="AB2646" s="278"/>
      <c r="AC2646" s="278"/>
      <c r="AD2646" s="278"/>
      <c r="AE2646" s="278"/>
      <c r="AF2646" s="278"/>
      <c r="AG2646" s="278"/>
      <c r="AH2646" s="278"/>
      <c r="AI2646" s="278"/>
      <c r="AJ2646" s="278"/>
      <c r="AK2646" s="278"/>
      <c r="AL2646" s="278"/>
      <c r="AM2646" s="278"/>
      <c r="AN2646" s="278"/>
      <c r="AO2646" s="278"/>
      <c r="AP2646" s="278"/>
    </row>
    <row r="2647" spans="1:42">
      <c r="A2647" s="278">
        <v>211283</v>
      </c>
      <c r="B2647" s="278"/>
      <c r="C2647" s="278" t="s">
        <v>412</v>
      </c>
      <c r="D2647" s="278" t="s">
        <v>413</v>
      </c>
      <c r="E2647" s="278" t="s">
        <v>413</v>
      </c>
      <c r="F2647" s="278" t="s">
        <v>413</v>
      </c>
      <c r="G2647" s="278" t="s">
        <v>412</v>
      </c>
      <c r="H2647" s="278" t="s">
        <v>412</v>
      </c>
      <c r="I2647" s="278" t="s">
        <v>412</v>
      </c>
      <c r="J2647" s="278" t="s">
        <v>412</v>
      </c>
      <c r="K2647" s="278" t="s">
        <v>412</v>
      </c>
      <c r="L2647" s="278" t="s">
        <v>412</v>
      </c>
      <c r="M2647" s="278"/>
      <c r="N2647" s="278"/>
      <c r="O2647" s="278"/>
      <c r="P2647" s="278"/>
      <c r="Q2647" s="278"/>
      <c r="R2647" s="278"/>
      <c r="S2647" s="278"/>
      <c r="T2647" s="278"/>
      <c r="U2647" s="278"/>
      <c r="V2647" s="278"/>
      <c r="W2647" s="278"/>
      <c r="X2647" s="278"/>
      <c r="Y2647" s="278"/>
      <c r="Z2647" s="278"/>
      <c r="AA2647" s="278"/>
      <c r="AB2647" s="278"/>
      <c r="AC2647" s="278"/>
      <c r="AD2647" s="278"/>
      <c r="AE2647" s="278"/>
      <c r="AF2647" s="278"/>
      <c r="AG2647" s="278"/>
      <c r="AH2647" s="278"/>
      <c r="AI2647" s="278"/>
      <c r="AJ2647" s="278"/>
      <c r="AK2647" s="278"/>
      <c r="AL2647" s="278"/>
      <c r="AM2647" s="278"/>
      <c r="AN2647" s="278"/>
      <c r="AO2647" s="278"/>
      <c r="AP2647" s="278"/>
    </row>
    <row r="2648" spans="1:42">
      <c r="A2648" s="278">
        <v>211281</v>
      </c>
      <c r="B2648" s="278"/>
      <c r="C2648" s="278" t="s">
        <v>413</v>
      </c>
      <c r="D2648" s="278" t="s">
        <v>413</v>
      </c>
      <c r="E2648" s="278" t="s">
        <v>413</v>
      </c>
      <c r="F2648" s="278" t="s">
        <v>412</v>
      </c>
      <c r="G2648" s="278" t="s">
        <v>413</v>
      </c>
      <c r="H2648" s="278" t="s">
        <v>412</v>
      </c>
      <c r="I2648" s="278" t="s">
        <v>412</v>
      </c>
      <c r="J2648" s="278" t="s">
        <v>412</v>
      </c>
      <c r="K2648" s="278" t="s">
        <v>412</v>
      </c>
      <c r="L2648" s="278" t="s">
        <v>412</v>
      </c>
      <c r="M2648" s="278"/>
      <c r="N2648" s="278"/>
      <c r="O2648" s="278"/>
      <c r="P2648" s="278"/>
      <c r="Q2648" s="278"/>
      <c r="R2648" s="278"/>
      <c r="S2648" s="278"/>
      <c r="T2648" s="278"/>
      <c r="U2648" s="278"/>
      <c r="V2648" s="278"/>
      <c r="W2648" s="278"/>
      <c r="X2648" s="278"/>
      <c r="Y2648" s="278"/>
      <c r="Z2648" s="278"/>
      <c r="AA2648" s="278"/>
      <c r="AB2648" s="278"/>
      <c r="AC2648" s="278"/>
      <c r="AD2648" s="278"/>
      <c r="AE2648" s="278"/>
      <c r="AF2648" s="278"/>
      <c r="AG2648" s="278"/>
      <c r="AH2648" s="278"/>
      <c r="AI2648" s="278"/>
      <c r="AJ2648" s="278"/>
      <c r="AK2648" s="278"/>
      <c r="AL2648" s="278"/>
      <c r="AM2648" s="278"/>
      <c r="AN2648" s="278"/>
      <c r="AO2648" s="278"/>
      <c r="AP2648" s="278"/>
    </row>
    <row r="2649" spans="1:42">
      <c r="A2649" s="278">
        <v>211280</v>
      </c>
      <c r="B2649" s="278"/>
      <c r="C2649" s="278" t="s">
        <v>413</v>
      </c>
      <c r="D2649" s="278" t="s">
        <v>413</v>
      </c>
      <c r="E2649" s="278" t="s">
        <v>413</v>
      </c>
      <c r="F2649" s="278" t="s">
        <v>413</v>
      </c>
      <c r="G2649" s="278" t="s">
        <v>412</v>
      </c>
      <c r="H2649" s="278" t="s">
        <v>413</v>
      </c>
      <c r="I2649" s="278" t="s">
        <v>413</v>
      </c>
      <c r="J2649" s="278" t="s">
        <v>413</v>
      </c>
      <c r="K2649" s="278" t="s">
        <v>413</v>
      </c>
      <c r="L2649" s="278" t="s">
        <v>413</v>
      </c>
      <c r="M2649" s="278"/>
      <c r="N2649" s="278"/>
      <c r="O2649" s="278"/>
      <c r="P2649" s="278"/>
      <c r="Q2649" s="278"/>
      <c r="R2649" s="278"/>
      <c r="S2649" s="278"/>
      <c r="T2649" s="278"/>
      <c r="U2649" s="278"/>
      <c r="V2649" s="278"/>
      <c r="W2649" s="278"/>
      <c r="X2649" s="278"/>
      <c r="Y2649" s="278"/>
      <c r="Z2649" s="278"/>
      <c r="AA2649" s="278"/>
      <c r="AB2649" s="278"/>
      <c r="AC2649" s="278"/>
      <c r="AD2649" s="278"/>
      <c r="AE2649" s="278"/>
      <c r="AF2649" s="278"/>
      <c r="AG2649" s="278"/>
      <c r="AH2649" s="278"/>
      <c r="AI2649" s="278"/>
      <c r="AJ2649" s="278"/>
      <c r="AK2649" s="278"/>
      <c r="AL2649" s="278"/>
      <c r="AM2649" s="278"/>
      <c r="AN2649" s="278"/>
      <c r="AO2649" s="278"/>
      <c r="AP2649" s="278"/>
    </row>
    <row r="2650" spans="1:42">
      <c r="A2650" s="278">
        <v>211279</v>
      </c>
      <c r="B2650" s="278"/>
      <c r="C2650" s="278" t="s">
        <v>411</v>
      </c>
      <c r="D2650" s="278" t="s">
        <v>411</v>
      </c>
      <c r="E2650" s="278" t="s">
        <v>413</v>
      </c>
      <c r="F2650" s="278" t="s">
        <v>412</v>
      </c>
      <c r="G2650" s="278" t="s">
        <v>412</v>
      </c>
      <c r="H2650" s="278" t="s">
        <v>412</v>
      </c>
      <c r="I2650" s="278" t="s">
        <v>412</v>
      </c>
      <c r="J2650" s="278" t="s">
        <v>412</v>
      </c>
      <c r="K2650" s="278" t="s">
        <v>412</v>
      </c>
      <c r="L2650" s="278" t="s">
        <v>412</v>
      </c>
      <c r="M2650" s="278"/>
      <c r="N2650" s="278"/>
      <c r="O2650" s="278"/>
      <c r="P2650" s="278"/>
      <c r="Q2650" s="278"/>
      <c r="R2650" s="278"/>
      <c r="S2650" s="278"/>
      <c r="T2650" s="278"/>
      <c r="U2650" s="278"/>
      <c r="V2650" s="278"/>
      <c r="W2650" s="278"/>
      <c r="X2650" s="278"/>
      <c r="Y2650" s="278"/>
      <c r="Z2650" s="278"/>
      <c r="AA2650" s="278"/>
      <c r="AB2650" s="278"/>
      <c r="AC2650" s="278"/>
      <c r="AD2650" s="278"/>
      <c r="AE2650" s="278"/>
      <c r="AF2650" s="278"/>
      <c r="AG2650" s="278"/>
      <c r="AH2650" s="278"/>
      <c r="AI2650" s="278"/>
      <c r="AJ2650" s="278"/>
      <c r="AK2650" s="278"/>
      <c r="AL2650" s="278"/>
      <c r="AM2650" s="278"/>
      <c r="AN2650" s="278"/>
      <c r="AO2650" s="278"/>
      <c r="AP2650" s="278"/>
    </row>
    <row r="2651" spans="1:42">
      <c r="A2651" s="278">
        <v>211278</v>
      </c>
      <c r="B2651" s="278"/>
      <c r="C2651" s="278" t="s">
        <v>412</v>
      </c>
      <c r="D2651" s="278" t="s">
        <v>413</v>
      </c>
      <c r="E2651" s="278" t="s">
        <v>413</v>
      </c>
      <c r="F2651" s="278" t="s">
        <v>413</v>
      </c>
      <c r="G2651" s="278" t="s">
        <v>412</v>
      </c>
      <c r="H2651" s="278" t="s">
        <v>412</v>
      </c>
      <c r="I2651" s="278" t="s">
        <v>413</v>
      </c>
      <c r="J2651" s="278" t="s">
        <v>413</v>
      </c>
      <c r="K2651" s="278" t="s">
        <v>412</v>
      </c>
      <c r="L2651" s="278" t="s">
        <v>412</v>
      </c>
      <c r="M2651" s="278"/>
      <c r="N2651" s="278"/>
      <c r="O2651" s="278"/>
      <c r="P2651" s="278"/>
      <c r="Q2651" s="278"/>
      <c r="R2651" s="278"/>
      <c r="S2651" s="278"/>
      <c r="T2651" s="278"/>
      <c r="U2651" s="278"/>
      <c r="V2651" s="278"/>
      <c r="W2651" s="278"/>
      <c r="X2651" s="278"/>
      <c r="Y2651" s="278"/>
      <c r="Z2651" s="278"/>
      <c r="AA2651" s="278"/>
      <c r="AB2651" s="278"/>
      <c r="AC2651" s="278"/>
      <c r="AD2651" s="278"/>
      <c r="AE2651" s="278"/>
      <c r="AF2651" s="278"/>
      <c r="AG2651" s="278"/>
      <c r="AH2651" s="278"/>
      <c r="AI2651" s="278"/>
      <c r="AJ2651" s="278"/>
      <c r="AK2651" s="278"/>
      <c r="AL2651" s="278"/>
      <c r="AM2651" s="278"/>
      <c r="AN2651" s="278"/>
      <c r="AO2651" s="278"/>
      <c r="AP2651" s="278"/>
    </row>
    <row r="2652" spans="1:42">
      <c r="A2652" s="278">
        <v>211277</v>
      </c>
      <c r="B2652" s="278"/>
      <c r="C2652" s="278" t="s">
        <v>413</v>
      </c>
      <c r="D2652" s="278" t="s">
        <v>413</v>
      </c>
      <c r="E2652" s="278" t="s">
        <v>413</v>
      </c>
      <c r="F2652" s="278" t="s">
        <v>413</v>
      </c>
      <c r="G2652" s="278" t="s">
        <v>412</v>
      </c>
      <c r="H2652" s="278" t="s">
        <v>412</v>
      </c>
      <c r="I2652" s="278" t="s">
        <v>412</v>
      </c>
      <c r="J2652" s="278" t="s">
        <v>412</v>
      </c>
      <c r="K2652" s="278" t="s">
        <v>412</v>
      </c>
      <c r="L2652" s="278" t="s">
        <v>412</v>
      </c>
      <c r="M2652" s="278"/>
      <c r="N2652" s="278"/>
      <c r="O2652" s="278"/>
      <c r="P2652" s="278"/>
      <c r="Q2652" s="278"/>
      <c r="R2652" s="278"/>
      <c r="S2652" s="278"/>
      <c r="T2652" s="278"/>
      <c r="U2652" s="278"/>
      <c r="V2652" s="278"/>
      <c r="W2652" s="278"/>
      <c r="X2652" s="278"/>
      <c r="Y2652" s="278"/>
      <c r="Z2652" s="278"/>
      <c r="AA2652" s="278"/>
      <c r="AB2652" s="278"/>
      <c r="AC2652" s="278"/>
      <c r="AD2652" s="278"/>
      <c r="AE2652" s="278"/>
      <c r="AF2652" s="278"/>
      <c r="AG2652" s="278"/>
      <c r="AH2652" s="278"/>
      <c r="AI2652" s="278"/>
      <c r="AJ2652" s="278"/>
      <c r="AK2652" s="278"/>
      <c r="AL2652" s="278"/>
      <c r="AM2652" s="278"/>
      <c r="AN2652" s="278"/>
      <c r="AO2652" s="278"/>
      <c r="AP2652" s="278"/>
    </row>
    <row r="2653" spans="1:42">
      <c r="A2653" s="278">
        <v>211276</v>
      </c>
      <c r="B2653" s="278"/>
      <c r="C2653" s="278" t="s">
        <v>412</v>
      </c>
      <c r="D2653" s="278" t="s">
        <v>413</v>
      </c>
      <c r="E2653" s="278" t="s">
        <v>412</v>
      </c>
      <c r="F2653" s="278" t="s">
        <v>413</v>
      </c>
      <c r="G2653" s="278" t="s">
        <v>413</v>
      </c>
      <c r="H2653" s="278" t="s">
        <v>412</v>
      </c>
      <c r="I2653" s="278" t="s">
        <v>412</v>
      </c>
      <c r="J2653" s="278" t="s">
        <v>412</v>
      </c>
      <c r="K2653" s="278" t="s">
        <v>412</v>
      </c>
      <c r="L2653" s="278" t="s">
        <v>412</v>
      </c>
      <c r="M2653" s="278"/>
      <c r="N2653" s="278"/>
      <c r="O2653" s="278"/>
      <c r="P2653" s="278"/>
      <c r="Q2653" s="278"/>
      <c r="R2653" s="278"/>
      <c r="S2653" s="278"/>
      <c r="T2653" s="278"/>
      <c r="U2653" s="278"/>
      <c r="V2653" s="278"/>
      <c r="W2653" s="278"/>
      <c r="X2653" s="278"/>
      <c r="Y2653" s="278"/>
      <c r="Z2653" s="278"/>
      <c r="AA2653" s="278"/>
      <c r="AB2653" s="278"/>
      <c r="AC2653" s="278"/>
      <c r="AD2653" s="278"/>
      <c r="AE2653" s="278"/>
      <c r="AF2653" s="278"/>
      <c r="AG2653" s="278"/>
      <c r="AH2653" s="278"/>
      <c r="AI2653" s="278"/>
      <c r="AJ2653" s="278"/>
      <c r="AK2653" s="278"/>
      <c r="AL2653" s="278"/>
      <c r="AM2653" s="278"/>
      <c r="AN2653" s="278"/>
      <c r="AO2653" s="278"/>
      <c r="AP2653" s="278"/>
    </row>
    <row r="2654" spans="1:42">
      <c r="A2654" s="278">
        <v>211274</v>
      </c>
      <c r="B2654" s="278"/>
      <c r="C2654" s="278" t="s">
        <v>413</v>
      </c>
      <c r="D2654" s="278" t="s">
        <v>413</v>
      </c>
      <c r="E2654" s="278" t="s">
        <v>413</v>
      </c>
      <c r="F2654" s="278" t="s">
        <v>412</v>
      </c>
      <c r="G2654" s="278" t="s">
        <v>413</v>
      </c>
      <c r="H2654" s="278" t="s">
        <v>412</v>
      </c>
      <c r="I2654" s="278" t="s">
        <v>411</v>
      </c>
      <c r="J2654" s="278" t="s">
        <v>412</v>
      </c>
      <c r="K2654" s="278" t="s">
        <v>412</v>
      </c>
      <c r="L2654" s="278" t="s">
        <v>413</v>
      </c>
      <c r="M2654" s="278"/>
      <c r="N2654" s="278"/>
      <c r="O2654" s="278"/>
      <c r="P2654" s="278"/>
      <c r="Q2654" s="278"/>
      <c r="R2654" s="278"/>
      <c r="S2654" s="278"/>
      <c r="T2654" s="278"/>
      <c r="U2654" s="278"/>
      <c r="V2654" s="278"/>
      <c r="W2654" s="278"/>
      <c r="X2654" s="278"/>
      <c r="Y2654" s="278"/>
      <c r="Z2654" s="278"/>
      <c r="AA2654" s="278"/>
      <c r="AB2654" s="278"/>
      <c r="AC2654" s="278"/>
      <c r="AD2654" s="278"/>
      <c r="AE2654" s="278"/>
      <c r="AF2654" s="278"/>
      <c r="AG2654" s="278"/>
      <c r="AH2654" s="278"/>
      <c r="AI2654" s="278"/>
      <c r="AJ2654" s="278"/>
      <c r="AK2654" s="278"/>
      <c r="AL2654" s="278"/>
      <c r="AM2654" s="278"/>
      <c r="AN2654" s="278"/>
      <c r="AO2654" s="278"/>
      <c r="AP2654" s="278"/>
    </row>
    <row r="2655" spans="1:42">
      <c r="A2655" s="278">
        <v>211273</v>
      </c>
      <c r="B2655" s="278"/>
      <c r="C2655" s="278" t="s">
        <v>413</v>
      </c>
      <c r="D2655" s="278" t="s">
        <v>412</v>
      </c>
      <c r="E2655" s="278" t="s">
        <v>412</v>
      </c>
      <c r="F2655" s="278" t="s">
        <v>413</v>
      </c>
      <c r="G2655" s="278" t="s">
        <v>412</v>
      </c>
      <c r="H2655" s="278" t="s">
        <v>412</v>
      </c>
      <c r="I2655" s="278" t="s">
        <v>412</v>
      </c>
      <c r="J2655" s="278" t="s">
        <v>412</v>
      </c>
      <c r="K2655" s="278" t="s">
        <v>412</v>
      </c>
      <c r="L2655" s="278" t="s">
        <v>412</v>
      </c>
      <c r="M2655" s="278"/>
      <c r="N2655" s="278"/>
      <c r="O2655" s="278"/>
      <c r="P2655" s="278"/>
      <c r="Q2655" s="278"/>
      <c r="R2655" s="278"/>
      <c r="S2655" s="278"/>
      <c r="T2655" s="278"/>
      <c r="U2655" s="278"/>
      <c r="V2655" s="278"/>
      <c r="W2655" s="278"/>
      <c r="X2655" s="278"/>
      <c r="Y2655" s="278"/>
      <c r="Z2655" s="278"/>
      <c r="AA2655" s="278"/>
      <c r="AB2655" s="278"/>
      <c r="AC2655" s="278"/>
      <c r="AD2655" s="278"/>
      <c r="AE2655" s="278"/>
      <c r="AF2655" s="278"/>
      <c r="AG2655" s="278"/>
      <c r="AH2655" s="278"/>
      <c r="AI2655" s="278"/>
      <c r="AJ2655" s="278"/>
      <c r="AK2655" s="278"/>
      <c r="AL2655" s="278"/>
      <c r="AM2655" s="278"/>
      <c r="AN2655" s="278"/>
      <c r="AO2655" s="278"/>
      <c r="AP2655" s="278"/>
    </row>
    <row r="2656" spans="1:42">
      <c r="A2656" s="278">
        <v>211272</v>
      </c>
      <c r="B2656" s="278"/>
      <c r="C2656" s="278" t="s">
        <v>413</v>
      </c>
      <c r="D2656" s="278" t="s">
        <v>413</v>
      </c>
      <c r="E2656" s="278" t="s">
        <v>411</v>
      </c>
      <c r="F2656" s="278" t="s">
        <v>413</v>
      </c>
      <c r="G2656" s="278" t="s">
        <v>412</v>
      </c>
      <c r="H2656" s="278" t="s">
        <v>412</v>
      </c>
      <c r="I2656" s="278" t="s">
        <v>412</v>
      </c>
      <c r="J2656" s="278" t="s">
        <v>413</v>
      </c>
      <c r="K2656" s="278" t="s">
        <v>413</v>
      </c>
      <c r="L2656" s="278" t="s">
        <v>413</v>
      </c>
      <c r="M2656" s="278"/>
      <c r="N2656" s="278"/>
      <c r="O2656" s="278"/>
      <c r="P2656" s="278"/>
      <c r="Q2656" s="278"/>
      <c r="R2656" s="278"/>
      <c r="S2656" s="278"/>
      <c r="T2656" s="278"/>
      <c r="U2656" s="278"/>
      <c r="V2656" s="278"/>
      <c r="W2656" s="278"/>
      <c r="X2656" s="278"/>
      <c r="Y2656" s="278"/>
      <c r="Z2656" s="278"/>
      <c r="AA2656" s="278"/>
      <c r="AB2656" s="278"/>
      <c r="AC2656" s="278"/>
      <c r="AD2656" s="278"/>
      <c r="AE2656" s="278"/>
      <c r="AF2656" s="278"/>
      <c r="AG2656" s="278"/>
      <c r="AH2656" s="278"/>
      <c r="AI2656" s="278"/>
      <c r="AJ2656" s="278"/>
      <c r="AK2656" s="278"/>
      <c r="AL2656" s="278"/>
      <c r="AM2656" s="278"/>
      <c r="AN2656" s="278"/>
      <c r="AO2656" s="278"/>
      <c r="AP2656" s="278"/>
    </row>
    <row r="2657" spans="1:42">
      <c r="A2657" s="278">
        <v>211271</v>
      </c>
      <c r="B2657" s="278"/>
      <c r="C2657" s="278" t="s">
        <v>412</v>
      </c>
      <c r="D2657" s="278" t="s">
        <v>411</v>
      </c>
      <c r="E2657" s="278" t="s">
        <v>411</v>
      </c>
      <c r="F2657" s="278" t="s">
        <v>411</v>
      </c>
      <c r="G2657" s="278" t="s">
        <v>412</v>
      </c>
      <c r="H2657" s="278" t="s">
        <v>412</v>
      </c>
      <c r="I2657" s="278" t="s">
        <v>412</v>
      </c>
      <c r="J2657" s="278" t="s">
        <v>412</v>
      </c>
      <c r="K2657" s="278" t="s">
        <v>412</v>
      </c>
      <c r="L2657" s="278" t="s">
        <v>412</v>
      </c>
      <c r="M2657" s="278"/>
      <c r="N2657" s="278"/>
      <c r="O2657" s="278"/>
      <c r="P2657" s="278"/>
      <c r="Q2657" s="278"/>
      <c r="R2657" s="278"/>
      <c r="S2657" s="278"/>
      <c r="T2657" s="278"/>
      <c r="U2657" s="278"/>
      <c r="V2657" s="278"/>
      <c r="W2657" s="278"/>
      <c r="X2657" s="278"/>
      <c r="Y2657" s="278"/>
      <c r="Z2657" s="278"/>
      <c r="AA2657" s="278"/>
      <c r="AB2657" s="278"/>
      <c r="AC2657" s="278"/>
      <c r="AD2657" s="278"/>
      <c r="AE2657" s="278"/>
      <c r="AF2657" s="278"/>
      <c r="AG2657" s="278"/>
      <c r="AH2657" s="278"/>
      <c r="AI2657" s="278"/>
      <c r="AJ2657" s="278"/>
      <c r="AK2657" s="278"/>
      <c r="AL2657" s="278"/>
      <c r="AM2657" s="278"/>
      <c r="AN2657" s="278"/>
      <c r="AO2657" s="278"/>
      <c r="AP2657" s="278"/>
    </row>
    <row r="2658" spans="1:42">
      <c r="A2658" s="278">
        <v>211270</v>
      </c>
      <c r="B2658" s="278"/>
      <c r="C2658" s="278" t="s">
        <v>413</v>
      </c>
      <c r="D2658" s="278" t="s">
        <v>412</v>
      </c>
      <c r="E2658" s="278" t="s">
        <v>413</v>
      </c>
      <c r="F2658" s="278" t="s">
        <v>412</v>
      </c>
      <c r="G2658" s="278" t="s">
        <v>412</v>
      </c>
      <c r="H2658" s="278" t="s">
        <v>412</v>
      </c>
      <c r="I2658" s="278" t="s">
        <v>412</v>
      </c>
      <c r="J2658" s="278" t="s">
        <v>412</v>
      </c>
      <c r="K2658" s="278" t="s">
        <v>412</v>
      </c>
      <c r="L2658" s="278" t="s">
        <v>412</v>
      </c>
      <c r="M2658" s="278"/>
      <c r="N2658" s="278"/>
      <c r="O2658" s="278"/>
      <c r="P2658" s="278"/>
      <c r="Q2658" s="278"/>
      <c r="R2658" s="278"/>
      <c r="S2658" s="278"/>
      <c r="T2658" s="278"/>
      <c r="U2658" s="278"/>
      <c r="V2658" s="278"/>
      <c r="W2658" s="278"/>
      <c r="X2658" s="278"/>
      <c r="Y2658" s="278"/>
      <c r="Z2658" s="278"/>
      <c r="AA2658" s="278"/>
      <c r="AB2658" s="278"/>
      <c r="AC2658" s="278"/>
      <c r="AD2658" s="278"/>
      <c r="AE2658" s="278"/>
      <c r="AF2658" s="278"/>
      <c r="AG2658" s="278"/>
      <c r="AH2658" s="278"/>
      <c r="AI2658" s="278"/>
      <c r="AJ2658" s="278"/>
      <c r="AK2658" s="278"/>
      <c r="AL2658" s="278"/>
      <c r="AM2658" s="278"/>
      <c r="AN2658" s="278"/>
      <c r="AO2658" s="278"/>
      <c r="AP2658" s="278"/>
    </row>
    <row r="2659" spans="1:42">
      <c r="A2659" s="278">
        <v>211269</v>
      </c>
      <c r="B2659" s="278"/>
      <c r="C2659" s="278" t="s">
        <v>411</v>
      </c>
      <c r="D2659" s="278" t="s">
        <v>411</v>
      </c>
      <c r="E2659" s="278" t="s">
        <v>411</v>
      </c>
      <c r="F2659" s="278" t="s">
        <v>412</v>
      </c>
      <c r="G2659" s="278" t="s">
        <v>412</v>
      </c>
      <c r="H2659" s="278" t="s">
        <v>412</v>
      </c>
      <c r="I2659" s="278" t="s">
        <v>412</v>
      </c>
      <c r="J2659" s="278" t="s">
        <v>412</v>
      </c>
      <c r="K2659" s="278" t="s">
        <v>412</v>
      </c>
      <c r="L2659" s="278" t="s">
        <v>412</v>
      </c>
      <c r="M2659" s="278"/>
      <c r="N2659" s="278"/>
      <c r="O2659" s="278"/>
      <c r="P2659" s="278"/>
      <c r="Q2659" s="278"/>
      <c r="R2659" s="278"/>
      <c r="S2659" s="278"/>
      <c r="T2659" s="278"/>
      <c r="U2659" s="278"/>
      <c r="V2659" s="278"/>
      <c r="W2659" s="278"/>
      <c r="X2659" s="278"/>
      <c r="Y2659" s="278"/>
      <c r="Z2659" s="278"/>
      <c r="AA2659" s="278"/>
      <c r="AB2659" s="278"/>
      <c r="AC2659" s="278"/>
      <c r="AD2659" s="278"/>
      <c r="AE2659" s="278"/>
      <c r="AF2659" s="278"/>
      <c r="AG2659" s="278"/>
      <c r="AH2659" s="278"/>
      <c r="AI2659" s="278"/>
      <c r="AJ2659" s="278"/>
      <c r="AK2659" s="278"/>
      <c r="AL2659" s="278"/>
      <c r="AM2659" s="278"/>
      <c r="AN2659" s="278"/>
      <c r="AO2659" s="278"/>
      <c r="AP2659" s="278"/>
    </row>
    <row r="2660" spans="1:42">
      <c r="A2660" s="278">
        <v>211268</v>
      </c>
      <c r="B2660" s="278"/>
      <c r="C2660" s="278" t="s">
        <v>413</v>
      </c>
      <c r="D2660" s="278" t="s">
        <v>413</v>
      </c>
      <c r="E2660" s="278" t="s">
        <v>412</v>
      </c>
      <c r="F2660" s="278" t="s">
        <v>413</v>
      </c>
      <c r="G2660" s="278" t="s">
        <v>413</v>
      </c>
      <c r="H2660" s="278" t="s">
        <v>412</v>
      </c>
      <c r="I2660" s="278" t="s">
        <v>412</v>
      </c>
      <c r="J2660" s="278" t="s">
        <v>413</v>
      </c>
      <c r="K2660" s="278" t="s">
        <v>413</v>
      </c>
      <c r="L2660" s="278" t="s">
        <v>413</v>
      </c>
      <c r="M2660" s="278"/>
      <c r="N2660" s="278"/>
      <c r="O2660" s="278"/>
      <c r="P2660" s="278"/>
      <c r="Q2660" s="278"/>
      <c r="R2660" s="278"/>
      <c r="S2660" s="278"/>
      <c r="T2660" s="278"/>
      <c r="U2660" s="278"/>
      <c r="V2660" s="278"/>
      <c r="W2660" s="278"/>
      <c r="X2660" s="278"/>
      <c r="Y2660" s="278"/>
      <c r="Z2660" s="278"/>
      <c r="AA2660" s="278"/>
      <c r="AB2660" s="278"/>
      <c r="AC2660" s="278"/>
      <c r="AD2660" s="278"/>
      <c r="AE2660" s="278"/>
      <c r="AF2660" s="278"/>
      <c r="AG2660" s="278"/>
      <c r="AH2660" s="278"/>
      <c r="AI2660" s="278"/>
      <c r="AJ2660" s="278"/>
      <c r="AK2660" s="278"/>
      <c r="AL2660" s="278"/>
      <c r="AM2660" s="278"/>
      <c r="AN2660" s="278"/>
      <c r="AO2660" s="278"/>
      <c r="AP2660" s="278"/>
    </row>
    <row r="2661" spans="1:42">
      <c r="A2661" s="278">
        <v>211267</v>
      </c>
      <c r="B2661" s="278"/>
      <c r="C2661" s="278" t="s">
        <v>413</v>
      </c>
      <c r="D2661" s="278" t="s">
        <v>412</v>
      </c>
      <c r="E2661" s="278" t="s">
        <v>412</v>
      </c>
      <c r="F2661" s="278" t="s">
        <v>413</v>
      </c>
      <c r="G2661" s="278" t="s">
        <v>412</v>
      </c>
      <c r="H2661" s="278" t="s">
        <v>412</v>
      </c>
      <c r="I2661" s="278" t="s">
        <v>412</v>
      </c>
      <c r="J2661" s="278" t="s">
        <v>412</v>
      </c>
      <c r="K2661" s="278" t="s">
        <v>412</v>
      </c>
      <c r="L2661" s="278" t="s">
        <v>412</v>
      </c>
      <c r="M2661" s="278"/>
      <c r="N2661" s="278"/>
      <c r="O2661" s="278"/>
      <c r="P2661" s="278"/>
      <c r="Q2661" s="278"/>
      <c r="R2661" s="278"/>
      <c r="S2661" s="278"/>
      <c r="T2661" s="278"/>
      <c r="U2661" s="278"/>
      <c r="V2661" s="278"/>
      <c r="W2661" s="278"/>
      <c r="X2661" s="278"/>
      <c r="Y2661" s="278"/>
      <c r="Z2661" s="278"/>
      <c r="AA2661" s="278"/>
      <c r="AB2661" s="278"/>
      <c r="AC2661" s="278"/>
      <c r="AD2661" s="278"/>
      <c r="AE2661" s="278"/>
      <c r="AF2661" s="278"/>
      <c r="AG2661" s="278"/>
      <c r="AH2661" s="278"/>
      <c r="AI2661" s="278"/>
      <c r="AJ2661" s="278"/>
      <c r="AK2661" s="278"/>
      <c r="AL2661" s="278"/>
      <c r="AM2661" s="278"/>
      <c r="AN2661" s="278"/>
      <c r="AO2661" s="278"/>
      <c r="AP2661" s="278"/>
    </row>
    <row r="2662" spans="1:42">
      <c r="A2662" s="278">
        <v>211266</v>
      </c>
      <c r="B2662" s="278"/>
      <c r="C2662" s="278" t="s">
        <v>413</v>
      </c>
      <c r="D2662" s="278" t="s">
        <v>413</v>
      </c>
      <c r="E2662" s="278" t="s">
        <v>413</v>
      </c>
      <c r="F2662" s="278" t="s">
        <v>412</v>
      </c>
      <c r="G2662" s="278" t="s">
        <v>413</v>
      </c>
      <c r="H2662" s="278" t="s">
        <v>412</v>
      </c>
      <c r="I2662" s="278" t="s">
        <v>413</v>
      </c>
      <c r="J2662" s="278" t="s">
        <v>412</v>
      </c>
      <c r="K2662" s="278" t="s">
        <v>413</v>
      </c>
      <c r="L2662" s="278" t="s">
        <v>413</v>
      </c>
      <c r="M2662" s="278"/>
      <c r="N2662" s="278"/>
      <c r="O2662" s="278"/>
      <c r="P2662" s="278"/>
      <c r="Q2662" s="278"/>
      <c r="R2662" s="278"/>
      <c r="S2662" s="278"/>
      <c r="T2662" s="278"/>
      <c r="U2662" s="278"/>
      <c r="V2662" s="278"/>
      <c r="W2662" s="278"/>
      <c r="X2662" s="278"/>
      <c r="Y2662" s="278"/>
      <c r="Z2662" s="278"/>
      <c r="AA2662" s="278"/>
      <c r="AB2662" s="278"/>
      <c r="AC2662" s="278"/>
      <c r="AD2662" s="278"/>
      <c r="AE2662" s="278"/>
      <c r="AF2662" s="278"/>
      <c r="AG2662" s="278"/>
      <c r="AH2662" s="278"/>
      <c r="AI2662" s="278"/>
      <c r="AJ2662" s="278"/>
      <c r="AK2662" s="278"/>
      <c r="AL2662" s="278"/>
      <c r="AM2662" s="278"/>
      <c r="AN2662" s="278"/>
      <c r="AO2662" s="278"/>
      <c r="AP2662" s="278"/>
    </row>
    <row r="2663" spans="1:42">
      <c r="A2663" s="278">
        <v>211265</v>
      </c>
      <c r="B2663" s="278"/>
      <c r="C2663" s="278" t="s">
        <v>412</v>
      </c>
      <c r="D2663" s="278" t="s">
        <v>411</v>
      </c>
      <c r="E2663" s="278" t="s">
        <v>411</v>
      </c>
      <c r="F2663" s="278" t="s">
        <v>411</v>
      </c>
      <c r="G2663" s="278" t="s">
        <v>412</v>
      </c>
      <c r="H2663" s="278" t="s">
        <v>412</v>
      </c>
      <c r="I2663" s="278" t="s">
        <v>412</v>
      </c>
      <c r="J2663" s="278" t="s">
        <v>412</v>
      </c>
      <c r="K2663" s="278" t="s">
        <v>412</v>
      </c>
      <c r="L2663" s="278" t="s">
        <v>413</v>
      </c>
      <c r="M2663" s="278"/>
      <c r="N2663" s="278"/>
      <c r="O2663" s="278"/>
      <c r="P2663" s="278"/>
      <c r="Q2663" s="278"/>
      <c r="R2663" s="278"/>
      <c r="S2663" s="278"/>
      <c r="T2663" s="278"/>
      <c r="U2663" s="278"/>
      <c r="V2663" s="278"/>
      <c r="W2663" s="278"/>
      <c r="X2663" s="278"/>
      <c r="Y2663" s="278"/>
      <c r="Z2663" s="278"/>
      <c r="AA2663" s="278"/>
      <c r="AB2663" s="278"/>
      <c r="AC2663" s="278"/>
      <c r="AD2663" s="278"/>
      <c r="AE2663" s="278"/>
      <c r="AF2663" s="278"/>
      <c r="AG2663" s="278"/>
      <c r="AH2663" s="278"/>
      <c r="AI2663" s="278"/>
      <c r="AJ2663" s="278"/>
      <c r="AK2663" s="278"/>
      <c r="AL2663" s="278"/>
      <c r="AM2663" s="278"/>
      <c r="AN2663" s="278"/>
      <c r="AO2663" s="278"/>
      <c r="AP2663" s="278"/>
    </row>
    <row r="2664" spans="1:42">
      <c r="A2664" s="278">
        <v>211264</v>
      </c>
      <c r="B2664" s="278"/>
      <c r="C2664" s="278" t="s">
        <v>413</v>
      </c>
      <c r="D2664" s="278" t="s">
        <v>413</v>
      </c>
      <c r="E2664" s="278" t="s">
        <v>413</v>
      </c>
      <c r="F2664" s="278" t="s">
        <v>413</v>
      </c>
      <c r="G2664" s="278" t="s">
        <v>413</v>
      </c>
      <c r="H2664" s="278" t="s">
        <v>412</v>
      </c>
      <c r="I2664" s="278" t="s">
        <v>412</v>
      </c>
      <c r="J2664" s="278" t="s">
        <v>412</v>
      </c>
      <c r="K2664" s="278" t="s">
        <v>412</v>
      </c>
      <c r="L2664" s="278" t="s">
        <v>412</v>
      </c>
      <c r="M2664" s="278"/>
      <c r="N2664" s="278"/>
      <c r="O2664" s="278"/>
      <c r="P2664" s="278"/>
      <c r="Q2664" s="278"/>
      <c r="R2664" s="278"/>
      <c r="S2664" s="278"/>
      <c r="T2664" s="278"/>
      <c r="U2664" s="278"/>
      <c r="V2664" s="278"/>
      <c r="W2664" s="278"/>
      <c r="X2664" s="278"/>
      <c r="Y2664" s="278"/>
      <c r="Z2664" s="278"/>
      <c r="AA2664" s="278"/>
      <c r="AB2664" s="278"/>
      <c r="AC2664" s="278"/>
      <c r="AD2664" s="278"/>
      <c r="AE2664" s="278"/>
      <c r="AF2664" s="278"/>
      <c r="AG2664" s="278"/>
      <c r="AH2664" s="278"/>
      <c r="AI2664" s="278"/>
      <c r="AJ2664" s="278"/>
      <c r="AK2664" s="278"/>
      <c r="AL2664" s="278"/>
      <c r="AM2664" s="278"/>
      <c r="AN2664" s="278"/>
      <c r="AO2664" s="278"/>
      <c r="AP2664" s="278"/>
    </row>
    <row r="2665" spans="1:42">
      <c r="A2665" s="278">
        <v>211263</v>
      </c>
      <c r="B2665" s="278"/>
      <c r="C2665" s="278" t="s">
        <v>412</v>
      </c>
      <c r="D2665" s="278" t="s">
        <v>412</v>
      </c>
      <c r="E2665" s="278" t="s">
        <v>413</v>
      </c>
      <c r="F2665" s="278" t="s">
        <v>413</v>
      </c>
      <c r="G2665" s="278" t="s">
        <v>412</v>
      </c>
      <c r="H2665" s="278" t="s">
        <v>412</v>
      </c>
      <c r="I2665" s="278" t="s">
        <v>412</v>
      </c>
      <c r="J2665" s="278" t="s">
        <v>412</v>
      </c>
      <c r="K2665" s="278" t="s">
        <v>412</v>
      </c>
      <c r="L2665" s="278" t="s">
        <v>412</v>
      </c>
      <c r="M2665" s="278"/>
      <c r="N2665" s="278"/>
      <c r="O2665" s="278"/>
      <c r="P2665" s="278"/>
      <c r="Q2665" s="278"/>
      <c r="R2665" s="278"/>
      <c r="S2665" s="278"/>
      <c r="T2665" s="278"/>
      <c r="U2665" s="278"/>
      <c r="V2665" s="278"/>
      <c r="W2665" s="278"/>
      <c r="X2665" s="278"/>
      <c r="Y2665" s="278"/>
      <c r="Z2665" s="278"/>
      <c r="AA2665" s="278"/>
      <c r="AB2665" s="278"/>
      <c r="AC2665" s="278"/>
      <c r="AD2665" s="278"/>
      <c r="AE2665" s="278"/>
      <c r="AF2665" s="278"/>
      <c r="AG2665" s="278"/>
      <c r="AH2665" s="278"/>
      <c r="AI2665" s="278"/>
      <c r="AJ2665" s="278"/>
      <c r="AK2665" s="278"/>
      <c r="AL2665" s="278"/>
      <c r="AM2665" s="278"/>
      <c r="AN2665" s="278"/>
      <c r="AO2665" s="278"/>
      <c r="AP2665" s="278"/>
    </row>
    <row r="2666" spans="1:42">
      <c r="A2666" s="278">
        <v>211262</v>
      </c>
      <c r="B2666" s="278"/>
      <c r="C2666" s="278" t="s">
        <v>413</v>
      </c>
      <c r="D2666" s="278" t="s">
        <v>412</v>
      </c>
      <c r="E2666" s="278" t="s">
        <v>413</v>
      </c>
      <c r="F2666" s="278" t="s">
        <v>413</v>
      </c>
      <c r="G2666" s="278" t="s">
        <v>412</v>
      </c>
      <c r="H2666" s="278" t="s">
        <v>412</v>
      </c>
      <c r="I2666" s="278" t="s">
        <v>412</v>
      </c>
      <c r="J2666" s="278" t="s">
        <v>412</v>
      </c>
      <c r="K2666" s="278" t="s">
        <v>412</v>
      </c>
      <c r="L2666" s="278" t="s">
        <v>412</v>
      </c>
      <c r="M2666" s="278"/>
      <c r="N2666" s="278"/>
      <c r="O2666" s="278"/>
      <c r="P2666" s="278"/>
      <c r="Q2666" s="278"/>
      <c r="R2666" s="278"/>
      <c r="S2666" s="278"/>
      <c r="T2666" s="278"/>
      <c r="U2666" s="278"/>
      <c r="V2666" s="278"/>
      <c r="W2666" s="278"/>
      <c r="X2666" s="278"/>
      <c r="Y2666" s="278"/>
      <c r="Z2666" s="278"/>
      <c r="AA2666" s="278"/>
      <c r="AB2666" s="278"/>
      <c r="AC2666" s="278"/>
      <c r="AD2666" s="278"/>
      <c r="AE2666" s="278"/>
      <c r="AF2666" s="278"/>
      <c r="AG2666" s="278"/>
      <c r="AH2666" s="278"/>
      <c r="AI2666" s="278"/>
      <c r="AJ2666" s="278"/>
      <c r="AK2666" s="278"/>
      <c r="AL2666" s="278"/>
      <c r="AM2666" s="278"/>
      <c r="AN2666" s="278"/>
      <c r="AO2666" s="278"/>
      <c r="AP2666" s="278"/>
    </row>
    <row r="2667" spans="1:42">
      <c r="A2667" s="278">
        <v>211260</v>
      </c>
      <c r="B2667" s="278"/>
      <c r="C2667" s="278" t="s">
        <v>411</v>
      </c>
      <c r="D2667" s="278" t="s">
        <v>412</v>
      </c>
      <c r="E2667" s="278" t="s">
        <v>411</v>
      </c>
      <c r="F2667" s="278" t="s">
        <v>411</v>
      </c>
      <c r="G2667" s="278" t="s">
        <v>412</v>
      </c>
      <c r="H2667" s="278" t="s">
        <v>412</v>
      </c>
      <c r="I2667" s="278" t="s">
        <v>413</v>
      </c>
      <c r="J2667" s="278" t="s">
        <v>412</v>
      </c>
      <c r="K2667" s="278" t="s">
        <v>413</v>
      </c>
      <c r="L2667" s="278" t="s">
        <v>413</v>
      </c>
      <c r="M2667" s="278"/>
      <c r="N2667" s="278"/>
      <c r="O2667" s="278"/>
      <c r="P2667" s="278"/>
      <c r="Q2667" s="278"/>
      <c r="R2667" s="278"/>
      <c r="S2667" s="278"/>
      <c r="T2667" s="278"/>
      <c r="U2667" s="278"/>
      <c r="V2667" s="278"/>
      <c r="W2667" s="278"/>
      <c r="X2667" s="278"/>
      <c r="Y2667" s="278"/>
      <c r="Z2667" s="278"/>
      <c r="AA2667" s="278"/>
      <c r="AB2667" s="278"/>
      <c r="AC2667" s="278"/>
      <c r="AD2667" s="278"/>
      <c r="AE2667" s="278"/>
      <c r="AF2667" s="278"/>
      <c r="AG2667" s="278"/>
      <c r="AH2667" s="278"/>
      <c r="AI2667" s="278"/>
      <c r="AJ2667" s="278"/>
      <c r="AK2667" s="278"/>
      <c r="AL2667" s="278"/>
      <c r="AM2667" s="278"/>
      <c r="AN2667" s="278"/>
      <c r="AO2667" s="278"/>
      <c r="AP2667" s="278"/>
    </row>
    <row r="2668" spans="1:42">
      <c r="A2668" s="278">
        <v>211258</v>
      </c>
      <c r="B2668" s="278"/>
      <c r="C2668" s="278" t="s">
        <v>411</v>
      </c>
      <c r="D2668" s="278" t="s">
        <v>411</v>
      </c>
      <c r="E2668" s="278" t="s">
        <v>411</v>
      </c>
      <c r="F2668" s="278" t="s">
        <v>412</v>
      </c>
      <c r="G2668" s="278" t="s">
        <v>412</v>
      </c>
      <c r="H2668" s="278" t="s">
        <v>412</v>
      </c>
      <c r="I2668" s="278" t="s">
        <v>413</v>
      </c>
      <c r="J2668" s="278" t="s">
        <v>412</v>
      </c>
      <c r="K2668" s="278" t="s">
        <v>413</v>
      </c>
      <c r="L2668" s="278" t="s">
        <v>412</v>
      </c>
      <c r="M2668" s="278"/>
      <c r="N2668" s="278"/>
      <c r="O2668" s="278"/>
      <c r="P2668" s="278"/>
      <c r="Q2668" s="278"/>
      <c r="R2668" s="278"/>
      <c r="S2668" s="278"/>
      <c r="T2668" s="278"/>
      <c r="U2668" s="278"/>
      <c r="V2668" s="278"/>
      <c r="W2668" s="278"/>
      <c r="X2668" s="278"/>
      <c r="Y2668" s="278"/>
      <c r="Z2668" s="278"/>
      <c r="AA2668" s="278"/>
      <c r="AB2668" s="278"/>
      <c r="AC2668" s="278"/>
      <c r="AD2668" s="278"/>
      <c r="AE2668" s="278"/>
      <c r="AF2668" s="278"/>
      <c r="AG2668" s="278"/>
      <c r="AH2668" s="278"/>
      <c r="AI2668" s="278"/>
      <c r="AJ2668" s="278"/>
      <c r="AK2668" s="278"/>
      <c r="AL2668" s="278"/>
      <c r="AM2668" s="278"/>
      <c r="AN2668" s="278"/>
      <c r="AO2668" s="278"/>
      <c r="AP2668" s="278"/>
    </row>
    <row r="2669" spans="1:42">
      <c r="A2669" s="278">
        <v>211257</v>
      </c>
      <c r="B2669" s="278"/>
      <c r="C2669" s="278" t="s">
        <v>411</v>
      </c>
      <c r="D2669" s="278" t="s">
        <v>411</v>
      </c>
      <c r="E2669" s="278" t="s">
        <v>411</v>
      </c>
      <c r="F2669" s="278" t="s">
        <v>411</v>
      </c>
      <c r="G2669" s="278" t="s">
        <v>411</v>
      </c>
      <c r="H2669" s="278" t="s">
        <v>412</v>
      </c>
      <c r="I2669" s="278" t="s">
        <v>412</v>
      </c>
      <c r="J2669" s="278" t="s">
        <v>412</v>
      </c>
      <c r="K2669" s="278" t="s">
        <v>412</v>
      </c>
      <c r="L2669" s="278" t="s">
        <v>412</v>
      </c>
      <c r="M2669" s="278"/>
      <c r="N2669" s="278"/>
      <c r="O2669" s="278"/>
      <c r="P2669" s="278"/>
      <c r="Q2669" s="278"/>
      <c r="R2669" s="278"/>
      <c r="S2669" s="278"/>
      <c r="T2669" s="278"/>
      <c r="U2669" s="278"/>
      <c r="V2669" s="278"/>
      <c r="W2669" s="278"/>
      <c r="X2669" s="278"/>
      <c r="Y2669" s="278"/>
      <c r="Z2669" s="278"/>
      <c r="AA2669" s="278"/>
      <c r="AB2669" s="278"/>
      <c r="AC2669" s="278"/>
      <c r="AD2669" s="278"/>
      <c r="AE2669" s="278"/>
      <c r="AF2669" s="278"/>
      <c r="AG2669" s="278"/>
      <c r="AH2669" s="278"/>
      <c r="AI2669" s="278"/>
      <c r="AJ2669" s="278"/>
      <c r="AK2669" s="278"/>
      <c r="AL2669" s="278"/>
      <c r="AM2669" s="278"/>
      <c r="AN2669" s="278"/>
      <c r="AO2669" s="278"/>
      <c r="AP2669" s="278"/>
    </row>
    <row r="2670" spans="1:42">
      <c r="A2670" s="278">
        <v>211256</v>
      </c>
      <c r="B2670" s="278"/>
      <c r="C2670" s="278" t="s">
        <v>413</v>
      </c>
      <c r="D2670" s="278" t="s">
        <v>413</v>
      </c>
      <c r="E2670" s="278" t="s">
        <v>413</v>
      </c>
      <c r="F2670" s="278" t="s">
        <v>413</v>
      </c>
      <c r="G2670" s="278" t="s">
        <v>412</v>
      </c>
      <c r="H2670" s="278" t="s">
        <v>412</v>
      </c>
      <c r="I2670" s="278" t="s">
        <v>412</v>
      </c>
      <c r="J2670" s="278" t="s">
        <v>412</v>
      </c>
      <c r="K2670" s="278" t="s">
        <v>412</v>
      </c>
      <c r="L2670" s="278" t="s">
        <v>412</v>
      </c>
      <c r="M2670" s="278"/>
      <c r="N2670" s="278"/>
      <c r="O2670" s="278"/>
      <c r="P2670" s="278"/>
      <c r="Q2670" s="278"/>
      <c r="R2670" s="278"/>
      <c r="S2670" s="278"/>
      <c r="T2670" s="278"/>
      <c r="U2670" s="278"/>
      <c r="V2670" s="278"/>
      <c r="W2670" s="278"/>
      <c r="X2670" s="278"/>
      <c r="Y2670" s="278"/>
      <c r="Z2670" s="278"/>
      <c r="AA2670" s="278"/>
      <c r="AB2670" s="278"/>
      <c r="AC2670" s="278"/>
      <c r="AD2670" s="278"/>
      <c r="AE2670" s="278"/>
      <c r="AF2670" s="278"/>
      <c r="AG2670" s="278"/>
      <c r="AH2670" s="278"/>
      <c r="AI2670" s="278"/>
      <c r="AJ2670" s="278"/>
      <c r="AK2670" s="278"/>
      <c r="AL2670" s="278"/>
      <c r="AM2670" s="278"/>
      <c r="AN2670" s="278"/>
      <c r="AO2670" s="278"/>
      <c r="AP2670" s="278"/>
    </row>
    <row r="2671" spans="1:42">
      <c r="A2671" s="278">
        <v>211255</v>
      </c>
      <c r="B2671" s="278"/>
      <c r="C2671" s="278" t="s">
        <v>411</v>
      </c>
      <c r="D2671" s="278" t="s">
        <v>412</v>
      </c>
      <c r="E2671" s="278" t="s">
        <v>411</v>
      </c>
      <c r="F2671" s="278" t="s">
        <v>411</v>
      </c>
      <c r="G2671" s="278" t="s">
        <v>412</v>
      </c>
      <c r="H2671" s="278" t="s">
        <v>412</v>
      </c>
      <c r="I2671" s="278" t="s">
        <v>412</v>
      </c>
      <c r="J2671" s="278" t="s">
        <v>412</v>
      </c>
      <c r="K2671" s="278" t="s">
        <v>412</v>
      </c>
      <c r="L2671" s="278" t="s">
        <v>412</v>
      </c>
      <c r="M2671" s="278"/>
      <c r="N2671" s="278"/>
      <c r="O2671" s="278"/>
      <c r="P2671" s="278"/>
      <c r="Q2671" s="278"/>
      <c r="R2671" s="278"/>
      <c r="S2671" s="278"/>
      <c r="T2671" s="278"/>
      <c r="U2671" s="278"/>
      <c r="V2671" s="278"/>
      <c r="W2671" s="278"/>
      <c r="X2671" s="278"/>
      <c r="Y2671" s="278"/>
      <c r="Z2671" s="278"/>
      <c r="AA2671" s="278"/>
      <c r="AB2671" s="278"/>
      <c r="AC2671" s="278"/>
      <c r="AD2671" s="278"/>
      <c r="AE2671" s="278"/>
      <c r="AF2671" s="278"/>
      <c r="AG2671" s="278"/>
      <c r="AH2671" s="278"/>
      <c r="AI2671" s="278"/>
      <c r="AJ2671" s="278"/>
      <c r="AK2671" s="278"/>
      <c r="AL2671" s="278"/>
      <c r="AM2671" s="278"/>
      <c r="AN2671" s="278"/>
      <c r="AO2671" s="278"/>
      <c r="AP2671" s="278"/>
    </row>
    <row r="2672" spans="1:42">
      <c r="A2672" s="278">
        <v>211254</v>
      </c>
      <c r="B2672" s="278"/>
      <c r="C2672" s="278" t="s">
        <v>412</v>
      </c>
      <c r="D2672" s="278" t="s">
        <v>413</v>
      </c>
      <c r="E2672" s="278" t="s">
        <v>412</v>
      </c>
      <c r="F2672" s="278" t="s">
        <v>413</v>
      </c>
      <c r="G2672" s="278" t="s">
        <v>412</v>
      </c>
      <c r="H2672" s="278" t="s">
        <v>412</v>
      </c>
      <c r="I2672" s="278" t="s">
        <v>412</v>
      </c>
      <c r="J2672" s="278" t="s">
        <v>412</v>
      </c>
      <c r="K2672" s="278" t="s">
        <v>412</v>
      </c>
      <c r="L2672" s="278" t="s">
        <v>412</v>
      </c>
      <c r="M2672" s="278"/>
      <c r="N2672" s="278"/>
      <c r="O2672" s="278"/>
      <c r="P2672" s="278"/>
      <c r="Q2672" s="278"/>
      <c r="R2672" s="278"/>
      <c r="S2672" s="278"/>
      <c r="T2672" s="278"/>
      <c r="U2672" s="278"/>
      <c r="V2672" s="278"/>
      <c r="W2672" s="278"/>
      <c r="X2672" s="278"/>
      <c r="Y2672" s="278"/>
      <c r="Z2672" s="278"/>
      <c r="AA2672" s="278"/>
      <c r="AB2672" s="278"/>
      <c r="AC2672" s="278"/>
      <c r="AD2672" s="278"/>
      <c r="AE2672" s="278"/>
      <c r="AF2672" s="278"/>
      <c r="AG2672" s="278"/>
      <c r="AH2672" s="278"/>
      <c r="AI2672" s="278"/>
      <c r="AJ2672" s="278"/>
      <c r="AK2672" s="278"/>
      <c r="AL2672" s="278"/>
      <c r="AM2672" s="278"/>
      <c r="AN2672" s="278"/>
      <c r="AO2672" s="278"/>
      <c r="AP2672" s="278"/>
    </row>
    <row r="2673" spans="1:42">
      <c r="A2673" s="278">
        <v>211251</v>
      </c>
      <c r="B2673" s="278"/>
      <c r="C2673" s="278" t="s">
        <v>411</v>
      </c>
      <c r="D2673" s="278" t="s">
        <v>411</v>
      </c>
      <c r="E2673" s="278" t="s">
        <v>411</v>
      </c>
      <c r="F2673" s="278" t="s">
        <v>411</v>
      </c>
      <c r="G2673" s="278" t="s">
        <v>412</v>
      </c>
      <c r="H2673" s="278" t="s">
        <v>413</v>
      </c>
      <c r="I2673" s="278" t="s">
        <v>411</v>
      </c>
      <c r="J2673" s="278" t="s">
        <v>413</v>
      </c>
      <c r="K2673" s="278" t="s">
        <v>411</v>
      </c>
      <c r="L2673" s="278" t="s">
        <v>411</v>
      </c>
      <c r="M2673" s="278"/>
      <c r="N2673" s="278"/>
      <c r="O2673" s="278"/>
      <c r="P2673" s="278"/>
      <c r="Q2673" s="278"/>
      <c r="R2673" s="278"/>
      <c r="S2673" s="278"/>
      <c r="T2673" s="278"/>
      <c r="U2673" s="278"/>
      <c r="V2673" s="278"/>
      <c r="W2673" s="278"/>
      <c r="X2673" s="278"/>
      <c r="Y2673" s="278"/>
      <c r="Z2673" s="278"/>
      <c r="AA2673" s="278"/>
      <c r="AB2673" s="278"/>
      <c r="AC2673" s="278"/>
      <c r="AD2673" s="278"/>
      <c r="AE2673" s="278"/>
      <c r="AF2673" s="278"/>
      <c r="AG2673" s="278"/>
      <c r="AH2673" s="278"/>
      <c r="AI2673" s="278"/>
      <c r="AJ2673" s="278"/>
      <c r="AK2673" s="278"/>
      <c r="AL2673" s="278"/>
      <c r="AM2673" s="278"/>
      <c r="AN2673" s="278"/>
      <c r="AO2673" s="278"/>
      <c r="AP2673" s="278"/>
    </row>
    <row r="2674" spans="1:42">
      <c r="A2674" s="278">
        <v>211249</v>
      </c>
      <c r="B2674" s="278"/>
      <c r="C2674" s="278" t="s">
        <v>411</v>
      </c>
      <c r="D2674" s="278" t="s">
        <v>413</v>
      </c>
      <c r="E2674" s="278" t="s">
        <v>411</v>
      </c>
      <c r="F2674" s="278" t="s">
        <v>411</v>
      </c>
      <c r="G2674" s="278" t="s">
        <v>413</v>
      </c>
      <c r="H2674" s="278" t="s">
        <v>412</v>
      </c>
      <c r="I2674" s="278" t="s">
        <v>413</v>
      </c>
      <c r="J2674" s="278" t="s">
        <v>413</v>
      </c>
      <c r="K2674" s="278" t="s">
        <v>413</v>
      </c>
      <c r="L2674" s="278" t="s">
        <v>413</v>
      </c>
      <c r="M2674" s="278"/>
      <c r="N2674" s="278"/>
      <c r="O2674" s="278"/>
      <c r="P2674" s="278"/>
      <c r="Q2674" s="278"/>
      <c r="R2674" s="278"/>
      <c r="S2674" s="278"/>
      <c r="T2674" s="278"/>
      <c r="U2674" s="278"/>
      <c r="V2674" s="278"/>
      <c r="W2674" s="278"/>
      <c r="X2674" s="278"/>
      <c r="Y2674" s="278"/>
      <c r="Z2674" s="278"/>
      <c r="AA2674" s="278"/>
      <c r="AB2674" s="278"/>
      <c r="AC2674" s="278"/>
      <c r="AD2674" s="278"/>
      <c r="AE2674" s="278"/>
      <c r="AF2674" s="278"/>
      <c r="AG2674" s="278"/>
      <c r="AH2674" s="278"/>
      <c r="AI2674" s="278"/>
      <c r="AJ2674" s="278"/>
      <c r="AK2674" s="278"/>
      <c r="AL2674" s="278"/>
      <c r="AM2674" s="278"/>
      <c r="AN2674" s="278"/>
      <c r="AO2674" s="278"/>
      <c r="AP2674" s="278"/>
    </row>
    <row r="2675" spans="1:42">
      <c r="A2675" s="278">
        <v>211248</v>
      </c>
      <c r="B2675" s="278"/>
      <c r="C2675" s="278" t="s">
        <v>413</v>
      </c>
      <c r="D2675" s="278" t="s">
        <v>411</v>
      </c>
      <c r="E2675" s="278" t="s">
        <v>413</v>
      </c>
      <c r="F2675" s="278" t="s">
        <v>413</v>
      </c>
      <c r="G2675" s="278" t="s">
        <v>412</v>
      </c>
      <c r="H2675" s="278" t="s">
        <v>412</v>
      </c>
      <c r="I2675" s="278" t="s">
        <v>413</v>
      </c>
      <c r="J2675" s="278" t="s">
        <v>412</v>
      </c>
      <c r="K2675" s="278" t="s">
        <v>413</v>
      </c>
      <c r="L2675" s="278" t="s">
        <v>412</v>
      </c>
      <c r="M2675" s="278"/>
      <c r="N2675" s="278"/>
      <c r="O2675" s="278"/>
      <c r="P2675" s="278"/>
      <c r="Q2675" s="278"/>
      <c r="R2675" s="278"/>
      <c r="S2675" s="278"/>
      <c r="T2675" s="278"/>
      <c r="U2675" s="278"/>
      <c r="V2675" s="278"/>
      <c r="W2675" s="278"/>
      <c r="X2675" s="278"/>
      <c r="Y2675" s="278"/>
      <c r="Z2675" s="278"/>
      <c r="AA2675" s="278"/>
      <c r="AB2675" s="278"/>
      <c r="AC2675" s="278"/>
      <c r="AD2675" s="278"/>
      <c r="AE2675" s="278"/>
      <c r="AF2675" s="278"/>
      <c r="AG2675" s="278"/>
      <c r="AH2675" s="278"/>
      <c r="AI2675" s="278"/>
      <c r="AJ2675" s="278"/>
      <c r="AK2675" s="278"/>
      <c r="AL2675" s="278"/>
      <c r="AM2675" s="278"/>
      <c r="AN2675" s="278"/>
      <c r="AO2675" s="278"/>
      <c r="AP2675" s="278"/>
    </row>
    <row r="2676" spans="1:42">
      <c r="A2676" s="278">
        <v>211247</v>
      </c>
      <c r="B2676" s="278"/>
      <c r="C2676" s="278" t="s">
        <v>413</v>
      </c>
      <c r="D2676" s="278" t="s">
        <v>413</v>
      </c>
      <c r="E2676" s="278" t="s">
        <v>412</v>
      </c>
      <c r="F2676" s="278" t="s">
        <v>412</v>
      </c>
      <c r="G2676" s="278" t="s">
        <v>412</v>
      </c>
      <c r="H2676" s="278" t="s">
        <v>412</v>
      </c>
      <c r="I2676" s="278" t="s">
        <v>412</v>
      </c>
      <c r="J2676" s="278" t="s">
        <v>412</v>
      </c>
      <c r="K2676" s="278" t="s">
        <v>412</v>
      </c>
      <c r="L2676" s="278" t="s">
        <v>412</v>
      </c>
      <c r="M2676" s="278"/>
      <c r="N2676" s="278"/>
      <c r="O2676" s="278"/>
      <c r="P2676" s="278"/>
      <c r="Q2676" s="278"/>
      <c r="R2676" s="278"/>
      <c r="S2676" s="278"/>
      <c r="T2676" s="278"/>
      <c r="U2676" s="278"/>
      <c r="V2676" s="278"/>
      <c r="W2676" s="278"/>
      <c r="X2676" s="278"/>
      <c r="Y2676" s="278"/>
      <c r="Z2676" s="278"/>
      <c r="AA2676" s="278"/>
      <c r="AB2676" s="278"/>
      <c r="AC2676" s="278"/>
      <c r="AD2676" s="278"/>
      <c r="AE2676" s="278"/>
      <c r="AF2676" s="278"/>
      <c r="AG2676" s="278"/>
      <c r="AH2676" s="278"/>
      <c r="AI2676" s="278"/>
      <c r="AJ2676" s="278"/>
      <c r="AK2676" s="278"/>
      <c r="AL2676" s="278"/>
      <c r="AM2676" s="278"/>
      <c r="AN2676" s="278"/>
      <c r="AO2676" s="278"/>
      <c r="AP2676" s="278"/>
    </row>
    <row r="2677" spans="1:42">
      <c r="A2677" s="278">
        <v>211246</v>
      </c>
      <c r="B2677" s="278"/>
      <c r="C2677" s="278" t="s">
        <v>413</v>
      </c>
      <c r="D2677" s="278" t="s">
        <v>413</v>
      </c>
      <c r="E2677" s="278" t="s">
        <v>413</v>
      </c>
      <c r="F2677" s="278" t="s">
        <v>413</v>
      </c>
      <c r="G2677" s="278" t="s">
        <v>412</v>
      </c>
      <c r="H2677" s="278" t="s">
        <v>412</v>
      </c>
      <c r="I2677" s="278" t="s">
        <v>412</v>
      </c>
      <c r="J2677" s="278" t="s">
        <v>412</v>
      </c>
      <c r="K2677" s="278" t="s">
        <v>412</v>
      </c>
      <c r="L2677" s="278" t="s">
        <v>412</v>
      </c>
      <c r="M2677" s="278"/>
      <c r="N2677" s="278"/>
      <c r="O2677" s="278"/>
      <c r="P2677" s="278"/>
      <c r="Q2677" s="278"/>
      <c r="R2677" s="278"/>
      <c r="S2677" s="278"/>
      <c r="T2677" s="278"/>
      <c r="U2677" s="278"/>
      <c r="V2677" s="278"/>
      <c r="W2677" s="278"/>
      <c r="X2677" s="278"/>
      <c r="Y2677" s="278"/>
      <c r="Z2677" s="278"/>
      <c r="AA2677" s="278"/>
      <c r="AB2677" s="278"/>
      <c r="AC2677" s="278"/>
      <c r="AD2677" s="278"/>
      <c r="AE2677" s="278"/>
      <c r="AF2677" s="278"/>
      <c r="AG2677" s="278"/>
      <c r="AH2677" s="278"/>
      <c r="AI2677" s="278"/>
      <c r="AJ2677" s="278"/>
      <c r="AK2677" s="278"/>
      <c r="AL2677" s="278"/>
      <c r="AM2677" s="278"/>
      <c r="AN2677" s="278"/>
      <c r="AO2677" s="278"/>
      <c r="AP2677" s="278"/>
    </row>
    <row r="2678" spans="1:42">
      <c r="A2678" s="278">
        <v>211244</v>
      </c>
      <c r="B2678" s="278"/>
      <c r="C2678" s="278" t="s">
        <v>411</v>
      </c>
      <c r="D2678" s="278" t="s">
        <v>413</v>
      </c>
      <c r="E2678" s="278" t="s">
        <v>411</v>
      </c>
      <c r="F2678" s="278" t="s">
        <v>411</v>
      </c>
      <c r="G2678" s="278" t="s">
        <v>412</v>
      </c>
      <c r="H2678" s="278" t="s">
        <v>413</v>
      </c>
      <c r="I2678" s="278" t="s">
        <v>413</v>
      </c>
      <c r="J2678" s="278" t="s">
        <v>412</v>
      </c>
      <c r="K2678" s="278" t="s">
        <v>413</v>
      </c>
      <c r="L2678" s="278" t="s">
        <v>413</v>
      </c>
      <c r="M2678" s="278"/>
      <c r="N2678" s="278"/>
      <c r="O2678" s="278"/>
      <c r="P2678" s="278"/>
      <c r="Q2678" s="278"/>
      <c r="R2678" s="278"/>
      <c r="S2678" s="278"/>
      <c r="T2678" s="278"/>
      <c r="U2678" s="278"/>
      <c r="V2678" s="278"/>
      <c r="W2678" s="278"/>
      <c r="X2678" s="278"/>
      <c r="Y2678" s="278"/>
      <c r="Z2678" s="278"/>
      <c r="AA2678" s="278"/>
      <c r="AB2678" s="278"/>
      <c r="AC2678" s="278"/>
      <c r="AD2678" s="278"/>
      <c r="AE2678" s="278"/>
      <c r="AF2678" s="278"/>
      <c r="AG2678" s="278"/>
      <c r="AH2678" s="278"/>
      <c r="AI2678" s="278"/>
      <c r="AJ2678" s="278"/>
      <c r="AK2678" s="278"/>
      <c r="AL2678" s="278"/>
      <c r="AM2678" s="278"/>
      <c r="AN2678" s="278"/>
      <c r="AO2678" s="278"/>
      <c r="AP2678" s="278"/>
    </row>
    <row r="2679" spans="1:42">
      <c r="A2679" s="278">
        <v>211243</v>
      </c>
      <c r="B2679" s="278"/>
      <c r="C2679" s="278" t="s">
        <v>413</v>
      </c>
      <c r="D2679" s="278" t="s">
        <v>412</v>
      </c>
      <c r="E2679" s="278" t="s">
        <v>413</v>
      </c>
      <c r="F2679" s="278" t="s">
        <v>412</v>
      </c>
      <c r="G2679" s="278" t="s">
        <v>412</v>
      </c>
      <c r="H2679" s="278" t="s">
        <v>412</v>
      </c>
      <c r="I2679" s="278" t="s">
        <v>412</v>
      </c>
      <c r="J2679" s="278" t="s">
        <v>412</v>
      </c>
      <c r="K2679" s="278" t="s">
        <v>412</v>
      </c>
      <c r="L2679" s="278" t="s">
        <v>412</v>
      </c>
      <c r="M2679" s="278"/>
      <c r="N2679" s="278"/>
      <c r="O2679" s="278"/>
      <c r="P2679" s="278"/>
      <c r="Q2679" s="278"/>
      <c r="R2679" s="278"/>
      <c r="S2679" s="278"/>
      <c r="T2679" s="278"/>
      <c r="U2679" s="278"/>
      <c r="V2679" s="278"/>
      <c r="W2679" s="278"/>
      <c r="X2679" s="278"/>
      <c r="Y2679" s="278"/>
      <c r="Z2679" s="278"/>
      <c r="AA2679" s="278"/>
      <c r="AB2679" s="278"/>
      <c r="AC2679" s="278"/>
      <c r="AD2679" s="278"/>
      <c r="AE2679" s="278"/>
      <c r="AF2679" s="278"/>
      <c r="AG2679" s="278"/>
      <c r="AH2679" s="278"/>
      <c r="AI2679" s="278"/>
      <c r="AJ2679" s="278"/>
      <c r="AK2679" s="278"/>
      <c r="AL2679" s="278"/>
      <c r="AM2679" s="278"/>
      <c r="AN2679" s="278"/>
      <c r="AO2679" s="278"/>
      <c r="AP2679" s="278"/>
    </row>
    <row r="2680" spans="1:42">
      <c r="A2680" s="278">
        <v>211241</v>
      </c>
      <c r="B2680" s="278"/>
      <c r="C2680" s="278" t="s">
        <v>413</v>
      </c>
      <c r="D2680" s="278" t="s">
        <v>413</v>
      </c>
      <c r="E2680" s="278" t="s">
        <v>412</v>
      </c>
      <c r="F2680" s="278" t="s">
        <v>412</v>
      </c>
      <c r="G2680" s="278" t="s">
        <v>412</v>
      </c>
      <c r="H2680" s="278" t="s">
        <v>412</v>
      </c>
      <c r="I2680" s="278" t="s">
        <v>412</v>
      </c>
      <c r="J2680" s="278" t="s">
        <v>412</v>
      </c>
      <c r="K2680" s="278" t="s">
        <v>412</v>
      </c>
      <c r="L2680" s="278" t="s">
        <v>412</v>
      </c>
      <c r="M2680" s="278"/>
      <c r="N2680" s="278"/>
      <c r="O2680" s="278"/>
      <c r="P2680" s="278"/>
      <c r="Q2680" s="278"/>
      <c r="R2680" s="278"/>
      <c r="S2680" s="278"/>
      <c r="T2680" s="278"/>
      <c r="U2680" s="278"/>
      <c r="V2680" s="278"/>
      <c r="W2680" s="278"/>
      <c r="X2680" s="278"/>
      <c r="Y2680" s="278"/>
      <c r="Z2680" s="278"/>
      <c r="AA2680" s="278"/>
      <c r="AB2680" s="278"/>
      <c r="AC2680" s="278"/>
      <c r="AD2680" s="278"/>
      <c r="AE2680" s="278"/>
      <c r="AF2680" s="278"/>
      <c r="AG2680" s="278"/>
      <c r="AH2680" s="278"/>
      <c r="AI2680" s="278"/>
      <c r="AJ2680" s="278"/>
      <c r="AK2680" s="278"/>
      <c r="AL2680" s="278"/>
      <c r="AM2680" s="278"/>
      <c r="AN2680" s="278"/>
      <c r="AO2680" s="278"/>
      <c r="AP2680" s="278"/>
    </row>
    <row r="2681" spans="1:42">
      <c r="A2681" s="278">
        <v>211239</v>
      </c>
      <c r="B2681" s="278"/>
      <c r="C2681" s="278" t="s">
        <v>413</v>
      </c>
      <c r="D2681" s="278" t="s">
        <v>413</v>
      </c>
      <c r="E2681" s="278" t="s">
        <v>413</v>
      </c>
      <c r="F2681" s="278" t="s">
        <v>413</v>
      </c>
      <c r="G2681" s="278" t="s">
        <v>413</v>
      </c>
      <c r="H2681" s="278" t="s">
        <v>412</v>
      </c>
      <c r="I2681" s="278" t="s">
        <v>412</v>
      </c>
      <c r="J2681" s="278" t="s">
        <v>412</v>
      </c>
      <c r="K2681" s="278" t="s">
        <v>412</v>
      </c>
      <c r="L2681" s="278" t="s">
        <v>412</v>
      </c>
      <c r="M2681" s="278"/>
      <c r="N2681" s="278"/>
      <c r="O2681" s="278"/>
      <c r="P2681" s="278"/>
      <c r="Q2681" s="278"/>
      <c r="R2681" s="278"/>
      <c r="S2681" s="278"/>
      <c r="T2681" s="278"/>
      <c r="U2681" s="278"/>
      <c r="V2681" s="278"/>
      <c r="W2681" s="278"/>
      <c r="X2681" s="278"/>
      <c r="Y2681" s="278"/>
      <c r="Z2681" s="278"/>
      <c r="AA2681" s="278"/>
      <c r="AB2681" s="278"/>
      <c r="AC2681" s="278"/>
      <c r="AD2681" s="278"/>
      <c r="AE2681" s="278"/>
      <c r="AF2681" s="278"/>
      <c r="AG2681" s="278"/>
      <c r="AH2681" s="278"/>
      <c r="AI2681" s="278"/>
      <c r="AJ2681" s="278"/>
      <c r="AK2681" s="278"/>
      <c r="AL2681" s="278"/>
      <c r="AM2681" s="278"/>
      <c r="AN2681" s="278"/>
      <c r="AO2681" s="278"/>
      <c r="AP2681" s="278"/>
    </row>
    <row r="2682" spans="1:42">
      <c r="A2682" s="278">
        <v>211238</v>
      </c>
      <c r="B2682" s="278"/>
      <c r="C2682" s="278" t="s">
        <v>411</v>
      </c>
      <c r="D2682" s="278" t="s">
        <v>411</v>
      </c>
      <c r="E2682" s="278" t="s">
        <v>411</v>
      </c>
      <c r="F2682" s="278" t="s">
        <v>411</v>
      </c>
      <c r="G2682" s="278" t="s">
        <v>413</v>
      </c>
      <c r="H2682" s="278" t="s">
        <v>412</v>
      </c>
      <c r="I2682" s="278" t="s">
        <v>413</v>
      </c>
      <c r="J2682" s="278" t="s">
        <v>412</v>
      </c>
      <c r="K2682" s="278" t="s">
        <v>412</v>
      </c>
      <c r="L2682" s="278" t="s">
        <v>413</v>
      </c>
      <c r="M2682" s="278"/>
      <c r="N2682" s="278"/>
      <c r="O2682" s="278"/>
      <c r="P2682" s="278"/>
      <c r="Q2682" s="278"/>
      <c r="R2682" s="278"/>
      <c r="S2682" s="278"/>
      <c r="T2682" s="278"/>
      <c r="U2682" s="278"/>
      <c r="V2682" s="278"/>
      <c r="W2682" s="278"/>
      <c r="X2682" s="278"/>
      <c r="Y2682" s="278"/>
      <c r="Z2682" s="278"/>
      <c r="AA2682" s="278"/>
      <c r="AB2682" s="278"/>
      <c r="AC2682" s="278"/>
      <c r="AD2682" s="278"/>
      <c r="AE2682" s="278"/>
      <c r="AF2682" s="278"/>
      <c r="AG2682" s="278"/>
      <c r="AH2682" s="278"/>
      <c r="AI2682" s="278"/>
      <c r="AJ2682" s="278"/>
      <c r="AK2682" s="278"/>
      <c r="AL2682" s="278"/>
      <c r="AM2682" s="278"/>
      <c r="AN2682" s="278"/>
      <c r="AO2682" s="278"/>
      <c r="AP2682" s="278"/>
    </row>
    <row r="2683" spans="1:42">
      <c r="A2683" s="278">
        <v>211236</v>
      </c>
      <c r="B2683" s="278"/>
      <c r="C2683" s="278" t="s">
        <v>413</v>
      </c>
      <c r="D2683" s="278" t="s">
        <v>413</v>
      </c>
      <c r="E2683" s="278" t="s">
        <v>413</v>
      </c>
      <c r="F2683" s="278" t="s">
        <v>412</v>
      </c>
      <c r="G2683" s="278" t="s">
        <v>413</v>
      </c>
      <c r="H2683" s="278" t="s">
        <v>412</v>
      </c>
      <c r="I2683" s="278" t="s">
        <v>413</v>
      </c>
      <c r="J2683" s="278" t="s">
        <v>412</v>
      </c>
      <c r="K2683" s="278" t="s">
        <v>413</v>
      </c>
      <c r="L2683" s="278" t="s">
        <v>412</v>
      </c>
      <c r="M2683" s="278"/>
      <c r="N2683" s="278"/>
      <c r="O2683" s="278"/>
      <c r="P2683" s="278"/>
      <c r="Q2683" s="278"/>
      <c r="R2683" s="278"/>
      <c r="S2683" s="278"/>
      <c r="T2683" s="278"/>
      <c r="U2683" s="278"/>
      <c r="V2683" s="278"/>
      <c r="W2683" s="278"/>
      <c r="X2683" s="278"/>
      <c r="Y2683" s="278"/>
      <c r="Z2683" s="278"/>
      <c r="AA2683" s="278"/>
      <c r="AB2683" s="278"/>
      <c r="AC2683" s="278"/>
      <c r="AD2683" s="278"/>
      <c r="AE2683" s="278"/>
      <c r="AF2683" s="278"/>
      <c r="AG2683" s="278"/>
      <c r="AH2683" s="278"/>
      <c r="AI2683" s="278"/>
      <c r="AJ2683" s="278"/>
      <c r="AK2683" s="278"/>
      <c r="AL2683" s="278"/>
      <c r="AM2683" s="278"/>
      <c r="AN2683" s="278"/>
      <c r="AO2683" s="278"/>
      <c r="AP2683" s="278"/>
    </row>
    <row r="2684" spans="1:42">
      <c r="A2684" s="278">
        <v>211235</v>
      </c>
      <c r="B2684" s="278"/>
      <c r="C2684" s="278" t="s">
        <v>413</v>
      </c>
      <c r="D2684" s="278" t="s">
        <v>412</v>
      </c>
      <c r="E2684" s="278" t="s">
        <v>413</v>
      </c>
      <c r="F2684" s="278" t="s">
        <v>412</v>
      </c>
      <c r="G2684" s="278" t="s">
        <v>412</v>
      </c>
      <c r="H2684" s="278" t="s">
        <v>413</v>
      </c>
      <c r="I2684" s="278" t="s">
        <v>412</v>
      </c>
      <c r="J2684" s="278" t="s">
        <v>412</v>
      </c>
      <c r="K2684" s="278" t="s">
        <v>413</v>
      </c>
      <c r="L2684" s="278" t="s">
        <v>412</v>
      </c>
      <c r="M2684" s="278"/>
      <c r="N2684" s="278"/>
      <c r="O2684" s="278"/>
      <c r="P2684" s="278"/>
      <c r="Q2684" s="278"/>
      <c r="R2684" s="278"/>
      <c r="S2684" s="278"/>
      <c r="T2684" s="278"/>
      <c r="U2684" s="278"/>
      <c r="V2684" s="278"/>
      <c r="W2684" s="278"/>
      <c r="X2684" s="278"/>
      <c r="Y2684" s="278"/>
      <c r="Z2684" s="278"/>
      <c r="AA2684" s="278"/>
      <c r="AB2684" s="278"/>
      <c r="AC2684" s="278"/>
      <c r="AD2684" s="278"/>
      <c r="AE2684" s="278"/>
      <c r="AF2684" s="278"/>
      <c r="AG2684" s="278"/>
      <c r="AH2684" s="278"/>
      <c r="AI2684" s="278"/>
      <c r="AJ2684" s="278"/>
      <c r="AK2684" s="278"/>
      <c r="AL2684" s="278"/>
      <c r="AM2684" s="278"/>
      <c r="AN2684" s="278"/>
      <c r="AO2684" s="278"/>
      <c r="AP2684" s="278"/>
    </row>
    <row r="2685" spans="1:42">
      <c r="A2685" s="278">
        <v>211234</v>
      </c>
      <c r="B2685" s="278"/>
      <c r="C2685" s="278" t="s">
        <v>413</v>
      </c>
      <c r="D2685" s="278" t="s">
        <v>413</v>
      </c>
      <c r="E2685" s="278" t="s">
        <v>413</v>
      </c>
      <c r="F2685" s="278" t="s">
        <v>413</v>
      </c>
      <c r="G2685" s="278" t="s">
        <v>412</v>
      </c>
      <c r="H2685" s="278" t="s">
        <v>412</v>
      </c>
      <c r="I2685" s="278" t="s">
        <v>412</v>
      </c>
      <c r="J2685" s="278" t="s">
        <v>412</v>
      </c>
      <c r="K2685" s="278" t="s">
        <v>412</v>
      </c>
      <c r="L2685" s="278" t="s">
        <v>412</v>
      </c>
      <c r="M2685" s="278"/>
      <c r="N2685" s="278"/>
      <c r="O2685" s="278"/>
      <c r="P2685" s="278"/>
      <c r="Q2685" s="278"/>
      <c r="R2685" s="278"/>
      <c r="S2685" s="278"/>
      <c r="T2685" s="278"/>
      <c r="U2685" s="278"/>
      <c r="V2685" s="278"/>
      <c r="W2685" s="278"/>
      <c r="X2685" s="278"/>
      <c r="Y2685" s="278"/>
      <c r="Z2685" s="278"/>
      <c r="AA2685" s="278"/>
      <c r="AB2685" s="278"/>
      <c r="AC2685" s="278"/>
      <c r="AD2685" s="278"/>
      <c r="AE2685" s="278"/>
      <c r="AF2685" s="278"/>
      <c r="AG2685" s="278"/>
      <c r="AH2685" s="278"/>
      <c r="AI2685" s="278"/>
      <c r="AJ2685" s="278"/>
      <c r="AK2685" s="278"/>
      <c r="AL2685" s="278"/>
      <c r="AM2685" s="278"/>
      <c r="AN2685" s="278"/>
      <c r="AO2685" s="278"/>
      <c r="AP2685" s="278"/>
    </row>
    <row r="2686" spans="1:42">
      <c r="A2686" s="278">
        <v>211233</v>
      </c>
      <c r="B2686" s="278"/>
      <c r="C2686" s="278" t="s">
        <v>411</v>
      </c>
      <c r="D2686" s="278" t="s">
        <v>411</v>
      </c>
      <c r="E2686" s="278" t="s">
        <v>411</v>
      </c>
      <c r="F2686" s="278" t="s">
        <v>411</v>
      </c>
      <c r="G2686" s="278" t="s">
        <v>411</v>
      </c>
      <c r="H2686" s="278" t="s">
        <v>412</v>
      </c>
      <c r="I2686" s="278" t="s">
        <v>411</v>
      </c>
      <c r="J2686" s="278" t="s">
        <v>411</v>
      </c>
      <c r="K2686" s="278" t="s">
        <v>411</v>
      </c>
      <c r="L2686" s="278" t="s">
        <v>411</v>
      </c>
      <c r="M2686" s="278"/>
      <c r="N2686" s="278"/>
      <c r="O2686" s="278"/>
      <c r="P2686" s="278"/>
      <c r="Q2686" s="278"/>
      <c r="R2686" s="278"/>
      <c r="S2686" s="278"/>
      <c r="T2686" s="278"/>
      <c r="U2686" s="278"/>
      <c r="V2686" s="278"/>
      <c r="W2686" s="278"/>
      <c r="X2686" s="278"/>
      <c r="Y2686" s="278"/>
      <c r="Z2686" s="278"/>
      <c r="AA2686" s="278"/>
      <c r="AB2686" s="278"/>
      <c r="AC2686" s="278"/>
      <c r="AD2686" s="278"/>
      <c r="AE2686" s="278"/>
      <c r="AF2686" s="278"/>
      <c r="AG2686" s="278"/>
      <c r="AH2686" s="278"/>
      <c r="AI2686" s="278"/>
      <c r="AJ2686" s="278"/>
      <c r="AK2686" s="278"/>
      <c r="AL2686" s="278"/>
      <c r="AM2686" s="278"/>
      <c r="AN2686" s="278"/>
      <c r="AO2686" s="278"/>
      <c r="AP2686" s="278"/>
    </row>
    <row r="2687" spans="1:42">
      <c r="A2687" s="278">
        <v>211231</v>
      </c>
      <c r="B2687" s="278"/>
      <c r="C2687" s="278" t="s">
        <v>412</v>
      </c>
      <c r="D2687" s="278" t="s">
        <v>412</v>
      </c>
      <c r="E2687" s="278" t="s">
        <v>411</v>
      </c>
      <c r="F2687" s="278" t="s">
        <v>411</v>
      </c>
      <c r="G2687" s="278" t="s">
        <v>412</v>
      </c>
      <c r="H2687" s="278" t="s">
        <v>412</v>
      </c>
      <c r="I2687" s="278" t="s">
        <v>412</v>
      </c>
      <c r="J2687" s="278" t="s">
        <v>412</v>
      </c>
      <c r="K2687" s="278" t="s">
        <v>412</v>
      </c>
      <c r="L2687" s="278" t="s">
        <v>412</v>
      </c>
      <c r="M2687" s="278"/>
      <c r="N2687" s="278"/>
      <c r="O2687" s="278"/>
      <c r="P2687" s="278"/>
      <c r="Q2687" s="278"/>
      <c r="R2687" s="278"/>
      <c r="S2687" s="278"/>
      <c r="T2687" s="278"/>
      <c r="U2687" s="278"/>
      <c r="V2687" s="278"/>
      <c r="W2687" s="278"/>
      <c r="X2687" s="278"/>
      <c r="Y2687" s="278"/>
      <c r="Z2687" s="278"/>
      <c r="AA2687" s="278"/>
      <c r="AB2687" s="278"/>
      <c r="AC2687" s="278"/>
      <c r="AD2687" s="278"/>
      <c r="AE2687" s="278"/>
      <c r="AF2687" s="278"/>
      <c r="AG2687" s="278"/>
      <c r="AH2687" s="278"/>
      <c r="AI2687" s="278"/>
      <c r="AJ2687" s="278"/>
      <c r="AK2687" s="278"/>
      <c r="AL2687" s="278"/>
      <c r="AM2687" s="278"/>
      <c r="AN2687" s="278"/>
      <c r="AO2687" s="278"/>
      <c r="AP2687" s="278"/>
    </row>
    <row r="2688" spans="1:42">
      <c r="A2688" s="278">
        <v>211230</v>
      </c>
      <c r="B2688" s="278"/>
      <c r="C2688" s="278" t="s">
        <v>413</v>
      </c>
      <c r="D2688" s="278" t="s">
        <v>413</v>
      </c>
      <c r="E2688" s="278" t="s">
        <v>412</v>
      </c>
      <c r="F2688" s="278" t="s">
        <v>412</v>
      </c>
      <c r="G2688" s="278" t="s">
        <v>412</v>
      </c>
      <c r="H2688" s="278" t="s">
        <v>412</v>
      </c>
      <c r="I2688" s="278" t="s">
        <v>412</v>
      </c>
      <c r="J2688" s="278" t="s">
        <v>412</v>
      </c>
      <c r="K2688" s="278" t="s">
        <v>412</v>
      </c>
      <c r="L2688" s="278" t="s">
        <v>412</v>
      </c>
      <c r="M2688" s="278"/>
      <c r="N2688" s="278"/>
      <c r="O2688" s="278"/>
      <c r="P2688" s="278"/>
      <c r="Q2688" s="278"/>
      <c r="R2688" s="278"/>
      <c r="S2688" s="278"/>
      <c r="T2688" s="278"/>
      <c r="U2688" s="278"/>
      <c r="V2688" s="278"/>
      <c r="W2688" s="278"/>
      <c r="X2688" s="278"/>
      <c r="Y2688" s="278"/>
      <c r="Z2688" s="278"/>
      <c r="AA2688" s="278"/>
      <c r="AB2688" s="278"/>
      <c r="AC2688" s="278"/>
      <c r="AD2688" s="278"/>
      <c r="AE2688" s="278"/>
      <c r="AF2688" s="278"/>
      <c r="AG2688" s="278"/>
      <c r="AH2688" s="278"/>
      <c r="AI2688" s="278"/>
      <c r="AJ2688" s="278"/>
      <c r="AK2688" s="278"/>
      <c r="AL2688" s="278"/>
      <c r="AM2688" s="278"/>
      <c r="AN2688" s="278"/>
      <c r="AO2688" s="278"/>
      <c r="AP2688" s="278"/>
    </row>
    <row r="2689" spans="1:42">
      <c r="A2689" s="278">
        <v>211229</v>
      </c>
      <c r="B2689" s="278"/>
      <c r="C2689" s="278" t="s">
        <v>413</v>
      </c>
      <c r="D2689" s="278" t="s">
        <v>413</v>
      </c>
      <c r="E2689" s="278" t="s">
        <v>413</v>
      </c>
      <c r="F2689" s="278" t="s">
        <v>413</v>
      </c>
      <c r="G2689" s="278" t="s">
        <v>412</v>
      </c>
      <c r="H2689" s="278" t="s">
        <v>413</v>
      </c>
      <c r="I2689" s="278" t="s">
        <v>412</v>
      </c>
      <c r="J2689" s="278" t="s">
        <v>412</v>
      </c>
      <c r="K2689" s="278" t="s">
        <v>413</v>
      </c>
      <c r="L2689" s="278" t="s">
        <v>412</v>
      </c>
      <c r="M2689" s="278"/>
      <c r="N2689" s="278"/>
      <c r="O2689" s="278"/>
      <c r="P2689" s="278"/>
      <c r="Q2689" s="278"/>
      <c r="R2689" s="278"/>
      <c r="S2689" s="278"/>
      <c r="T2689" s="278"/>
      <c r="U2689" s="278"/>
      <c r="V2689" s="278"/>
      <c r="W2689" s="278"/>
      <c r="X2689" s="278"/>
      <c r="Y2689" s="278"/>
      <c r="Z2689" s="278"/>
      <c r="AA2689" s="278"/>
      <c r="AB2689" s="278"/>
      <c r="AC2689" s="278"/>
      <c r="AD2689" s="278"/>
      <c r="AE2689" s="278"/>
      <c r="AF2689" s="278"/>
      <c r="AG2689" s="278"/>
      <c r="AH2689" s="278"/>
      <c r="AI2689" s="278"/>
      <c r="AJ2689" s="278"/>
      <c r="AK2689" s="278"/>
      <c r="AL2689" s="278"/>
      <c r="AM2689" s="278"/>
      <c r="AN2689" s="278"/>
      <c r="AO2689" s="278"/>
      <c r="AP2689" s="278"/>
    </row>
    <row r="2690" spans="1:42">
      <c r="A2690" s="278">
        <v>211228</v>
      </c>
      <c r="B2690" s="278"/>
      <c r="C2690" s="278" t="s">
        <v>411</v>
      </c>
      <c r="D2690" s="278" t="s">
        <v>412</v>
      </c>
      <c r="E2690" s="278" t="s">
        <v>411</v>
      </c>
      <c r="F2690" s="278" t="s">
        <v>411</v>
      </c>
      <c r="G2690" s="278" t="s">
        <v>412</v>
      </c>
      <c r="H2690" s="278" t="s">
        <v>412</v>
      </c>
      <c r="I2690" s="278" t="s">
        <v>412</v>
      </c>
      <c r="J2690" s="278" t="s">
        <v>413</v>
      </c>
      <c r="K2690" s="278" t="s">
        <v>413</v>
      </c>
      <c r="L2690" s="278" t="s">
        <v>413</v>
      </c>
      <c r="M2690" s="278"/>
      <c r="N2690" s="278"/>
      <c r="O2690" s="278"/>
      <c r="P2690" s="278"/>
      <c r="Q2690" s="278"/>
      <c r="R2690" s="278"/>
      <c r="S2690" s="278"/>
      <c r="T2690" s="278"/>
      <c r="U2690" s="278"/>
      <c r="V2690" s="278"/>
      <c r="W2690" s="278"/>
      <c r="X2690" s="278"/>
      <c r="Y2690" s="278"/>
      <c r="Z2690" s="278"/>
      <c r="AA2690" s="278"/>
      <c r="AB2690" s="278"/>
      <c r="AC2690" s="278"/>
      <c r="AD2690" s="278"/>
      <c r="AE2690" s="278"/>
      <c r="AF2690" s="278"/>
      <c r="AG2690" s="278"/>
      <c r="AH2690" s="278"/>
      <c r="AI2690" s="278"/>
      <c r="AJ2690" s="278"/>
      <c r="AK2690" s="278"/>
      <c r="AL2690" s="278"/>
      <c r="AM2690" s="278"/>
      <c r="AN2690" s="278"/>
      <c r="AO2690" s="278"/>
      <c r="AP2690" s="278"/>
    </row>
    <row r="2691" spans="1:42">
      <c r="A2691" s="278">
        <v>211226</v>
      </c>
      <c r="B2691" s="278"/>
      <c r="C2691" s="278" t="s">
        <v>413</v>
      </c>
      <c r="D2691" s="278" t="s">
        <v>412</v>
      </c>
      <c r="E2691" s="278" t="s">
        <v>413</v>
      </c>
      <c r="F2691" s="278" t="s">
        <v>412</v>
      </c>
      <c r="G2691" s="278" t="s">
        <v>412</v>
      </c>
      <c r="H2691" s="278" t="s">
        <v>412</v>
      </c>
      <c r="I2691" s="278" t="s">
        <v>412</v>
      </c>
      <c r="J2691" s="278" t="s">
        <v>412</v>
      </c>
      <c r="K2691" s="278" t="s">
        <v>412</v>
      </c>
      <c r="L2691" s="278" t="s">
        <v>412</v>
      </c>
      <c r="M2691" s="278"/>
      <c r="N2691" s="278"/>
      <c r="O2691" s="278"/>
      <c r="P2691" s="278"/>
      <c r="Q2691" s="278"/>
      <c r="R2691" s="278"/>
      <c r="S2691" s="278"/>
      <c r="T2691" s="278"/>
      <c r="U2691" s="278"/>
      <c r="V2691" s="278"/>
      <c r="W2691" s="278"/>
      <c r="X2691" s="278"/>
      <c r="Y2691" s="278"/>
      <c r="Z2691" s="278"/>
      <c r="AA2691" s="278"/>
      <c r="AB2691" s="278"/>
      <c r="AC2691" s="278"/>
      <c r="AD2691" s="278"/>
      <c r="AE2691" s="278"/>
      <c r="AF2691" s="278"/>
      <c r="AG2691" s="278"/>
      <c r="AH2691" s="278"/>
      <c r="AI2691" s="278"/>
      <c r="AJ2691" s="278"/>
      <c r="AK2691" s="278"/>
      <c r="AL2691" s="278"/>
      <c r="AM2691" s="278"/>
      <c r="AN2691" s="278"/>
      <c r="AO2691" s="278"/>
      <c r="AP2691" s="278"/>
    </row>
    <row r="2692" spans="1:42">
      <c r="A2692" s="278">
        <v>211225</v>
      </c>
      <c r="B2692" s="278"/>
      <c r="C2692" s="278" t="s">
        <v>411</v>
      </c>
      <c r="D2692" s="278" t="s">
        <v>411</v>
      </c>
      <c r="E2692" s="278" t="s">
        <v>411</v>
      </c>
      <c r="F2692" s="278" t="s">
        <v>411</v>
      </c>
      <c r="G2692" s="278" t="s">
        <v>412</v>
      </c>
      <c r="H2692" s="278" t="s">
        <v>412</v>
      </c>
      <c r="I2692" s="278" t="s">
        <v>412</v>
      </c>
      <c r="J2692" s="278" t="s">
        <v>411</v>
      </c>
      <c r="K2692" s="278" t="s">
        <v>411</v>
      </c>
      <c r="L2692" s="278" t="s">
        <v>412</v>
      </c>
      <c r="M2692" s="278"/>
      <c r="N2692" s="278"/>
      <c r="O2692" s="278"/>
      <c r="P2692" s="278"/>
      <c r="Q2692" s="278"/>
      <c r="R2692" s="278"/>
      <c r="S2692" s="278"/>
      <c r="T2692" s="278"/>
      <c r="U2692" s="278"/>
      <c r="V2692" s="278"/>
      <c r="W2692" s="278"/>
      <c r="X2692" s="278"/>
      <c r="Y2692" s="278"/>
      <c r="Z2692" s="278"/>
      <c r="AA2692" s="278"/>
      <c r="AB2692" s="278"/>
      <c r="AC2692" s="278"/>
      <c r="AD2692" s="278"/>
      <c r="AE2692" s="278"/>
      <c r="AF2692" s="278"/>
      <c r="AG2692" s="278"/>
      <c r="AH2692" s="278"/>
      <c r="AI2692" s="278"/>
      <c r="AJ2692" s="278"/>
      <c r="AK2692" s="278"/>
      <c r="AL2692" s="278"/>
      <c r="AM2692" s="278"/>
      <c r="AN2692" s="278"/>
      <c r="AO2692" s="278"/>
      <c r="AP2692" s="278"/>
    </row>
    <row r="2693" spans="1:42">
      <c r="A2693" s="278">
        <v>211223</v>
      </c>
      <c r="B2693" s="278"/>
      <c r="C2693" s="278" t="s">
        <v>413</v>
      </c>
      <c r="D2693" s="278" t="s">
        <v>413</v>
      </c>
      <c r="E2693" s="278" t="s">
        <v>412</v>
      </c>
      <c r="F2693" s="278" t="s">
        <v>412</v>
      </c>
      <c r="G2693" s="278" t="s">
        <v>412</v>
      </c>
      <c r="H2693" s="278" t="s">
        <v>412</v>
      </c>
      <c r="I2693" s="278" t="s">
        <v>412</v>
      </c>
      <c r="J2693" s="278" t="s">
        <v>412</v>
      </c>
      <c r="K2693" s="278" t="s">
        <v>412</v>
      </c>
      <c r="L2693" s="278" t="s">
        <v>412</v>
      </c>
      <c r="M2693" s="278"/>
      <c r="N2693" s="278"/>
      <c r="O2693" s="278"/>
      <c r="P2693" s="278"/>
      <c r="Q2693" s="278"/>
      <c r="R2693" s="278"/>
      <c r="S2693" s="278"/>
      <c r="T2693" s="278"/>
      <c r="U2693" s="278"/>
      <c r="V2693" s="278"/>
      <c r="W2693" s="278"/>
      <c r="X2693" s="278"/>
      <c r="Y2693" s="278"/>
      <c r="Z2693" s="278"/>
      <c r="AA2693" s="278"/>
      <c r="AB2693" s="278"/>
      <c r="AC2693" s="278"/>
      <c r="AD2693" s="278"/>
      <c r="AE2693" s="278"/>
      <c r="AF2693" s="278"/>
      <c r="AG2693" s="278"/>
      <c r="AH2693" s="278"/>
      <c r="AI2693" s="278"/>
      <c r="AJ2693" s="278"/>
      <c r="AK2693" s="278"/>
      <c r="AL2693" s="278"/>
      <c r="AM2693" s="278"/>
      <c r="AN2693" s="278"/>
      <c r="AO2693" s="278"/>
      <c r="AP2693" s="278"/>
    </row>
    <row r="2694" spans="1:42">
      <c r="A2694" s="278">
        <v>211222</v>
      </c>
      <c r="B2694" s="278"/>
      <c r="C2694" s="278" t="s">
        <v>413</v>
      </c>
      <c r="D2694" s="278" t="s">
        <v>413</v>
      </c>
      <c r="E2694" s="278" t="s">
        <v>413</v>
      </c>
      <c r="F2694" s="278" t="s">
        <v>413</v>
      </c>
      <c r="G2694" s="278" t="s">
        <v>412</v>
      </c>
      <c r="H2694" s="278" t="s">
        <v>412</v>
      </c>
      <c r="I2694" s="278" t="s">
        <v>412</v>
      </c>
      <c r="J2694" s="278" t="s">
        <v>412</v>
      </c>
      <c r="K2694" s="278" t="s">
        <v>412</v>
      </c>
      <c r="L2694" s="278" t="s">
        <v>412</v>
      </c>
      <c r="M2694" s="278"/>
      <c r="N2694" s="278"/>
      <c r="O2694" s="278"/>
      <c r="P2694" s="278"/>
      <c r="Q2694" s="278"/>
      <c r="R2694" s="278"/>
      <c r="S2694" s="278"/>
      <c r="T2694" s="278"/>
      <c r="U2694" s="278"/>
      <c r="V2694" s="278"/>
      <c r="W2694" s="278"/>
      <c r="X2694" s="278"/>
      <c r="Y2694" s="278"/>
      <c r="Z2694" s="278"/>
      <c r="AA2694" s="278"/>
      <c r="AB2694" s="278"/>
      <c r="AC2694" s="278"/>
      <c r="AD2694" s="278"/>
      <c r="AE2694" s="278"/>
      <c r="AF2694" s="278"/>
      <c r="AG2694" s="278"/>
      <c r="AH2694" s="278"/>
      <c r="AI2694" s="278"/>
      <c r="AJ2694" s="278"/>
      <c r="AK2694" s="278"/>
      <c r="AL2694" s="278"/>
      <c r="AM2694" s="278"/>
      <c r="AN2694" s="278"/>
      <c r="AO2694" s="278"/>
      <c r="AP2694" s="278"/>
    </row>
    <row r="2695" spans="1:42">
      <c r="A2695" s="278">
        <v>211220</v>
      </c>
      <c r="B2695" s="278"/>
      <c r="C2695" s="278" t="s">
        <v>413</v>
      </c>
      <c r="D2695" s="278" t="s">
        <v>412</v>
      </c>
      <c r="E2695" s="278" t="s">
        <v>413</v>
      </c>
      <c r="F2695" s="278" t="s">
        <v>412</v>
      </c>
      <c r="G2695" s="278" t="s">
        <v>412</v>
      </c>
      <c r="H2695" s="278" t="s">
        <v>412</v>
      </c>
      <c r="I2695" s="278" t="s">
        <v>412</v>
      </c>
      <c r="J2695" s="278" t="s">
        <v>412</v>
      </c>
      <c r="K2695" s="278" t="s">
        <v>412</v>
      </c>
      <c r="L2695" s="278" t="s">
        <v>412</v>
      </c>
      <c r="M2695" s="278"/>
      <c r="N2695" s="278"/>
      <c r="O2695" s="278"/>
      <c r="P2695" s="278"/>
      <c r="Q2695" s="278"/>
      <c r="R2695" s="278"/>
      <c r="S2695" s="278"/>
      <c r="T2695" s="278"/>
      <c r="U2695" s="278"/>
      <c r="V2695" s="278"/>
      <c r="W2695" s="278"/>
      <c r="X2695" s="278"/>
      <c r="Y2695" s="278"/>
      <c r="Z2695" s="278"/>
      <c r="AA2695" s="278"/>
      <c r="AB2695" s="278"/>
      <c r="AC2695" s="278"/>
      <c r="AD2695" s="278"/>
      <c r="AE2695" s="278"/>
      <c r="AF2695" s="278"/>
      <c r="AG2695" s="278"/>
      <c r="AH2695" s="278"/>
      <c r="AI2695" s="278"/>
      <c r="AJ2695" s="278"/>
      <c r="AK2695" s="278"/>
      <c r="AL2695" s="278"/>
      <c r="AM2695" s="278"/>
      <c r="AN2695" s="278"/>
      <c r="AO2695" s="278"/>
      <c r="AP2695" s="278"/>
    </row>
    <row r="2696" spans="1:42">
      <c r="A2696" s="278">
        <v>211219</v>
      </c>
      <c r="B2696" s="278"/>
      <c r="C2696" s="278" t="s">
        <v>413</v>
      </c>
      <c r="D2696" s="278" t="s">
        <v>412</v>
      </c>
      <c r="E2696" s="278" t="s">
        <v>413</v>
      </c>
      <c r="F2696" s="278" t="s">
        <v>412</v>
      </c>
      <c r="G2696" s="278" t="s">
        <v>412</v>
      </c>
      <c r="H2696" s="278" t="s">
        <v>412</v>
      </c>
      <c r="I2696" s="278" t="s">
        <v>412</v>
      </c>
      <c r="J2696" s="278" t="s">
        <v>412</v>
      </c>
      <c r="K2696" s="278" t="s">
        <v>412</v>
      </c>
      <c r="L2696" s="278" t="s">
        <v>412</v>
      </c>
      <c r="M2696" s="278"/>
      <c r="N2696" s="278"/>
      <c r="O2696" s="278"/>
      <c r="P2696" s="278"/>
      <c r="Q2696" s="278"/>
      <c r="R2696" s="278"/>
      <c r="S2696" s="278"/>
      <c r="T2696" s="278"/>
      <c r="U2696" s="278"/>
      <c r="V2696" s="278"/>
      <c r="W2696" s="278"/>
      <c r="X2696" s="278"/>
      <c r="Y2696" s="278"/>
      <c r="Z2696" s="278"/>
      <c r="AA2696" s="278"/>
      <c r="AB2696" s="278"/>
      <c r="AC2696" s="278"/>
      <c r="AD2696" s="278"/>
      <c r="AE2696" s="278"/>
      <c r="AF2696" s="278"/>
      <c r="AG2696" s="278"/>
      <c r="AH2696" s="278"/>
      <c r="AI2696" s="278"/>
      <c r="AJ2696" s="278"/>
      <c r="AK2696" s="278"/>
      <c r="AL2696" s="278"/>
      <c r="AM2696" s="278"/>
      <c r="AN2696" s="278"/>
      <c r="AO2696" s="278"/>
      <c r="AP2696" s="278"/>
    </row>
    <row r="2697" spans="1:42">
      <c r="A2697" s="278">
        <v>211218</v>
      </c>
      <c r="B2697" s="278"/>
      <c r="C2697" s="278" t="s">
        <v>413</v>
      </c>
      <c r="D2697" s="278" t="s">
        <v>413</v>
      </c>
      <c r="E2697" s="278" t="s">
        <v>412</v>
      </c>
      <c r="F2697" s="278" t="s">
        <v>413</v>
      </c>
      <c r="G2697" s="278" t="s">
        <v>412</v>
      </c>
      <c r="H2697" s="278" t="s">
        <v>412</v>
      </c>
      <c r="I2697" s="278" t="s">
        <v>412</v>
      </c>
      <c r="J2697" s="278" t="s">
        <v>412</v>
      </c>
      <c r="K2697" s="278" t="s">
        <v>412</v>
      </c>
      <c r="L2697" s="278" t="s">
        <v>412</v>
      </c>
      <c r="M2697" s="278"/>
      <c r="N2697" s="278"/>
      <c r="O2697" s="278"/>
      <c r="P2697" s="278"/>
      <c r="Q2697" s="278"/>
      <c r="R2697" s="278"/>
      <c r="S2697" s="278"/>
      <c r="T2697" s="278"/>
      <c r="U2697" s="278"/>
      <c r="V2697" s="278"/>
      <c r="W2697" s="278"/>
      <c r="X2697" s="278"/>
      <c r="Y2697" s="278"/>
      <c r="Z2697" s="278"/>
      <c r="AA2697" s="278"/>
      <c r="AB2697" s="278"/>
      <c r="AC2697" s="278"/>
      <c r="AD2697" s="278"/>
      <c r="AE2697" s="278"/>
      <c r="AF2697" s="278"/>
      <c r="AG2697" s="278"/>
      <c r="AH2697" s="278"/>
      <c r="AI2697" s="278"/>
      <c r="AJ2697" s="278"/>
      <c r="AK2697" s="278"/>
      <c r="AL2697" s="278"/>
      <c r="AM2697" s="278"/>
      <c r="AN2697" s="278"/>
      <c r="AO2697" s="278"/>
      <c r="AP2697" s="278"/>
    </row>
    <row r="2698" spans="1:42">
      <c r="A2698" s="278">
        <v>211217</v>
      </c>
      <c r="B2698" s="278"/>
      <c r="C2698" s="278" t="s">
        <v>413</v>
      </c>
      <c r="D2698" s="278" t="s">
        <v>413</v>
      </c>
      <c r="E2698" s="278" t="s">
        <v>413</v>
      </c>
      <c r="F2698" s="278" t="s">
        <v>413</v>
      </c>
      <c r="G2698" s="278" t="s">
        <v>413</v>
      </c>
      <c r="H2698" s="278" t="s">
        <v>412</v>
      </c>
      <c r="I2698" s="278" t="s">
        <v>413</v>
      </c>
      <c r="J2698" s="278" t="s">
        <v>412</v>
      </c>
      <c r="K2698" s="278" t="s">
        <v>413</v>
      </c>
      <c r="L2698" s="278" t="s">
        <v>413</v>
      </c>
      <c r="M2698" s="278"/>
      <c r="N2698" s="278"/>
      <c r="O2698" s="278"/>
      <c r="P2698" s="278"/>
      <c r="Q2698" s="278"/>
      <c r="R2698" s="278"/>
      <c r="S2698" s="278"/>
      <c r="T2698" s="278"/>
      <c r="U2698" s="278"/>
      <c r="V2698" s="278"/>
      <c r="W2698" s="278"/>
      <c r="X2698" s="278"/>
      <c r="Y2698" s="278"/>
      <c r="Z2698" s="278"/>
      <c r="AA2698" s="278"/>
      <c r="AB2698" s="278"/>
      <c r="AC2698" s="278"/>
      <c r="AD2698" s="278"/>
      <c r="AE2698" s="278"/>
      <c r="AF2698" s="278"/>
      <c r="AG2698" s="278"/>
      <c r="AH2698" s="278"/>
      <c r="AI2698" s="278"/>
      <c r="AJ2698" s="278"/>
      <c r="AK2698" s="278"/>
      <c r="AL2698" s="278"/>
      <c r="AM2698" s="278"/>
      <c r="AN2698" s="278"/>
      <c r="AO2698" s="278"/>
      <c r="AP2698" s="278"/>
    </row>
    <row r="2699" spans="1:42">
      <c r="A2699" s="278">
        <v>211216</v>
      </c>
      <c r="B2699" s="278"/>
      <c r="C2699" s="278" t="s">
        <v>413</v>
      </c>
      <c r="D2699" s="278" t="s">
        <v>412</v>
      </c>
      <c r="E2699" s="278" t="s">
        <v>413</v>
      </c>
      <c r="F2699" s="278" t="s">
        <v>413</v>
      </c>
      <c r="G2699" s="278" t="s">
        <v>412</v>
      </c>
      <c r="H2699" s="278" t="s">
        <v>412</v>
      </c>
      <c r="I2699" s="278" t="s">
        <v>412</v>
      </c>
      <c r="J2699" s="278" t="s">
        <v>412</v>
      </c>
      <c r="K2699" s="278" t="s">
        <v>412</v>
      </c>
      <c r="L2699" s="278" t="s">
        <v>412</v>
      </c>
      <c r="M2699" s="278"/>
      <c r="N2699" s="278"/>
      <c r="O2699" s="278"/>
      <c r="P2699" s="278"/>
      <c r="Q2699" s="278"/>
      <c r="R2699" s="278"/>
      <c r="S2699" s="278"/>
      <c r="T2699" s="278"/>
      <c r="U2699" s="278"/>
      <c r="V2699" s="278"/>
      <c r="W2699" s="278"/>
      <c r="X2699" s="278"/>
      <c r="Y2699" s="278"/>
      <c r="Z2699" s="278"/>
      <c r="AA2699" s="278"/>
      <c r="AB2699" s="278"/>
      <c r="AC2699" s="278"/>
      <c r="AD2699" s="278"/>
      <c r="AE2699" s="278"/>
      <c r="AF2699" s="278"/>
      <c r="AG2699" s="278"/>
      <c r="AH2699" s="278"/>
      <c r="AI2699" s="278"/>
      <c r="AJ2699" s="278"/>
      <c r="AK2699" s="278"/>
      <c r="AL2699" s="278"/>
      <c r="AM2699" s="278"/>
      <c r="AN2699" s="278"/>
      <c r="AO2699" s="278"/>
      <c r="AP2699" s="278"/>
    </row>
    <row r="2700" spans="1:42">
      <c r="A2700" s="278">
        <v>211214</v>
      </c>
      <c r="B2700" s="278"/>
      <c r="C2700" s="278" t="s">
        <v>411</v>
      </c>
      <c r="D2700" s="278" t="s">
        <v>412</v>
      </c>
      <c r="E2700" s="278" t="s">
        <v>411</v>
      </c>
      <c r="F2700" s="278" t="s">
        <v>411</v>
      </c>
      <c r="G2700" s="278" t="s">
        <v>412</v>
      </c>
      <c r="H2700" s="278" t="s">
        <v>412</v>
      </c>
      <c r="I2700" s="278" t="s">
        <v>412</v>
      </c>
      <c r="J2700" s="278" t="s">
        <v>412</v>
      </c>
      <c r="K2700" s="278" t="s">
        <v>412</v>
      </c>
      <c r="L2700" s="278" t="s">
        <v>412</v>
      </c>
      <c r="M2700" s="278"/>
      <c r="N2700" s="278"/>
      <c r="O2700" s="278"/>
      <c r="P2700" s="278"/>
      <c r="Q2700" s="278"/>
      <c r="R2700" s="278"/>
      <c r="S2700" s="278"/>
      <c r="T2700" s="278"/>
      <c r="U2700" s="278"/>
      <c r="V2700" s="278"/>
      <c r="W2700" s="278"/>
      <c r="X2700" s="278"/>
      <c r="Y2700" s="278"/>
      <c r="Z2700" s="278"/>
      <c r="AA2700" s="278"/>
      <c r="AB2700" s="278"/>
      <c r="AC2700" s="278"/>
      <c r="AD2700" s="278"/>
      <c r="AE2700" s="278"/>
      <c r="AF2700" s="278"/>
      <c r="AG2700" s="278"/>
      <c r="AH2700" s="278"/>
      <c r="AI2700" s="278"/>
      <c r="AJ2700" s="278"/>
      <c r="AK2700" s="278"/>
      <c r="AL2700" s="278"/>
      <c r="AM2700" s="278"/>
      <c r="AN2700" s="278"/>
      <c r="AO2700" s="278"/>
      <c r="AP2700" s="278"/>
    </row>
    <row r="2701" spans="1:42">
      <c r="A2701" s="278">
        <v>211212</v>
      </c>
      <c r="B2701" s="278"/>
      <c r="C2701" s="278" t="s">
        <v>411</v>
      </c>
      <c r="D2701" s="278" t="s">
        <v>413</v>
      </c>
      <c r="E2701" s="278" t="s">
        <v>411</v>
      </c>
      <c r="F2701" s="278" t="s">
        <v>411</v>
      </c>
      <c r="G2701" s="278" t="s">
        <v>411</v>
      </c>
      <c r="H2701" s="278" t="s">
        <v>411</v>
      </c>
      <c r="I2701" s="278" t="s">
        <v>413</v>
      </c>
      <c r="J2701" s="278" t="s">
        <v>412</v>
      </c>
      <c r="K2701" s="278" t="s">
        <v>411</v>
      </c>
      <c r="L2701" s="278" t="s">
        <v>411</v>
      </c>
      <c r="M2701" s="278"/>
      <c r="N2701" s="278"/>
      <c r="O2701" s="278"/>
      <c r="P2701" s="278"/>
      <c r="Q2701" s="278"/>
      <c r="R2701" s="278"/>
      <c r="S2701" s="278"/>
      <c r="T2701" s="278"/>
      <c r="U2701" s="278"/>
      <c r="V2701" s="278"/>
      <c r="W2701" s="278"/>
      <c r="X2701" s="278"/>
      <c r="Y2701" s="278"/>
      <c r="Z2701" s="278"/>
      <c r="AA2701" s="278"/>
      <c r="AB2701" s="278"/>
      <c r="AC2701" s="278"/>
      <c r="AD2701" s="278"/>
      <c r="AE2701" s="278"/>
      <c r="AF2701" s="278"/>
      <c r="AG2701" s="278"/>
      <c r="AH2701" s="278"/>
      <c r="AI2701" s="278"/>
      <c r="AJ2701" s="278"/>
      <c r="AK2701" s="278"/>
      <c r="AL2701" s="278"/>
      <c r="AM2701" s="278"/>
      <c r="AN2701" s="278"/>
      <c r="AO2701" s="278"/>
      <c r="AP2701" s="278"/>
    </row>
    <row r="2702" spans="1:42">
      <c r="A2702" s="278">
        <v>211211</v>
      </c>
      <c r="B2702" s="278"/>
      <c r="C2702" s="278" t="s">
        <v>412</v>
      </c>
      <c r="D2702" s="278" t="s">
        <v>412</v>
      </c>
      <c r="E2702" s="278" t="s">
        <v>411</v>
      </c>
      <c r="F2702" s="278" t="s">
        <v>411</v>
      </c>
      <c r="G2702" s="278" t="s">
        <v>412</v>
      </c>
      <c r="H2702" s="278" t="s">
        <v>412</v>
      </c>
      <c r="I2702" s="278" t="s">
        <v>412</v>
      </c>
      <c r="J2702" s="278" t="s">
        <v>412</v>
      </c>
      <c r="K2702" s="278" t="s">
        <v>412</v>
      </c>
      <c r="L2702" s="278" t="s">
        <v>412</v>
      </c>
      <c r="M2702" s="278"/>
      <c r="N2702" s="278"/>
      <c r="O2702" s="278"/>
      <c r="P2702" s="278"/>
      <c r="Q2702" s="278"/>
      <c r="R2702" s="278"/>
      <c r="S2702" s="278"/>
      <c r="T2702" s="278"/>
      <c r="U2702" s="278"/>
      <c r="V2702" s="278"/>
      <c r="W2702" s="278"/>
      <c r="X2702" s="278"/>
      <c r="Y2702" s="278"/>
      <c r="Z2702" s="278"/>
      <c r="AA2702" s="278"/>
      <c r="AB2702" s="278"/>
      <c r="AC2702" s="278"/>
      <c r="AD2702" s="278"/>
      <c r="AE2702" s="278"/>
      <c r="AF2702" s="278"/>
      <c r="AG2702" s="278"/>
      <c r="AH2702" s="278"/>
      <c r="AI2702" s="278"/>
      <c r="AJ2702" s="278"/>
      <c r="AK2702" s="278"/>
      <c r="AL2702" s="278"/>
      <c r="AM2702" s="278"/>
      <c r="AN2702" s="278"/>
      <c r="AO2702" s="278"/>
      <c r="AP2702" s="278"/>
    </row>
    <row r="2703" spans="1:42">
      <c r="A2703" s="278">
        <v>211210</v>
      </c>
      <c r="B2703" s="278"/>
      <c r="C2703" s="278" t="s">
        <v>411</v>
      </c>
      <c r="D2703" s="278" t="s">
        <v>412</v>
      </c>
      <c r="E2703" s="278" t="s">
        <v>411</v>
      </c>
      <c r="F2703" s="278" t="s">
        <v>412</v>
      </c>
      <c r="G2703" s="278" t="s">
        <v>412</v>
      </c>
      <c r="H2703" s="278" t="s">
        <v>412</v>
      </c>
      <c r="I2703" s="278" t="s">
        <v>412</v>
      </c>
      <c r="J2703" s="278" t="s">
        <v>412</v>
      </c>
      <c r="K2703" s="278" t="s">
        <v>412</v>
      </c>
      <c r="L2703" s="278" t="s">
        <v>412</v>
      </c>
      <c r="M2703" s="278"/>
      <c r="N2703" s="278"/>
      <c r="O2703" s="278"/>
      <c r="P2703" s="278"/>
      <c r="Q2703" s="278"/>
      <c r="R2703" s="278"/>
      <c r="S2703" s="278"/>
      <c r="T2703" s="278"/>
      <c r="U2703" s="278"/>
      <c r="V2703" s="278"/>
      <c r="W2703" s="278"/>
      <c r="X2703" s="278"/>
      <c r="Y2703" s="278"/>
      <c r="Z2703" s="278"/>
      <c r="AA2703" s="278"/>
      <c r="AB2703" s="278"/>
      <c r="AC2703" s="278"/>
      <c r="AD2703" s="278"/>
      <c r="AE2703" s="278"/>
      <c r="AF2703" s="278"/>
      <c r="AG2703" s="278"/>
      <c r="AH2703" s="278"/>
      <c r="AI2703" s="278"/>
      <c r="AJ2703" s="278"/>
      <c r="AK2703" s="278"/>
      <c r="AL2703" s="278"/>
      <c r="AM2703" s="278"/>
      <c r="AN2703" s="278"/>
      <c r="AO2703" s="278"/>
      <c r="AP2703" s="278"/>
    </row>
    <row r="2704" spans="1:42">
      <c r="A2704" s="278">
        <v>211209</v>
      </c>
      <c r="B2704" s="278"/>
      <c r="C2704" s="278" t="s">
        <v>413</v>
      </c>
      <c r="D2704" s="278" t="s">
        <v>413</v>
      </c>
      <c r="E2704" s="278" t="s">
        <v>413</v>
      </c>
      <c r="F2704" s="278" t="s">
        <v>413</v>
      </c>
      <c r="G2704" s="278" t="s">
        <v>413</v>
      </c>
      <c r="H2704" s="278" t="s">
        <v>412</v>
      </c>
      <c r="I2704" s="278" t="s">
        <v>412</v>
      </c>
      <c r="J2704" s="278" t="s">
        <v>412</v>
      </c>
      <c r="K2704" s="278" t="s">
        <v>412</v>
      </c>
      <c r="L2704" s="278" t="s">
        <v>412</v>
      </c>
      <c r="M2704" s="278"/>
      <c r="N2704" s="278"/>
      <c r="O2704" s="278"/>
      <c r="P2704" s="278"/>
      <c r="Q2704" s="278"/>
      <c r="R2704" s="278"/>
      <c r="S2704" s="278"/>
      <c r="T2704" s="278"/>
      <c r="U2704" s="278"/>
      <c r="V2704" s="278"/>
      <c r="W2704" s="278"/>
      <c r="X2704" s="278"/>
      <c r="Y2704" s="278"/>
      <c r="Z2704" s="278"/>
      <c r="AA2704" s="278"/>
      <c r="AB2704" s="278"/>
      <c r="AC2704" s="278"/>
      <c r="AD2704" s="278"/>
      <c r="AE2704" s="278"/>
      <c r="AF2704" s="278"/>
      <c r="AG2704" s="278"/>
      <c r="AH2704" s="278"/>
      <c r="AI2704" s="278"/>
      <c r="AJ2704" s="278"/>
      <c r="AK2704" s="278"/>
      <c r="AL2704" s="278"/>
      <c r="AM2704" s="278"/>
      <c r="AN2704" s="278"/>
      <c r="AO2704" s="278"/>
      <c r="AP2704" s="278"/>
    </row>
    <row r="2705" spans="1:42">
      <c r="A2705" s="278">
        <v>211208</v>
      </c>
      <c r="B2705" s="278"/>
      <c r="C2705" s="278" t="s">
        <v>413</v>
      </c>
      <c r="D2705" s="278" t="s">
        <v>413</v>
      </c>
      <c r="E2705" s="278" t="s">
        <v>413</v>
      </c>
      <c r="F2705" s="278" t="s">
        <v>412</v>
      </c>
      <c r="G2705" s="278" t="s">
        <v>412</v>
      </c>
      <c r="H2705" s="278" t="s">
        <v>412</v>
      </c>
      <c r="I2705" s="278" t="s">
        <v>412</v>
      </c>
      <c r="J2705" s="278" t="s">
        <v>412</v>
      </c>
      <c r="K2705" s="278" t="s">
        <v>412</v>
      </c>
      <c r="L2705" s="278" t="s">
        <v>412</v>
      </c>
      <c r="M2705" s="278"/>
      <c r="N2705" s="278"/>
      <c r="O2705" s="278"/>
      <c r="P2705" s="278"/>
      <c r="Q2705" s="278"/>
      <c r="R2705" s="278"/>
      <c r="S2705" s="278"/>
      <c r="T2705" s="278"/>
      <c r="U2705" s="278"/>
      <c r="V2705" s="278"/>
      <c r="W2705" s="278"/>
      <c r="X2705" s="278"/>
      <c r="Y2705" s="278"/>
      <c r="Z2705" s="278"/>
      <c r="AA2705" s="278"/>
      <c r="AB2705" s="278"/>
      <c r="AC2705" s="278"/>
      <c r="AD2705" s="278"/>
      <c r="AE2705" s="278"/>
      <c r="AF2705" s="278"/>
      <c r="AG2705" s="278"/>
      <c r="AH2705" s="278"/>
      <c r="AI2705" s="278"/>
      <c r="AJ2705" s="278"/>
      <c r="AK2705" s="278"/>
      <c r="AL2705" s="278"/>
      <c r="AM2705" s="278"/>
      <c r="AN2705" s="278"/>
      <c r="AO2705" s="278"/>
      <c r="AP2705" s="278"/>
    </row>
    <row r="2706" spans="1:42">
      <c r="A2706" s="278">
        <v>211206</v>
      </c>
      <c r="B2706" s="278"/>
      <c r="C2706" s="278" t="s">
        <v>413</v>
      </c>
      <c r="D2706" s="278" t="s">
        <v>412</v>
      </c>
      <c r="E2706" s="278" t="s">
        <v>413</v>
      </c>
      <c r="F2706" s="278" t="s">
        <v>412</v>
      </c>
      <c r="G2706" s="278" t="s">
        <v>412</v>
      </c>
      <c r="H2706" s="278" t="s">
        <v>412</v>
      </c>
      <c r="I2706" s="278" t="s">
        <v>412</v>
      </c>
      <c r="J2706" s="278" t="s">
        <v>412</v>
      </c>
      <c r="K2706" s="278" t="s">
        <v>412</v>
      </c>
      <c r="L2706" s="278" t="s">
        <v>412</v>
      </c>
      <c r="M2706" s="278"/>
      <c r="N2706" s="278"/>
      <c r="O2706" s="278"/>
      <c r="P2706" s="278"/>
      <c r="Q2706" s="278"/>
      <c r="R2706" s="278"/>
      <c r="S2706" s="278"/>
      <c r="T2706" s="278"/>
      <c r="U2706" s="278"/>
      <c r="V2706" s="278"/>
      <c r="W2706" s="278"/>
      <c r="X2706" s="278"/>
      <c r="Y2706" s="278"/>
      <c r="Z2706" s="278"/>
      <c r="AA2706" s="278"/>
      <c r="AB2706" s="278"/>
      <c r="AC2706" s="278"/>
      <c r="AD2706" s="278"/>
      <c r="AE2706" s="278"/>
      <c r="AF2706" s="278"/>
      <c r="AG2706" s="278"/>
      <c r="AH2706" s="278"/>
      <c r="AI2706" s="278"/>
      <c r="AJ2706" s="278"/>
      <c r="AK2706" s="278"/>
      <c r="AL2706" s="278"/>
      <c r="AM2706" s="278"/>
      <c r="AN2706" s="278"/>
      <c r="AO2706" s="278"/>
      <c r="AP2706" s="278"/>
    </row>
    <row r="2707" spans="1:42">
      <c r="A2707" s="278">
        <v>211205</v>
      </c>
      <c r="B2707" s="278"/>
      <c r="C2707" s="278" t="s">
        <v>413</v>
      </c>
      <c r="D2707" s="278" t="s">
        <v>413</v>
      </c>
      <c r="E2707" s="278" t="s">
        <v>413</v>
      </c>
      <c r="F2707" s="278" t="s">
        <v>412</v>
      </c>
      <c r="G2707" s="278" t="s">
        <v>412</v>
      </c>
      <c r="H2707" s="278" t="s">
        <v>412</v>
      </c>
      <c r="I2707" s="278" t="s">
        <v>412</v>
      </c>
      <c r="J2707" s="278" t="s">
        <v>412</v>
      </c>
      <c r="K2707" s="278" t="s">
        <v>412</v>
      </c>
      <c r="L2707" s="278" t="s">
        <v>412</v>
      </c>
      <c r="M2707" s="278"/>
      <c r="N2707" s="278"/>
      <c r="O2707" s="278"/>
      <c r="P2707" s="278"/>
      <c r="Q2707" s="278"/>
      <c r="R2707" s="278"/>
      <c r="S2707" s="278"/>
      <c r="T2707" s="278"/>
      <c r="U2707" s="278"/>
      <c r="V2707" s="278"/>
      <c r="W2707" s="278"/>
      <c r="X2707" s="278"/>
      <c r="Y2707" s="278"/>
      <c r="Z2707" s="278"/>
      <c r="AA2707" s="278"/>
      <c r="AB2707" s="278"/>
      <c r="AC2707" s="278"/>
      <c r="AD2707" s="278"/>
      <c r="AE2707" s="278"/>
      <c r="AF2707" s="278"/>
      <c r="AG2707" s="278"/>
      <c r="AH2707" s="278"/>
      <c r="AI2707" s="278"/>
      <c r="AJ2707" s="278"/>
      <c r="AK2707" s="278"/>
      <c r="AL2707" s="278"/>
      <c r="AM2707" s="278"/>
      <c r="AN2707" s="278"/>
      <c r="AO2707" s="278"/>
      <c r="AP2707" s="278"/>
    </row>
    <row r="2708" spans="1:42">
      <c r="A2708" s="278">
        <v>211204</v>
      </c>
      <c r="B2708" s="278"/>
      <c r="C2708" s="278" t="s">
        <v>411</v>
      </c>
      <c r="D2708" s="278" t="s">
        <v>413</v>
      </c>
      <c r="E2708" s="278" t="s">
        <v>413</v>
      </c>
      <c r="F2708" s="278" t="s">
        <v>413</v>
      </c>
      <c r="G2708" s="278" t="s">
        <v>413</v>
      </c>
      <c r="H2708" s="278" t="s">
        <v>413</v>
      </c>
      <c r="I2708" s="278" t="s">
        <v>413</v>
      </c>
      <c r="J2708" s="278" t="s">
        <v>413</v>
      </c>
      <c r="K2708" s="278" t="s">
        <v>413</v>
      </c>
      <c r="L2708" s="278" t="s">
        <v>413</v>
      </c>
      <c r="M2708" s="278"/>
      <c r="N2708" s="278"/>
      <c r="O2708" s="278"/>
      <c r="P2708" s="278"/>
      <c r="Q2708" s="278"/>
      <c r="R2708" s="278"/>
      <c r="S2708" s="278"/>
      <c r="T2708" s="278"/>
      <c r="U2708" s="278"/>
      <c r="V2708" s="278"/>
      <c r="W2708" s="278"/>
      <c r="X2708" s="278"/>
      <c r="Y2708" s="278"/>
      <c r="Z2708" s="278"/>
      <c r="AA2708" s="278"/>
      <c r="AB2708" s="278"/>
      <c r="AC2708" s="278"/>
      <c r="AD2708" s="278"/>
      <c r="AE2708" s="278"/>
      <c r="AF2708" s="278"/>
      <c r="AG2708" s="278"/>
      <c r="AH2708" s="278"/>
      <c r="AI2708" s="278"/>
      <c r="AJ2708" s="278"/>
      <c r="AK2708" s="278"/>
      <c r="AL2708" s="278"/>
      <c r="AM2708" s="278"/>
      <c r="AN2708" s="278"/>
      <c r="AO2708" s="278"/>
      <c r="AP2708" s="278"/>
    </row>
    <row r="2709" spans="1:42">
      <c r="A2709" s="278">
        <v>211203</v>
      </c>
      <c r="B2709" s="278"/>
      <c r="C2709" s="278" t="s">
        <v>413</v>
      </c>
      <c r="D2709" s="278" t="s">
        <v>412</v>
      </c>
      <c r="E2709" s="278" t="s">
        <v>413</v>
      </c>
      <c r="F2709" s="278" t="s">
        <v>412</v>
      </c>
      <c r="G2709" s="278" t="s">
        <v>412</v>
      </c>
      <c r="H2709" s="278" t="s">
        <v>412</v>
      </c>
      <c r="I2709" s="278" t="s">
        <v>412</v>
      </c>
      <c r="J2709" s="278" t="s">
        <v>412</v>
      </c>
      <c r="K2709" s="278" t="s">
        <v>412</v>
      </c>
      <c r="L2709" s="278" t="s">
        <v>412</v>
      </c>
      <c r="M2709" s="278"/>
      <c r="N2709" s="278"/>
      <c r="O2709" s="278"/>
      <c r="P2709" s="278"/>
      <c r="Q2709" s="278"/>
      <c r="R2709" s="278"/>
      <c r="S2709" s="278"/>
      <c r="T2709" s="278"/>
      <c r="U2709" s="278"/>
      <c r="V2709" s="278"/>
      <c r="W2709" s="278"/>
      <c r="X2709" s="278"/>
      <c r="Y2709" s="278"/>
      <c r="Z2709" s="278"/>
      <c r="AA2709" s="278"/>
      <c r="AB2709" s="278"/>
      <c r="AC2709" s="278"/>
      <c r="AD2709" s="278"/>
      <c r="AE2709" s="278"/>
      <c r="AF2709" s="278"/>
      <c r="AG2709" s="278"/>
      <c r="AH2709" s="278"/>
      <c r="AI2709" s="278"/>
      <c r="AJ2709" s="278"/>
      <c r="AK2709" s="278"/>
      <c r="AL2709" s="278"/>
      <c r="AM2709" s="278"/>
      <c r="AN2709" s="278"/>
      <c r="AO2709" s="278"/>
      <c r="AP2709" s="278"/>
    </row>
    <row r="2710" spans="1:42">
      <c r="A2710" s="278">
        <v>211202</v>
      </c>
      <c r="B2710" s="278"/>
      <c r="C2710" s="278" t="s">
        <v>413</v>
      </c>
      <c r="D2710" s="278" t="s">
        <v>413</v>
      </c>
      <c r="E2710" s="278" t="s">
        <v>412</v>
      </c>
      <c r="F2710" s="278" t="s">
        <v>412</v>
      </c>
      <c r="G2710" s="278" t="s">
        <v>412</v>
      </c>
      <c r="H2710" s="278" t="s">
        <v>412</v>
      </c>
      <c r="I2710" s="278" t="s">
        <v>412</v>
      </c>
      <c r="J2710" s="278" t="s">
        <v>412</v>
      </c>
      <c r="K2710" s="278" t="s">
        <v>412</v>
      </c>
      <c r="L2710" s="278" t="s">
        <v>412</v>
      </c>
      <c r="M2710" s="278"/>
      <c r="N2710" s="278"/>
      <c r="O2710" s="278"/>
      <c r="P2710" s="278"/>
      <c r="Q2710" s="278"/>
      <c r="R2710" s="278"/>
      <c r="S2710" s="278"/>
      <c r="T2710" s="278"/>
      <c r="U2710" s="278"/>
      <c r="V2710" s="278"/>
      <c r="W2710" s="278"/>
      <c r="X2710" s="278"/>
      <c r="Y2710" s="278"/>
      <c r="Z2710" s="278"/>
      <c r="AA2710" s="278"/>
      <c r="AB2710" s="278"/>
      <c r="AC2710" s="278"/>
      <c r="AD2710" s="278"/>
      <c r="AE2710" s="278"/>
      <c r="AF2710" s="278"/>
      <c r="AG2710" s="278"/>
      <c r="AH2710" s="278"/>
      <c r="AI2710" s="278"/>
      <c r="AJ2710" s="278"/>
      <c r="AK2710" s="278"/>
      <c r="AL2710" s="278"/>
      <c r="AM2710" s="278"/>
      <c r="AN2710" s="278"/>
      <c r="AO2710" s="278"/>
      <c r="AP2710" s="278"/>
    </row>
    <row r="2711" spans="1:42">
      <c r="A2711" s="278">
        <v>211201</v>
      </c>
      <c r="B2711" s="278"/>
      <c r="C2711" s="278" t="s">
        <v>413</v>
      </c>
      <c r="D2711" s="278" t="s">
        <v>413</v>
      </c>
      <c r="E2711" s="278" t="s">
        <v>413</v>
      </c>
      <c r="F2711" s="278" t="s">
        <v>413</v>
      </c>
      <c r="G2711" s="278" t="s">
        <v>413</v>
      </c>
      <c r="H2711" s="278" t="s">
        <v>412</v>
      </c>
      <c r="I2711" s="278" t="s">
        <v>412</v>
      </c>
      <c r="J2711" s="278" t="s">
        <v>412</v>
      </c>
      <c r="K2711" s="278" t="s">
        <v>412</v>
      </c>
      <c r="L2711" s="278" t="s">
        <v>412</v>
      </c>
      <c r="M2711" s="278"/>
      <c r="N2711" s="278"/>
      <c r="O2711" s="278"/>
      <c r="P2711" s="278"/>
      <c r="Q2711" s="278"/>
      <c r="R2711" s="278"/>
      <c r="S2711" s="278"/>
      <c r="T2711" s="278"/>
      <c r="U2711" s="278"/>
      <c r="V2711" s="278"/>
      <c r="W2711" s="278"/>
      <c r="X2711" s="278"/>
      <c r="Y2711" s="278"/>
      <c r="Z2711" s="278"/>
      <c r="AA2711" s="278"/>
      <c r="AB2711" s="278"/>
      <c r="AC2711" s="278"/>
      <c r="AD2711" s="278"/>
      <c r="AE2711" s="278"/>
      <c r="AF2711" s="278"/>
      <c r="AG2711" s="278"/>
      <c r="AH2711" s="278"/>
      <c r="AI2711" s="278"/>
      <c r="AJ2711" s="278"/>
      <c r="AK2711" s="278"/>
      <c r="AL2711" s="278"/>
      <c r="AM2711" s="278"/>
      <c r="AN2711" s="278"/>
      <c r="AO2711" s="278"/>
      <c r="AP2711" s="278"/>
    </row>
    <row r="2712" spans="1:42">
      <c r="A2712" s="278">
        <v>211200</v>
      </c>
      <c r="B2712" s="278"/>
      <c r="C2712" s="278" t="s">
        <v>413</v>
      </c>
      <c r="D2712" s="278" t="s">
        <v>412</v>
      </c>
      <c r="E2712" s="278" t="s">
        <v>413</v>
      </c>
      <c r="F2712" s="278" t="s">
        <v>412</v>
      </c>
      <c r="G2712" s="278" t="s">
        <v>412</v>
      </c>
      <c r="H2712" s="278" t="s">
        <v>412</v>
      </c>
      <c r="I2712" s="278" t="s">
        <v>412</v>
      </c>
      <c r="J2712" s="278" t="s">
        <v>412</v>
      </c>
      <c r="K2712" s="278" t="s">
        <v>412</v>
      </c>
      <c r="L2712" s="278" t="s">
        <v>412</v>
      </c>
      <c r="M2712" s="278"/>
      <c r="N2712" s="278"/>
      <c r="O2712" s="278"/>
      <c r="P2712" s="278"/>
      <c r="Q2712" s="278"/>
      <c r="R2712" s="278"/>
      <c r="S2712" s="278"/>
      <c r="T2712" s="278"/>
      <c r="U2712" s="278"/>
      <c r="V2712" s="278"/>
      <c r="W2712" s="278"/>
      <c r="X2712" s="278"/>
      <c r="Y2712" s="278"/>
      <c r="Z2712" s="278"/>
      <c r="AA2712" s="278"/>
      <c r="AB2712" s="278"/>
      <c r="AC2712" s="278"/>
      <c r="AD2712" s="278"/>
      <c r="AE2712" s="278"/>
      <c r="AF2712" s="278"/>
      <c r="AG2712" s="278"/>
      <c r="AH2712" s="278"/>
      <c r="AI2712" s="278"/>
      <c r="AJ2712" s="278"/>
      <c r="AK2712" s="278"/>
      <c r="AL2712" s="278"/>
      <c r="AM2712" s="278"/>
      <c r="AN2712" s="278"/>
      <c r="AO2712" s="278"/>
      <c r="AP2712" s="278"/>
    </row>
    <row r="2713" spans="1:42">
      <c r="A2713" s="278">
        <v>211199</v>
      </c>
      <c r="B2713" s="278"/>
      <c r="C2713" s="278" t="s">
        <v>411</v>
      </c>
      <c r="D2713" s="278" t="s">
        <v>413</v>
      </c>
      <c r="E2713" s="278" t="s">
        <v>411</v>
      </c>
      <c r="F2713" s="278" t="s">
        <v>411</v>
      </c>
      <c r="G2713" s="278" t="s">
        <v>413</v>
      </c>
      <c r="H2713" s="278" t="s">
        <v>412</v>
      </c>
      <c r="I2713" s="278" t="s">
        <v>411</v>
      </c>
      <c r="J2713" s="278" t="s">
        <v>413</v>
      </c>
      <c r="K2713" s="278" t="s">
        <v>411</v>
      </c>
      <c r="L2713" s="278" t="s">
        <v>413</v>
      </c>
      <c r="M2713" s="278"/>
      <c r="N2713" s="278"/>
      <c r="O2713" s="278"/>
      <c r="P2713" s="278"/>
      <c r="Q2713" s="278"/>
      <c r="R2713" s="278"/>
      <c r="S2713" s="278"/>
      <c r="T2713" s="278"/>
      <c r="U2713" s="278"/>
      <c r="V2713" s="278"/>
      <c r="W2713" s="278"/>
      <c r="X2713" s="278"/>
      <c r="Y2713" s="278"/>
      <c r="Z2713" s="278"/>
      <c r="AA2713" s="278"/>
      <c r="AB2713" s="278"/>
      <c r="AC2713" s="278"/>
      <c r="AD2713" s="278"/>
      <c r="AE2713" s="278"/>
      <c r="AF2713" s="278"/>
      <c r="AG2713" s="278"/>
      <c r="AH2713" s="278"/>
      <c r="AI2713" s="278"/>
      <c r="AJ2713" s="278"/>
      <c r="AK2713" s="278"/>
      <c r="AL2713" s="278"/>
      <c r="AM2713" s="278"/>
      <c r="AN2713" s="278"/>
      <c r="AO2713" s="278"/>
      <c r="AP2713" s="278"/>
    </row>
    <row r="2714" spans="1:42">
      <c r="A2714" s="278">
        <v>211198</v>
      </c>
      <c r="B2714" s="278"/>
      <c r="C2714" s="278" t="s">
        <v>413</v>
      </c>
      <c r="D2714" s="278" t="s">
        <v>413</v>
      </c>
      <c r="E2714" s="278" t="s">
        <v>413</v>
      </c>
      <c r="F2714" s="278" t="s">
        <v>413</v>
      </c>
      <c r="G2714" s="278" t="s">
        <v>413</v>
      </c>
      <c r="H2714" s="278" t="s">
        <v>412</v>
      </c>
      <c r="I2714" s="278" t="s">
        <v>412</v>
      </c>
      <c r="J2714" s="278" t="s">
        <v>412</v>
      </c>
      <c r="K2714" s="278" t="s">
        <v>412</v>
      </c>
      <c r="L2714" s="278" t="s">
        <v>412</v>
      </c>
      <c r="M2714" s="278"/>
      <c r="N2714" s="278"/>
      <c r="O2714" s="278"/>
      <c r="P2714" s="278"/>
      <c r="Q2714" s="278"/>
      <c r="R2714" s="278"/>
      <c r="S2714" s="278"/>
      <c r="T2714" s="278"/>
      <c r="U2714" s="278"/>
      <c r="V2714" s="278"/>
      <c r="W2714" s="278"/>
      <c r="X2714" s="278"/>
      <c r="Y2714" s="278"/>
      <c r="Z2714" s="278"/>
      <c r="AA2714" s="278"/>
      <c r="AB2714" s="278"/>
      <c r="AC2714" s="278"/>
      <c r="AD2714" s="278"/>
      <c r="AE2714" s="278"/>
      <c r="AF2714" s="278"/>
      <c r="AG2714" s="278"/>
      <c r="AH2714" s="278"/>
      <c r="AI2714" s="278"/>
      <c r="AJ2714" s="278"/>
      <c r="AK2714" s="278"/>
      <c r="AL2714" s="278"/>
      <c r="AM2714" s="278"/>
      <c r="AN2714" s="278"/>
      <c r="AO2714" s="278"/>
      <c r="AP2714" s="278"/>
    </row>
    <row r="2715" spans="1:42">
      <c r="A2715" s="278">
        <v>211196</v>
      </c>
      <c r="B2715" s="278"/>
      <c r="C2715" s="278" t="s">
        <v>413</v>
      </c>
      <c r="D2715" s="278" t="s">
        <v>413</v>
      </c>
      <c r="E2715" s="278" t="s">
        <v>412</v>
      </c>
      <c r="F2715" s="278" t="s">
        <v>412</v>
      </c>
      <c r="G2715" s="278" t="s">
        <v>412</v>
      </c>
      <c r="H2715" s="278" t="s">
        <v>412</v>
      </c>
      <c r="I2715" s="278" t="s">
        <v>412</v>
      </c>
      <c r="J2715" s="278" t="s">
        <v>412</v>
      </c>
      <c r="K2715" s="278" t="s">
        <v>412</v>
      </c>
      <c r="L2715" s="278" t="s">
        <v>412</v>
      </c>
      <c r="M2715" s="278"/>
      <c r="N2715" s="278"/>
      <c r="O2715" s="278"/>
      <c r="P2715" s="278"/>
      <c r="Q2715" s="278"/>
      <c r="R2715" s="278"/>
      <c r="S2715" s="278"/>
      <c r="T2715" s="278"/>
      <c r="U2715" s="278"/>
      <c r="V2715" s="278"/>
      <c r="W2715" s="278"/>
      <c r="X2715" s="278"/>
      <c r="Y2715" s="278"/>
      <c r="Z2715" s="278"/>
      <c r="AA2715" s="278"/>
      <c r="AB2715" s="278"/>
      <c r="AC2715" s="278"/>
      <c r="AD2715" s="278"/>
      <c r="AE2715" s="278"/>
      <c r="AF2715" s="278"/>
      <c r="AG2715" s="278"/>
      <c r="AH2715" s="278"/>
      <c r="AI2715" s="278"/>
      <c r="AJ2715" s="278"/>
      <c r="AK2715" s="278"/>
      <c r="AL2715" s="278"/>
      <c r="AM2715" s="278"/>
      <c r="AN2715" s="278"/>
      <c r="AO2715" s="278"/>
      <c r="AP2715" s="278"/>
    </row>
    <row r="2716" spans="1:42">
      <c r="A2716" s="278">
        <v>211195</v>
      </c>
      <c r="B2716" s="278"/>
      <c r="C2716" s="278" t="s">
        <v>413</v>
      </c>
      <c r="D2716" s="278" t="s">
        <v>412</v>
      </c>
      <c r="E2716" s="278" t="s">
        <v>413</v>
      </c>
      <c r="F2716" s="278" t="s">
        <v>413</v>
      </c>
      <c r="G2716" s="278" t="s">
        <v>412</v>
      </c>
      <c r="H2716" s="278" t="s">
        <v>412</v>
      </c>
      <c r="I2716" s="278" t="s">
        <v>412</v>
      </c>
      <c r="J2716" s="278" t="s">
        <v>412</v>
      </c>
      <c r="K2716" s="278" t="s">
        <v>412</v>
      </c>
      <c r="L2716" s="278" t="s">
        <v>412</v>
      </c>
      <c r="M2716" s="278"/>
      <c r="N2716" s="278"/>
      <c r="O2716" s="278"/>
      <c r="P2716" s="278"/>
      <c r="Q2716" s="278"/>
      <c r="R2716" s="278"/>
      <c r="S2716" s="278"/>
      <c r="T2716" s="278"/>
      <c r="U2716" s="278"/>
      <c r="V2716" s="278"/>
      <c r="W2716" s="278"/>
      <c r="X2716" s="278"/>
      <c r="Y2716" s="278"/>
      <c r="Z2716" s="278"/>
      <c r="AA2716" s="278"/>
      <c r="AB2716" s="278"/>
      <c r="AC2716" s="278"/>
      <c r="AD2716" s="278"/>
      <c r="AE2716" s="278"/>
      <c r="AF2716" s="278"/>
      <c r="AG2716" s="278"/>
      <c r="AH2716" s="278"/>
      <c r="AI2716" s="278"/>
      <c r="AJ2716" s="278"/>
      <c r="AK2716" s="278"/>
      <c r="AL2716" s="278"/>
      <c r="AM2716" s="278"/>
      <c r="AN2716" s="278"/>
      <c r="AO2716" s="278"/>
      <c r="AP2716" s="278"/>
    </row>
    <row r="2717" spans="1:42">
      <c r="A2717" s="278">
        <v>211194</v>
      </c>
      <c r="B2717" s="278"/>
      <c r="C2717" s="278" t="s">
        <v>413</v>
      </c>
      <c r="D2717" s="278" t="s">
        <v>413</v>
      </c>
      <c r="E2717" s="278" t="s">
        <v>412</v>
      </c>
      <c r="F2717" s="278" t="s">
        <v>412</v>
      </c>
      <c r="G2717" s="278" t="s">
        <v>412</v>
      </c>
      <c r="H2717" s="278" t="s">
        <v>412</v>
      </c>
      <c r="I2717" s="278" t="s">
        <v>412</v>
      </c>
      <c r="J2717" s="278" t="s">
        <v>412</v>
      </c>
      <c r="K2717" s="278" t="s">
        <v>412</v>
      </c>
      <c r="L2717" s="278" t="s">
        <v>412</v>
      </c>
      <c r="M2717" s="278"/>
      <c r="N2717" s="278"/>
      <c r="O2717" s="278"/>
      <c r="P2717" s="278"/>
      <c r="Q2717" s="278"/>
      <c r="R2717" s="278"/>
      <c r="S2717" s="278"/>
      <c r="T2717" s="278"/>
      <c r="U2717" s="278"/>
      <c r="V2717" s="278"/>
      <c r="W2717" s="278"/>
      <c r="X2717" s="278"/>
      <c r="Y2717" s="278"/>
      <c r="Z2717" s="278"/>
      <c r="AA2717" s="278"/>
      <c r="AB2717" s="278"/>
      <c r="AC2717" s="278"/>
      <c r="AD2717" s="278"/>
      <c r="AE2717" s="278"/>
      <c r="AF2717" s="278"/>
      <c r="AG2717" s="278"/>
      <c r="AH2717" s="278"/>
      <c r="AI2717" s="278"/>
      <c r="AJ2717" s="278"/>
      <c r="AK2717" s="278"/>
      <c r="AL2717" s="278"/>
      <c r="AM2717" s="278"/>
      <c r="AN2717" s="278"/>
      <c r="AO2717" s="278"/>
      <c r="AP2717" s="278"/>
    </row>
    <row r="2718" spans="1:42">
      <c r="A2718" s="278">
        <v>211193</v>
      </c>
      <c r="B2718" s="278"/>
      <c r="C2718" s="278" t="s">
        <v>413</v>
      </c>
      <c r="D2718" s="278" t="s">
        <v>413</v>
      </c>
      <c r="E2718" s="278" t="s">
        <v>412</v>
      </c>
      <c r="F2718" s="278" t="s">
        <v>412</v>
      </c>
      <c r="G2718" s="278" t="s">
        <v>412</v>
      </c>
      <c r="H2718" s="278" t="s">
        <v>412</v>
      </c>
      <c r="I2718" s="278" t="s">
        <v>412</v>
      </c>
      <c r="J2718" s="278" t="s">
        <v>412</v>
      </c>
      <c r="K2718" s="278" t="s">
        <v>412</v>
      </c>
      <c r="L2718" s="278" t="s">
        <v>412</v>
      </c>
      <c r="M2718" s="278"/>
      <c r="N2718" s="278"/>
      <c r="O2718" s="278"/>
      <c r="P2718" s="278"/>
      <c r="Q2718" s="278"/>
      <c r="R2718" s="278"/>
      <c r="S2718" s="278"/>
      <c r="T2718" s="278"/>
      <c r="U2718" s="278"/>
      <c r="V2718" s="278"/>
      <c r="W2718" s="278"/>
      <c r="X2718" s="278"/>
      <c r="Y2718" s="278"/>
      <c r="Z2718" s="278"/>
      <c r="AA2718" s="278"/>
      <c r="AB2718" s="278"/>
      <c r="AC2718" s="278"/>
      <c r="AD2718" s="278"/>
      <c r="AE2718" s="278"/>
      <c r="AF2718" s="278"/>
      <c r="AG2718" s="278"/>
      <c r="AH2718" s="278"/>
      <c r="AI2718" s="278"/>
      <c r="AJ2718" s="278"/>
      <c r="AK2718" s="278"/>
      <c r="AL2718" s="278"/>
      <c r="AM2718" s="278"/>
      <c r="AN2718" s="278"/>
      <c r="AO2718" s="278"/>
      <c r="AP2718" s="278"/>
    </row>
    <row r="2719" spans="1:42">
      <c r="A2719" s="278">
        <v>211192</v>
      </c>
      <c r="B2719" s="278"/>
      <c r="C2719" s="278" t="s">
        <v>413</v>
      </c>
      <c r="D2719" s="278" t="s">
        <v>412</v>
      </c>
      <c r="E2719" s="278" t="s">
        <v>413</v>
      </c>
      <c r="F2719" s="278" t="s">
        <v>412</v>
      </c>
      <c r="G2719" s="278" t="s">
        <v>412</v>
      </c>
      <c r="H2719" s="278" t="s">
        <v>412</v>
      </c>
      <c r="I2719" s="278" t="s">
        <v>412</v>
      </c>
      <c r="J2719" s="278" t="s">
        <v>412</v>
      </c>
      <c r="K2719" s="278" t="s">
        <v>412</v>
      </c>
      <c r="L2719" s="278" t="s">
        <v>412</v>
      </c>
      <c r="M2719" s="278"/>
      <c r="N2719" s="278"/>
      <c r="O2719" s="278"/>
      <c r="P2719" s="278"/>
      <c r="Q2719" s="278"/>
      <c r="R2719" s="278"/>
      <c r="S2719" s="278"/>
      <c r="T2719" s="278"/>
      <c r="U2719" s="278"/>
      <c r="V2719" s="278"/>
      <c r="W2719" s="278"/>
      <c r="X2719" s="278"/>
      <c r="Y2719" s="278"/>
      <c r="Z2719" s="278"/>
      <c r="AA2719" s="278"/>
      <c r="AB2719" s="278"/>
      <c r="AC2719" s="278"/>
      <c r="AD2719" s="278"/>
      <c r="AE2719" s="278"/>
      <c r="AF2719" s="278"/>
      <c r="AG2719" s="278"/>
      <c r="AH2719" s="278"/>
      <c r="AI2719" s="278"/>
      <c r="AJ2719" s="278"/>
      <c r="AK2719" s="278"/>
      <c r="AL2719" s="278"/>
      <c r="AM2719" s="278"/>
      <c r="AN2719" s="278"/>
      <c r="AO2719" s="278"/>
      <c r="AP2719" s="278"/>
    </row>
    <row r="2720" spans="1:42">
      <c r="A2720" s="278">
        <v>211191</v>
      </c>
      <c r="B2720" s="278"/>
      <c r="C2720" s="278" t="s">
        <v>411</v>
      </c>
      <c r="D2720" s="278" t="s">
        <v>411</v>
      </c>
      <c r="E2720" s="278" t="s">
        <v>411</v>
      </c>
      <c r="F2720" s="278" t="s">
        <v>411</v>
      </c>
      <c r="G2720" s="278" t="s">
        <v>411</v>
      </c>
      <c r="H2720" s="278" t="s">
        <v>413</v>
      </c>
      <c r="I2720" s="278" t="s">
        <v>412</v>
      </c>
      <c r="J2720" s="278" t="s">
        <v>412</v>
      </c>
      <c r="K2720" s="278" t="s">
        <v>412</v>
      </c>
      <c r="L2720" s="278" t="s">
        <v>412</v>
      </c>
      <c r="M2720" s="278"/>
      <c r="N2720" s="278"/>
      <c r="O2720" s="278"/>
      <c r="P2720" s="278"/>
      <c r="Q2720" s="278"/>
      <c r="R2720" s="278"/>
      <c r="S2720" s="278"/>
      <c r="T2720" s="278"/>
      <c r="U2720" s="278"/>
      <c r="V2720" s="278"/>
      <c r="W2720" s="278"/>
      <c r="X2720" s="278"/>
      <c r="Y2720" s="278"/>
      <c r="Z2720" s="278"/>
      <c r="AA2720" s="278"/>
      <c r="AB2720" s="278"/>
      <c r="AC2720" s="278"/>
      <c r="AD2720" s="278"/>
      <c r="AE2720" s="278"/>
      <c r="AF2720" s="278"/>
      <c r="AG2720" s="278"/>
      <c r="AH2720" s="278"/>
      <c r="AI2720" s="278"/>
      <c r="AJ2720" s="278"/>
      <c r="AK2720" s="278"/>
      <c r="AL2720" s="278"/>
      <c r="AM2720" s="278"/>
      <c r="AN2720" s="278"/>
      <c r="AO2720" s="278"/>
      <c r="AP2720" s="278"/>
    </row>
    <row r="2721" spans="1:42">
      <c r="A2721" s="278">
        <v>211189</v>
      </c>
      <c r="B2721" s="278"/>
      <c r="C2721" s="278" t="s">
        <v>413</v>
      </c>
      <c r="D2721" s="278" t="s">
        <v>413</v>
      </c>
      <c r="E2721" s="278" t="s">
        <v>413</v>
      </c>
      <c r="F2721" s="278" t="s">
        <v>412</v>
      </c>
      <c r="G2721" s="278" t="s">
        <v>413</v>
      </c>
      <c r="H2721" s="278" t="s">
        <v>413</v>
      </c>
      <c r="I2721" s="278" t="s">
        <v>413</v>
      </c>
      <c r="J2721" s="278" t="s">
        <v>411</v>
      </c>
      <c r="K2721" s="278" t="s">
        <v>411</v>
      </c>
      <c r="L2721" s="278" t="s">
        <v>413</v>
      </c>
      <c r="M2721" s="278"/>
      <c r="N2721" s="278"/>
      <c r="O2721" s="278"/>
      <c r="P2721" s="278"/>
      <c r="Q2721" s="278"/>
      <c r="R2721" s="278"/>
      <c r="S2721" s="278"/>
      <c r="T2721" s="278"/>
      <c r="U2721" s="278"/>
      <c r="V2721" s="278"/>
      <c r="W2721" s="278"/>
      <c r="X2721" s="278"/>
      <c r="Y2721" s="278"/>
      <c r="Z2721" s="278"/>
      <c r="AA2721" s="278"/>
      <c r="AB2721" s="278"/>
      <c r="AC2721" s="278"/>
      <c r="AD2721" s="278"/>
      <c r="AE2721" s="278"/>
      <c r="AF2721" s="278"/>
      <c r="AG2721" s="278"/>
      <c r="AH2721" s="278"/>
      <c r="AI2721" s="278"/>
      <c r="AJ2721" s="278"/>
      <c r="AK2721" s="278"/>
      <c r="AL2721" s="278"/>
      <c r="AM2721" s="278"/>
      <c r="AN2721" s="278"/>
      <c r="AO2721" s="278"/>
      <c r="AP2721" s="278"/>
    </row>
    <row r="2722" spans="1:42">
      <c r="A2722" s="278">
        <v>211187</v>
      </c>
      <c r="B2722" s="278"/>
      <c r="C2722" s="278" t="s">
        <v>413</v>
      </c>
      <c r="D2722" s="278" t="s">
        <v>412</v>
      </c>
      <c r="E2722" s="278" t="s">
        <v>413</v>
      </c>
      <c r="F2722" s="278" t="s">
        <v>412</v>
      </c>
      <c r="G2722" s="278" t="s">
        <v>412</v>
      </c>
      <c r="H2722" s="278" t="s">
        <v>412</v>
      </c>
      <c r="I2722" s="278" t="s">
        <v>412</v>
      </c>
      <c r="J2722" s="278" t="s">
        <v>412</v>
      </c>
      <c r="K2722" s="278" t="s">
        <v>412</v>
      </c>
      <c r="L2722" s="278" t="s">
        <v>412</v>
      </c>
      <c r="M2722" s="278"/>
      <c r="N2722" s="278"/>
      <c r="O2722" s="278"/>
      <c r="P2722" s="278"/>
      <c r="Q2722" s="278"/>
      <c r="R2722" s="278"/>
      <c r="S2722" s="278"/>
      <c r="T2722" s="278"/>
      <c r="U2722" s="278"/>
      <c r="V2722" s="278"/>
      <c r="W2722" s="278"/>
      <c r="X2722" s="278"/>
      <c r="Y2722" s="278"/>
      <c r="Z2722" s="278"/>
      <c r="AA2722" s="278"/>
      <c r="AB2722" s="278"/>
      <c r="AC2722" s="278"/>
      <c r="AD2722" s="278"/>
      <c r="AE2722" s="278"/>
      <c r="AF2722" s="278"/>
      <c r="AG2722" s="278"/>
      <c r="AH2722" s="278"/>
      <c r="AI2722" s="278"/>
      <c r="AJ2722" s="278"/>
      <c r="AK2722" s="278"/>
      <c r="AL2722" s="278"/>
      <c r="AM2722" s="278"/>
      <c r="AN2722" s="278"/>
      <c r="AO2722" s="278"/>
      <c r="AP2722" s="278"/>
    </row>
    <row r="2723" spans="1:42">
      <c r="A2723" s="278">
        <v>211186</v>
      </c>
      <c r="B2723" s="278"/>
      <c r="C2723" s="278" t="s">
        <v>412</v>
      </c>
      <c r="D2723" s="278" t="s">
        <v>412</v>
      </c>
      <c r="E2723" s="278" t="s">
        <v>413</v>
      </c>
      <c r="F2723" s="278" t="s">
        <v>413</v>
      </c>
      <c r="G2723" s="278" t="s">
        <v>413</v>
      </c>
      <c r="H2723" s="278" t="s">
        <v>412</v>
      </c>
      <c r="I2723" s="278" t="s">
        <v>413</v>
      </c>
      <c r="J2723" s="278" t="s">
        <v>412</v>
      </c>
      <c r="K2723" s="278" t="s">
        <v>413</v>
      </c>
      <c r="L2723" s="278" t="s">
        <v>412</v>
      </c>
      <c r="M2723" s="278"/>
      <c r="N2723" s="278"/>
      <c r="O2723" s="278"/>
      <c r="P2723" s="278"/>
      <c r="Q2723" s="278"/>
      <c r="R2723" s="278"/>
      <c r="S2723" s="278"/>
      <c r="T2723" s="278"/>
      <c r="U2723" s="278"/>
      <c r="V2723" s="278"/>
      <c r="W2723" s="278"/>
      <c r="X2723" s="278"/>
      <c r="Y2723" s="278"/>
      <c r="Z2723" s="278"/>
      <c r="AA2723" s="278"/>
      <c r="AB2723" s="278"/>
      <c r="AC2723" s="278"/>
      <c r="AD2723" s="278"/>
      <c r="AE2723" s="278"/>
      <c r="AF2723" s="278"/>
      <c r="AG2723" s="278"/>
      <c r="AH2723" s="278"/>
      <c r="AI2723" s="278"/>
      <c r="AJ2723" s="278"/>
      <c r="AK2723" s="278"/>
      <c r="AL2723" s="278"/>
      <c r="AM2723" s="278"/>
      <c r="AN2723" s="278"/>
      <c r="AO2723" s="278"/>
      <c r="AP2723" s="278"/>
    </row>
    <row r="2724" spans="1:42">
      <c r="A2724" s="278">
        <v>211182</v>
      </c>
      <c r="B2724" s="278"/>
      <c r="C2724" s="278" t="s">
        <v>413</v>
      </c>
      <c r="D2724" s="278" t="s">
        <v>413</v>
      </c>
      <c r="E2724" s="278" t="s">
        <v>413</v>
      </c>
      <c r="F2724" s="278" t="s">
        <v>412</v>
      </c>
      <c r="G2724" s="278" t="s">
        <v>412</v>
      </c>
      <c r="H2724" s="278" t="s">
        <v>412</v>
      </c>
      <c r="I2724" s="278" t="s">
        <v>412</v>
      </c>
      <c r="J2724" s="278" t="s">
        <v>412</v>
      </c>
      <c r="K2724" s="278" t="s">
        <v>412</v>
      </c>
      <c r="L2724" s="278" t="s">
        <v>412</v>
      </c>
      <c r="M2724" s="278"/>
      <c r="N2724" s="278"/>
      <c r="O2724" s="278"/>
      <c r="P2724" s="278"/>
      <c r="Q2724" s="278"/>
      <c r="R2724" s="278"/>
      <c r="S2724" s="278"/>
      <c r="T2724" s="278"/>
      <c r="U2724" s="278"/>
      <c r="V2724" s="278"/>
      <c r="W2724" s="278"/>
      <c r="X2724" s="278"/>
      <c r="Y2724" s="278"/>
      <c r="Z2724" s="278"/>
      <c r="AA2724" s="278"/>
      <c r="AB2724" s="278"/>
      <c r="AC2724" s="278"/>
      <c r="AD2724" s="278"/>
      <c r="AE2724" s="278"/>
      <c r="AF2724" s="278"/>
      <c r="AG2724" s="278"/>
      <c r="AH2724" s="278"/>
      <c r="AI2724" s="278"/>
      <c r="AJ2724" s="278"/>
      <c r="AK2724" s="278"/>
      <c r="AL2724" s="278"/>
      <c r="AM2724" s="278"/>
      <c r="AN2724" s="278"/>
      <c r="AO2724" s="278"/>
      <c r="AP2724" s="278"/>
    </row>
    <row r="2725" spans="1:42">
      <c r="A2725" s="278">
        <v>211181</v>
      </c>
      <c r="B2725" s="278"/>
      <c r="C2725" s="278" t="s">
        <v>413</v>
      </c>
      <c r="D2725" s="278" t="s">
        <v>412</v>
      </c>
      <c r="E2725" s="278" t="s">
        <v>412</v>
      </c>
      <c r="F2725" s="278" t="s">
        <v>413</v>
      </c>
      <c r="G2725" s="278" t="s">
        <v>412</v>
      </c>
      <c r="H2725" s="278" t="s">
        <v>412</v>
      </c>
      <c r="I2725" s="278" t="s">
        <v>412</v>
      </c>
      <c r="J2725" s="278" t="s">
        <v>412</v>
      </c>
      <c r="K2725" s="278" t="s">
        <v>412</v>
      </c>
      <c r="L2725" s="278" t="s">
        <v>412</v>
      </c>
      <c r="M2725" s="278"/>
      <c r="N2725" s="278"/>
      <c r="O2725" s="278"/>
      <c r="P2725" s="278"/>
      <c r="Q2725" s="278"/>
      <c r="R2725" s="278"/>
      <c r="S2725" s="278"/>
      <c r="T2725" s="278"/>
      <c r="U2725" s="278"/>
      <c r="V2725" s="278"/>
      <c r="W2725" s="278"/>
      <c r="X2725" s="278"/>
      <c r="Y2725" s="278"/>
      <c r="Z2725" s="278"/>
      <c r="AA2725" s="278"/>
      <c r="AB2725" s="278"/>
      <c r="AC2725" s="278"/>
      <c r="AD2725" s="278"/>
      <c r="AE2725" s="278"/>
      <c r="AF2725" s="278"/>
      <c r="AG2725" s="278"/>
      <c r="AH2725" s="278"/>
      <c r="AI2725" s="278"/>
      <c r="AJ2725" s="278"/>
      <c r="AK2725" s="278"/>
      <c r="AL2725" s="278"/>
      <c r="AM2725" s="278"/>
      <c r="AN2725" s="278"/>
      <c r="AO2725" s="278"/>
      <c r="AP2725" s="278"/>
    </row>
    <row r="2726" spans="1:42">
      <c r="A2726" s="278">
        <v>211179</v>
      </c>
      <c r="B2726" s="278"/>
      <c r="C2726" s="278" t="s">
        <v>413</v>
      </c>
      <c r="D2726" s="278" t="s">
        <v>412</v>
      </c>
      <c r="E2726" s="278" t="s">
        <v>412</v>
      </c>
      <c r="F2726" s="278" t="s">
        <v>413</v>
      </c>
      <c r="G2726" s="278" t="s">
        <v>413</v>
      </c>
      <c r="H2726" s="278" t="s">
        <v>412</v>
      </c>
      <c r="I2726" s="278" t="s">
        <v>412</v>
      </c>
      <c r="J2726" s="278" t="s">
        <v>412</v>
      </c>
      <c r="K2726" s="278" t="s">
        <v>412</v>
      </c>
      <c r="L2726" s="278" t="s">
        <v>412</v>
      </c>
      <c r="M2726" s="278"/>
      <c r="N2726" s="278"/>
      <c r="O2726" s="278"/>
      <c r="P2726" s="278"/>
      <c r="Q2726" s="278"/>
      <c r="R2726" s="278"/>
      <c r="S2726" s="278"/>
      <c r="T2726" s="278"/>
      <c r="U2726" s="278"/>
      <c r="V2726" s="278"/>
      <c r="W2726" s="278"/>
      <c r="X2726" s="278"/>
      <c r="Y2726" s="278"/>
      <c r="Z2726" s="278"/>
      <c r="AA2726" s="278"/>
      <c r="AB2726" s="278"/>
      <c r="AC2726" s="278"/>
      <c r="AD2726" s="278"/>
      <c r="AE2726" s="278"/>
      <c r="AF2726" s="278"/>
      <c r="AG2726" s="278"/>
      <c r="AH2726" s="278"/>
      <c r="AI2726" s="278"/>
      <c r="AJ2726" s="278"/>
      <c r="AK2726" s="278"/>
      <c r="AL2726" s="278"/>
      <c r="AM2726" s="278"/>
      <c r="AN2726" s="278"/>
      <c r="AO2726" s="278"/>
      <c r="AP2726" s="278"/>
    </row>
    <row r="2727" spans="1:42">
      <c r="A2727" s="278">
        <v>211174</v>
      </c>
      <c r="B2727" s="278"/>
      <c r="C2727" s="278" t="s">
        <v>413</v>
      </c>
      <c r="D2727" s="278" t="s">
        <v>413</v>
      </c>
      <c r="E2727" s="278" t="s">
        <v>412</v>
      </c>
      <c r="F2727" s="278" t="s">
        <v>412</v>
      </c>
      <c r="G2727" s="278" t="s">
        <v>412</v>
      </c>
      <c r="H2727" s="278" t="s">
        <v>412</v>
      </c>
      <c r="I2727" s="278" t="s">
        <v>412</v>
      </c>
      <c r="J2727" s="278" t="s">
        <v>412</v>
      </c>
      <c r="K2727" s="278" t="s">
        <v>412</v>
      </c>
      <c r="L2727" s="278" t="s">
        <v>412</v>
      </c>
      <c r="M2727" s="278"/>
      <c r="N2727" s="278"/>
      <c r="O2727" s="278"/>
      <c r="P2727" s="278"/>
      <c r="Q2727" s="278"/>
      <c r="R2727" s="278"/>
      <c r="S2727" s="278"/>
      <c r="T2727" s="278"/>
      <c r="U2727" s="278"/>
      <c r="V2727" s="278"/>
      <c r="W2727" s="278"/>
      <c r="X2727" s="278"/>
      <c r="Y2727" s="278"/>
      <c r="Z2727" s="278"/>
      <c r="AA2727" s="278"/>
      <c r="AB2727" s="278"/>
      <c r="AC2727" s="278"/>
      <c r="AD2727" s="278"/>
      <c r="AE2727" s="278"/>
      <c r="AF2727" s="278"/>
      <c r="AG2727" s="278"/>
      <c r="AH2727" s="278"/>
      <c r="AI2727" s="278"/>
      <c r="AJ2727" s="278"/>
      <c r="AK2727" s="278"/>
      <c r="AL2727" s="278"/>
      <c r="AM2727" s="278"/>
      <c r="AN2727" s="278"/>
      <c r="AO2727" s="278"/>
      <c r="AP2727" s="278"/>
    </row>
    <row r="2728" spans="1:42">
      <c r="A2728" s="278">
        <v>211173</v>
      </c>
      <c r="B2728" s="278"/>
      <c r="C2728" s="278" t="s">
        <v>413</v>
      </c>
      <c r="D2728" s="278" t="s">
        <v>413</v>
      </c>
      <c r="E2728" s="278" t="s">
        <v>411</v>
      </c>
      <c r="F2728" s="278" t="s">
        <v>413</v>
      </c>
      <c r="G2728" s="278" t="s">
        <v>411</v>
      </c>
      <c r="H2728" s="278" t="s">
        <v>412</v>
      </c>
      <c r="I2728" s="278" t="s">
        <v>412</v>
      </c>
      <c r="J2728" s="278" t="s">
        <v>412</v>
      </c>
      <c r="K2728" s="278" t="s">
        <v>412</v>
      </c>
      <c r="L2728" s="278" t="s">
        <v>411</v>
      </c>
      <c r="M2728" s="278"/>
      <c r="N2728" s="278"/>
      <c r="O2728" s="278"/>
      <c r="P2728" s="278"/>
      <c r="Q2728" s="278"/>
      <c r="R2728" s="278"/>
      <c r="S2728" s="278"/>
      <c r="T2728" s="278"/>
      <c r="U2728" s="278"/>
      <c r="V2728" s="278"/>
      <c r="W2728" s="278"/>
      <c r="X2728" s="278"/>
      <c r="Y2728" s="278"/>
      <c r="Z2728" s="278"/>
      <c r="AA2728" s="278"/>
      <c r="AB2728" s="278"/>
      <c r="AC2728" s="278"/>
      <c r="AD2728" s="278"/>
      <c r="AE2728" s="278"/>
      <c r="AF2728" s="278"/>
      <c r="AG2728" s="278"/>
      <c r="AH2728" s="278"/>
      <c r="AI2728" s="278"/>
      <c r="AJ2728" s="278"/>
      <c r="AK2728" s="278"/>
      <c r="AL2728" s="278"/>
      <c r="AM2728" s="278"/>
      <c r="AN2728" s="278"/>
      <c r="AO2728" s="278"/>
      <c r="AP2728" s="278"/>
    </row>
    <row r="2729" spans="1:42">
      <c r="A2729" s="278">
        <v>211172</v>
      </c>
      <c r="B2729" s="278"/>
      <c r="C2729" s="278" t="s">
        <v>413</v>
      </c>
      <c r="D2729" s="278" t="s">
        <v>412</v>
      </c>
      <c r="E2729" s="278" t="s">
        <v>413</v>
      </c>
      <c r="F2729" s="278" t="s">
        <v>412</v>
      </c>
      <c r="G2729" s="278" t="s">
        <v>412</v>
      </c>
      <c r="H2729" s="278" t="s">
        <v>412</v>
      </c>
      <c r="I2729" s="278" t="s">
        <v>412</v>
      </c>
      <c r="J2729" s="278" t="s">
        <v>412</v>
      </c>
      <c r="K2729" s="278" t="s">
        <v>412</v>
      </c>
      <c r="L2729" s="278" t="s">
        <v>412</v>
      </c>
      <c r="M2729" s="278"/>
      <c r="N2729" s="278"/>
      <c r="O2729" s="278"/>
      <c r="P2729" s="278"/>
      <c r="Q2729" s="278"/>
      <c r="R2729" s="278"/>
      <c r="S2729" s="278"/>
      <c r="T2729" s="278"/>
      <c r="U2729" s="278"/>
      <c r="V2729" s="278"/>
      <c r="W2729" s="278"/>
      <c r="X2729" s="278"/>
      <c r="Y2729" s="278"/>
      <c r="Z2729" s="278"/>
      <c r="AA2729" s="278"/>
      <c r="AB2729" s="278"/>
      <c r="AC2729" s="278"/>
      <c r="AD2729" s="278"/>
      <c r="AE2729" s="278"/>
      <c r="AF2729" s="278"/>
      <c r="AG2729" s="278"/>
      <c r="AH2729" s="278"/>
      <c r="AI2729" s="278"/>
      <c r="AJ2729" s="278"/>
      <c r="AK2729" s="278"/>
      <c r="AL2729" s="278"/>
      <c r="AM2729" s="278"/>
      <c r="AN2729" s="278"/>
      <c r="AO2729" s="278"/>
      <c r="AP2729" s="278"/>
    </row>
    <row r="2730" spans="1:42">
      <c r="A2730" s="278">
        <v>211171</v>
      </c>
      <c r="B2730" s="278"/>
      <c r="C2730" s="278" t="s">
        <v>411</v>
      </c>
      <c r="D2730" s="278" t="s">
        <v>412</v>
      </c>
      <c r="E2730" s="278" t="s">
        <v>412</v>
      </c>
      <c r="F2730" s="278" t="s">
        <v>412</v>
      </c>
      <c r="G2730" s="278" t="s">
        <v>411</v>
      </c>
      <c r="H2730" s="278" t="s">
        <v>412</v>
      </c>
      <c r="I2730" s="278" t="s">
        <v>412</v>
      </c>
      <c r="J2730" s="278" t="s">
        <v>412</v>
      </c>
      <c r="K2730" s="278" t="s">
        <v>412</v>
      </c>
      <c r="L2730" s="278" t="s">
        <v>412</v>
      </c>
      <c r="M2730" s="278"/>
      <c r="N2730" s="278"/>
      <c r="O2730" s="278"/>
      <c r="P2730" s="278"/>
      <c r="Q2730" s="278"/>
      <c r="R2730" s="278"/>
      <c r="S2730" s="278"/>
      <c r="T2730" s="278"/>
      <c r="U2730" s="278"/>
      <c r="V2730" s="278"/>
      <c r="W2730" s="278"/>
      <c r="X2730" s="278"/>
      <c r="Y2730" s="278"/>
      <c r="Z2730" s="278"/>
      <c r="AA2730" s="278"/>
      <c r="AB2730" s="278"/>
      <c r="AC2730" s="278"/>
      <c r="AD2730" s="278"/>
      <c r="AE2730" s="278"/>
      <c r="AF2730" s="278"/>
      <c r="AG2730" s="278"/>
      <c r="AH2730" s="278"/>
      <c r="AI2730" s="278"/>
      <c r="AJ2730" s="278"/>
      <c r="AK2730" s="278"/>
      <c r="AL2730" s="278"/>
      <c r="AM2730" s="278"/>
      <c r="AN2730" s="278"/>
      <c r="AO2730" s="278"/>
      <c r="AP2730" s="278"/>
    </row>
    <row r="2731" spans="1:42">
      <c r="A2731" s="278">
        <v>211170</v>
      </c>
      <c r="B2731" s="278"/>
      <c r="C2731" s="278" t="s">
        <v>413</v>
      </c>
      <c r="D2731" s="278" t="s">
        <v>413</v>
      </c>
      <c r="E2731" s="278" t="s">
        <v>412</v>
      </c>
      <c r="F2731" s="278" t="s">
        <v>412</v>
      </c>
      <c r="G2731" s="278" t="s">
        <v>412</v>
      </c>
      <c r="H2731" s="278" t="s">
        <v>412</v>
      </c>
      <c r="I2731" s="278" t="s">
        <v>412</v>
      </c>
      <c r="J2731" s="278" t="s">
        <v>412</v>
      </c>
      <c r="K2731" s="278" t="s">
        <v>412</v>
      </c>
      <c r="L2731" s="278" t="s">
        <v>412</v>
      </c>
      <c r="M2731" s="278"/>
      <c r="N2731" s="278"/>
      <c r="O2731" s="278"/>
      <c r="P2731" s="278"/>
      <c r="Q2731" s="278"/>
      <c r="R2731" s="278"/>
      <c r="S2731" s="278"/>
      <c r="T2731" s="278"/>
      <c r="U2731" s="278"/>
      <c r="V2731" s="278"/>
      <c r="W2731" s="278"/>
      <c r="X2731" s="278"/>
      <c r="Y2731" s="278"/>
      <c r="Z2731" s="278"/>
      <c r="AA2731" s="278"/>
      <c r="AB2731" s="278"/>
      <c r="AC2731" s="278"/>
      <c r="AD2731" s="278"/>
      <c r="AE2731" s="278"/>
      <c r="AF2731" s="278"/>
      <c r="AG2731" s="278"/>
      <c r="AH2731" s="278"/>
      <c r="AI2731" s="278"/>
      <c r="AJ2731" s="278"/>
      <c r="AK2731" s="278"/>
      <c r="AL2731" s="278"/>
      <c r="AM2731" s="278"/>
      <c r="AN2731" s="278"/>
      <c r="AO2731" s="278"/>
      <c r="AP2731" s="278"/>
    </row>
    <row r="2732" spans="1:42">
      <c r="A2732" s="278">
        <v>211167</v>
      </c>
      <c r="B2732" s="278"/>
      <c r="C2732" s="278" t="s">
        <v>412</v>
      </c>
      <c r="D2732" s="278" t="s">
        <v>413</v>
      </c>
      <c r="E2732" s="278" t="s">
        <v>412</v>
      </c>
      <c r="F2732" s="278" t="s">
        <v>412</v>
      </c>
      <c r="G2732" s="278" t="s">
        <v>413</v>
      </c>
      <c r="H2732" s="278" t="s">
        <v>412</v>
      </c>
      <c r="I2732" s="278" t="s">
        <v>412</v>
      </c>
      <c r="J2732" s="278" t="s">
        <v>412</v>
      </c>
      <c r="K2732" s="278" t="s">
        <v>412</v>
      </c>
      <c r="L2732" s="278" t="s">
        <v>412</v>
      </c>
      <c r="M2732" s="278"/>
      <c r="N2732" s="278"/>
      <c r="O2732" s="278"/>
      <c r="P2732" s="278"/>
      <c r="Q2732" s="278"/>
      <c r="R2732" s="278"/>
      <c r="S2732" s="278"/>
      <c r="T2732" s="278"/>
      <c r="U2732" s="278"/>
      <c r="V2732" s="278"/>
      <c r="W2732" s="278"/>
      <c r="X2732" s="278"/>
      <c r="Y2732" s="278"/>
      <c r="Z2732" s="278"/>
      <c r="AA2732" s="278"/>
      <c r="AB2732" s="278"/>
      <c r="AC2732" s="278"/>
      <c r="AD2732" s="278"/>
      <c r="AE2732" s="278"/>
      <c r="AF2732" s="278"/>
      <c r="AG2732" s="278"/>
      <c r="AH2732" s="278"/>
      <c r="AI2732" s="278"/>
      <c r="AJ2732" s="278"/>
      <c r="AK2732" s="278"/>
      <c r="AL2732" s="278"/>
      <c r="AM2732" s="278"/>
      <c r="AN2732" s="278"/>
      <c r="AO2732" s="278"/>
      <c r="AP2732" s="278"/>
    </row>
    <row r="2733" spans="1:42">
      <c r="A2733" s="278">
        <v>211163</v>
      </c>
      <c r="B2733" s="278"/>
      <c r="C2733" s="278" t="s">
        <v>413</v>
      </c>
      <c r="D2733" s="278" t="s">
        <v>413</v>
      </c>
      <c r="E2733" s="278" t="s">
        <v>413</v>
      </c>
      <c r="F2733" s="278" t="s">
        <v>412</v>
      </c>
      <c r="G2733" s="278" t="s">
        <v>412</v>
      </c>
      <c r="H2733" s="278" t="s">
        <v>412</v>
      </c>
      <c r="I2733" s="278" t="s">
        <v>412</v>
      </c>
      <c r="J2733" s="278" t="s">
        <v>412</v>
      </c>
      <c r="K2733" s="278" t="s">
        <v>412</v>
      </c>
      <c r="L2733" s="278" t="s">
        <v>412</v>
      </c>
      <c r="M2733" s="278"/>
      <c r="N2733" s="278"/>
      <c r="O2733" s="278"/>
      <c r="P2733" s="278"/>
      <c r="Q2733" s="278"/>
      <c r="R2733" s="278"/>
      <c r="S2733" s="278"/>
      <c r="T2733" s="278"/>
      <c r="U2733" s="278"/>
      <c r="V2733" s="278"/>
      <c r="W2733" s="278"/>
      <c r="X2733" s="278"/>
      <c r="Y2733" s="278"/>
      <c r="Z2733" s="278"/>
      <c r="AA2733" s="278"/>
      <c r="AB2733" s="278"/>
      <c r="AC2733" s="278"/>
      <c r="AD2733" s="278"/>
      <c r="AE2733" s="278"/>
      <c r="AF2733" s="278"/>
      <c r="AG2733" s="278"/>
      <c r="AH2733" s="278"/>
      <c r="AI2733" s="278"/>
      <c r="AJ2733" s="278"/>
      <c r="AK2733" s="278"/>
      <c r="AL2733" s="278"/>
      <c r="AM2733" s="278"/>
      <c r="AN2733" s="278"/>
      <c r="AO2733" s="278"/>
      <c r="AP2733" s="278"/>
    </row>
    <row r="2734" spans="1:42">
      <c r="A2734" s="278">
        <v>211159</v>
      </c>
      <c r="B2734" s="278"/>
      <c r="C2734" s="278" t="s">
        <v>413</v>
      </c>
      <c r="D2734" s="278" t="s">
        <v>413</v>
      </c>
      <c r="E2734" s="278" t="s">
        <v>413</v>
      </c>
      <c r="F2734" s="278" t="s">
        <v>413</v>
      </c>
      <c r="G2734" s="278" t="s">
        <v>413</v>
      </c>
      <c r="H2734" s="278" t="s">
        <v>412</v>
      </c>
      <c r="I2734" s="278" t="s">
        <v>412</v>
      </c>
      <c r="J2734" s="278" t="s">
        <v>412</v>
      </c>
      <c r="K2734" s="278" t="s">
        <v>412</v>
      </c>
      <c r="L2734" s="278" t="s">
        <v>412</v>
      </c>
      <c r="M2734" s="278"/>
      <c r="N2734" s="278"/>
      <c r="O2734" s="278"/>
      <c r="P2734" s="278"/>
      <c r="Q2734" s="278"/>
      <c r="R2734" s="278"/>
      <c r="S2734" s="278"/>
      <c r="T2734" s="278"/>
      <c r="U2734" s="278"/>
      <c r="V2734" s="278"/>
      <c r="W2734" s="278"/>
      <c r="X2734" s="278"/>
      <c r="Y2734" s="278"/>
      <c r="Z2734" s="278"/>
      <c r="AA2734" s="278"/>
      <c r="AB2734" s="278"/>
      <c r="AC2734" s="278"/>
      <c r="AD2734" s="278"/>
      <c r="AE2734" s="278"/>
      <c r="AF2734" s="278"/>
      <c r="AG2734" s="278"/>
      <c r="AH2734" s="278"/>
      <c r="AI2734" s="278"/>
      <c r="AJ2734" s="278"/>
      <c r="AK2734" s="278"/>
      <c r="AL2734" s="278"/>
      <c r="AM2734" s="278"/>
      <c r="AN2734" s="278"/>
      <c r="AO2734" s="278"/>
      <c r="AP2734" s="278"/>
    </row>
    <row r="2735" spans="1:42">
      <c r="A2735" s="278">
        <v>211158</v>
      </c>
      <c r="B2735" s="278"/>
      <c r="C2735" s="278" t="s">
        <v>413</v>
      </c>
      <c r="D2735" s="278" t="s">
        <v>413</v>
      </c>
      <c r="E2735" s="278" t="s">
        <v>411</v>
      </c>
      <c r="F2735" s="278" t="s">
        <v>412</v>
      </c>
      <c r="G2735" s="278" t="s">
        <v>413</v>
      </c>
      <c r="H2735" s="278" t="s">
        <v>412</v>
      </c>
      <c r="I2735" s="278" t="s">
        <v>413</v>
      </c>
      <c r="J2735" s="278" t="s">
        <v>412</v>
      </c>
      <c r="K2735" s="278" t="s">
        <v>413</v>
      </c>
      <c r="L2735" s="278" t="s">
        <v>413</v>
      </c>
      <c r="M2735" s="278"/>
      <c r="N2735" s="278"/>
      <c r="O2735" s="278"/>
      <c r="P2735" s="278"/>
      <c r="Q2735" s="278"/>
      <c r="R2735" s="278"/>
      <c r="S2735" s="278"/>
      <c r="T2735" s="278"/>
      <c r="U2735" s="278"/>
      <c r="V2735" s="278"/>
      <c r="W2735" s="278"/>
      <c r="X2735" s="278"/>
      <c r="Y2735" s="278"/>
      <c r="Z2735" s="278"/>
      <c r="AA2735" s="278"/>
      <c r="AB2735" s="278"/>
      <c r="AC2735" s="278"/>
      <c r="AD2735" s="278"/>
      <c r="AE2735" s="278"/>
      <c r="AF2735" s="278"/>
      <c r="AG2735" s="278"/>
      <c r="AH2735" s="278"/>
      <c r="AI2735" s="278"/>
      <c r="AJ2735" s="278"/>
      <c r="AK2735" s="278"/>
      <c r="AL2735" s="278"/>
      <c r="AM2735" s="278"/>
      <c r="AN2735" s="278"/>
      <c r="AO2735" s="278"/>
      <c r="AP2735" s="278"/>
    </row>
    <row r="2736" spans="1:42">
      <c r="A2736" s="278">
        <v>211157</v>
      </c>
      <c r="B2736" s="278"/>
      <c r="C2736" s="278" t="s">
        <v>413</v>
      </c>
      <c r="D2736" s="278" t="s">
        <v>413</v>
      </c>
      <c r="E2736" s="278" t="s">
        <v>412</v>
      </c>
      <c r="F2736" s="278" t="s">
        <v>413</v>
      </c>
      <c r="G2736" s="278" t="s">
        <v>413</v>
      </c>
      <c r="H2736" s="278" t="s">
        <v>412</v>
      </c>
      <c r="I2736" s="278" t="s">
        <v>412</v>
      </c>
      <c r="J2736" s="278" t="s">
        <v>412</v>
      </c>
      <c r="K2736" s="278" t="s">
        <v>412</v>
      </c>
      <c r="L2736" s="278" t="s">
        <v>412</v>
      </c>
      <c r="M2736" s="278"/>
      <c r="N2736" s="278"/>
      <c r="O2736" s="278"/>
      <c r="P2736" s="278"/>
      <c r="Q2736" s="278"/>
      <c r="R2736" s="278"/>
      <c r="S2736" s="278"/>
      <c r="T2736" s="278"/>
      <c r="U2736" s="278"/>
      <c r="V2736" s="278"/>
      <c r="W2736" s="278"/>
      <c r="X2736" s="278"/>
      <c r="Y2736" s="278"/>
      <c r="Z2736" s="278"/>
      <c r="AA2736" s="278"/>
      <c r="AB2736" s="278"/>
      <c r="AC2736" s="278"/>
      <c r="AD2736" s="278"/>
      <c r="AE2736" s="278"/>
      <c r="AF2736" s="278"/>
      <c r="AG2736" s="278"/>
      <c r="AH2736" s="278"/>
      <c r="AI2736" s="278"/>
      <c r="AJ2736" s="278"/>
      <c r="AK2736" s="278"/>
      <c r="AL2736" s="278"/>
      <c r="AM2736" s="278"/>
      <c r="AN2736" s="278"/>
      <c r="AO2736" s="278"/>
      <c r="AP2736" s="278"/>
    </row>
    <row r="2737" spans="1:42">
      <c r="A2737" s="278">
        <v>211151</v>
      </c>
      <c r="B2737" s="278"/>
      <c r="C2737" s="278" t="s">
        <v>412</v>
      </c>
      <c r="D2737" s="278" t="s">
        <v>411</v>
      </c>
      <c r="E2737" s="278" t="s">
        <v>411</v>
      </c>
      <c r="F2737" s="278" t="s">
        <v>412</v>
      </c>
      <c r="G2737" s="278" t="s">
        <v>412</v>
      </c>
      <c r="H2737" s="278" t="s">
        <v>412</v>
      </c>
      <c r="I2737" s="278" t="s">
        <v>412</v>
      </c>
      <c r="J2737" s="278" t="s">
        <v>412</v>
      </c>
      <c r="K2737" s="278" t="s">
        <v>412</v>
      </c>
      <c r="L2737" s="278" t="s">
        <v>412</v>
      </c>
      <c r="M2737" s="278"/>
      <c r="N2737" s="278"/>
      <c r="O2737" s="278"/>
      <c r="P2737" s="278"/>
      <c r="Q2737" s="278"/>
      <c r="R2737" s="278"/>
      <c r="S2737" s="278"/>
      <c r="T2737" s="278"/>
      <c r="U2737" s="278"/>
      <c r="V2737" s="278"/>
      <c r="W2737" s="278"/>
      <c r="X2737" s="278"/>
      <c r="Y2737" s="278"/>
      <c r="Z2737" s="278"/>
      <c r="AA2737" s="278"/>
      <c r="AB2737" s="278"/>
      <c r="AC2737" s="278"/>
      <c r="AD2737" s="278"/>
      <c r="AE2737" s="278"/>
      <c r="AF2737" s="278"/>
      <c r="AG2737" s="278"/>
      <c r="AH2737" s="278"/>
      <c r="AI2737" s="278"/>
      <c r="AJ2737" s="278"/>
      <c r="AK2737" s="278"/>
      <c r="AL2737" s="278"/>
      <c r="AM2737" s="278"/>
      <c r="AN2737" s="278"/>
      <c r="AO2737" s="278"/>
      <c r="AP2737" s="278"/>
    </row>
    <row r="2738" spans="1:42">
      <c r="A2738" s="278">
        <v>211149</v>
      </c>
      <c r="B2738" s="278"/>
      <c r="C2738" s="278" t="s">
        <v>412</v>
      </c>
      <c r="D2738" s="278" t="s">
        <v>413</v>
      </c>
      <c r="E2738" s="278" t="s">
        <v>413</v>
      </c>
      <c r="F2738" s="278" t="s">
        <v>413</v>
      </c>
      <c r="G2738" s="278" t="s">
        <v>412</v>
      </c>
      <c r="H2738" s="278" t="s">
        <v>412</v>
      </c>
      <c r="I2738" s="278" t="s">
        <v>412</v>
      </c>
      <c r="J2738" s="278" t="s">
        <v>412</v>
      </c>
      <c r="K2738" s="278" t="s">
        <v>412</v>
      </c>
      <c r="L2738" s="278" t="s">
        <v>412</v>
      </c>
      <c r="M2738" s="278"/>
      <c r="N2738" s="278"/>
      <c r="O2738" s="278"/>
      <c r="P2738" s="278"/>
      <c r="Q2738" s="278"/>
      <c r="R2738" s="278"/>
      <c r="S2738" s="278"/>
      <c r="T2738" s="278"/>
      <c r="U2738" s="278"/>
      <c r="V2738" s="278"/>
      <c r="W2738" s="278"/>
      <c r="X2738" s="278"/>
      <c r="Y2738" s="278"/>
      <c r="Z2738" s="278"/>
      <c r="AA2738" s="278"/>
      <c r="AB2738" s="278"/>
      <c r="AC2738" s="278"/>
      <c r="AD2738" s="278"/>
      <c r="AE2738" s="278"/>
      <c r="AF2738" s="278"/>
      <c r="AG2738" s="278"/>
      <c r="AH2738" s="278"/>
      <c r="AI2738" s="278"/>
      <c r="AJ2738" s="278"/>
      <c r="AK2738" s="278"/>
      <c r="AL2738" s="278"/>
      <c r="AM2738" s="278"/>
      <c r="AN2738" s="278"/>
      <c r="AO2738" s="278"/>
      <c r="AP2738" s="278"/>
    </row>
    <row r="2739" spans="1:42">
      <c r="A2739" s="278">
        <v>211148</v>
      </c>
      <c r="B2739" s="278"/>
      <c r="C2739" s="278" t="s">
        <v>413</v>
      </c>
      <c r="D2739" s="278" t="s">
        <v>412</v>
      </c>
      <c r="E2739" s="278" t="s">
        <v>413</v>
      </c>
      <c r="F2739" s="278" t="s">
        <v>412</v>
      </c>
      <c r="G2739" s="278" t="s">
        <v>412</v>
      </c>
      <c r="H2739" s="278" t="s">
        <v>412</v>
      </c>
      <c r="I2739" s="278" t="s">
        <v>412</v>
      </c>
      <c r="J2739" s="278" t="s">
        <v>412</v>
      </c>
      <c r="K2739" s="278" t="s">
        <v>412</v>
      </c>
      <c r="L2739" s="278" t="s">
        <v>412</v>
      </c>
      <c r="M2739" s="278"/>
      <c r="N2739" s="278"/>
      <c r="O2739" s="278"/>
      <c r="P2739" s="278"/>
      <c r="Q2739" s="278"/>
      <c r="R2739" s="278"/>
      <c r="S2739" s="278"/>
      <c r="T2739" s="278"/>
      <c r="U2739" s="278"/>
      <c r="V2739" s="278"/>
      <c r="W2739" s="278"/>
      <c r="X2739" s="278"/>
      <c r="Y2739" s="278"/>
      <c r="Z2739" s="278"/>
      <c r="AA2739" s="278"/>
      <c r="AB2739" s="278"/>
      <c r="AC2739" s="278"/>
      <c r="AD2739" s="278"/>
      <c r="AE2739" s="278"/>
      <c r="AF2739" s="278"/>
      <c r="AG2739" s="278"/>
      <c r="AH2739" s="278"/>
      <c r="AI2739" s="278"/>
      <c r="AJ2739" s="278"/>
      <c r="AK2739" s="278"/>
      <c r="AL2739" s="278"/>
      <c r="AM2739" s="278"/>
      <c r="AN2739" s="278"/>
      <c r="AO2739" s="278"/>
      <c r="AP2739" s="278"/>
    </row>
    <row r="2740" spans="1:42">
      <c r="A2740" s="278">
        <v>211147</v>
      </c>
      <c r="B2740" s="278"/>
      <c r="C2740" s="278" t="s">
        <v>411</v>
      </c>
      <c r="D2740" s="278" t="s">
        <v>413</v>
      </c>
      <c r="E2740" s="278" t="s">
        <v>411</v>
      </c>
      <c r="F2740" s="278" t="s">
        <v>411</v>
      </c>
      <c r="G2740" s="278" t="s">
        <v>411</v>
      </c>
      <c r="H2740" s="278" t="s">
        <v>412</v>
      </c>
      <c r="I2740" s="278" t="s">
        <v>413</v>
      </c>
      <c r="J2740" s="278" t="s">
        <v>413</v>
      </c>
      <c r="K2740" s="278" t="s">
        <v>411</v>
      </c>
      <c r="L2740" s="278" t="s">
        <v>411</v>
      </c>
      <c r="M2740" s="278"/>
      <c r="N2740" s="278"/>
      <c r="O2740" s="278"/>
      <c r="P2740" s="278"/>
      <c r="Q2740" s="278"/>
      <c r="R2740" s="278"/>
      <c r="S2740" s="278"/>
      <c r="T2740" s="278"/>
      <c r="U2740" s="278"/>
      <c r="V2740" s="278"/>
      <c r="W2740" s="278"/>
      <c r="X2740" s="278"/>
      <c r="Y2740" s="278"/>
      <c r="Z2740" s="278"/>
      <c r="AA2740" s="278"/>
      <c r="AB2740" s="278"/>
      <c r="AC2740" s="278"/>
      <c r="AD2740" s="278"/>
      <c r="AE2740" s="278"/>
      <c r="AF2740" s="278"/>
      <c r="AG2740" s="278"/>
      <c r="AH2740" s="278"/>
      <c r="AI2740" s="278"/>
      <c r="AJ2740" s="278"/>
      <c r="AK2740" s="278"/>
      <c r="AL2740" s="278"/>
      <c r="AM2740" s="278"/>
      <c r="AN2740" s="278"/>
      <c r="AO2740" s="278"/>
      <c r="AP2740" s="278"/>
    </row>
    <row r="2741" spans="1:42">
      <c r="A2741" s="278">
        <v>211145</v>
      </c>
      <c r="B2741" s="278"/>
      <c r="C2741" s="278" t="s">
        <v>413</v>
      </c>
      <c r="D2741" s="278" t="s">
        <v>412</v>
      </c>
      <c r="E2741" s="278" t="s">
        <v>413</v>
      </c>
      <c r="F2741" s="278" t="s">
        <v>412</v>
      </c>
      <c r="G2741" s="278" t="s">
        <v>412</v>
      </c>
      <c r="H2741" s="278" t="s">
        <v>412</v>
      </c>
      <c r="I2741" s="278" t="s">
        <v>412</v>
      </c>
      <c r="J2741" s="278" t="s">
        <v>412</v>
      </c>
      <c r="K2741" s="278" t="s">
        <v>412</v>
      </c>
      <c r="L2741" s="278" t="s">
        <v>412</v>
      </c>
      <c r="M2741" s="278"/>
      <c r="N2741" s="278"/>
      <c r="O2741" s="278"/>
      <c r="P2741" s="278"/>
      <c r="Q2741" s="278"/>
      <c r="R2741" s="278"/>
      <c r="S2741" s="278"/>
      <c r="T2741" s="278"/>
      <c r="U2741" s="278"/>
      <c r="V2741" s="278"/>
      <c r="W2741" s="278"/>
      <c r="X2741" s="278"/>
      <c r="Y2741" s="278"/>
      <c r="Z2741" s="278"/>
      <c r="AA2741" s="278"/>
      <c r="AB2741" s="278"/>
      <c r="AC2741" s="278"/>
      <c r="AD2741" s="278"/>
      <c r="AE2741" s="278"/>
      <c r="AF2741" s="278"/>
      <c r="AG2741" s="278"/>
      <c r="AH2741" s="278"/>
      <c r="AI2741" s="278"/>
      <c r="AJ2741" s="278"/>
      <c r="AK2741" s="278"/>
      <c r="AL2741" s="278"/>
      <c r="AM2741" s="278"/>
      <c r="AN2741" s="278"/>
      <c r="AO2741" s="278"/>
      <c r="AP2741" s="278"/>
    </row>
    <row r="2742" spans="1:42">
      <c r="A2742" s="278">
        <v>211139</v>
      </c>
      <c r="B2742" s="278"/>
      <c r="C2742" s="278" t="s">
        <v>413</v>
      </c>
      <c r="D2742" s="278" t="s">
        <v>413</v>
      </c>
      <c r="E2742" s="278" t="s">
        <v>413</v>
      </c>
      <c r="F2742" s="278" t="s">
        <v>413</v>
      </c>
      <c r="G2742" s="278" t="s">
        <v>413</v>
      </c>
      <c r="H2742" s="278" t="s">
        <v>412</v>
      </c>
      <c r="I2742" s="278" t="s">
        <v>412</v>
      </c>
      <c r="J2742" s="278" t="s">
        <v>412</v>
      </c>
      <c r="K2742" s="278" t="s">
        <v>412</v>
      </c>
      <c r="L2742" s="278" t="s">
        <v>412</v>
      </c>
      <c r="M2742" s="278"/>
      <c r="N2742" s="278"/>
      <c r="O2742" s="278"/>
      <c r="P2742" s="278"/>
      <c r="Q2742" s="278"/>
      <c r="R2742" s="278"/>
      <c r="S2742" s="278"/>
      <c r="T2742" s="278"/>
      <c r="U2742" s="278"/>
      <c r="V2742" s="278"/>
      <c r="W2742" s="278"/>
      <c r="X2742" s="278"/>
      <c r="Y2742" s="278"/>
      <c r="Z2742" s="278"/>
      <c r="AA2742" s="278"/>
      <c r="AB2742" s="278"/>
      <c r="AC2742" s="278"/>
      <c r="AD2742" s="278"/>
      <c r="AE2742" s="278"/>
      <c r="AF2742" s="278"/>
      <c r="AG2742" s="278"/>
      <c r="AH2742" s="278"/>
      <c r="AI2742" s="278"/>
      <c r="AJ2742" s="278"/>
      <c r="AK2742" s="278"/>
      <c r="AL2742" s="278"/>
      <c r="AM2742" s="278"/>
      <c r="AN2742" s="278"/>
      <c r="AO2742" s="278"/>
      <c r="AP2742" s="278"/>
    </row>
    <row r="2743" spans="1:42">
      <c r="A2743" s="278">
        <v>211137</v>
      </c>
      <c r="B2743" s="278"/>
      <c r="C2743" s="278" t="s">
        <v>411</v>
      </c>
      <c r="D2743" s="278" t="s">
        <v>411</v>
      </c>
      <c r="E2743" s="278" t="s">
        <v>412</v>
      </c>
      <c r="F2743" s="278" t="s">
        <v>412</v>
      </c>
      <c r="G2743" s="278" t="s">
        <v>412</v>
      </c>
      <c r="H2743" s="278" t="s">
        <v>412</v>
      </c>
      <c r="I2743" s="278" t="s">
        <v>412</v>
      </c>
      <c r="J2743" s="278" t="s">
        <v>412</v>
      </c>
      <c r="K2743" s="278" t="s">
        <v>412</v>
      </c>
      <c r="L2743" s="278" t="s">
        <v>412</v>
      </c>
      <c r="M2743" s="278"/>
      <c r="N2743" s="278"/>
      <c r="O2743" s="278"/>
      <c r="P2743" s="278"/>
      <c r="Q2743" s="278"/>
      <c r="R2743" s="278"/>
      <c r="S2743" s="278"/>
      <c r="T2743" s="278"/>
      <c r="U2743" s="278"/>
      <c r="V2743" s="278"/>
      <c r="W2743" s="278"/>
      <c r="X2743" s="278"/>
      <c r="Y2743" s="278"/>
      <c r="Z2743" s="278"/>
      <c r="AA2743" s="278"/>
      <c r="AB2743" s="278"/>
      <c r="AC2743" s="278"/>
      <c r="AD2743" s="278"/>
      <c r="AE2743" s="278"/>
      <c r="AF2743" s="278"/>
      <c r="AG2743" s="278"/>
      <c r="AH2743" s="278"/>
      <c r="AI2743" s="278"/>
      <c r="AJ2743" s="278"/>
      <c r="AK2743" s="278"/>
      <c r="AL2743" s="278"/>
      <c r="AM2743" s="278"/>
      <c r="AN2743" s="278"/>
      <c r="AO2743" s="278"/>
      <c r="AP2743" s="278"/>
    </row>
    <row r="2744" spans="1:42">
      <c r="A2744" s="278">
        <v>211135</v>
      </c>
      <c r="B2744" s="278"/>
      <c r="C2744" s="278" t="s">
        <v>413</v>
      </c>
      <c r="D2744" s="278" t="s">
        <v>412</v>
      </c>
      <c r="E2744" s="278" t="s">
        <v>413</v>
      </c>
      <c r="F2744" s="278" t="s">
        <v>413</v>
      </c>
      <c r="G2744" s="278" t="s">
        <v>412</v>
      </c>
      <c r="H2744" s="278" t="s">
        <v>412</v>
      </c>
      <c r="I2744" s="278" t="s">
        <v>412</v>
      </c>
      <c r="J2744" s="278" t="s">
        <v>412</v>
      </c>
      <c r="K2744" s="278" t="s">
        <v>412</v>
      </c>
      <c r="L2744" s="278" t="s">
        <v>412</v>
      </c>
      <c r="M2744" s="278"/>
      <c r="N2744" s="278"/>
      <c r="O2744" s="278"/>
      <c r="P2744" s="278"/>
      <c r="Q2744" s="278"/>
      <c r="R2744" s="278"/>
      <c r="S2744" s="278"/>
      <c r="T2744" s="278"/>
      <c r="U2744" s="278"/>
      <c r="V2744" s="278"/>
      <c r="W2744" s="278"/>
      <c r="X2744" s="278"/>
      <c r="Y2744" s="278"/>
      <c r="Z2744" s="278"/>
      <c r="AA2744" s="278"/>
      <c r="AB2744" s="278"/>
      <c r="AC2744" s="278"/>
      <c r="AD2744" s="278"/>
      <c r="AE2744" s="278"/>
      <c r="AF2744" s="278"/>
      <c r="AG2744" s="278"/>
      <c r="AH2744" s="278"/>
      <c r="AI2744" s="278"/>
      <c r="AJ2744" s="278"/>
      <c r="AK2744" s="278"/>
      <c r="AL2744" s="278"/>
      <c r="AM2744" s="278"/>
      <c r="AN2744" s="278"/>
      <c r="AO2744" s="278"/>
      <c r="AP2744" s="278"/>
    </row>
    <row r="2745" spans="1:42">
      <c r="A2745" s="278">
        <v>211134</v>
      </c>
      <c r="B2745" s="278"/>
      <c r="C2745" s="278" t="s">
        <v>413</v>
      </c>
      <c r="D2745" s="278" t="s">
        <v>413</v>
      </c>
      <c r="E2745" s="278" t="s">
        <v>413</v>
      </c>
      <c r="F2745" s="278" t="s">
        <v>413</v>
      </c>
      <c r="G2745" s="278" t="s">
        <v>412</v>
      </c>
      <c r="H2745" s="278" t="s">
        <v>412</v>
      </c>
      <c r="I2745" s="278" t="s">
        <v>412</v>
      </c>
      <c r="J2745" s="278" t="s">
        <v>412</v>
      </c>
      <c r="K2745" s="278" t="s">
        <v>412</v>
      </c>
      <c r="L2745" s="278" t="s">
        <v>412</v>
      </c>
      <c r="M2745" s="278"/>
      <c r="N2745" s="278"/>
      <c r="O2745" s="278"/>
      <c r="P2745" s="278"/>
      <c r="Q2745" s="278"/>
      <c r="R2745" s="278"/>
      <c r="S2745" s="278"/>
      <c r="T2745" s="278"/>
      <c r="U2745" s="278"/>
      <c r="V2745" s="278"/>
      <c r="W2745" s="278"/>
      <c r="X2745" s="278"/>
      <c r="Y2745" s="278"/>
      <c r="Z2745" s="278"/>
      <c r="AA2745" s="278"/>
      <c r="AB2745" s="278"/>
      <c r="AC2745" s="278"/>
      <c r="AD2745" s="278"/>
      <c r="AE2745" s="278"/>
      <c r="AF2745" s="278"/>
      <c r="AG2745" s="278"/>
      <c r="AH2745" s="278"/>
      <c r="AI2745" s="278"/>
      <c r="AJ2745" s="278"/>
      <c r="AK2745" s="278"/>
      <c r="AL2745" s="278"/>
      <c r="AM2745" s="278"/>
      <c r="AN2745" s="278"/>
      <c r="AO2745" s="278"/>
      <c r="AP2745" s="278"/>
    </row>
    <row r="2746" spans="1:42">
      <c r="A2746" s="278">
        <v>211132</v>
      </c>
      <c r="B2746" s="278"/>
      <c r="C2746" s="278" t="s">
        <v>413</v>
      </c>
      <c r="D2746" s="278" t="s">
        <v>413</v>
      </c>
      <c r="E2746" s="278" t="s">
        <v>413</v>
      </c>
      <c r="F2746" s="278" t="s">
        <v>412</v>
      </c>
      <c r="G2746" s="278" t="s">
        <v>413</v>
      </c>
      <c r="H2746" s="278" t="s">
        <v>412</v>
      </c>
      <c r="I2746" s="278" t="s">
        <v>412</v>
      </c>
      <c r="J2746" s="278" t="s">
        <v>412</v>
      </c>
      <c r="K2746" s="278" t="s">
        <v>412</v>
      </c>
      <c r="L2746" s="278" t="s">
        <v>412</v>
      </c>
      <c r="M2746" s="278"/>
      <c r="N2746" s="278"/>
      <c r="O2746" s="278"/>
      <c r="P2746" s="278"/>
      <c r="Q2746" s="278"/>
      <c r="R2746" s="278"/>
      <c r="S2746" s="278"/>
      <c r="T2746" s="278"/>
      <c r="U2746" s="278"/>
      <c r="V2746" s="278"/>
      <c r="W2746" s="278"/>
      <c r="X2746" s="278"/>
      <c r="Y2746" s="278"/>
      <c r="Z2746" s="278"/>
      <c r="AA2746" s="278"/>
      <c r="AB2746" s="278"/>
      <c r="AC2746" s="278"/>
      <c r="AD2746" s="278"/>
      <c r="AE2746" s="278"/>
      <c r="AF2746" s="278"/>
      <c r="AG2746" s="278"/>
      <c r="AH2746" s="278"/>
      <c r="AI2746" s="278"/>
      <c r="AJ2746" s="278"/>
      <c r="AK2746" s="278"/>
      <c r="AL2746" s="278"/>
      <c r="AM2746" s="278"/>
      <c r="AN2746" s="278"/>
      <c r="AO2746" s="278"/>
      <c r="AP2746" s="278"/>
    </row>
    <row r="2747" spans="1:42">
      <c r="A2747" s="278">
        <v>211131</v>
      </c>
      <c r="B2747" s="278"/>
      <c r="C2747" s="278" t="s">
        <v>413</v>
      </c>
      <c r="D2747" s="278" t="s">
        <v>413</v>
      </c>
      <c r="E2747" s="278" t="s">
        <v>413</v>
      </c>
      <c r="F2747" s="278" t="s">
        <v>412</v>
      </c>
      <c r="G2747" s="278" t="s">
        <v>412</v>
      </c>
      <c r="H2747" s="278" t="s">
        <v>412</v>
      </c>
      <c r="I2747" s="278" t="s">
        <v>412</v>
      </c>
      <c r="J2747" s="278" t="s">
        <v>412</v>
      </c>
      <c r="K2747" s="278" t="s">
        <v>412</v>
      </c>
      <c r="L2747" s="278" t="s">
        <v>412</v>
      </c>
      <c r="M2747" s="278"/>
      <c r="N2747" s="278"/>
      <c r="O2747" s="278"/>
      <c r="P2747" s="278"/>
      <c r="Q2747" s="278"/>
      <c r="R2747" s="278"/>
      <c r="S2747" s="278"/>
      <c r="T2747" s="278"/>
      <c r="U2747" s="278"/>
      <c r="V2747" s="278"/>
      <c r="W2747" s="278"/>
      <c r="X2747" s="278"/>
      <c r="Y2747" s="278"/>
      <c r="Z2747" s="278"/>
      <c r="AA2747" s="278"/>
      <c r="AB2747" s="278"/>
      <c r="AC2747" s="278"/>
      <c r="AD2747" s="278"/>
      <c r="AE2747" s="278"/>
      <c r="AF2747" s="278"/>
      <c r="AG2747" s="278"/>
      <c r="AH2747" s="278"/>
      <c r="AI2747" s="278"/>
      <c r="AJ2747" s="278"/>
      <c r="AK2747" s="278"/>
      <c r="AL2747" s="278"/>
      <c r="AM2747" s="278"/>
      <c r="AN2747" s="278"/>
      <c r="AO2747" s="278"/>
      <c r="AP2747" s="278"/>
    </row>
    <row r="2748" spans="1:42">
      <c r="A2748" s="278">
        <v>211130</v>
      </c>
      <c r="B2748" s="278"/>
      <c r="C2748" s="278" t="s">
        <v>413</v>
      </c>
      <c r="D2748" s="278" t="s">
        <v>413</v>
      </c>
      <c r="E2748" s="278" t="s">
        <v>412</v>
      </c>
      <c r="F2748" s="278" t="s">
        <v>412</v>
      </c>
      <c r="G2748" s="278" t="s">
        <v>412</v>
      </c>
      <c r="H2748" s="278" t="s">
        <v>412</v>
      </c>
      <c r="I2748" s="278" t="s">
        <v>412</v>
      </c>
      <c r="J2748" s="278" t="s">
        <v>412</v>
      </c>
      <c r="K2748" s="278" t="s">
        <v>412</v>
      </c>
      <c r="L2748" s="278" t="s">
        <v>412</v>
      </c>
      <c r="M2748" s="278"/>
      <c r="N2748" s="278"/>
      <c r="O2748" s="278"/>
      <c r="P2748" s="278"/>
      <c r="Q2748" s="278"/>
      <c r="R2748" s="278"/>
      <c r="S2748" s="278"/>
      <c r="T2748" s="278"/>
      <c r="U2748" s="278"/>
      <c r="V2748" s="278"/>
      <c r="W2748" s="278"/>
      <c r="X2748" s="278"/>
      <c r="Y2748" s="278"/>
      <c r="Z2748" s="278"/>
      <c r="AA2748" s="278"/>
      <c r="AB2748" s="278"/>
      <c r="AC2748" s="278"/>
      <c r="AD2748" s="278"/>
      <c r="AE2748" s="278"/>
      <c r="AF2748" s="278"/>
      <c r="AG2748" s="278"/>
      <c r="AH2748" s="278"/>
      <c r="AI2748" s="278"/>
      <c r="AJ2748" s="278"/>
      <c r="AK2748" s="278"/>
      <c r="AL2748" s="278"/>
      <c r="AM2748" s="278"/>
      <c r="AN2748" s="278"/>
      <c r="AO2748" s="278"/>
      <c r="AP2748" s="278"/>
    </row>
    <row r="2749" spans="1:42">
      <c r="A2749" s="278">
        <v>211129</v>
      </c>
      <c r="B2749" s="278"/>
      <c r="C2749" s="278" t="s">
        <v>413</v>
      </c>
      <c r="D2749" s="278" t="s">
        <v>413</v>
      </c>
      <c r="E2749" s="278" t="s">
        <v>412</v>
      </c>
      <c r="F2749" s="278" t="s">
        <v>412</v>
      </c>
      <c r="G2749" s="278" t="s">
        <v>412</v>
      </c>
      <c r="H2749" s="278" t="s">
        <v>412</v>
      </c>
      <c r="I2749" s="278" t="s">
        <v>412</v>
      </c>
      <c r="J2749" s="278" t="s">
        <v>412</v>
      </c>
      <c r="K2749" s="278" t="s">
        <v>412</v>
      </c>
      <c r="L2749" s="278" t="s">
        <v>412</v>
      </c>
      <c r="M2749" s="278"/>
      <c r="N2749" s="278"/>
      <c r="O2749" s="278"/>
      <c r="P2749" s="278"/>
      <c r="Q2749" s="278"/>
      <c r="R2749" s="278"/>
      <c r="S2749" s="278"/>
      <c r="T2749" s="278"/>
      <c r="U2749" s="278"/>
      <c r="V2749" s="278"/>
      <c r="W2749" s="278"/>
      <c r="X2749" s="278"/>
      <c r="Y2749" s="278"/>
      <c r="Z2749" s="278"/>
      <c r="AA2749" s="278"/>
      <c r="AB2749" s="278"/>
      <c r="AC2749" s="278"/>
      <c r="AD2749" s="278"/>
      <c r="AE2749" s="278"/>
      <c r="AF2749" s="278"/>
      <c r="AG2749" s="278"/>
      <c r="AH2749" s="278"/>
      <c r="AI2749" s="278"/>
      <c r="AJ2749" s="278"/>
      <c r="AK2749" s="278"/>
      <c r="AL2749" s="278"/>
      <c r="AM2749" s="278"/>
      <c r="AN2749" s="278"/>
      <c r="AO2749" s="278"/>
      <c r="AP2749" s="278"/>
    </row>
    <row r="2750" spans="1:42">
      <c r="A2750" s="278">
        <v>211128</v>
      </c>
      <c r="B2750" s="278"/>
      <c r="C2750" s="278" t="s">
        <v>412</v>
      </c>
      <c r="D2750" s="278" t="s">
        <v>412</v>
      </c>
      <c r="E2750" s="278" t="s">
        <v>413</v>
      </c>
      <c r="F2750" s="278" t="s">
        <v>413</v>
      </c>
      <c r="G2750" s="278" t="s">
        <v>412</v>
      </c>
      <c r="H2750" s="278" t="s">
        <v>412</v>
      </c>
      <c r="I2750" s="278" t="s">
        <v>412</v>
      </c>
      <c r="J2750" s="278" t="s">
        <v>412</v>
      </c>
      <c r="K2750" s="278" t="s">
        <v>412</v>
      </c>
      <c r="L2750" s="278" t="s">
        <v>412</v>
      </c>
      <c r="M2750" s="278"/>
      <c r="N2750" s="278"/>
      <c r="O2750" s="278"/>
      <c r="P2750" s="278"/>
      <c r="Q2750" s="278"/>
      <c r="R2750" s="278"/>
      <c r="S2750" s="278"/>
      <c r="T2750" s="278"/>
      <c r="U2750" s="278"/>
      <c r="V2750" s="278"/>
      <c r="W2750" s="278"/>
      <c r="X2750" s="278"/>
      <c r="Y2750" s="278"/>
      <c r="Z2750" s="278"/>
      <c r="AA2750" s="278"/>
      <c r="AB2750" s="278"/>
      <c r="AC2750" s="278"/>
      <c r="AD2750" s="278"/>
      <c r="AE2750" s="278"/>
      <c r="AF2750" s="278"/>
      <c r="AG2750" s="278"/>
      <c r="AH2750" s="278"/>
      <c r="AI2750" s="278"/>
      <c r="AJ2750" s="278"/>
      <c r="AK2750" s="278"/>
      <c r="AL2750" s="278"/>
      <c r="AM2750" s="278"/>
      <c r="AN2750" s="278"/>
      <c r="AO2750" s="278"/>
      <c r="AP2750" s="278"/>
    </row>
    <row r="2751" spans="1:42">
      <c r="A2751" s="278">
        <v>211127</v>
      </c>
      <c r="B2751" s="278"/>
      <c r="C2751" s="278" t="s">
        <v>413</v>
      </c>
      <c r="D2751" s="278" t="s">
        <v>412</v>
      </c>
      <c r="E2751" s="278" t="s">
        <v>413</v>
      </c>
      <c r="F2751" s="278" t="s">
        <v>413</v>
      </c>
      <c r="G2751" s="278" t="s">
        <v>413</v>
      </c>
      <c r="H2751" s="278" t="s">
        <v>412</v>
      </c>
      <c r="I2751" s="278" t="s">
        <v>412</v>
      </c>
      <c r="J2751" s="278" t="s">
        <v>412</v>
      </c>
      <c r="K2751" s="278" t="s">
        <v>412</v>
      </c>
      <c r="L2751" s="278" t="s">
        <v>412</v>
      </c>
      <c r="M2751" s="278"/>
      <c r="N2751" s="278"/>
      <c r="O2751" s="278"/>
      <c r="P2751" s="278"/>
      <c r="Q2751" s="278"/>
      <c r="R2751" s="278"/>
      <c r="S2751" s="278"/>
      <c r="T2751" s="278"/>
      <c r="U2751" s="278"/>
      <c r="V2751" s="278"/>
      <c r="W2751" s="278"/>
      <c r="X2751" s="278"/>
      <c r="Y2751" s="278"/>
      <c r="Z2751" s="278"/>
      <c r="AA2751" s="278"/>
      <c r="AB2751" s="278"/>
      <c r="AC2751" s="278"/>
      <c r="AD2751" s="278"/>
      <c r="AE2751" s="278"/>
      <c r="AF2751" s="278"/>
      <c r="AG2751" s="278"/>
      <c r="AH2751" s="278"/>
      <c r="AI2751" s="278"/>
      <c r="AJ2751" s="278"/>
      <c r="AK2751" s="278"/>
      <c r="AL2751" s="278"/>
      <c r="AM2751" s="278"/>
      <c r="AN2751" s="278"/>
      <c r="AO2751" s="278"/>
      <c r="AP2751" s="278"/>
    </row>
    <row r="2752" spans="1:42">
      <c r="A2752" s="278">
        <v>211126</v>
      </c>
      <c r="B2752" s="278"/>
      <c r="C2752" s="278" t="s">
        <v>413</v>
      </c>
      <c r="D2752" s="278" t="s">
        <v>413</v>
      </c>
      <c r="E2752" s="278" t="s">
        <v>411</v>
      </c>
      <c r="F2752" s="278" t="s">
        <v>411</v>
      </c>
      <c r="G2752" s="278" t="s">
        <v>412</v>
      </c>
      <c r="H2752" s="278" t="s">
        <v>412</v>
      </c>
      <c r="I2752" s="278" t="s">
        <v>412</v>
      </c>
      <c r="J2752" s="278" t="s">
        <v>413</v>
      </c>
      <c r="K2752" s="278" t="s">
        <v>412</v>
      </c>
      <c r="L2752" s="278" t="s">
        <v>413</v>
      </c>
      <c r="M2752" s="278"/>
      <c r="N2752" s="278"/>
      <c r="O2752" s="278"/>
      <c r="P2752" s="278"/>
      <c r="Q2752" s="278"/>
      <c r="R2752" s="278"/>
      <c r="S2752" s="278"/>
      <c r="T2752" s="278"/>
      <c r="U2752" s="278"/>
      <c r="V2752" s="278"/>
      <c r="W2752" s="278"/>
      <c r="X2752" s="278"/>
      <c r="Y2752" s="278"/>
      <c r="Z2752" s="278"/>
      <c r="AA2752" s="278"/>
      <c r="AB2752" s="278"/>
      <c r="AC2752" s="278"/>
      <c r="AD2752" s="278"/>
      <c r="AE2752" s="278"/>
      <c r="AF2752" s="278"/>
      <c r="AG2752" s="278"/>
      <c r="AH2752" s="278"/>
      <c r="AI2752" s="278"/>
      <c r="AJ2752" s="278"/>
      <c r="AK2752" s="278"/>
      <c r="AL2752" s="278"/>
      <c r="AM2752" s="278"/>
      <c r="AN2752" s="278"/>
      <c r="AO2752" s="278"/>
      <c r="AP2752" s="278"/>
    </row>
    <row r="2753" spans="1:42">
      <c r="A2753" s="278">
        <v>211119</v>
      </c>
      <c r="B2753" s="278"/>
      <c r="C2753" s="278" t="s">
        <v>413</v>
      </c>
      <c r="D2753" s="278" t="s">
        <v>413</v>
      </c>
      <c r="E2753" s="278" t="s">
        <v>412</v>
      </c>
      <c r="F2753" s="278" t="s">
        <v>412</v>
      </c>
      <c r="G2753" s="278" t="s">
        <v>412</v>
      </c>
      <c r="H2753" s="278" t="s">
        <v>412</v>
      </c>
      <c r="I2753" s="278" t="s">
        <v>412</v>
      </c>
      <c r="J2753" s="278" t="s">
        <v>412</v>
      </c>
      <c r="K2753" s="278" t="s">
        <v>412</v>
      </c>
      <c r="L2753" s="278" t="s">
        <v>412</v>
      </c>
      <c r="M2753" s="278"/>
      <c r="N2753" s="278"/>
      <c r="O2753" s="278"/>
      <c r="P2753" s="278"/>
      <c r="Q2753" s="278"/>
      <c r="R2753" s="278"/>
      <c r="S2753" s="278"/>
      <c r="T2753" s="278"/>
      <c r="U2753" s="278"/>
      <c r="V2753" s="278"/>
      <c r="W2753" s="278"/>
      <c r="X2753" s="278"/>
      <c r="Y2753" s="278"/>
      <c r="Z2753" s="278"/>
      <c r="AA2753" s="278"/>
      <c r="AB2753" s="278"/>
      <c r="AC2753" s="278"/>
      <c r="AD2753" s="278"/>
      <c r="AE2753" s="278"/>
      <c r="AF2753" s="278"/>
      <c r="AG2753" s="278"/>
      <c r="AH2753" s="278"/>
      <c r="AI2753" s="278"/>
      <c r="AJ2753" s="278"/>
      <c r="AK2753" s="278"/>
      <c r="AL2753" s="278"/>
      <c r="AM2753" s="278"/>
      <c r="AN2753" s="278"/>
      <c r="AO2753" s="278"/>
      <c r="AP2753" s="278"/>
    </row>
    <row r="2754" spans="1:42">
      <c r="A2754" s="278">
        <v>211118</v>
      </c>
      <c r="B2754" s="278"/>
      <c r="C2754" s="278" t="s">
        <v>412</v>
      </c>
      <c r="D2754" s="278" t="s">
        <v>413</v>
      </c>
      <c r="E2754" s="278" t="s">
        <v>411</v>
      </c>
      <c r="F2754" s="278" t="s">
        <v>413</v>
      </c>
      <c r="G2754" s="278" t="s">
        <v>412</v>
      </c>
      <c r="H2754" s="278" t="s">
        <v>412</v>
      </c>
      <c r="I2754" s="278" t="s">
        <v>413</v>
      </c>
      <c r="J2754" s="278" t="s">
        <v>412</v>
      </c>
      <c r="K2754" s="278" t="s">
        <v>411</v>
      </c>
      <c r="L2754" s="278" t="s">
        <v>412</v>
      </c>
      <c r="M2754" s="278"/>
      <c r="N2754" s="278"/>
      <c r="O2754" s="278"/>
      <c r="P2754" s="278"/>
      <c r="Q2754" s="278"/>
      <c r="R2754" s="278"/>
      <c r="S2754" s="278"/>
      <c r="T2754" s="278"/>
      <c r="U2754" s="278"/>
      <c r="V2754" s="278"/>
      <c r="W2754" s="278"/>
      <c r="X2754" s="278"/>
      <c r="Y2754" s="278"/>
      <c r="Z2754" s="278"/>
      <c r="AA2754" s="278"/>
      <c r="AB2754" s="278"/>
      <c r="AC2754" s="278"/>
      <c r="AD2754" s="278"/>
      <c r="AE2754" s="278"/>
      <c r="AF2754" s="278"/>
      <c r="AG2754" s="278"/>
      <c r="AH2754" s="278"/>
      <c r="AI2754" s="278"/>
      <c r="AJ2754" s="278"/>
      <c r="AK2754" s="278"/>
      <c r="AL2754" s="278"/>
      <c r="AM2754" s="278"/>
      <c r="AN2754" s="278"/>
      <c r="AO2754" s="278"/>
      <c r="AP2754" s="278"/>
    </row>
    <row r="2755" spans="1:42">
      <c r="A2755" s="278">
        <v>211117</v>
      </c>
      <c r="B2755" s="278"/>
      <c r="C2755" s="278" t="s">
        <v>413</v>
      </c>
      <c r="D2755" s="278" t="s">
        <v>412</v>
      </c>
      <c r="E2755" s="278" t="s">
        <v>412</v>
      </c>
      <c r="F2755" s="278" t="s">
        <v>413</v>
      </c>
      <c r="G2755" s="278" t="s">
        <v>412</v>
      </c>
      <c r="H2755" s="278" t="s">
        <v>412</v>
      </c>
      <c r="I2755" s="278" t="s">
        <v>412</v>
      </c>
      <c r="J2755" s="278" t="s">
        <v>412</v>
      </c>
      <c r="K2755" s="278" t="s">
        <v>412</v>
      </c>
      <c r="L2755" s="278" t="s">
        <v>412</v>
      </c>
      <c r="M2755" s="278"/>
      <c r="N2755" s="278"/>
      <c r="O2755" s="278"/>
      <c r="P2755" s="278"/>
      <c r="Q2755" s="278"/>
      <c r="R2755" s="278"/>
      <c r="S2755" s="278"/>
      <c r="T2755" s="278"/>
      <c r="U2755" s="278"/>
      <c r="V2755" s="278"/>
      <c r="W2755" s="278"/>
      <c r="X2755" s="278"/>
      <c r="Y2755" s="278"/>
      <c r="Z2755" s="278"/>
      <c r="AA2755" s="278"/>
      <c r="AB2755" s="278"/>
      <c r="AC2755" s="278"/>
      <c r="AD2755" s="278"/>
      <c r="AE2755" s="278"/>
      <c r="AF2755" s="278"/>
      <c r="AG2755" s="278"/>
      <c r="AH2755" s="278"/>
      <c r="AI2755" s="278"/>
      <c r="AJ2755" s="278"/>
      <c r="AK2755" s="278"/>
      <c r="AL2755" s="278"/>
      <c r="AM2755" s="278"/>
      <c r="AN2755" s="278"/>
      <c r="AO2755" s="278"/>
      <c r="AP2755" s="278"/>
    </row>
    <row r="2756" spans="1:42">
      <c r="A2756" s="278">
        <v>211116</v>
      </c>
      <c r="B2756" s="278"/>
      <c r="C2756" s="278" t="s">
        <v>413</v>
      </c>
      <c r="D2756" s="278" t="s">
        <v>413</v>
      </c>
      <c r="E2756" s="278" t="s">
        <v>412</v>
      </c>
      <c r="F2756" s="278" t="s">
        <v>412</v>
      </c>
      <c r="G2756" s="278" t="s">
        <v>412</v>
      </c>
      <c r="H2756" s="278" t="s">
        <v>412</v>
      </c>
      <c r="I2756" s="278" t="s">
        <v>412</v>
      </c>
      <c r="J2756" s="278" t="s">
        <v>412</v>
      </c>
      <c r="K2756" s="278" t="s">
        <v>412</v>
      </c>
      <c r="L2756" s="278" t="s">
        <v>412</v>
      </c>
      <c r="M2756" s="278"/>
      <c r="N2756" s="278"/>
      <c r="O2756" s="278"/>
      <c r="P2756" s="278"/>
      <c r="Q2756" s="278"/>
      <c r="R2756" s="278"/>
      <c r="S2756" s="278"/>
      <c r="T2756" s="278"/>
      <c r="U2756" s="278"/>
      <c r="V2756" s="278"/>
      <c r="W2756" s="278"/>
      <c r="X2756" s="278"/>
      <c r="Y2756" s="278"/>
      <c r="Z2756" s="278"/>
      <c r="AA2756" s="278"/>
      <c r="AB2756" s="278"/>
      <c r="AC2756" s="278"/>
      <c r="AD2756" s="278"/>
      <c r="AE2756" s="278"/>
      <c r="AF2756" s="278"/>
      <c r="AG2756" s="278"/>
      <c r="AH2756" s="278"/>
      <c r="AI2756" s="278"/>
      <c r="AJ2756" s="278"/>
      <c r="AK2756" s="278"/>
      <c r="AL2756" s="278"/>
      <c r="AM2756" s="278"/>
      <c r="AN2756" s="278"/>
      <c r="AO2756" s="278"/>
      <c r="AP2756" s="278"/>
    </row>
    <row r="2757" spans="1:42">
      <c r="A2757" s="278">
        <v>211115</v>
      </c>
      <c r="B2757" s="278"/>
      <c r="C2757" s="278" t="s">
        <v>413</v>
      </c>
      <c r="D2757" s="278" t="s">
        <v>413</v>
      </c>
      <c r="E2757" s="278" t="s">
        <v>413</v>
      </c>
      <c r="F2757" s="278" t="s">
        <v>413</v>
      </c>
      <c r="G2757" s="278" t="s">
        <v>412</v>
      </c>
      <c r="H2757" s="278" t="s">
        <v>412</v>
      </c>
      <c r="I2757" s="278" t="s">
        <v>412</v>
      </c>
      <c r="J2757" s="278" t="s">
        <v>412</v>
      </c>
      <c r="K2757" s="278" t="s">
        <v>412</v>
      </c>
      <c r="L2757" s="278" t="s">
        <v>412</v>
      </c>
      <c r="M2757" s="278"/>
      <c r="N2757" s="278"/>
      <c r="O2757" s="278"/>
      <c r="P2757" s="278"/>
      <c r="Q2757" s="278"/>
      <c r="R2757" s="278"/>
      <c r="S2757" s="278"/>
      <c r="T2757" s="278"/>
      <c r="U2757" s="278"/>
      <c r="V2757" s="278"/>
      <c r="W2757" s="278"/>
      <c r="X2757" s="278"/>
      <c r="Y2757" s="278"/>
      <c r="Z2757" s="278"/>
      <c r="AA2757" s="278"/>
      <c r="AB2757" s="278"/>
      <c r="AC2757" s="278"/>
      <c r="AD2757" s="278"/>
      <c r="AE2757" s="278"/>
      <c r="AF2757" s="278"/>
      <c r="AG2757" s="278"/>
      <c r="AH2757" s="278"/>
      <c r="AI2757" s="278"/>
      <c r="AJ2757" s="278"/>
      <c r="AK2757" s="278"/>
      <c r="AL2757" s="278"/>
      <c r="AM2757" s="278"/>
      <c r="AN2757" s="278"/>
      <c r="AO2757" s="278"/>
      <c r="AP2757" s="278"/>
    </row>
    <row r="2758" spans="1:42">
      <c r="A2758" s="278">
        <v>211114</v>
      </c>
      <c r="B2758" s="278"/>
      <c r="C2758" s="278" t="s">
        <v>413</v>
      </c>
      <c r="D2758" s="278" t="s">
        <v>413</v>
      </c>
      <c r="E2758" s="278" t="s">
        <v>412</v>
      </c>
      <c r="F2758" s="278" t="s">
        <v>411</v>
      </c>
      <c r="G2758" s="278" t="s">
        <v>413</v>
      </c>
      <c r="H2758" s="278" t="s">
        <v>412</v>
      </c>
      <c r="I2758" s="278" t="s">
        <v>411</v>
      </c>
      <c r="J2758" s="278" t="s">
        <v>412</v>
      </c>
      <c r="K2758" s="278" t="s">
        <v>413</v>
      </c>
      <c r="L2758" s="278" t="s">
        <v>411</v>
      </c>
      <c r="M2758" s="278"/>
      <c r="N2758" s="278"/>
      <c r="O2758" s="278"/>
      <c r="P2758" s="278"/>
      <c r="Q2758" s="278"/>
      <c r="R2758" s="278"/>
      <c r="S2758" s="278"/>
      <c r="T2758" s="278"/>
      <c r="U2758" s="278"/>
      <c r="V2758" s="278"/>
      <c r="W2758" s="278"/>
      <c r="X2758" s="278"/>
      <c r="Y2758" s="278"/>
      <c r="Z2758" s="278"/>
      <c r="AA2758" s="278"/>
      <c r="AB2758" s="278"/>
      <c r="AC2758" s="278"/>
      <c r="AD2758" s="278"/>
      <c r="AE2758" s="278"/>
      <c r="AF2758" s="278"/>
      <c r="AG2758" s="278"/>
      <c r="AH2758" s="278"/>
      <c r="AI2758" s="278"/>
      <c r="AJ2758" s="278"/>
      <c r="AK2758" s="278"/>
      <c r="AL2758" s="278"/>
      <c r="AM2758" s="278"/>
      <c r="AN2758" s="278"/>
      <c r="AO2758" s="278"/>
      <c r="AP2758" s="278"/>
    </row>
    <row r="2759" spans="1:42">
      <c r="A2759" s="278">
        <v>211113</v>
      </c>
      <c r="B2759" s="278"/>
      <c r="C2759" s="278" t="s">
        <v>413</v>
      </c>
      <c r="D2759" s="278" t="s">
        <v>413</v>
      </c>
      <c r="E2759" s="278" t="s">
        <v>412</v>
      </c>
      <c r="F2759" s="278" t="s">
        <v>411</v>
      </c>
      <c r="G2759" s="278" t="s">
        <v>411</v>
      </c>
      <c r="H2759" s="278" t="s">
        <v>412</v>
      </c>
      <c r="I2759" s="278" t="s">
        <v>412</v>
      </c>
      <c r="J2759" s="278" t="s">
        <v>412</v>
      </c>
      <c r="K2759" s="278" t="s">
        <v>412</v>
      </c>
      <c r="L2759" s="278" t="s">
        <v>412</v>
      </c>
      <c r="M2759" s="278"/>
      <c r="N2759" s="278"/>
      <c r="O2759" s="278"/>
      <c r="P2759" s="278"/>
      <c r="Q2759" s="278"/>
      <c r="R2759" s="278"/>
      <c r="S2759" s="278"/>
      <c r="T2759" s="278"/>
      <c r="U2759" s="278"/>
      <c r="V2759" s="278"/>
      <c r="W2759" s="278"/>
      <c r="X2759" s="278"/>
      <c r="Y2759" s="278"/>
      <c r="Z2759" s="278"/>
      <c r="AA2759" s="278"/>
      <c r="AB2759" s="278"/>
      <c r="AC2759" s="278"/>
      <c r="AD2759" s="278"/>
      <c r="AE2759" s="278"/>
      <c r="AF2759" s="278"/>
      <c r="AG2759" s="278"/>
      <c r="AH2759" s="278"/>
      <c r="AI2759" s="278"/>
      <c r="AJ2759" s="278"/>
      <c r="AK2759" s="278"/>
      <c r="AL2759" s="278"/>
      <c r="AM2759" s="278"/>
      <c r="AN2759" s="278"/>
      <c r="AO2759" s="278"/>
      <c r="AP2759" s="278"/>
    </row>
    <row r="2760" spans="1:42">
      <c r="A2760" s="278">
        <v>211112</v>
      </c>
      <c r="B2760" s="278"/>
      <c r="C2760" s="278" t="s">
        <v>413</v>
      </c>
      <c r="D2760" s="278" t="s">
        <v>413</v>
      </c>
      <c r="E2760" s="278" t="s">
        <v>413</v>
      </c>
      <c r="F2760" s="278" t="s">
        <v>412</v>
      </c>
      <c r="G2760" s="278" t="s">
        <v>413</v>
      </c>
      <c r="H2760" s="278" t="s">
        <v>412</v>
      </c>
      <c r="I2760" s="278" t="s">
        <v>413</v>
      </c>
      <c r="J2760" s="278" t="s">
        <v>412</v>
      </c>
      <c r="K2760" s="278" t="s">
        <v>413</v>
      </c>
      <c r="L2760" s="278" t="s">
        <v>412</v>
      </c>
      <c r="M2760" s="278"/>
      <c r="N2760" s="278"/>
      <c r="O2760" s="278"/>
      <c r="P2760" s="278"/>
      <c r="Q2760" s="278"/>
      <c r="R2760" s="278"/>
      <c r="S2760" s="278"/>
      <c r="T2760" s="278"/>
      <c r="U2760" s="278"/>
      <c r="V2760" s="278"/>
      <c r="W2760" s="278"/>
      <c r="X2760" s="278"/>
      <c r="Y2760" s="278"/>
      <c r="Z2760" s="278"/>
      <c r="AA2760" s="278"/>
      <c r="AB2760" s="278"/>
      <c r="AC2760" s="278"/>
      <c r="AD2760" s="278"/>
      <c r="AE2760" s="278"/>
      <c r="AF2760" s="278"/>
      <c r="AG2760" s="278"/>
      <c r="AH2760" s="278"/>
      <c r="AI2760" s="278"/>
      <c r="AJ2760" s="278"/>
      <c r="AK2760" s="278"/>
      <c r="AL2760" s="278"/>
      <c r="AM2760" s="278"/>
      <c r="AN2760" s="278"/>
      <c r="AO2760" s="278"/>
      <c r="AP2760" s="278"/>
    </row>
    <row r="2761" spans="1:42">
      <c r="A2761" s="278">
        <v>211111</v>
      </c>
      <c r="B2761" s="278"/>
      <c r="C2761" s="278" t="s">
        <v>411</v>
      </c>
      <c r="D2761" s="278" t="s">
        <v>411</v>
      </c>
      <c r="E2761" s="278" t="s">
        <v>413</v>
      </c>
      <c r="F2761" s="278" t="s">
        <v>412</v>
      </c>
      <c r="G2761" s="278" t="s">
        <v>412</v>
      </c>
      <c r="H2761" s="278" t="s">
        <v>412</v>
      </c>
      <c r="I2761" s="278" t="s">
        <v>412</v>
      </c>
      <c r="J2761" s="278" t="s">
        <v>412</v>
      </c>
      <c r="K2761" s="278" t="s">
        <v>412</v>
      </c>
      <c r="L2761" s="278" t="s">
        <v>412</v>
      </c>
      <c r="M2761" s="278"/>
      <c r="N2761" s="278"/>
      <c r="O2761" s="278"/>
      <c r="P2761" s="278"/>
      <c r="Q2761" s="278"/>
      <c r="R2761" s="278"/>
      <c r="S2761" s="278"/>
      <c r="T2761" s="278"/>
      <c r="U2761" s="278"/>
      <c r="V2761" s="278"/>
      <c r="W2761" s="278"/>
      <c r="X2761" s="278"/>
      <c r="Y2761" s="278"/>
      <c r="Z2761" s="278"/>
      <c r="AA2761" s="278"/>
      <c r="AB2761" s="278"/>
      <c r="AC2761" s="278"/>
      <c r="AD2761" s="278"/>
      <c r="AE2761" s="278"/>
      <c r="AF2761" s="278"/>
      <c r="AG2761" s="278"/>
      <c r="AH2761" s="278"/>
      <c r="AI2761" s="278"/>
      <c r="AJ2761" s="278"/>
      <c r="AK2761" s="278"/>
      <c r="AL2761" s="278"/>
      <c r="AM2761" s="278"/>
      <c r="AN2761" s="278"/>
      <c r="AO2761" s="278"/>
      <c r="AP2761" s="278"/>
    </row>
    <row r="2762" spans="1:42">
      <c r="A2762" s="278">
        <v>211110</v>
      </c>
      <c r="B2762" s="278"/>
      <c r="C2762" s="278" t="s">
        <v>413</v>
      </c>
      <c r="D2762" s="278" t="s">
        <v>412</v>
      </c>
      <c r="E2762" s="278" t="s">
        <v>413</v>
      </c>
      <c r="F2762" s="278" t="s">
        <v>413</v>
      </c>
      <c r="G2762" s="278" t="s">
        <v>412</v>
      </c>
      <c r="H2762" s="278" t="s">
        <v>412</v>
      </c>
      <c r="I2762" s="278" t="s">
        <v>412</v>
      </c>
      <c r="J2762" s="278" t="s">
        <v>412</v>
      </c>
      <c r="K2762" s="278" t="s">
        <v>412</v>
      </c>
      <c r="L2762" s="278" t="s">
        <v>412</v>
      </c>
      <c r="M2762" s="278"/>
      <c r="N2762" s="278"/>
      <c r="O2762" s="278"/>
      <c r="P2762" s="278"/>
      <c r="Q2762" s="278"/>
      <c r="R2762" s="278"/>
      <c r="S2762" s="278"/>
      <c r="T2762" s="278"/>
      <c r="U2762" s="278"/>
      <c r="V2762" s="278"/>
      <c r="W2762" s="278"/>
      <c r="X2762" s="278"/>
      <c r="Y2762" s="278"/>
      <c r="Z2762" s="278"/>
      <c r="AA2762" s="278"/>
      <c r="AB2762" s="278"/>
      <c r="AC2762" s="278"/>
      <c r="AD2762" s="278"/>
      <c r="AE2762" s="278"/>
      <c r="AF2762" s="278"/>
      <c r="AG2762" s="278"/>
      <c r="AH2762" s="278"/>
      <c r="AI2762" s="278"/>
      <c r="AJ2762" s="278"/>
      <c r="AK2762" s="278"/>
      <c r="AL2762" s="278"/>
      <c r="AM2762" s="278"/>
      <c r="AN2762" s="278"/>
      <c r="AO2762" s="278"/>
      <c r="AP2762" s="278"/>
    </row>
    <row r="2763" spans="1:42">
      <c r="A2763" s="278">
        <v>211109</v>
      </c>
      <c r="B2763" s="278"/>
      <c r="C2763" s="278" t="s">
        <v>412</v>
      </c>
      <c r="D2763" s="278" t="s">
        <v>413</v>
      </c>
      <c r="E2763" s="278" t="s">
        <v>413</v>
      </c>
      <c r="F2763" s="278" t="s">
        <v>413</v>
      </c>
      <c r="G2763" s="278" t="s">
        <v>412</v>
      </c>
      <c r="H2763" s="278" t="s">
        <v>412</v>
      </c>
      <c r="I2763" s="278" t="s">
        <v>412</v>
      </c>
      <c r="J2763" s="278" t="s">
        <v>412</v>
      </c>
      <c r="K2763" s="278" t="s">
        <v>412</v>
      </c>
      <c r="L2763" s="278" t="s">
        <v>412</v>
      </c>
      <c r="M2763" s="278"/>
      <c r="N2763" s="278"/>
      <c r="O2763" s="278"/>
      <c r="P2763" s="278"/>
      <c r="Q2763" s="278"/>
      <c r="R2763" s="278"/>
      <c r="S2763" s="278"/>
      <c r="T2763" s="278"/>
      <c r="U2763" s="278"/>
      <c r="V2763" s="278"/>
      <c r="W2763" s="278"/>
      <c r="X2763" s="278"/>
      <c r="Y2763" s="278"/>
      <c r="Z2763" s="278"/>
      <c r="AA2763" s="278"/>
      <c r="AB2763" s="278"/>
      <c r="AC2763" s="278"/>
      <c r="AD2763" s="278"/>
      <c r="AE2763" s="278"/>
      <c r="AF2763" s="278"/>
      <c r="AG2763" s="278"/>
      <c r="AH2763" s="278"/>
      <c r="AI2763" s="278"/>
      <c r="AJ2763" s="278"/>
      <c r="AK2763" s="278"/>
      <c r="AL2763" s="278"/>
      <c r="AM2763" s="278"/>
      <c r="AN2763" s="278"/>
      <c r="AO2763" s="278"/>
      <c r="AP2763" s="278"/>
    </row>
    <row r="2764" spans="1:42">
      <c r="A2764" s="278">
        <v>211108</v>
      </c>
      <c r="B2764" s="278"/>
      <c r="C2764" s="278" t="s">
        <v>413</v>
      </c>
      <c r="D2764" s="278" t="s">
        <v>413</v>
      </c>
      <c r="E2764" s="278" t="s">
        <v>412</v>
      </c>
      <c r="F2764" s="278" t="s">
        <v>412</v>
      </c>
      <c r="G2764" s="278" t="s">
        <v>412</v>
      </c>
      <c r="H2764" s="278" t="s">
        <v>412</v>
      </c>
      <c r="I2764" s="278" t="s">
        <v>412</v>
      </c>
      <c r="J2764" s="278" t="s">
        <v>412</v>
      </c>
      <c r="K2764" s="278" t="s">
        <v>412</v>
      </c>
      <c r="L2764" s="278" t="s">
        <v>412</v>
      </c>
      <c r="M2764" s="278"/>
      <c r="N2764" s="278"/>
      <c r="O2764" s="278"/>
      <c r="P2764" s="278"/>
      <c r="Q2764" s="278"/>
      <c r="R2764" s="278"/>
      <c r="S2764" s="278"/>
      <c r="T2764" s="278"/>
      <c r="U2764" s="278"/>
      <c r="V2764" s="278"/>
      <c r="W2764" s="278"/>
      <c r="X2764" s="278"/>
      <c r="Y2764" s="278"/>
      <c r="Z2764" s="278"/>
      <c r="AA2764" s="278"/>
      <c r="AB2764" s="278"/>
      <c r="AC2764" s="278"/>
      <c r="AD2764" s="278"/>
      <c r="AE2764" s="278"/>
      <c r="AF2764" s="278"/>
      <c r="AG2764" s="278"/>
      <c r="AH2764" s="278"/>
      <c r="AI2764" s="278"/>
      <c r="AJ2764" s="278"/>
      <c r="AK2764" s="278"/>
      <c r="AL2764" s="278"/>
      <c r="AM2764" s="278"/>
      <c r="AN2764" s="278"/>
      <c r="AO2764" s="278"/>
      <c r="AP2764" s="278"/>
    </row>
    <row r="2765" spans="1:42">
      <c r="A2765" s="278">
        <v>211107</v>
      </c>
      <c r="B2765" s="278"/>
      <c r="C2765" s="278" t="s">
        <v>411</v>
      </c>
      <c r="D2765" s="278" t="s">
        <v>411</v>
      </c>
      <c r="E2765" s="278" t="s">
        <v>411</v>
      </c>
      <c r="F2765" s="278" t="s">
        <v>413</v>
      </c>
      <c r="G2765" s="278" t="s">
        <v>413</v>
      </c>
      <c r="H2765" s="278" t="s">
        <v>412</v>
      </c>
      <c r="I2765" s="278" t="s">
        <v>412</v>
      </c>
      <c r="J2765" s="278" t="s">
        <v>412</v>
      </c>
      <c r="K2765" s="278" t="s">
        <v>413</v>
      </c>
      <c r="L2765" s="278" t="s">
        <v>412</v>
      </c>
      <c r="M2765" s="278"/>
      <c r="N2765" s="278"/>
      <c r="O2765" s="278"/>
      <c r="P2765" s="278"/>
      <c r="Q2765" s="278"/>
      <c r="R2765" s="278"/>
      <c r="S2765" s="278"/>
      <c r="T2765" s="278"/>
      <c r="U2765" s="278"/>
      <c r="V2765" s="278"/>
      <c r="W2765" s="278"/>
      <c r="X2765" s="278"/>
      <c r="Y2765" s="278"/>
      <c r="Z2765" s="278"/>
      <c r="AA2765" s="278"/>
      <c r="AB2765" s="278"/>
      <c r="AC2765" s="278"/>
      <c r="AD2765" s="278"/>
      <c r="AE2765" s="278"/>
      <c r="AF2765" s="278"/>
      <c r="AG2765" s="278"/>
      <c r="AH2765" s="278"/>
      <c r="AI2765" s="278"/>
      <c r="AJ2765" s="278"/>
      <c r="AK2765" s="278"/>
      <c r="AL2765" s="278"/>
      <c r="AM2765" s="278"/>
      <c r="AN2765" s="278"/>
      <c r="AO2765" s="278"/>
      <c r="AP2765" s="278"/>
    </row>
    <row r="2766" spans="1:42">
      <c r="A2766" s="278">
        <v>211106</v>
      </c>
      <c r="B2766" s="278"/>
      <c r="C2766" s="278" t="s">
        <v>413</v>
      </c>
      <c r="D2766" s="278" t="s">
        <v>413</v>
      </c>
      <c r="E2766" s="278" t="s">
        <v>412</v>
      </c>
      <c r="F2766" s="278" t="s">
        <v>412</v>
      </c>
      <c r="G2766" s="278" t="s">
        <v>412</v>
      </c>
      <c r="H2766" s="278" t="s">
        <v>412</v>
      </c>
      <c r="I2766" s="278" t="s">
        <v>412</v>
      </c>
      <c r="J2766" s="278" t="s">
        <v>412</v>
      </c>
      <c r="K2766" s="278" t="s">
        <v>412</v>
      </c>
      <c r="L2766" s="278" t="s">
        <v>412</v>
      </c>
      <c r="M2766" s="278"/>
      <c r="N2766" s="278"/>
      <c r="O2766" s="278"/>
      <c r="P2766" s="278"/>
      <c r="Q2766" s="278"/>
      <c r="R2766" s="278"/>
      <c r="S2766" s="278"/>
      <c r="T2766" s="278"/>
      <c r="U2766" s="278"/>
      <c r="V2766" s="278"/>
      <c r="W2766" s="278"/>
      <c r="X2766" s="278"/>
      <c r="Y2766" s="278"/>
      <c r="Z2766" s="278"/>
      <c r="AA2766" s="278"/>
      <c r="AB2766" s="278"/>
      <c r="AC2766" s="278"/>
      <c r="AD2766" s="278"/>
      <c r="AE2766" s="278"/>
      <c r="AF2766" s="278"/>
      <c r="AG2766" s="278"/>
      <c r="AH2766" s="278"/>
      <c r="AI2766" s="278"/>
      <c r="AJ2766" s="278"/>
      <c r="AK2766" s="278"/>
      <c r="AL2766" s="278"/>
      <c r="AM2766" s="278"/>
      <c r="AN2766" s="278"/>
      <c r="AO2766" s="278"/>
      <c r="AP2766" s="278"/>
    </row>
    <row r="2767" spans="1:42">
      <c r="A2767" s="278">
        <v>211102</v>
      </c>
      <c r="B2767" s="278"/>
      <c r="C2767" s="278" t="s">
        <v>413</v>
      </c>
      <c r="D2767" s="278" t="s">
        <v>413</v>
      </c>
      <c r="E2767" s="278" t="s">
        <v>413</v>
      </c>
      <c r="F2767" s="278" t="s">
        <v>413</v>
      </c>
      <c r="G2767" s="278" t="s">
        <v>413</v>
      </c>
      <c r="H2767" s="278" t="s">
        <v>412</v>
      </c>
      <c r="I2767" s="278" t="s">
        <v>412</v>
      </c>
      <c r="J2767" s="278" t="s">
        <v>412</v>
      </c>
      <c r="K2767" s="278" t="s">
        <v>412</v>
      </c>
      <c r="L2767" s="278" t="s">
        <v>412</v>
      </c>
      <c r="M2767" s="278"/>
      <c r="N2767" s="278"/>
      <c r="O2767" s="278"/>
      <c r="P2767" s="278"/>
      <c r="Q2767" s="278"/>
      <c r="R2767" s="278"/>
      <c r="S2767" s="278"/>
      <c r="T2767" s="278"/>
      <c r="U2767" s="278"/>
      <c r="V2767" s="278"/>
      <c r="W2767" s="278"/>
      <c r="X2767" s="278"/>
      <c r="Y2767" s="278"/>
      <c r="Z2767" s="278"/>
      <c r="AA2767" s="278"/>
      <c r="AB2767" s="278"/>
      <c r="AC2767" s="278"/>
      <c r="AD2767" s="278"/>
      <c r="AE2767" s="278"/>
      <c r="AF2767" s="278"/>
      <c r="AG2767" s="278"/>
      <c r="AH2767" s="278"/>
      <c r="AI2767" s="278"/>
      <c r="AJ2767" s="278"/>
      <c r="AK2767" s="278"/>
      <c r="AL2767" s="278"/>
      <c r="AM2767" s="278"/>
      <c r="AN2767" s="278"/>
      <c r="AO2767" s="278"/>
      <c r="AP2767" s="278"/>
    </row>
    <row r="2768" spans="1:42">
      <c r="A2768" s="278">
        <v>211100</v>
      </c>
      <c r="B2768" s="278"/>
      <c r="C2768" s="278" t="s">
        <v>412</v>
      </c>
      <c r="D2768" s="278" t="s">
        <v>413</v>
      </c>
      <c r="E2768" s="278" t="s">
        <v>412</v>
      </c>
      <c r="F2768" s="278" t="s">
        <v>412</v>
      </c>
      <c r="G2768" s="278" t="s">
        <v>413</v>
      </c>
      <c r="H2768" s="278" t="s">
        <v>412</v>
      </c>
      <c r="I2768" s="278" t="s">
        <v>412</v>
      </c>
      <c r="J2768" s="278" t="s">
        <v>412</v>
      </c>
      <c r="K2768" s="278" t="s">
        <v>412</v>
      </c>
      <c r="L2768" s="278" t="s">
        <v>412</v>
      </c>
      <c r="M2768" s="278"/>
      <c r="N2768" s="278"/>
      <c r="O2768" s="278"/>
      <c r="P2768" s="278"/>
      <c r="Q2768" s="278"/>
      <c r="R2768" s="278"/>
      <c r="S2768" s="278"/>
      <c r="T2768" s="278"/>
      <c r="U2768" s="278"/>
      <c r="V2768" s="278"/>
      <c r="W2768" s="278"/>
      <c r="X2768" s="278"/>
      <c r="Y2768" s="278"/>
      <c r="Z2768" s="278"/>
      <c r="AA2768" s="278"/>
      <c r="AB2768" s="278"/>
      <c r="AC2768" s="278"/>
      <c r="AD2768" s="278"/>
      <c r="AE2768" s="278"/>
      <c r="AF2768" s="278"/>
      <c r="AG2768" s="278"/>
      <c r="AH2768" s="278"/>
      <c r="AI2768" s="278"/>
      <c r="AJ2768" s="278"/>
      <c r="AK2768" s="278"/>
      <c r="AL2768" s="278"/>
      <c r="AM2768" s="278"/>
      <c r="AN2768" s="278"/>
      <c r="AO2768" s="278"/>
      <c r="AP2768" s="278"/>
    </row>
    <row r="2769" spans="1:42">
      <c r="A2769" s="278">
        <v>211099</v>
      </c>
      <c r="B2769" s="278"/>
      <c r="C2769" s="278" t="s">
        <v>411</v>
      </c>
      <c r="D2769" s="278" t="s">
        <v>411</v>
      </c>
      <c r="E2769" s="278" t="s">
        <v>411</v>
      </c>
      <c r="F2769" s="278" t="s">
        <v>411</v>
      </c>
      <c r="G2769" s="278" t="s">
        <v>413</v>
      </c>
      <c r="H2769" s="278" t="s">
        <v>412</v>
      </c>
      <c r="I2769" s="278" t="s">
        <v>413</v>
      </c>
      <c r="J2769" s="278" t="s">
        <v>413</v>
      </c>
      <c r="K2769" s="278" t="s">
        <v>412</v>
      </c>
      <c r="L2769" s="278" t="s">
        <v>413</v>
      </c>
      <c r="M2769" s="278"/>
      <c r="N2769" s="278"/>
      <c r="O2769" s="278"/>
      <c r="P2769" s="278"/>
      <c r="Q2769" s="278"/>
      <c r="R2769" s="278"/>
      <c r="S2769" s="278"/>
      <c r="T2769" s="278"/>
      <c r="U2769" s="278"/>
      <c r="V2769" s="278"/>
      <c r="W2769" s="278"/>
      <c r="X2769" s="278"/>
      <c r="Y2769" s="278"/>
      <c r="Z2769" s="278"/>
      <c r="AA2769" s="278"/>
      <c r="AB2769" s="278"/>
      <c r="AC2769" s="278"/>
      <c r="AD2769" s="278"/>
      <c r="AE2769" s="278"/>
      <c r="AF2769" s="278"/>
      <c r="AG2769" s="278"/>
      <c r="AH2769" s="278"/>
      <c r="AI2769" s="278"/>
      <c r="AJ2769" s="278"/>
      <c r="AK2769" s="278"/>
      <c r="AL2769" s="278"/>
      <c r="AM2769" s="278"/>
      <c r="AN2769" s="278"/>
      <c r="AO2769" s="278"/>
      <c r="AP2769" s="278"/>
    </row>
    <row r="2770" spans="1:42">
      <c r="A2770" s="278">
        <v>211096</v>
      </c>
      <c r="B2770" s="278"/>
      <c r="C2770" s="278" t="s">
        <v>413</v>
      </c>
      <c r="D2770" s="278" t="s">
        <v>411</v>
      </c>
      <c r="E2770" s="278" t="s">
        <v>413</v>
      </c>
      <c r="F2770" s="278" t="s">
        <v>413</v>
      </c>
      <c r="G2770" s="278" t="s">
        <v>412</v>
      </c>
      <c r="H2770" s="278" t="s">
        <v>412</v>
      </c>
      <c r="I2770" s="278" t="s">
        <v>413</v>
      </c>
      <c r="J2770" s="278" t="s">
        <v>413</v>
      </c>
      <c r="K2770" s="278" t="s">
        <v>413</v>
      </c>
      <c r="L2770" s="278" t="s">
        <v>413</v>
      </c>
      <c r="M2770" s="278"/>
      <c r="N2770" s="278"/>
      <c r="O2770" s="278"/>
      <c r="P2770" s="278"/>
      <c r="Q2770" s="278"/>
      <c r="R2770" s="278"/>
      <c r="S2770" s="278"/>
      <c r="T2770" s="278"/>
      <c r="U2770" s="278"/>
      <c r="V2770" s="278"/>
      <c r="W2770" s="278"/>
      <c r="X2770" s="278"/>
      <c r="Y2770" s="278"/>
      <c r="Z2770" s="278"/>
      <c r="AA2770" s="278"/>
      <c r="AB2770" s="278"/>
      <c r="AC2770" s="278"/>
      <c r="AD2770" s="278"/>
      <c r="AE2770" s="278"/>
      <c r="AF2770" s="278"/>
      <c r="AG2770" s="278"/>
      <c r="AH2770" s="278"/>
      <c r="AI2770" s="278"/>
      <c r="AJ2770" s="278"/>
      <c r="AK2770" s="278"/>
      <c r="AL2770" s="278"/>
      <c r="AM2770" s="278"/>
      <c r="AN2770" s="278"/>
      <c r="AO2770" s="278"/>
      <c r="AP2770" s="278"/>
    </row>
    <row r="2771" spans="1:42">
      <c r="A2771" s="278">
        <v>211093</v>
      </c>
      <c r="B2771" s="278"/>
      <c r="C2771" s="278" t="s">
        <v>412</v>
      </c>
      <c r="D2771" s="278" t="s">
        <v>411</v>
      </c>
      <c r="E2771" s="278" t="s">
        <v>411</v>
      </c>
      <c r="F2771" s="278" t="s">
        <v>413</v>
      </c>
      <c r="G2771" s="278" t="s">
        <v>412</v>
      </c>
      <c r="H2771" s="278" t="s">
        <v>412</v>
      </c>
      <c r="I2771" s="278" t="s">
        <v>413</v>
      </c>
      <c r="J2771" s="278" t="s">
        <v>412</v>
      </c>
      <c r="K2771" s="278" t="s">
        <v>413</v>
      </c>
      <c r="L2771" s="278" t="s">
        <v>413</v>
      </c>
      <c r="M2771" s="278"/>
      <c r="N2771" s="278"/>
      <c r="O2771" s="278"/>
      <c r="P2771" s="278"/>
      <c r="Q2771" s="278"/>
      <c r="R2771" s="278"/>
      <c r="S2771" s="278"/>
      <c r="T2771" s="278"/>
      <c r="U2771" s="278"/>
      <c r="V2771" s="278"/>
      <c r="W2771" s="278"/>
      <c r="X2771" s="278"/>
      <c r="Y2771" s="278"/>
      <c r="Z2771" s="278"/>
      <c r="AA2771" s="278"/>
      <c r="AB2771" s="278"/>
      <c r="AC2771" s="278"/>
      <c r="AD2771" s="278"/>
      <c r="AE2771" s="278"/>
      <c r="AF2771" s="278"/>
      <c r="AG2771" s="278"/>
      <c r="AH2771" s="278"/>
      <c r="AI2771" s="278"/>
      <c r="AJ2771" s="278"/>
      <c r="AK2771" s="278"/>
      <c r="AL2771" s="278"/>
      <c r="AM2771" s="278"/>
      <c r="AN2771" s="278"/>
      <c r="AO2771" s="278"/>
      <c r="AP2771" s="278"/>
    </row>
    <row r="2772" spans="1:42">
      <c r="A2772" s="278">
        <v>211090</v>
      </c>
      <c r="B2772" s="278"/>
      <c r="C2772" s="278" t="s">
        <v>411</v>
      </c>
      <c r="D2772" s="278" t="s">
        <v>411</v>
      </c>
      <c r="E2772" s="278" t="s">
        <v>411</v>
      </c>
      <c r="F2772" s="278" t="s">
        <v>412</v>
      </c>
      <c r="G2772" s="278" t="s">
        <v>412</v>
      </c>
      <c r="H2772" s="278" t="s">
        <v>412</v>
      </c>
      <c r="I2772" s="278" t="s">
        <v>412</v>
      </c>
      <c r="J2772" s="278" t="s">
        <v>412</v>
      </c>
      <c r="K2772" s="278" t="s">
        <v>412</v>
      </c>
      <c r="L2772" s="278" t="s">
        <v>412</v>
      </c>
      <c r="M2772" s="278"/>
      <c r="N2772" s="278"/>
      <c r="O2772" s="278"/>
      <c r="P2772" s="278"/>
      <c r="Q2772" s="278"/>
      <c r="R2772" s="278"/>
      <c r="S2772" s="278"/>
      <c r="T2772" s="278"/>
      <c r="U2772" s="278"/>
      <c r="V2772" s="278"/>
      <c r="W2772" s="278"/>
      <c r="X2772" s="278"/>
      <c r="Y2772" s="278"/>
      <c r="Z2772" s="278"/>
      <c r="AA2772" s="278"/>
      <c r="AB2772" s="278"/>
      <c r="AC2772" s="278"/>
      <c r="AD2772" s="278"/>
      <c r="AE2772" s="278"/>
      <c r="AF2772" s="278"/>
      <c r="AG2772" s="278"/>
      <c r="AH2772" s="278"/>
      <c r="AI2772" s="278"/>
      <c r="AJ2772" s="278"/>
      <c r="AK2772" s="278"/>
      <c r="AL2772" s="278"/>
      <c r="AM2772" s="278"/>
      <c r="AN2772" s="278"/>
      <c r="AO2772" s="278"/>
      <c r="AP2772" s="278"/>
    </row>
    <row r="2773" spans="1:42">
      <c r="A2773" s="278">
        <v>211088</v>
      </c>
      <c r="B2773" s="278"/>
      <c r="C2773" s="278" t="s">
        <v>411</v>
      </c>
      <c r="D2773" s="278" t="s">
        <v>413</v>
      </c>
      <c r="E2773" s="278" t="s">
        <v>411</v>
      </c>
      <c r="F2773" s="278" t="s">
        <v>411</v>
      </c>
      <c r="G2773" s="278" t="s">
        <v>411</v>
      </c>
      <c r="H2773" s="278" t="s">
        <v>413</v>
      </c>
      <c r="I2773" s="278" t="s">
        <v>411</v>
      </c>
      <c r="J2773" s="278" t="s">
        <v>413</v>
      </c>
      <c r="K2773" s="278" t="s">
        <v>411</v>
      </c>
      <c r="L2773" s="278" t="s">
        <v>411</v>
      </c>
      <c r="M2773" s="278"/>
      <c r="N2773" s="278"/>
      <c r="O2773" s="278"/>
      <c r="P2773" s="278"/>
      <c r="Q2773" s="278"/>
      <c r="R2773" s="278"/>
      <c r="S2773" s="278"/>
      <c r="T2773" s="278"/>
      <c r="U2773" s="278"/>
      <c r="V2773" s="278"/>
      <c r="W2773" s="278"/>
      <c r="X2773" s="278"/>
      <c r="Y2773" s="278"/>
      <c r="Z2773" s="278"/>
      <c r="AA2773" s="278"/>
      <c r="AB2773" s="278"/>
      <c r="AC2773" s="278"/>
      <c r="AD2773" s="278"/>
      <c r="AE2773" s="278"/>
      <c r="AF2773" s="278"/>
      <c r="AG2773" s="278"/>
      <c r="AH2773" s="278"/>
      <c r="AI2773" s="278"/>
      <c r="AJ2773" s="278"/>
      <c r="AK2773" s="278"/>
      <c r="AL2773" s="278"/>
      <c r="AM2773" s="278"/>
      <c r="AN2773" s="278"/>
      <c r="AO2773" s="278"/>
      <c r="AP2773" s="278"/>
    </row>
    <row r="2774" spans="1:42">
      <c r="A2774" s="278">
        <v>211086</v>
      </c>
      <c r="B2774" s="278"/>
      <c r="C2774" s="278" t="s">
        <v>413</v>
      </c>
      <c r="D2774" s="278" t="s">
        <v>413</v>
      </c>
      <c r="E2774" s="278" t="s">
        <v>413</v>
      </c>
      <c r="F2774" s="278" t="s">
        <v>412</v>
      </c>
      <c r="G2774" s="278" t="s">
        <v>413</v>
      </c>
      <c r="H2774" s="278" t="s">
        <v>412</v>
      </c>
      <c r="I2774" s="278" t="s">
        <v>412</v>
      </c>
      <c r="J2774" s="278" t="s">
        <v>412</v>
      </c>
      <c r="K2774" s="278" t="s">
        <v>412</v>
      </c>
      <c r="L2774" s="278" t="s">
        <v>412</v>
      </c>
      <c r="M2774" s="278"/>
      <c r="N2774" s="278"/>
      <c r="O2774" s="278"/>
      <c r="P2774" s="278"/>
      <c r="Q2774" s="278"/>
      <c r="R2774" s="278"/>
      <c r="S2774" s="278"/>
      <c r="T2774" s="278"/>
      <c r="U2774" s="278"/>
      <c r="V2774" s="278"/>
      <c r="W2774" s="278"/>
      <c r="X2774" s="278"/>
      <c r="Y2774" s="278"/>
      <c r="Z2774" s="278"/>
      <c r="AA2774" s="278"/>
      <c r="AB2774" s="278"/>
      <c r="AC2774" s="278"/>
      <c r="AD2774" s="278"/>
      <c r="AE2774" s="278"/>
      <c r="AF2774" s="278"/>
      <c r="AG2774" s="278"/>
      <c r="AH2774" s="278"/>
      <c r="AI2774" s="278"/>
      <c r="AJ2774" s="278"/>
      <c r="AK2774" s="278"/>
      <c r="AL2774" s="278"/>
      <c r="AM2774" s="278"/>
      <c r="AN2774" s="278"/>
      <c r="AO2774" s="278"/>
      <c r="AP2774" s="278"/>
    </row>
    <row r="2775" spans="1:42">
      <c r="A2775" s="278">
        <v>211085</v>
      </c>
      <c r="B2775" s="278"/>
      <c r="C2775" s="278" t="s">
        <v>411</v>
      </c>
      <c r="D2775" s="278" t="s">
        <v>411</v>
      </c>
      <c r="E2775" s="278" t="s">
        <v>411</v>
      </c>
      <c r="F2775" s="278" t="s">
        <v>413</v>
      </c>
      <c r="G2775" s="278" t="s">
        <v>412</v>
      </c>
      <c r="H2775" s="278" t="s">
        <v>413</v>
      </c>
      <c r="I2775" s="278" t="s">
        <v>413</v>
      </c>
      <c r="J2775" s="278" t="s">
        <v>412</v>
      </c>
      <c r="K2775" s="278" t="s">
        <v>413</v>
      </c>
      <c r="L2775" s="278" t="s">
        <v>412</v>
      </c>
      <c r="M2775" s="278"/>
      <c r="N2775" s="278"/>
      <c r="O2775" s="278"/>
      <c r="P2775" s="278"/>
      <c r="Q2775" s="278"/>
      <c r="R2775" s="278"/>
      <c r="S2775" s="278"/>
      <c r="T2775" s="278"/>
      <c r="U2775" s="278"/>
      <c r="V2775" s="278"/>
      <c r="W2775" s="278"/>
      <c r="X2775" s="278"/>
      <c r="Y2775" s="278"/>
      <c r="Z2775" s="278"/>
      <c r="AA2775" s="278"/>
      <c r="AB2775" s="278"/>
      <c r="AC2775" s="278"/>
      <c r="AD2775" s="278"/>
      <c r="AE2775" s="278"/>
      <c r="AF2775" s="278"/>
      <c r="AG2775" s="278"/>
      <c r="AH2775" s="278"/>
      <c r="AI2775" s="278"/>
      <c r="AJ2775" s="278"/>
      <c r="AK2775" s="278"/>
      <c r="AL2775" s="278"/>
      <c r="AM2775" s="278"/>
      <c r="AN2775" s="278"/>
      <c r="AO2775" s="278"/>
      <c r="AP2775" s="278"/>
    </row>
    <row r="2776" spans="1:42">
      <c r="A2776" s="278">
        <v>211084</v>
      </c>
      <c r="B2776" s="278"/>
      <c r="C2776" s="278" t="s">
        <v>413</v>
      </c>
      <c r="D2776" s="278" t="s">
        <v>412</v>
      </c>
      <c r="E2776" s="278" t="s">
        <v>413</v>
      </c>
      <c r="F2776" s="278" t="s">
        <v>413</v>
      </c>
      <c r="G2776" s="278" t="s">
        <v>412</v>
      </c>
      <c r="H2776" s="278" t="s">
        <v>412</v>
      </c>
      <c r="I2776" s="278" t="s">
        <v>412</v>
      </c>
      <c r="J2776" s="278" t="s">
        <v>412</v>
      </c>
      <c r="K2776" s="278" t="s">
        <v>412</v>
      </c>
      <c r="L2776" s="278" t="s">
        <v>412</v>
      </c>
      <c r="M2776" s="278"/>
      <c r="N2776" s="278"/>
      <c r="O2776" s="278"/>
      <c r="P2776" s="278"/>
      <c r="Q2776" s="278"/>
      <c r="R2776" s="278"/>
      <c r="S2776" s="278"/>
      <c r="T2776" s="278"/>
      <c r="U2776" s="278"/>
      <c r="V2776" s="278"/>
      <c r="W2776" s="278"/>
      <c r="X2776" s="278"/>
      <c r="Y2776" s="278"/>
      <c r="Z2776" s="278"/>
      <c r="AA2776" s="278"/>
      <c r="AB2776" s="278"/>
      <c r="AC2776" s="278"/>
      <c r="AD2776" s="278"/>
      <c r="AE2776" s="278"/>
      <c r="AF2776" s="278"/>
      <c r="AG2776" s="278"/>
      <c r="AH2776" s="278"/>
      <c r="AI2776" s="278"/>
      <c r="AJ2776" s="278"/>
      <c r="AK2776" s="278"/>
      <c r="AL2776" s="278"/>
      <c r="AM2776" s="278"/>
      <c r="AN2776" s="278"/>
      <c r="AO2776" s="278"/>
      <c r="AP2776" s="278"/>
    </row>
    <row r="2777" spans="1:42">
      <c r="A2777" s="278">
        <v>211083</v>
      </c>
      <c r="B2777" s="278"/>
      <c r="C2777" s="278" t="s">
        <v>411</v>
      </c>
      <c r="D2777" s="278" t="s">
        <v>411</v>
      </c>
      <c r="E2777" s="278" t="s">
        <v>413</v>
      </c>
      <c r="F2777" s="278" t="s">
        <v>411</v>
      </c>
      <c r="G2777" s="278" t="s">
        <v>413</v>
      </c>
      <c r="H2777" s="278" t="s">
        <v>412</v>
      </c>
      <c r="I2777" s="278" t="s">
        <v>413</v>
      </c>
      <c r="J2777" s="278" t="s">
        <v>413</v>
      </c>
      <c r="K2777" s="278" t="s">
        <v>412</v>
      </c>
      <c r="L2777" s="278" t="s">
        <v>413</v>
      </c>
      <c r="M2777" s="278"/>
      <c r="N2777" s="278"/>
      <c r="O2777" s="278"/>
      <c r="P2777" s="278"/>
      <c r="Q2777" s="278"/>
      <c r="R2777" s="278"/>
      <c r="S2777" s="278"/>
      <c r="T2777" s="278"/>
      <c r="U2777" s="278"/>
      <c r="V2777" s="278"/>
      <c r="W2777" s="278"/>
      <c r="X2777" s="278"/>
      <c r="Y2777" s="278"/>
      <c r="Z2777" s="278"/>
      <c r="AA2777" s="278"/>
      <c r="AB2777" s="278"/>
      <c r="AC2777" s="278"/>
      <c r="AD2777" s="278"/>
      <c r="AE2777" s="278"/>
      <c r="AF2777" s="278"/>
      <c r="AG2777" s="278"/>
      <c r="AH2777" s="278"/>
      <c r="AI2777" s="278"/>
      <c r="AJ2777" s="278"/>
      <c r="AK2777" s="278"/>
      <c r="AL2777" s="278"/>
      <c r="AM2777" s="278"/>
      <c r="AN2777" s="278"/>
      <c r="AO2777" s="278"/>
      <c r="AP2777" s="278"/>
    </row>
    <row r="2778" spans="1:42">
      <c r="A2778" s="278">
        <v>211082</v>
      </c>
      <c r="B2778" s="278"/>
      <c r="C2778" s="278" t="s">
        <v>412</v>
      </c>
      <c r="D2778" s="278" t="s">
        <v>411</v>
      </c>
      <c r="E2778" s="278" t="s">
        <v>411</v>
      </c>
      <c r="F2778" s="278" t="s">
        <v>413</v>
      </c>
      <c r="G2778" s="278" t="s">
        <v>412</v>
      </c>
      <c r="H2778" s="278" t="s">
        <v>412</v>
      </c>
      <c r="I2778" s="278" t="s">
        <v>412</v>
      </c>
      <c r="J2778" s="278" t="s">
        <v>412</v>
      </c>
      <c r="K2778" s="278" t="s">
        <v>412</v>
      </c>
      <c r="L2778" s="278" t="s">
        <v>412</v>
      </c>
      <c r="M2778" s="278"/>
      <c r="N2778" s="278"/>
      <c r="O2778" s="278"/>
      <c r="P2778" s="278"/>
      <c r="Q2778" s="278"/>
      <c r="R2778" s="278"/>
      <c r="S2778" s="278"/>
      <c r="T2778" s="278"/>
      <c r="U2778" s="278"/>
      <c r="V2778" s="278"/>
      <c r="W2778" s="278"/>
      <c r="X2778" s="278"/>
      <c r="Y2778" s="278"/>
      <c r="Z2778" s="278"/>
      <c r="AA2778" s="278"/>
      <c r="AB2778" s="278"/>
      <c r="AC2778" s="278"/>
      <c r="AD2778" s="278"/>
      <c r="AE2778" s="278"/>
      <c r="AF2778" s="278"/>
      <c r="AG2778" s="278"/>
      <c r="AH2778" s="278"/>
      <c r="AI2778" s="278"/>
      <c r="AJ2778" s="278"/>
      <c r="AK2778" s="278"/>
      <c r="AL2778" s="278"/>
      <c r="AM2778" s="278"/>
      <c r="AN2778" s="278"/>
      <c r="AO2778" s="278"/>
      <c r="AP2778" s="278"/>
    </row>
    <row r="2779" spans="1:42">
      <c r="A2779" s="278">
        <v>211080</v>
      </c>
      <c r="B2779" s="278"/>
      <c r="C2779" s="278" t="s">
        <v>411</v>
      </c>
      <c r="D2779" s="278" t="s">
        <v>411</v>
      </c>
      <c r="E2779" s="278" t="s">
        <v>411</v>
      </c>
      <c r="F2779" s="278" t="s">
        <v>412</v>
      </c>
      <c r="G2779" s="278" t="s">
        <v>411</v>
      </c>
      <c r="H2779" s="278" t="s">
        <v>412</v>
      </c>
      <c r="I2779" s="278" t="s">
        <v>412</v>
      </c>
      <c r="J2779" s="278" t="s">
        <v>412</v>
      </c>
      <c r="K2779" s="278" t="s">
        <v>412</v>
      </c>
      <c r="L2779" s="278" t="s">
        <v>412</v>
      </c>
      <c r="M2779" s="278"/>
      <c r="N2779" s="278"/>
      <c r="O2779" s="278"/>
      <c r="P2779" s="278"/>
      <c r="Q2779" s="278"/>
      <c r="R2779" s="278"/>
      <c r="S2779" s="278"/>
      <c r="T2779" s="278"/>
      <c r="U2779" s="278"/>
      <c r="V2779" s="278"/>
      <c r="W2779" s="278"/>
      <c r="X2779" s="278"/>
      <c r="Y2779" s="278"/>
      <c r="Z2779" s="278"/>
      <c r="AA2779" s="278"/>
      <c r="AB2779" s="278"/>
      <c r="AC2779" s="278"/>
      <c r="AD2779" s="278"/>
      <c r="AE2779" s="278"/>
      <c r="AF2779" s="278"/>
      <c r="AG2779" s="278"/>
      <c r="AH2779" s="278"/>
      <c r="AI2779" s="278"/>
      <c r="AJ2779" s="278"/>
      <c r="AK2779" s="278"/>
      <c r="AL2779" s="278"/>
      <c r="AM2779" s="278"/>
      <c r="AN2779" s="278"/>
      <c r="AO2779" s="278"/>
      <c r="AP2779" s="278"/>
    </row>
    <row r="2780" spans="1:42">
      <c r="A2780" s="278">
        <v>211078</v>
      </c>
      <c r="B2780" s="278"/>
      <c r="C2780" s="278" t="s">
        <v>411</v>
      </c>
      <c r="D2780" s="278" t="s">
        <v>411</v>
      </c>
      <c r="E2780" s="278" t="s">
        <v>411</v>
      </c>
      <c r="F2780" s="278" t="s">
        <v>411</v>
      </c>
      <c r="G2780" s="278" t="s">
        <v>413</v>
      </c>
      <c r="H2780" s="278" t="s">
        <v>413</v>
      </c>
      <c r="I2780" s="278" t="s">
        <v>413</v>
      </c>
      <c r="J2780" s="278" t="s">
        <v>411</v>
      </c>
      <c r="K2780" s="278" t="s">
        <v>411</v>
      </c>
      <c r="L2780" s="278" t="s">
        <v>411</v>
      </c>
      <c r="M2780" s="278"/>
      <c r="N2780" s="278"/>
      <c r="O2780" s="278"/>
      <c r="P2780" s="278"/>
      <c r="Q2780" s="278"/>
      <c r="R2780" s="278"/>
      <c r="S2780" s="278"/>
      <c r="T2780" s="278"/>
      <c r="U2780" s="278"/>
      <c r="V2780" s="278"/>
      <c r="W2780" s="278"/>
      <c r="X2780" s="278"/>
      <c r="Y2780" s="278"/>
      <c r="Z2780" s="278"/>
      <c r="AA2780" s="278"/>
      <c r="AB2780" s="278"/>
      <c r="AC2780" s="278"/>
      <c r="AD2780" s="278"/>
      <c r="AE2780" s="278"/>
      <c r="AF2780" s="278"/>
      <c r="AG2780" s="278"/>
      <c r="AH2780" s="278"/>
      <c r="AI2780" s="278"/>
      <c r="AJ2780" s="278"/>
      <c r="AK2780" s="278"/>
      <c r="AL2780" s="278"/>
      <c r="AM2780" s="278"/>
      <c r="AN2780" s="278"/>
      <c r="AO2780" s="278"/>
      <c r="AP2780" s="278"/>
    </row>
    <row r="2781" spans="1:42">
      <c r="A2781" s="278">
        <v>211077</v>
      </c>
      <c r="B2781" s="278"/>
      <c r="C2781" s="278" t="s">
        <v>412</v>
      </c>
      <c r="D2781" s="278" t="s">
        <v>412</v>
      </c>
      <c r="E2781" s="278" t="s">
        <v>413</v>
      </c>
      <c r="F2781" s="278" t="s">
        <v>411</v>
      </c>
      <c r="G2781" s="278" t="s">
        <v>412</v>
      </c>
      <c r="H2781" s="278" t="s">
        <v>412</v>
      </c>
      <c r="I2781" s="278" t="s">
        <v>412</v>
      </c>
      <c r="J2781" s="278" t="s">
        <v>411</v>
      </c>
      <c r="K2781" s="278" t="s">
        <v>413</v>
      </c>
      <c r="L2781" s="278" t="s">
        <v>412</v>
      </c>
      <c r="M2781" s="278"/>
      <c r="N2781" s="278"/>
      <c r="O2781" s="278"/>
      <c r="P2781" s="278"/>
      <c r="Q2781" s="278"/>
      <c r="R2781" s="278"/>
      <c r="S2781" s="278"/>
      <c r="T2781" s="278"/>
      <c r="U2781" s="278"/>
      <c r="V2781" s="278"/>
      <c r="W2781" s="278"/>
      <c r="X2781" s="278"/>
      <c r="Y2781" s="278"/>
      <c r="Z2781" s="278"/>
      <c r="AA2781" s="278"/>
      <c r="AB2781" s="278"/>
      <c r="AC2781" s="278"/>
      <c r="AD2781" s="278"/>
      <c r="AE2781" s="278"/>
      <c r="AF2781" s="278"/>
      <c r="AG2781" s="278"/>
      <c r="AH2781" s="278"/>
      <c r="AI2781" s="278"/>
      <c r="AJ2781" s="278"/>
      <c r="AK2781" s="278"/>
      <c r="AL2781" s="278"/>
      <c r="AM2781" s="278"/>
      <c r="AN2781" s="278"/>
      <c r="AO2781" s="278"/>
      <c r="AP2781" s="278"/>
    </row>
    <row r="2782" spans="1:42">
      <c r="A2782" s="278">
        <v>211076</v>
      </c>
      <c r="B2782" s="278"/>
      <c r="C2782" s="278" t="s">
        <v>413</v>
      </c>
      <c r="D2782" s="278" t="s">
        <v>413</v>
      </c>
      <c r="E2782" s="278" t="s">
        <v>413</v>
      </c>
      <c r="F2782" s="278" t="s">
        <v>413</v>
      </c>
      <c r="G2782" s="278" t="s">
        <v>412</v>
      </c>
      <c r="H2782" s="278" t="s">
        <v>412</v>
      </c>
      <c r="I2782" s="278" t="s">
        <v>412</v>
      </c>
      <c r="J2782" s="278" t="s">
        <v>412</v>
      </c>
      <c r="K2782" s="278" t="s">
        <v>412</v>
      </c>
      <c r="L2782" s="278" t="s">
        <v>412</v>
      </c>
      <c r="M2782" s="278"/>
      <c r="N2782" s="278"/>
      <c r="O2782" s="278"/>
      <c r="P2782" s="278"/>
      <c r="Q2782" s="278"/>
      <c r="R2782" s="278"/>
      <c r="S2782" s="278"/>
      <c r="T2782" s="278"/>
      <c r="U2782" s="278"/>
      <c r="V2782" s="278"/>
      <c r="W2782" s="278"/>
      <c r="X2782" s="278"/>
      <c r="Y2782" s="278"/>
      <c r="Z2782" s="278"/>
      <c r="AA2782" s="278"/>
      <c r="AB2782" s="278"/>
      <c r="AC2782" s="278"/>
      <c r="AD2782" s="278"/>
      <c r="AE2782" s="278"/>
      <c r="AF2782" s="278"/>
      <c r="AG2782" s="278"/>
      <c r="AH2782" s="278"/>
      <c r="AI2782" s="278"/>
      <c r="AJ2782" s="278"/>
      <c r="AK2782" s="278"/>
      <c r="AL2782" s="278"/>
      <c r="AM2782" s="278"/>
      <c r="AN2782" s="278"/>
      <c r="AO2782" s="278"/>
      <c r="AP2782" s="278"/>
    </row>
    <row r="2783" spans="1:42">
      <c r="A2783" s="278">
        <v>211075</v>
      </c>
      <c r="B2783" s="278"/>
      <c r="C2783" s="278" t="s">
        <v>413</v>
      </c>
      <c r="D2783" s="278" t="s">
        <v>413</v>
      </c>
      <c r="E2783" s="278" t="s">
        <v>413</v>
      </c>
      <c r="F2783" s="278" t="s">
        <v>413</v>
      </c>
      <c r="G2783" s="278" t="s">
        <v>412</v>
      </c>
      <c r="H2783" s="278" t="s">
        <v>412</v>
      </c>
      <c r="I2783" s="278" t="s">
        <v>412</v>
      </c>
      <c r="J2783" s="278" t="s">
        <v>412</v>
      </c>
      <c r="K2783" s="278" t="s">
        <v>412</v>
      </c>
      <c r="L2783" s="278" t="s">
        <v>412</v>
      </c>
      <c r="M2783" s="278"/>
      <c r="N2783" s="278"/>
      <c r="O2783" s="278"/>
      <c r="P2783" s="278"/>
      <c r="Q2783" s="278"/>
      <c r="R2783" s="278"/>
      <c r="S2783" s="278"/>
      <c r="T2783" s="278"/>
      <c r="U2783" s="278"/>
      <c r="V2783" s="278"/>
      <c r="W2783" s="278"/>
      <c r="X2783" s="278"/>
      <c r="Y2783" s="278"/>
      <c r="Z2783" s="278"/>
      <c r="AA2783" s="278"/>
      <c r="AB2783" s="278"/>
      <c r="AC2783" s="278"/>
      <c r="AD2783" s="278"/>
      <c r="AE2783" s="278"/>
      <c r="AF2783" s="278"/>
      <c r="AG2783" s="278"/>
      <c r="AH2783" s="278"/>
      <c r="AI2783" s="278"/>
      <c r="AJ2783" s="278"/>
      <c r="AK2783" s="278"/>
      <c r="AL2783" s="278"/>
      <c r="AM2783" s="278"/>
      <c r="AN2783" s="278"/>
      <c r="AO2783" s="278"/>
      <c r="AP2783" s="278"/>
    </row>
    <row r="2784" spans="1:42">
      <c r="A2784" s="278">
        <v>211074</v>
      </c>
      <c r="B2784" s="278"/>
      <c r="C2784" s="278" t="s">
        <v>412</v>
      </c>
      <c r="D2784" s="278" t="s">
        <v>412</v>
      </c>
      <c r="E2784" s="278" t="s">
        <v>413</v>
      </c>
      <c r="F2784" s="278" t="s">
        <v>413</v>
      </c>
      <c r="G2784" s="278" t="s">
        <v>412</v>
      </c>
      <c r="H2784" s="278" t="s">
        <v>412</v>
      </c>
      <c r="I2784" s="278" t="s">
        <v>412</v>
      </c>
      <c r="J2784" s="278" t="s">
        <v>412</v>
      </c>
      <c r="K2784" s="278" t="s">
        <v>412</v>
      </c>
      <c r="L2784" s="278" t="s">
        <v>412</v>
      </c>
      <c r="M2784" s="278"/>
      <c r="N2784" s="278"/>
      <c r="O2784" s="278"/>
      <c r="P2784" s="278"/>
      <c r="Q2784" s="278"/>
      <c r="R2784" s="278"/>
      <c r="S2784" s="278"/>
      <c r="T2784" s="278"/>
      <c r="U2784" s="278"/>
      <c r="V2784" s="278"/>
      <c r="W2784" s="278"/>
      <c r="X2784" s="278"/>
      <c r="Y2784" s="278"/>
      <c r="Z2784" s="278"/>
      <c r="AA2784" s="278"/>
      <c r="AB2784" s="278"/>
      <c r="AC2784" s="278"/>
      <c r="AD2784" s="278"/>
      <c r="AE2784" s="278"/>
      <c r="AF2784" s="278"/>
      <c r="AG2784" s="278"/>
      <c r="AH2784" s="278"/>
      <c r="AI2784" s="278"/>
      <c r="AJ2784" s="278"/>
      <c r="AK2784" s="278"/>
      <c r="AL2784" s="278"/>
      <c r="AM2784" s="278"/>
      <c r="AN2784" s="278"/>
      <c r="AO2784" s="278"/>
      <c r="AP2784" s="278"/>
    </row>
    <row r="2785" spans="1:42">
      <c r="A2785" s="278">
        <v>211072</v>
      </c>
      <c r="B2785" s="278"/>
      <c r="C2785" s="278" t="s">
        <v>413</v>
      </c>
      <c r="D2785" s="278" t="s">
        <v>411</v>
      </c>
      <c r="E2785" s="278" t="s">
        <v>413</v>
      </c>
      <c r="F2785" s="278" t="s">
        <v>413</v>
      </c>
      <c r="G2785" s="278" t="s">
        <v>411</v>
      </c>
      <c r="H2785" s="278" t="s">
        <v>413</v>
      </c>
      <c r="I2785" s="278" t="s">
        <v>413</v>
      </c>
      <c r="J2785" s="278" t="s">
        <v>413</v>
      </c>
      <c r="K2785" s="278" t="s">
        <v>413</v>
      </c>
      <c r="L2785" s="278" t="s">
        <v>413</v>
      </c>
      <c r="M2785" s="278"/>
      <c r="N2785" s="278"/>
      <c r="O2785" s="278"/>
      <c r="P2785" s="278"/>
      <c r="Q2785" s="278"/>
      <c r="R2785" s="278"/>
      <c r="S2785" s="278"/>
      <c r="T2785" s="278"/>
      <c r="U2785" s="278"/>
      <c r="V2785" s="278"/>
      <c r="W2785" s="278"/>
      <c r="X2785" s="278"/>
      <c r="Y2785" s="278"/>
      <c r="Z2785" s="278"/>
      <c r="AA2785" s="278"/>
      <c r="AB2785" s="278"/>
      <c r="AC2785" s="278"/>
      <c r="AD2785" s="278"/>
      <c r="AE2785" s="278"/>
      <c r="AF2785" s="278"/>
      <c r="AG2785" s="278"/>
      <c r="AH2785" s="278"/>
      <c r="AI2785" s="278"/>
      <c r="AJ2785" s="278"/>
      <c r="AK2785" s="278"/>
      <c r="AL2785" s="278"/>
      <c r="AM2785" s="278"/>
      <c r="AN2785" s="278"/>
      <c r="AO2785" s="278"/>
      <c r="AP2785" s="278"/>
    </row>
    <row r="2786" spans="1:42">
      <c r="A2786" s="278">
        <v>211071</v>
      </c>
      <c r="B2786" s="278"/>
      <c r="C2786" s="278" t="s">
        <v>411</v>
      </c>
      <c r="D2786" s="278" t="s">
        <v>413</v>
      </c>
      <c r="E2786" s="278" t="s">
        <v>411</v>
      </c>
      <c r="F2786" s="278" t="s">
        <v>411</v>
      </c>
      <c r="G2786" s="278" t="s">
        <v>413</v>
      </c>
      <c r="H2786" s="278" t="s">
        <v>412</v>
      </c>
      <c r="I2786" s="278" t="s">
        <v>411</v>
      </c>
      <c r="J2786" s="278" t="s">
        <v>413</v>
      </c>
      <c r="K2786" s="278" t="s">
        <v>411</v>
      </c>
      <c r="L2786" s="278" t="s">
        <v>413</v>
      </c>
      <c r="M2786" s="278"/>
      <c r="N2786" s="278"/>
      <c r="O2786" s="278"/>
      <c r="P2786" s="278"/>
      <c r="Q2786" s="278"/>
      <c r="R2786" s="278"/>
      <c r="S2786" s="278"/>
      <c r="T2786" s="278"/>
      <c r="U2786" s="278"/>
      <c r="V2786" s="278"/>
      <c r="W2786" s="278"/>
      <c r="X2786" s="278"/>
      <c r="Y2786" s="278"/>
      <c r="Z2786" s="278"/>
      <c r="AA2786" s="278"/>
      <c r="AB2786" s="278"/>
      <c r="AC2786" s="278"/>
      <c r="AD2786" s="278"/>
      <c r="AE2786" s="278"/>
      <c r="AF2786" s="278"/>
      <c r="AG2786" s="278"/>
      <c r="AH2786" s="278"/>
      <c r="AI2786" s="278"/>
      <c r="AJ2786" s="278"/>
      <c r="AK2786" s="278"/>
      <c r="AL2786" s="278"/>
      <c r="AM2786" s="278"/>
      <c r="AN2786" s="278"/>
      <c r="AO2786" s="278"/>
      <c r="AP2786" s="278"/>
    </row>
    <row r="2787" spans="1:42">
      <c r="A2787" s="278">
        <v>211070</v>
      </c>
      <c r="B2787" s="278"/>
      <c r="C2787" s="278" t="s">
        <v>413</v>
      </c>
      <c r="D2787" s="278" t="s">
        <v>413</v>
      </c>
      <c r="E2787" s="278" t="s">
        <v>413</v>
      </c>
      <c r="F2787" s="278" t="s">
        <v>413</v>
      </c>
      <c r="G2787" s="278" t="s">
        <v>413</v>
      </c>
      <c r="H2787" s="278" t="s">
        <v>412</v>
      </c>
      <c r="I2787" s="278" t="s">
        <v>412</v>
      </c>
      <c r="J2787" s="278" t="s">
        <v>412</v>
      </c>
      <c r="K2787" s="278" t="s">
        <v>412</v>
      </c>
      <c r="L2787" s="278" t="s">
        <v>412</v>
      </c>
      <c r="M2787" s="278"/>
      <c r="N2787" s="278"/>
      <c r="O2787" s="278"/>
      <c r="P2787" s="278"/>
      <c r="Q2787" s="278"/>
      <c r="R2787" s="278"/>
      <c r="S2787" s="278"/>
      <c r="T2787" s="278"/>
      <c r="U2787" s="278"/>
      <c r="V2787" s="278"/>
      <c r="W2787" s="278"/>
      <c r="X2787" s="278"/>
      <c r="Y2787" s="278"/>
      <c r="Z2787" s="278"/>
      <c r="AA2787" s="278"/>
      <c r="AB2787" s="278"/>
      <c r="AC2787" s="278"/>
      <c r="AD2787" s="278"/>
      <c r="AE2787" s="278"/>
      <c r="AF2787" s="278"/>
      <c r="AG2787" s="278"/>
      <c r="AH2787" s="278"/>
      <c r="AI2787" s="278"/>
      <c r="AJ2787" s="278"/>
      <c r="AK2787" s="278"/>
      <c r="AL2787" s="278"/>
      <c r="AM2787" s="278"/>
      <c r="AN2787" s="278"/>
      <c r="AO2787" s="278"/>
      <c r="AP2787" s="278"/>
    </row>
    <row r="2788" spans="1:42">
      <c r="A2788" s="278">
        <v>211068</v>
      </c>
      <c r="B2788" s="278"/>
      <c r="C2788" s="278" t="s">
        <v>413</v>
      </c>
      <c r="D2788" s="278" t="s">
        <v>413</v>
      </c>
      <c r="E2788" s="278" t="s">
        <v>412</v>
      </c>
      <c r="F2788" s="278" t="s">
        <v>412</v>
      </c>
      <c r="G2788" s="278" t="s">
        <v>412</v>
      </c>
      <c r="H2788" s="278" t="s">
        <v>412</v>
      </c>
      <c r="I2788" s="278" t="s">
        <v>412</v>
      </c>
      <c r="J2788" s="278" t="s">
        <v>412</v>
      </c>
      <c r="K2788" s="278" t="s">
        <v>412</v>
      </c>
      <c r="L2788" s="278" t="s">
        <v>412</v>
      </c>
      <c r="M2788" s="278"/>
      <c r="N2788" s="278"/>
      <c r="O2788" s="278"/>
      <c r="P2788" s="278"/>
      <c r="Q2788" s="278"/>
      <c r="R2788" s="278"/>
      <c r="S2788" s="278"/>
      <c r="T2788" s="278"/>
      <c r="U2788" s="278"/>
      <c r="V2788" s="278"/>
      <c r="W2788" s="278"/>
      <c r="X2788" s="278"/>
      <c r="Y2788" s="278"/>
      <c r="Z2788" s="278"/>
      <c r="AA2788" s="278"/>
      <c r="AB2788" s="278"/>
      <c r="AC2788" s="278"/>
      <c r="AD2788" s="278"/>
      <c r="AE2788" s="278"/>
      <c r="AF2788" s="278"/>
      <c r="AG2788" s="278"/>
      <c r="AH2788" s="278"/>
      <c r="AI2788" s="278"/>
      <c r="AJ2788" s="278"/>
      <c r="AK2788" s="278"/>
      <c r="AL2788" s="278"/>
      <c r="AM2788" s="278"/>
      <c r="AN2788" s="278"/>
      <c r="AO2788" s="278"/>
      <c r="AP2788" s="278"/>
    </row>
    <row r="2789" spans="1:42">
      <c r="A2789" s="278">
        <v>211063</v>
      </c>
      <c r="B2789" s="278"/>
      <c r="C2789" s="278" t="s">
        <v>413</v>
      </c>
      <c r="D2789" s="278" t="s">
        <v>413</v>
      </c>
      <c r="E2789" s="278" t="s">
        <v>413</v>
      </c>
      <c r="F2789" s="278" t="s">
        <v>413</v>
      </c>
      <c r="G2789" s="278" t="s">
        <v>412</v>
      </c>
      <c r="H2789" s="278" t="s">
        <v>413</v>
      </c>
      <c r="I2789" s="278" t="s">
        <v>412</v>
      </c>
      <c r="J2789" s="278" t="s">
        <v>413</v>
      </c>
      <c r="K2789" s="278" t="s">
        <v>412</v>
      </c>
      <c r="L2789" s="278" t="s">
        <v>413</v>
      </c>
      <c r="M2789" s="278"/>
      <c r="N2789" s="278"/>
      <c r="O2789" s="278"/>
      <c r="P2789" s="278"/>
      <c r="Q2789" s="278"/>
      <c r="R2789" s="278"/>
      <c r="S2789" s="278"/>
      <c r="T2789" s="278"/>
      <c r="U2789" s="278"/>
      <c r="V2789" s="278"/>
      <c r="W2789" s="278"/>
      <c r="X2789" s="278"/>
      <c r="Y2789" s="278"/>
      <c r="Z2789" s="278"/>
      <c r="AA2789" s="278"/>
      <c r="AB2789" s="278"/>
      <c r="AC2789" s="278"/>
      <c r="AD2789" s="278"/>
      <c r="AE2789" s="278"/>
      <c r="AF2789" s="278"/>
      <c r="AG2789" s="278"/>
      <c r="AH2789" s="278"/>
      <c r="AI2789" s="278"/>
      <c r="AJ2789" s="278"/>
      <c r="AK2789" s="278"/>
      <c r="AL2789" s="278"/>
      <c r="AM2789" s="278"/>
      <c r="AN2789" s="278"/>
      <c r="AO2789" s="278"/>
      <c r="AP2789" s="278"/>
    </row>
    <row r="2790" spans="1:42">
      <c r="A2790" s="278">
        <v>211062</v>
      </c>
      <c r="B2790" s="278"/>
      <c r="C2790" s="278" t="s">
        <v>412</v>
      </c>
      <c r="D2790" s="278" t="s">
        <v>413</v>
      </c>
      <c r="E2790" s="278" t="s">
        <v>413</v>
      </c>
      <c r="F2790" s="278" t="s">
        <v>412</v>
      </c>
      <c r="G2790" s="278" t="s">
        <v>412</v>
      </c>
      <c r="H2790" s="278" t="s">
        <v>412</v>
      </c>
      <c r="I2790" s="278" t="s">
        <v>412</v>
      </c>
      <c r="J2790" s="278" t="s">
        <v>412</v>
      </c>
      <c r="K2790" s="278" t="s">
        <v>412</v>
      </c>
      <c r="L2790" s="278" t="s">
        <v>412</v>
      </c>
      <c r="M2790" s="278"/>
      <c r="N2790" s="278"/>
      <c r="O2790" s="278"/>
      <c r="P2790" s="278"/>
      <c r="Q2790" s="278"/>
      <c r="R2790" s="278"/>
      <c r="S2790" s="278"/>
      <c r="T2790" s="278"/>
      <c r="U2790" s="278"/>
      <c r="V2790" s="278"/>
      <c r="W2790" s="278"/>
      <c r="X2790" s="278"/>
      <c r="Y2790" s="278"/>
      <c r="Z2790" s="278"/>
      <c r="AA2790" s="278"/>
      <c r="AB2790" s="278"/>
      <c r="AC2790" s="278"/>
      <c r="AD2790" s="278"/>
      <c r="AE2790" s="278"/>
      <c r="AF2790" s="278"/>
      <c r="AG2790" s="278"/>
      <c r="AH2790" s="278"/>
      <c r="AI2790" s="278"/>
      <c r="AJ2790" s="278"/>
      <c r="AK2790" s="278"/>
      <c r="AL2790" s="278"/>
      <c r="AM2790" s="278"/>
      <c r="AN2790" s="278"/>
      <c r="AO2790" s="278"/>
      <c r="AP2790" s="278"/>
    </row>
    <row r="2791" spans="1:42">
      <c r="A2791" s="278">
        <v>211061</v>
      </c>
      <c r="B2791" s="278"/>
      <c r="C2791" s="278" t="s">
        <v>411</v>
      </c>
      <c r="D2791" s="278" t="s">
        <v>413</v>
      </c>
      <c r="E2791" s="278" t="s">
        <v>411</v>
      </c>
      <c r="F2791" s="278" t="s">
        <v>412</v>
      </c>
      <c r="G2791" s="278" t="s">
        <v>412</v>
      </c>
      <c r="H2791" s="278" t="s">
        <v>412</v>
      </c>
      <c r="I2791" s="278" t="s">
        <v>412</v>
      </c>
      <c r="J2791" s="278" t="s">
        <v>412</v>
      </c>
      <c r="K2791" s="278" t="s">
        <v>412</v>
      </c>
      <c r="L2791" s="278" t="s">
        <v>412</v>
      </c>
      <c r="M2791" s="278"/>
      <c r="N2791" s="278"/>
      <c r="O2791" s="278"/>
      <c r="P2791" s="278"/>
      <c r="Q2791" s="278"/>
      <c r="R2791" s="278"/>
      <c r="S2791" s="278"/>
      <c r="T2791" s="278"/>
      <c r="U2791" s="278"/>
      <c r="V2791" s="278"/>
      <c r="W2791" s="278"/>
      <c r="X2791" s="278"/>
      <c r="Y2791" s="278"/>
      <c r="Z2791" s="278"/>
      <c r="AA2791" s="278"/>
      <c r="AB2791" s="278"/>
      <c r="AC2791" s="278"/>
      <c r="AD2791" s="278"/>
      <c r="AE2791" s="278"/>
      <c r="AF2791" s="278"/>
      <c r="AG2791" s="278"/>
      <c r="AH2791" s="278"/>
      <c r="AI2791" s="278"/>
      <c r="AJ2791" s="278"/>
      <c r="AK2791" s="278"/>
      <c r="AL2791" s="278"/>
      <c r="AM2791" s="278"/>
      <c r="AN2791" s="278"/>
      <c r="AO2791" s="278"/>
      <c r="AP2791" s="278"/>
    </row>
    <row r="2792" spans="1:42">
      <c r="A2792" s="278">
        <v>211059</v>
      </c>
      <c r="B2792" s="278"/>
      <c r="C2792" s="278" t="s">
        <v>413</v>
      </c>
      <c r="D2792" s="278" t="s">
        <v>413</v>
      </c>
      <c r="E2792" s="278" t="s">
        <v>413</v>
      </c>
      <c r="F2792" s="278" t="s">
        <v>412</v>
      </c>
      <c r="G2792" s="278" t="s">
        <v>412</v>
      </c>
      <c r="H2792" s="278" t="s">
        <v>412</v>
      </c>
      <c r="I2792" s="278" t="s">
        <v>412</v>
      </c>
      <c r="J2792" s="278" t="s">
        <v>412</v>
      </c>
      <c r="K2792" s="278" t="s">
        <v>412</v>
      </c>
      <c r="L2792" s="278" t="s">
        <v>412</v>
      </c>
      <c r="M2792" s="278"/>
      <c r="N2792" s="278"/>
      <c r="O2792" s="278"/>
      <c r="P2792" s="278"/>
      <c r="Q2792" s="278"/>
      <c r="R2792" s="278"/>
      <c r="S2792" s="278"/>
      <c r="T2792" s="278"/>
      <c r="U2792" s="278"/>
      <c r="V2792" s="278"/>
      <c r="W2792" s="278"/>
      <c r="X2792" s="278"/>
      <c r="Y2792" s="278"/>
      <c r="Z2792" s="278"/>
      <c r="AA2792" s="278"/>
      <c r="AB2792" s="278"/>
      <c r="AC2792" s="278"/>
      <c r="AD2792" s="278"/>
      <c r="AE2792" s="278"/>
      <c r="AF2792" s="278"/>
      <c r="AG2792" s="278"/>
      <c r="AH2792" s="278"/>
      <c r="AI2792" s="278"/>
      <c r="AJ2792" s="278"/>
      <c r="AK2792" s="278"/>
      <c r="AL2792" s="278"/>
      <c r="AM2792" s="278"/>
      <c r="AN2792" s="278"/>
      <c r="AO2792" s="278"/>
      <c r="AP2792" s="278"/>
    </row>
    <row r="2793" spans="1:42">
      <c r="A2793" s="278">
        <v>211058</v>
      </c>
      <c r="B2793" s="278"/>
      <c r="C2793" s="278" t="s">
        <v>413</v>
      </c>
      <c r="D2793" s="278" t="s">
        <v>413</v>
      </c>
      <c r="E2793" s="278" t="s">
        <v>412</v>
      </c>
      <c r="F2793" s="278" t="s">
        <v>412</v>
      </c>
      <c r="G2793" s="278" t="s">
        <v>412</v>
      </c>
      <c r="H2793" s="278" t="s">
        <v>412</v>
      </c>
      <c r="I2793" s="278" t="s">
        <v>413</v>
      </c>
      <c r="J2793" s="278" t="s">
        <v>412</v>
      </c>
      <c r="K2793" s="278" t="s">
        <v>413</v>
      </c>
      <c r="L2793" s="278" t="s">
        <v>412</v>
      </c>
      <c r="M2793" s="278"/>
      <c r="N2793" s="278"/>
      <c r="O2793" s="278"/>
      <c r="P2793" s="278"/>
      <c r="Q2793" s="278"/>
      <c r="R2793" s="278"/>
      <c r="S2793" s="278"/>
      <c r="T2793" s="278"/>
      <c r="U2793" s="278"/>
      <c r="V2793" s="278"/>
      <c r="W2793" s="278"/>
      <c r="X2793" s="278"/>
      <c r="Y2793" s="278"/>
      <c r="Z2793" s="278"/>
      <c r="AA2793" s="278"/>
      <c r="AB2793" s="278"/>
      <c r="AC2793" s="278"/>
      <c r="AD2793" s="278"/>
      <c r="AE2793" s="278"/>
      <c r="AF2793" s="278"/>
      <c r="AG2793" s="278"/>
      <c r="AH2793" s="278"/>
      <c r="AI2793" s="278"/>
      <c r="AJ2793" s="278"/>
      <c r="AK2793" s="278"/>
      <c r="AL2793" s="278"/>
      <c r="AM2793" s="278"/>
      <c r="AN2793" s="278"/>
      <c r="AO2793" s="278"/>
      <c r="AP2793" s="278"/>
    </row>
    <row r="2794" spans="1:42">
      <c r="A2794" s="278">
        <v>211057</v>
      </c>
      <c r="B2794" s="278"/>
      <c r="C2794" s="278" t="s">
        <v>411</v>
      </c>
      <c r="D2794" s="278" t="s">
        <v>411</v>
      </c>
      <c r="E2794" s="278" t="s">
        <v>411</v>
      </c>
      <c r="F2794" s="278" t="s">
        <v>411</v>
      </c>
      <c r="G2794" s="278" t="s">
        <v>412</v>
      </c>
      <c r="H2794" s="278" t="s">
        <v>412</v>
      </c>
      <c r="I2794" s="278" t="s">
        <v>412</v>
      </c>
      <c r="J2794" s="278" t="s">
        <v>412</v>
      </c>
      <c r="K2794" s="278" t="s">
        <v>412</v>
      </c>
      <c r="L2794" s="278" t="s">
        <v>412</v>
      </c>
      <c r="M2794" s="278"/>
      <c r="N2794" s="278"/>
      <c r="O2794" s="278"/>
      <c r="P2794" s="278"/>
      <c r="Q2794" s="278"/>
      <c r="R2794" s="278"/>
      <c r="S2794" s="278"/>
      <c r="T2794" s="278"/>
      <c r="U2794" s="278"/>
      <c r="V2794" s="278"/>
      <c r="W2794" s="278"/>
      <c r="X2794" s="278"/>
      <c r="Y2794" s="278"/>
      <c r="Z2794" s="278"/>
      <c r="AA2794" s="278"/>
      <c r="AB2794" s="278"/>
      <c r="AC2794" s="278"/>
      <c r="AD2794" s="278"/>
      <c r="AE2794" s="278"/>
      <c r="AF2794" s="278"/>
      <c r="AG2794" s="278"/>
      <c r="AH2794" s="278"/>
      <c r="AI2794" s="278"/>
      <c r="AJ2794" s="278"/>
      <c r="AK2794" s="278"/>
      <c r="AL2794" s="278"/>
      <c r="AM2794" s="278"/>
      <c r="AN2794" s="278"/>
      <c r="AO2794" s="278"/>
      <c r="AP2794" s="278"/>
    </row>
    <row r="2795" spans="1:42">
      <c r="A2795" s="278">
        <v>211056</v>
      </c>
      <c r="B2795" s="278"/>
      <c r="C2795" s="278" t="s">
        <v>412</v>
      </c>
      <c r="D2795" s="278" t="s">
        <v>413</v>
      </c>
      <c r="E2795" s="278" t="s">
        <v>413</v>
      </c>
      <c r="F2795" s="278" t="s">
        <v>412</v>
      </c>
      <c r="G2795" s="278" t="s">
        <v>412</v>
      </c>
      <c r="H2795" s="278" t="s">
        <v>412</v>
      </c>
      <c r="I2795" s="278" t="s">
        <v>412</v>
      </c>
      <c r="J2795" s="278" t="s">
        <v>412</v>
      </c>
      <c r="K2795" s="278" t="s">
        <v>412</v>
      </c>
      <c r="L2795" s="278" t="s">
        <v>412</v>
      </c>
      <c r="M2795" s="278"/>
      <c r="N2795" s="278"/>
      <c r="O2795" s="278"/>
      <c r="P2795" s="278"/>
      <c r="Q2795" s="278"/>
      <c r="R2795" s="278"/>
      <c r="S2795" s="278"/>
      <c r="T2795" s="278"/>
      <c r="U2795" s="278"/>
      <c r="V2795" s="278"/>
      <c r="W2795" s="278"/>
      <c r="X2795" s="278"/>
      <c r="Y2795" s="278"/>
      <c r="Z2795" s="278"/>
      <c r="AA2795" s="278"/>
      <c r="AB2795" s="278"/>
      <c r="AC2795" s="278"/>
      <c r="AD2795" s="278"/>
      <c r="AE2795" s="278"/>
      <c r="AF2795" s="278"/>
      <c r="AG2795" s="278"/>
      <c r="AH2795" s="278"/>
      <c r="AI2795" s="278"/>
      <c r="AJ2795" s="278"/>
      <c r="AK2795" s="278"/>
      <c r="AL2795" s="278"/>
      <c r="AM2795" s="278"/>
      <c r="AN2795" s="278"/>
      <c r="AO2795" s="278"/>
      <c r="AP2795" s="278"/>
    </row>
    <row r="2796" spans="1:42">
      <c r="A2796" s="278">
        <v>211054</v>
      </c>
      <c r="B2796" s="278"/>
      <c r="C2796" s="278" t="s">
        <v>413</v>
      </c>
      <c r="D2796" s="278" t="s">
        <v>412</v>
      </c>
      <c r="E2796" s="278" t="s">
        <v>412</v>
      </c>
      <c r="F2796" s="278" t="s">
        <v>413</v>
      </c>
      <c r="G2796" s="278" t="s">
        <v>412</v>
      </c>
      <c r="H2796" s="278" t="s">
        <v>412</v>
      </c>
      <c r="I2796" s="278" t="s">
        <v>412</v>
      </c>
      <c r="J2796" s="278" t="s">
        <v>412</v>
      </c>
      <c r="K2796" s="278" t="s">
        <v>412</v>
      </c>
      <c r="L2796" s="278" t="s">
        <v>412</v>
      </c>
      <c r="M2796" s="278"/>
      <c r="N2796" s="278"/>
      <c r="O2796" s="278"/>
      <c r="P2796" s="278"/>
      <c r="Q2796" s="278"/>
      <c r="R2796" s="278"/>
      <c r="S2796" s="278"/>
      <c r="T2796" s="278"/>
      <c r="U2796" s="278"/>
      <c r="V2796" s="278"/>
      <c r="W2796" s="278"/>
      <c r="X2796" s="278"/>
      <c r="Y2796" s="278"/>
      <c r="Z2796" s="278"/>
      <c r="AA2796" s="278"/>
      <c r="AB2796" s="278"/>
      <c r="AC2796" s="278"/>
      <c r="AD2796" s="278"/>
      <c r="AE2796" s="278"/>
      <c r="AF2796" s="278"/>
      <c r="AG2796" s="278"/>
      <c r="AH2796" s="278"/>
      <c r="AI2796" s="278"/>
      <c r="AJ2796" s="278"/>
      <c r="AK2796" s="278"/>
      <c r="AL2796" s="278"/>
      <c r="AM2796" s="278"/>
      <c r="AN2796" s="278"/>
      <c r="AO2796" s="278"/>
      <c r="AP2796" s="278"/>
    </row>
    <row r="2797" spans="1:42">
      <c r="A2797" s="278">
        <v>211053</v>
      </c>
      <c r="B2797" s="278"/>
      <c r="C2797" s="278" t="s">
        <v>412</v>
      </c>
      <c r="D2797" s="278" t="s">
        <v>412</v>
      </c>
      <c r="E2797" s="278" t="s">
        <v>413</v>
      </c>
      <c r="F2797" s="278" t="s">
        <v>413</v>
      </c>
      <c r="G2797" s="278" t="s">
        <v>412</v>
      </c>
      <c r="H2797" s="278" t="s">
        <v>412</v>
      </c>
      <c r="I2797" s="278" t="s">
        <v>412</v>
      </c>
      <c r="J2797" s="278" t="s">
        <v>412</v>
      </c>
      <c r="K2797" s="278" t="s">
        <v>412</v>
      </c>
      <c r="L2797" s="278" t="s">
        <v>412</v>
      </c>
      <c r="M2797" s="278"/>
      <c r="N2797" s="278"/>
      <c r="O2797" s="278"/>
      <c r="P2797" s="278"/>
      <c r="Q2797" s="278"/>
      <c r="R2797" s="278"/>
      <c r="S2797" s="278"/>
      <c r="T2797" s="278"/>
      <c r="U2797" s="278"/>
      <c r="V2797" s="278"/>
      <c r="W2797" s="278"/>
      <c r="X2797" s="278"/>
      <c r="Y2797" s="278"/>
      <c r="Z2797" s="278"/>
      <c r="AA2797" s="278"/>
      <c r="AB2797" s="278"/>
      <c r="AC2797" s="278"/>
      <c r="AD2797" s="278"/>
      <c r="AE2797" s="278"/>
      <c r="AF2797" s="278"/>
      <c r="AG2797" s="278"/>
      <c r="AH2797" s="278"/>
      <c r="AI2797" s="278"/>
      <c r="AJ2797" s="278"/>
      <c r="AK2797" s="278"/>
      <c r="AL2797" s="278"/>
      <c r="AM2797" s="278"/>
      <c r="AN2797" s="278"/>
      <c r="AO2797" s="278"/>
      <c r="AP2797" s="278"/>
    </row>
    <row r="2798" spans="1:42">
      <c r="A2798" s="278">
        <v>211052</v>
      </c>
      <c r="B2798" s="278"/>
      <c r="C2798" s="278" t="s">
        <v>413</v>
      </c>
      <c r="D2798" s="278" t="s">
        <v>412</v>
      </c>
      <c r="E2798" s="278" t="s">
        <v>413</v>
      </c>
      <c r="F2798" s="278" t="s">
        <v>412</v>
      </c>
      <c r="G2798" s="278" t="s">
        <v>412</v>
      </c>
      <c r="H2798" s="278" t="s">
        <v>412</v>
      </c>
      <c r="I2798" s="278" t="s">
        <v>412</v>
      </c>
      <c r="J2798" s="278" t="s">
        <v>412</v>
      </c>
      <c r="K2798" s="278" t="s">
        <v>412</v>
      </c>
      <c r="L2798" s="278" t="s">
        <v>412</v>
      </c>
      <c r="M2798" s="278"/>
      <c r="N2798" s="278"/>
      <c r="O2798" s="278"/>
      <c r="P2798" s="278"/>
      <c r="Q2798" s="278"/>
      <c r="R2798" s="278"/>
      <c r="S2798" s="278"/>
      <c r="T2798" s="278"/>
      <c r="U2798" s="278"/>
      <c r="V2798" s="278"/>
      <c r="W2798" s="278"/>
      <c r="X2798" s="278"/>
      <c r="Y2798" s="278"/>
      <c r="Z2798" s="278"/>
      <c r="AA2798" s="278"/>
      <c r="AB2798" s="278"/>
      <c r="AC2798" s="278"/>
      <c r="AD2798" s="278"/>
      <c r="AE2798" s="278"/>
      <c r="AF2798" s="278"/>
      <c r="AG2798" s="278"/>
      <c r="AH2798" s="278"/>
      <c r="AI2798" s="278"/>
      <c r="AJ2798" s="278"/>
      <c r="AK2798" s="278"/>
      <c r="AL2798" s="278"/>
      <c r="AM2798" s="278"/>
      <c r="AN2798" s="278"/>
      <c r="AO2798" s="278"/>
      <c r="AP2798" s="278"/>
    </row>
    <row r="2799" spans="1:42">
      <c r="A2799" s="278">
        <v>211051</v>
      </c>
      <c r="B2799" s="278"/>
      <c r="C2799" s="278" t="s">
        <v>413</v>
      </c>
      <c r="D2799" s="278" t="s">
        <v>412</v>
      </c>
      <c r="E2799" s="278" t="s">
        <v>413</v>
      </c>
      <c r="F2799" s="278" t="s">
        <v>413</v>
      </c>
      <c r="G2799" s="278" t="s">
        <v>412</v>
      </c>
      <c r="H2799" s="278" t="s">
        <v>412</v>
      </c>
      <c r="I2799" s="278" t="s">
        <v>412</v>
      </c>
      <c r="J2799" s="278" t="s">
        <v>412</v>
      </c>
      <c r="K2799" s="278" t="s">
        <v>412</v>
      </c>
      <c r="L2799" s="278" t="s">
        <v>412</v>
      </c>
      <c r="M2799" s="278"/>
      <c r="N2799" s="278"/>
      <c r="O2799" s="278"/>
      <c r="P2799" s="278"/>
      <c r="Q2799" s="278"/>
      <c r="R2799" s="278"/>
      <c r="S2799" s="278"/>
      <c r="T2799" s="278"/>
      <c r="U2799" s="278"/>
      <c r="V2799" s="278"/>
      <c r="W2799" s="278"/>
      <c r="X2799" s="278"/>
      <c r="Y2799" s="278"/>
      <c r="Z2799" s="278"/>
      <c r="AA2799" s="278"/>
      <c r="AB2799" s="278"/>
      <c r="AC2799" s="278"/>
      <c r="AD2799" s="278"/>
      <c r="AE2799" s="278"/>
      <c r="AF2799" s="278"/>
      <c r="AG2799" s="278"/>
      <c r="AH2799" s="278"/>
      <c r="AI2799" s="278"/>
      <c r="AJ2799" s="278"/>
      <c r="AK2799" s="278"/>
      <c r="AL2799" s="278"/>
      <c r="AM2799" s="278"/>
      <c r="AN2799" s="278"/>
      <c r="AO2799" s="278"/>
      <c r="AP2799" s="278"/>
    </row>
    <row r="2800" spans="1:42">
      <c r="A2800" s="278">
        <v>211049</v>
      </c>
      <c r="B2800" s="278"/>
      <c r="C2800" s="278" t="s">
        <v>413</v>
      </c>
      <c r="D2800" s="278" t="s">
        <v>412</v>
      </c>
      <c r="E2800" s="278" t="s">
        <v>412</v>
      </c>
      <c r="F2800" s="278" t="s">
        <v>413</v>
      </c>
      <c r="G2800" s="278" t="s">
        <v>412</v>
      </c>
      <c r="H2800" s="278" t="s">
        <v>412</v>
      </c>
      <c r="I2800" s="278" t="s">
        <v>412</v>
      </c>
      <c r="J2800" s="278" t="s">
        <v>412</v>
      </c>
      <c r="K2800" s="278" t="s">
        <v>412</v>
      </c>
      <c r="L2800" s="278" t="s">
        <v>412</v>
      </c>
      <c r="M2800" s="278"/>
      <c r="N2800" s="278"/>
      <c r="O2800" s="278"/>
      <c r="P2800" s="278"/>
      <c r="Q2800" s="278"/>
      <c r="R2800" s="278"/>
      <c r="S2800" s="278"/>
      <c r="T2800" s="278"/>
      <c r="U2800" s="278"/>
      <c r="V2800" s="278"/>
      <c r="W2800" s="278"/>
      <c r="X2800" s="278"/>
      <c r="Y2800" s="278"/>
      <c r="Z2800" s="278"/>
      <c r="AA2800" s="278"/>
      <c r="AB2800" s="278"/>
      <c r="AC2800" s="278"/>
      <c r="AD2800" s="278"/>
      <c r="AE2800" s="278"/>
      <c r="AF2800" s="278"/>
      <c r="AG2800" s="278"/>
      <c r="AH2800" s="278"/>
      <c r="AI2800" s="278"/>
      <c r="AJ2800" s="278"/>
      <c r="AK2800" s="278"/>
      <c r="AL2800" s="278"/>
      <c r="AM2800" s="278"/>
      <c r="AN2800" s="278"/>
      <c r="AO2800" s="278"/>
      <c r="AP2800" s="278"/>
    </row>
    <row r="2801" spans="1:42">
      <c r="A2801" s="278">
        <v>211046</v>
      </c>
      <c r="B2801" s="278"/>
      <c r="C2801" s="278" t="s">
        <v>411</v>
      </c>
      <c r="D2801" s="278" t="s">
        <v>413</v>
      </c>
      <c r="E2801" s="278" t="s">
        <v>411</v>
      </c>
      <c r="F2801" s="278" t="s">
        <v>413</v>
      </c>
      <c r="G2801" s="278" t="s">
        <v>412</v>
      </c>
      <c r="H2801" s="278" t="s">
        <v>412</v>
      </c>
      <c r="I2801" s="278" t="s">
        <v>411</v>
      </c>
      <c r="J2801" s="278" t="s">
        <v>413</v>
      </c>
      <c r="K2801" s="278" t="s">
        <v>411</v>
      </c>
      <c r="L2801" s="278" t="s">
        <v>413</v>
      </c>
      <c r="M2801" s="278"/>
      <c r="N2801" s="278"/>
      <c r="O2801" s="278"/>
      <c r="P2801" s="278"/>
      <c r="Q2801" s="278"/>
      <c r="R2801" s="278"/>
      <c r="S2801" s="278"/>
      <c r="T2801" s="278"/>
      <c r="U2801" s="278"/>
      <c r="V2801" s="278"/>
      <c r="W2801" s="278"/>
      <c r="X2801" s="278"/>
      <c r="Y2801" s="278"/>
      <c r="Z2801" s="278"/>
      <c r="AA2801" s="278"/>
      <c r="AB2801" s="278"/>
      <c r="AC2801" s="278"/>
      <c r="AD2801" s="278"/>
      <c r="AE2801" s="278"/>
      <c r="AF2801" s="278"/>
      <c r="AG2801" s="278"/>
      <c r="AH2801" s="278"/>
      <c r="AI2801" s="278"/>
      <c r="AJ2801" s="278"/>
      <c r="AK2801" s="278"/>
      <c r="AL2801" s="278"/>
      <c r="AM2801" s="278"/>
      <c r="AN2801" s="278"/>
      <c r="AO2801" s="278"/>
      <c r="AP2801" s="278"/>
    </row>
    <row r="2802" spans="1:42">
      <c r="A2802" s="278">
        <v>211045</v>
      </c>
      <c r="B2802" s="278"/>
      <c r="C2802" s="278" t="s">
        <v>411</v>
      </c>
      <c r="D2802" s="278" t="s">
        <v>411</v>
      </c>
      <c r="E2802" s="278" t="s">
        <v>411</v>
      </c>
      <c r="F2802" s="278" t="s">
        <v>412</v>
      </c>
      <c r="G2802" s="278" t="s">
        <v>412</v>
      </c>
      <c r="H2802" s="278" t="s">
        <v>412</v>
      </c>
      <c r="I2802" s="278" t="s">
        <v>412</v>
      </c>
      <c r="J2802" s="278" t="s">
        <v>412</v>
      </c>
      <c r="K2802" s="278" t="s">
        <v>412</v>
      </c>
      <c r="L2802" s="278" t="s">
        <v>412</v>
      </c>
      <c r="M2802" s="278"/>
      <c r="N2802" s="278"/>
      <c r="O2802" s="278"/>
      <c r="P2802" s="278"/>
      <c r="Q2802" s="278"/>
      <c r="R2802" s="278"/>
      <c r="S2802" s="278"/>
      <c r="T2802" s="278"/>
      <c r="U2802" s="278"/>
      <c r="V2802" s="278"/>
      <c r="W2802" s="278"/>
      <c r="X2802" s="278"/>
      <c r="Y2802" s="278"/>
      <c r="Z2802" s="278"/>
      <c r="AA2802" s="278"/>
      <c r="AB2802" s="278"/>
      <c r="AC2802" s="278"/>
      <c r="AD2802" s="278"/>
      <c r="AE2802" s="278"/>
      <c r="AF2802" s="278"/>
      <c r="AG2802" s="278"/>
      <c r="AH2802" s="278"/>
      <c r="AI2802" s="278"/>
      <c r="AJ2802" s="278"/>
      <c r="AK2802" s="278"/>
      <c r="AL2802" s="278"/>
      <c r="AM2802" s="278"/>
      <c r="AN2802" s="278"/>
      <c r="AO2802" s="278"/>
      <c r="AP2802" s="278"/>
    </row>
    <row r="2803" spans="1:42">
      <c r="A2803" s="278">
        <v>211040</v>
      </c>
      <c r="B2803" s="278"/>
      <c r="C2803" s="278" t="s">
        <v>413</v>
      </c>
      <c r="D2803" s="278" t="s">
        <v>412</v>
      </c>
      <c r="E2803" s="278" t="s">
        <v>413</v>
      </c>
      <c r="F2803" s="278" t="s">
        <v>413</v>
      </c>
      <c r="G2803" s="278" t="s">
        <v>412</v>
      </c>
      <c r="H2803" s="278" t="s">
        <v>412</v>
      </c>
      <c r="I2803" s="278" t="s">
        <v>412</v>
      </c>
      <c r="J2803" s="278" t="s">
        <v>412</v>
      </c>
      <c r="K2803" s="278" t="s">
        <v>412</v>
      </c>
      <c r="L2803" s="278" t="s">
        <v>412</v>
      </c>
      <c r="M2803" s="278"/>
      <c r="N2803" s="278"/>
      <c r="O2803" s="278"/>
      <c r="P2803" s="278"/>
      <c r="Q2803" s="278"/>
      <c r="R2803" s="278"/>
      <c r="S2803" s="278"/>
      <c r="T2803" s="278"/>
      <c r="U2803" s="278"/>
      <c r="V2803" s="278"/>
      <c r="W2803" s="278"/>
      <c r="X2803" s="278"/>
      <c r="Y2803" s="278"/>
      <c r="Z2803" s="278"/>
      <c r="AA2803" s="278"/>
      <c r="AB2803" s="278"/>
      <c r="AC2803" s="278"/>
      <c r="AD2803" s="278"/>
      <c r="AE2803" s="278"/>
      <c r="AF2803" s="278"/>
      <c r="AG2803" s="278"/>
      <c r="AH2803" s="278"/>
      <c r="AI2803" s="278"/>
      <c r="AJ2803" s="278"/>
      <c r="AK2803" s="278"/>
      <c r="AL2803" s="278"/>
      <c r="AM2803" s="278"/>
      <c r="AN2803" s="278"/>
      <c r="AO2803" s="278"/>
      <c r="AP2803" s="278"/>
    </row>
    <row r="2804" spans="1:42">
      <c r="A2804" s="278">
        <v>211036</v>
      </c>
      <c r="B2804" s="278"/>
      <c r="C2804" s="278" t="s">
        <v>412</v>
      </c>
      <c r="D2804" s="278" t="s">
        <v>413</v>
      </c>
      <c r="E2804" s="278" t="s">
        <v>413</v>
      </c>
      <c r="F2804" s="278" t="s">
        <v>413</v>
      </c>
      <c r="G2804" s="278" t="s">
        <v>412</v>
      </c>
      <c r="H2804" s="278" t="s">
        <v>412</v>
      </c>
      <c r="I2804" s="278" t="s">
        <v>413</v>
      </c>
      <c r="J2804" s="278" t="s">
        <v>412</v>
      </c>
      <c r="K2804" s="278" t="s">
        <v>413</v>
      </c>
      <c r="L2804" s="278" t="s">
        <v>413</v>
      </c>
      <c r="M2804" s="278"/>
      <c r="N2804" s="278"/>
      <c r="O2804" s="278"/>
      <c r="P2804" s="278"/>
      <c r="Q2804" s="278"/>
      <c r="R2804" s="278"/>
      <c r="S2804" s="278"/>
      <c r="T2804" s="278"/>
      <c r="U2804" s="278"/>
      <c r="V2804" s="278"/>
      <c r="W2804" s="278"/>
      <c r="X2804" s="278"/>
      <c r="Y2804" s="278"/>
      <c r="Z2804" s="278"/>
      <c r="AA2804" s="278"/>
      <c r="AB2804" s="278"/>
      <c r="AC2804" s="278"/>
      <c r="AD2804" s="278"/>
      <c r="AE2804" s="278"/>
      <c r="AF2804" s="278"/>
      <c r="AG2804" s="278"/>
      <c r="AH2804" s="278"/>
      <c r="AI2804" s="278"/>
      <c r="AJ2804" s="278"/>
      <c r="AK2804" s="278"/>
      <c r="AL2804" s="278"/>
      <c r="AM2804" s="278"/>
      <c r="AN2804" s="278"/>
      <c r="AO2804" s="278"/>
      <c r="AP2804" s="278"/>
    </row>
    <row r="2805" spans="1:42">
      <c r="A2805" s="278">
        <v>211030</v>
      </c>
      <c r="B2805" s="278"/>
      <c r="C2805" s="278" t="s">
        <v>413</v>
      </c>
      <c r="D2805" s="278" t="s">
        <v>413</v>
      </c>
      <c r="E2805" s="278" t="s">
        <v>412</v>
      </c>
      <c r="F2805" s="278" t="s">
        <v>412</v>
      </c>
      <c r="G2805" s="278" t="s">
        <v>412</v>
      </c>
      <c r="H2805" s="278" t="s">
        <v>412</v>
      </c>
      <c r="I2805" s="278" t="s">
        <v>412</v>
      </c>
      <c r="J2805" s="278" t="s">
        <v>412</v>
      </c>
      <c r="K2805" s="278" t="s">
        <v>412</v>
      </c>
      <c r="L2805" s="278" t="s">
        <v>412</v>
      </c>
      <c r="M2805" s="278"/>
      <c r="N2805" s="278"/>
      <c r="O2805" s="278"/>
      <c r="P2805" s="278"/>
      <c r="Q2805" s="278"/>
      <c r="R2805" s="278"/>
      <c r="S2805" s="278"/>
      <c r="T2805" s="278"/>
      <c r="U2805" s="278"/>
      <c r="V2805" s="278"/>
      <c r="W2805" s="278"/>
      <c r="X2805" s="278"/>
      <c r="Y2805" s="278"/>
      <c r="Z2805" s="278"/>
      <c r="AA2805" s="278"/>
      <c r="AB2805" s="278"/>
      <c r="AC2805" s="278"/>
      <c r="AD2805" s="278"/>
      <c r="AE2805" s="278"/>
      <c r="AF2805" s="278"/>
      <c r="AG2805" s="278"/>
      <c r="AH2805" s="278"/>
      <c r="AI2805" s="278"/>
      <c r="AJ2805" s="278"/>
      <c r="AK2805" s="278"/>
      <c r="AL2805" s="278"/>
      <c r="AM2805" s="278"/>
      <c r="AN2805" s="278"/>
      <c r="AO2805" s="278"/>
      <c r="AP2805" s="278"/>
    </row>
    <row r="2806" spans="1:42">
      <c r="A2806" s="278">
        <v>211029</v>
      </c>
      <c r="B2806" s="278"/>
      <c r="C2806" s="278" t="s">
        <v>411</v>
      </c>
      <c r="D2806" s="278" t="s">
        <v>411</v>
      </c>
      <c r="E2806" s="278" t="s">
        <v>411</v>
      </c>
      <c r="F2806" s="278" t="s">
        <v>412</v>
      </c>
      <c r="G2806" s="278" t="s">
        <v>412</v>
      </c>
      <c r="H2806" s="278" t="s">
        <v>412</v>
      </c>
      <c r="I2806" s="278" t="s">
        <v>412</v>
      </c>
      <c r="J2806" s="278" t="s">
        <v>412</v>
      </c>
      <c r="K2806" s="278" t="s">
        <v>412</v>
      </c>
      <c r="L2806" s="278" t="s">
        <v>412</v>
      </c>
      <c r="M2806" s="278"/>
      <c r="N2806" s="278"/>
      <c r="O2806" s="278"/>
      <c r="P2806" s="278"/>
      <c r="Q2806" s="278"/>
      <c r="R2806" s="278"/>
      <c r="S2806" s="278"/>
      <c r="T2806" s="278"/>
      <c r="U2806" s="278"/>
      <c r="V2806" s="278"/>
      <c r="W2806" s="278"/>
      <c r="X2806" s="278"/>
      <c r="Y2806" s="278"/>
      <c r="Z2806" s="278"/>
      <c r="AA2806" s="278"/>
      <c r="AB2806" s="278"/>
      <c r="AC2806" s="278"/>
      <c r="AD2806" s="278"/>
      <c r="AE2806" s="278"/>
      <c r="AF2806" s="278"/>
      <c r="AG2806" s="278"/>
      <c r="AH2806" s="278"/>
      <c r="AI2806" s="278"/>
      <c r="AJ2806" s="278"/>
      <c r="AK2806" s="278"/>
      <c r="AL2806" s="278"/>
      <c r="AM2806" s="278"/>
      <c r="AN2806" s="278"/>
      <c r="AO2806" s="278"/>
      <c r="AP2806" s="278"/>
    </row>
    <row r="2807" spans="1:42">
      <c r="A2807" s="278">
        <v>211026</v>
      </c>
      <c r="B2807" s="278"/>
      <c r="C2807" s="278" t="s">
        <v>413</v>
      </c>
      <c r="D2807" s="278" t="s">
        <v>413</v>
      </c>
      <c r="E2807" s="278" t="s">
        <v>413</v>
      </c>
      <c r="F2807" s="278" t="s">
        <v>412</v>
      </c>
      <c r="G2807" s="278" t="s">
        <v>412</v>
      </c>
      <c r="H2807" s="278" t="s">
        <v>412</v>
      </c>
      <c r="I2807" s="278" t="s">
        <v>412</v>
      </c>
      <c r="J2807" s="278" t="s">
        <v>412</v>
      </c>
      <c r="K2807" s="278" t="s">
        <v>412</v>
      </c>
      <c r="L2807" s="278" t="s">
        <v>412</v>
      </c>
      <c r="M2807" s="278"/>
      <c r="N2807" s="278"/>
      <c r="O2807" s="278"/>
      <c r="P2807" s="278"/>
      <c r="Q2807" s="278"/>
      <c r="R2807" s="278"/>
      <c r="S2807" s="278"/>
      <c r="T2807" s="278"/>
      <c r="U2807" s="278"/>
      <c r="V2807" s="278"/>
      <c r="W2807" s="278"/>
      <c r="X2807" s="278"/>
      <c r="Y2807" s="278"/>
      <c r="Z2807" s="278"/>
      <c r="AA2807" s="278"/>
      <c r="AB2807" s="278"/>
      <c r="AC2807" s="278"/>
      <c r="AD2807" s="278"/>
      <c r="AE2807" s="278"/>
      <c r="AF2807" s="278"/>
      <c r="AG2807" s="278"/>
      <c r="AH2807" s="278"/>
      <c r="AI2807" s="278"/>
      <c r="AJ2807" s="278"/>
      <c r="AK2807" s="278"/>
      <c r="AL2807" s="278"/>
      <c r="AM2807" s="278"/>
      <c r="AN2807" s="278"/>
      <c r="AO2807" s="278"/>
      <c r="AP2807" s="278"/>
    </row>
    <row r="2808" spans="1:42">
      <c r="A2808" s="278">
        <v>211025</v>
      </c>
      <c r="B2808" s="278"/>
      <c r="C2808" s="278" t="s">
        <v>412</v>
      </c>
      <c r="D2808" s="278" t="s">
        <v>413</v>
      </c>
      <c r="E2808" s="278" t="s">
        <v>413</v>
      </c>
      <c r="F2808" s="278" t="s">
        <v>413</v>
      </c>
      <c r="G2808" s="278" t="s">
        <v>412</v>
      </c>
      <c r="H2808" s="278" t="s">
        <v>412</v>
      </c>
      <c r="I2808" s="278" t="s">
        <v>413</v>
      </c>
      <c r="J2808" s="278" t="s">
        <v>412</v>
      </c>
      <c r="K2808" s="278" t="s">
        <v>412</v>
      </c>
      <c r="L2808" s="278" t="s">
        <v>412</v>
      </c>
      <c r="M2808" s="278"/>
      <c r="N2808" s="278"/>
      <c r="O2808" s="278"/>
      <c r="P2808" s="278"/>
      <c r="Q2808" s="278"/>
      <c r="R2808" s="278"/>
      <c r="S2808" s="278"/>
      <c r="T2808" s="278"/>
      <c r="U2808" s="278"/>
      <c r="V2808" s="278"/>
      <c r="W2808" s="278"/>
      <c r="X2808" s="278"/>
      <c r="Y2808" s="278"/>
      <c r="Z2808" s="278"/>
      <c r="AA2808" s="278"/>
      <c r="AB2808" s="278"/>
      <c r="AC2808" s="278"/>
      <c r="AD2808" s="278"/>
      <c r="AE2808" s="278"/>
      <c r="AF2808" s="278"/>
      <c r="AG2808" s="278"/>
      <c r="AH2808" s="278"/>
      <c r="AI2808" s="278"/>
      <c r="AJ2808" s="278"/>
      <c r="AK2808" s="278"/>
      <c r="AL2808" s="278"/>
      <c r="AM2808" s="278"/>
      <c r="AN2808" s="278"/>
      <c r="AO2808" s="278"/>
      <c r="AP2808" s="278"/>
    </row>
    <row r="2809" spans="1:42">
      <c r="A2809" s="278">
        <v>211024</v>
      </c>
      <c r="B2809" s="278"/>
      <c r="C2809" s="278" t="s">
        <v>411</v>
      </c>
      <c r="D2809" s="278" t="s">
        <v>412</v>
      </c>
      <c r="E2809" s="278" t="s">
        <v>411</v>
      </c>
      <c r="F2809" s="278" t="s">
        <v>412</v>
      </c>
      <c r="G2809" s="278" t="s">
        <v>412</v>
      </c>
      <c r="H2809" s="278" t="s">
        <v>412</v>
      </c>
      <c r="I2809" s="278" t="s">
        <v>412</v>
      </c>
      <c r="J2809" s="278" t="s">
        <v>412</v>
      </c>
      <c r="K2809" s="278" t="s">
        <v>412</v>
      </c>
      <c r="L2809" s="278" t="s">
        <v>412</v>
      </c>
      <c r="M2809" s="278"/>
      <c r="N2809" s="278"/>
      <c r="O2809" s="278"/>
      <c r="P2809" s="278"/>
      <c r="Q2809" s="278"/>
      <c r="R2809" s="278"/>
      <c r="S2809" s="278"/>
      <c r="T2809" s="278"/>
      <c r="U2809" s="278"/>
      <c r="V2809" s="278"/>
      <c r="W2809" s="278"/>
      <c r="X2809" s="278"/>
      <c r="Y2809" s="278"/>
      <c r="Z2809" s="278"/>
      <c r="AA2809" s="278"/>
      <c r="AB2809" s="278"/>
      <c r="AC2809" s="278"/>
      <c r="AD2809" s="278"/>
      <c r="AE2809" s="278"/>
      <c r="AF2809" s="278"/>
      <c r="AG2809" s="278"/>
      <c r="AH2809" s="278"/>
      <c r="AI2809" s="278"/>
      <c r="AJ2809" s="278"/>
      <c r="AK2809" s="278"/>
      <c r="AL2809" s="278"/>
      <c r="AM2809" s="278"/>
      <c r="AN2809" s="278"/>
      <c r="AO2809" s="278"/>
      <c r="AP2809" s="278"/>
    </row>
    <row r="2810" spans="1:42">
      <c r="A2810" s="278">
        <v>211022</v>
      </c>
      <c r="B2810" s="278"/>
      <c r="C2810" s="278" t="s">
        <v>412</v>
      </c>
      <c r="D2810" s="278" t="s">
        <v>413</v>
      </c>
      <c r="E2810" s="278" t="s">
        <v>412</v>
      </c>
      <c r="F2810" s="278" t="s">
        <v>413</v>
      </c>
      <c r="G2810" s="278" t="s">
        <v>412</v>
      </c>
      <c r="H2810" s="278" t="s">
        <v>412</v>
      </c>
      <c r="I2810" s="278" t="s">
        <v>412</v>
      </c>
      <c r="J2810" s="278" t="s">
        <v>412</v>
      </c>
      <c r="K2810" s="278" t="s">
        <v>412</v>
      </c>
      <c r="L2810" s="278" t="s">
        <v>412</v>
      </c>
      <c r="M2810" s="278"/>
      <c r="N2810" s="278"/>
      <c r="O2810" s="278"/>
      <c r="P2810" s="278"/>
      <c r="Q2810" s="278"/>
      <c r="R2810" s="278"/>
      <c r="S2810" s="278"/>
      <c r="T2810" s="278"/>
      <c r="U2810" s="278"/>
      <c r="V2810" s="278"/>
      <c r="W2810" s="278"/>
      <c r="X2810" s="278"/>
      <c r="Y2810" s="278"/>
      <c r="Z2810" s="278"/>
      <c r="AA2810" s="278"/>
      <c r="AB2810" s="278"/>
      <c r="AC2810" s="278"/>
      <c r="AD2810" s="278"/>
      <c r="AE2810" s="278"/>
      <c r="AF2810" s="278"/>
      <c r="AG2810" s="278"/>
      <c r="AH2810" s="278"/>
      <c r="AI2810" s="278"/>
      <c r="AJ2810" s="278"/>
      <c r="AK2810" s="278"/>
      <c r="AL2810" s="278"/>
      <c r="AM2810" s="278"/>
      <c r="AN2810" s="278"/>
      <c r="AO2810" s="278"/>
      <c r="AP2810" s="278"/>
    </row>
    <row r="2811" spans="1:42">
      <c r="A2811" s="278">
        <v>211021</v>
      </c>
      <c r="B2811" s="278"/>
      <c r="C2811" s="278" t="s">
        <v>411</v>
      </c>
      <c r="D2811" s="278" t="s">
        <v>411</v>
      </c>
      <c r="E2811" s="278" t="s">
        <v>411</v>
      </c>
      <c r="F2811" s="278" t="s">
        <v>412</v>
      </c>
      <c r="G2811" s="278" t="s">
        <v>412</v>
      </c>
      <c r="H2811" s="278" t="s">
        <v>412</v>
      </c>
      <c r="I2811" s="278" t="s">
        <v>412</v>
      </c>
      <c r="J2811" s="278" t="s">
        <v>412</v>
      </c>
      <c r="K2811" s="278" t="s">
        <v>412</v>
      </c>
      <c r="L2811" s="278" t="s">
        <v>412</v>
      </c>
      <c r="M2811" s="278"/>
      <c r="N2811" s="278"/>
      <c r="O2811" s="278"/>
      <c r="P2811" s="278"/>
      <c r="Q2811" s="278"/>
      <c r="R2811" s="278"/>
      <c r="S2811" s="278"/>
      <c r="T2811" s="278"/>
      <c r="U2811" s="278"/>
      <c r="V2811" s="278"/>
      <c r="W2811" s="278"/>
      <c r="X2811" s="278"/>
      <c r="Y2811" s="278"/>
      <c r="Z2811" s="278"/>
      <c r="AA2811" s="278"/>
      <c r="AB2811" s="278"/>
      <c r="AC2811" s="278"/>
      <c r="AD2811" s="278"/>
      <c r="AE2811" s="278"/>
      <c r="AF2811" s="278"/>
      <c r="AG2811" s="278"/>
      <c r="AH2811" s="278"/>
      <c r="AI2811" s="278"/>
      <c r="AJ2811" s="278"/>
      <c r="AK2811" s="278"/>
      <c r="AL2811" s="278"/>
      <c r="AM2811" s="278"/>
      <c r="AN2811" s="278"/>
      <c r="AO2811" s="278"/>
      <c r="AP2811" s="278"/>
    </row>
    <row r="2812" spans="1:42">
      <c r="A2812" s="278">
        <v>211015</v>
      </c>
      <c r="B2812" s="278"/>
      <c r="C2812" s="278" t="s">
        <v>411</v>
      </c>
      <c r="D2812" s="278" t="s">
        <v>411</v>
      </c>
      <c r="E2812" s="278" t="s">
        <v>411</v>
      </c>
      <c r="F2812" s="278" t="s">
        <v>411</v>
      </c>
      <c r="G2812" s="278" t="s">
        <v>412</v>
      </c>
      <c r="H2812" s="278" t="s">
        <v>413</v>
      </c>
      <c r="I2812" s="278" t="s">
        <v>411</v>
      </c>
      <c r="J2812" s="278" t="s">
        <v>413</v>
      </c>
      <c r="K2812" s="278" t="s">
        <v>411</v>
      </c>
      <c r="L2812" s="278" t="s">
        <v>411</v>
      </c>
      <c r="M2812" s="278"/>
      <c r="N2812" s="278"/>
      <c r="O2812" s="278"/>
      <c r="P2812" s="278"/>
      <c r="Q2812" s="278"/>
      <c r="R2812" s="278"/>
      <c r="S2812" s="278"/>
      <c r="T2812" s="278"/>
      <c r="U2812" s="278"/>
      <c r="V2812" s="278"/>
      <c r="W2812" s="278"/>
      <c r="X2812" s="278"/>
      <c r="Y2812" s="278"/>
      <c r="Z2812" s="278"/>
      <c r="AA2812" s="278"/>
      <c r="AB2812" s="278"/>
      <c r="AC2812" s="278"/>
      <c r="AD2812" s="278"/>
      <c r="AE2812" s="278"/>
      <c r="AF2812" s="278"/>
      <c r="AG2812" s="278"/>
      <c r="AH2812" s="278"/>
      <c r="AI2812" s="278"/>
      <c r="AJ2812" s="278"/>
      <c r="AK2812" s="278"/>
      <c r="AL2812" s="278"/>
      <c r="AM2812" s="278"/>
      <c r="AN2812" s="278"/>
      <c r="AO2812" s="278"/>
      <c r="AP2812" s="278"/>
    </row>
    <row r="2813" spans="1:42">
      <c r="A2813" s="278">
        <v>211013</v>
      </c>
      <c r="B2813" s="278"/>
      <c r="C2813" s="278" t="s">
        <v>413</v>
      </c>
      <c r="D2813" s="278" t="s">
        <v>413</v>
      </c>
      <c r="E2813" s="278" t="s">
        <v>413</v>
      </c>
      <c r="F2813" s="278" t="s">
        <v>412</v>
      </c>
      <c r="G2813" s="278" t="s">
        <v>412</v>
      </c>
      <c r="H2813" s="278" t="s">
        <v>412</v>
      </c>
      <c r="I2813" s="278" t="s">
        <v>412</v>
      </c>
      <c r="J2813" s="278" t="s">
        <v>412</v>
      </c>
      <c r="K2813" s="278" t="s">
        <v>412</v>
      </c>
      <c r="L2813" s="278" t="s">
        <v>412</v>
      </c>
      <c r="M2813" s="278"/>
      <c r="N2813" s="278"/>
      <c r="O2813" s="278"/>
      <c r="P2813" s="278"/>
      <c r="Q2813" s="278"/>
      <c r="R2813" s="278"/>
      <c r="S2813" s="278"/>
      <c r="T2813" s="278"/>
      <c r="U2813" s="278"/>
      <c r="V2813" s="278"/>
      <c r="W2813" s="278"/>
      <c r="X2813" s="278"/>
      <c r="Y2813" s="278"/>
      <c r="Z2813" s="278"/>
      <c r="AA2813" s="278"/>
      <c r="AB2813" s="278"/>
      <c r="AC2813" s="278"/>
      <c r="AD2813" s="278"/>
      <c r="AE2813" s="278"/>
      <c r="AF2813" s="278"/>
      <c r="AG2813" s="278"/>
      <c r="AH2813" s="278"/>
      <c r="AI2813" s="278"/>
      <c r="AJ2813" s="278"/>
      <c r="AK2813" s="278"/>
      <c r="AL2813" s="278"/>
      <c r="AM2813" s="278"/>
      <c r="AN2813" s="278"/>
      <c r="AO2813" s="278"/>
      <c r="AP2813" s="278"/>
    </row>
    <row r="2814" spans="1:42">
      <c r="A2814" s="278">
        <v>211012</v>
      </c>
      <c r="B2814" s="278"/>
      <c r="C2814" s="278" t="s">
        <v>413</v>
      </c>
      <c r="D2814" s="278" t="s">
        <v>412</v>
      </c>
      <c r="E2814" s="278" t="s">
        <v>413</v>
      </c>
      <c r="F2814" s="278" t="s">
        <v>412</v>
      </c>
      <c r="G2814" s="278" t="s">
        <v>412</v>
      </c>
      <c r="H2814" s="278" t="s">
        <v>412</v>
      </c>
      <c r="I2814" s="278" t="s">
        <v>412</v>
      </c>
      <c r="J2814" s="278" t="s">
        <v>412</v>
      </c>
      <c r="K2814" s="278" t="s">
        <v>412</v>
      </c>
      <c r="L2814" s="278" t="s">
        <v>412</v>
      </c>
      <c r="M2814" s="278"/>
      <c r="N2814" s="278"/>
      <c r="O2814" s="278"/>
      <c r="P2814" s="278"/>
      <c r="Q2814" s="278"/>
      <c r="R2814" s="278"/>
      <c r="S2814" s="278"/>
      <c r="T2814" s="278"/>
      <c r="U2814" s="278"/>
      <c r="V2814" s="278"/>
      <c r="W2814" s="278"/>
      <c r="X2814" s="278"/>
      <c r="Y2814" s="278"/>
      <c r="Z2814" s="278"/>
      <c r="AA2814" s="278"/>
      <c r="AB2814" s="278"/>
      <c r="AC2814" s="278"/>
      <c r="AD2814" s="278"/>
      <c r="AE2814" s="278"/>
      <c r="AF2814" s="278"/>
      <c r="AG2814" s="278"/>
      <c r="AH2814" s="278"/>
      <c r="AI2814" s="278"/>
      <c r="AJ2814" s="278"/>
      <c r="AK2814" s="278"/>
      <c r="AL2814" s="278"/>
      <c r="AM2814" s="278"/>
      <c r="AN2814" s="278"/>
      <c r="AO2814" s="278"/>
      <c r="AP2814" s="278"/>
    </row>
    <row r="2815" spans="1:42">
      <c r="A2815" s="278">
        <v>211005</v>
      </c>
      <c r="B2815" s="278"/>
      <c r="C2815" s="278" t="s">
        <v>411</v>
      </c>
      <c r="D2815" s="278" t="s">
        <v>412</v>
      </c>
      <c r="E2815" s="278" t="s">
        <v>412</v>
      </c>
      <c r="F2815" s="278" t="s">
        <v>411</v>
      </c>
      <c r="G2815" s="278" t="s">
        <v>412</v>
      </c>
      <c r="H2815" s="278" t="s">
        <v>412</v>
      </c>
      <c r="I2815" s="278" t="s">
        <v>412</v>
      </c>
      <c r="J2815" s="278" t="s">
        <v>412</v>
      </c>
      <c r="K2815" s="278" t="s">
        <v>412</v>
      </c>
      <c r="L2815" s="278" t="s">
        <v>412</v>
      </c>
      <c r="M2815" s="278"/>
      <c r="N2815" s="278"/>
      <c r="O2815" s="278"/>
      <c r="P2815" s="278"/>
      <c r="Q2815" s="278"/>
      <c r="R2815" s="278"/>
      <c r="S2815" s="278"/>
      <c r="T2815" s="278"/>
      <c r="U2815" s="278"/>
      <c r="V2815" s="278"/>
      <c r="W2815" s="278"/>
      <c r="X2815" s="278"/>
      <c r="Y2815" s="278"/>
      <c r="Z2815" s="278"/>
      <c r="AA2815" s="278"/>
      <c r="AB2815" s="278"/>
      <c r="AC2815" s="278"/>
      <c r="AD2815" s="278"/>
      <c r="AE2815" s="278"/>
      <c r="AF2815" s="278"/>
      <c r="AG2815" s="278"/>
      <c r="AH2815" s="278"/>
      <c r="AI2815" s="278"/>
      <c r="AJ2815" s="278"/>
      <c r="AK2815" s="278"/>
      <c r="AL2815" s="278"/>
      <c r="AM2815" s="278"/>
      <c r="AN2815" s="278"/>
      <c r="AO2815" s="278"/>
      <c r="AP2815" s="278"/>
    </row>
    <row r="2816" spans="1:42">
      <c r="A2816" s="278">
        <v>211004</v>
      </c>
      <c r="B2816" s="278"/>
      <c r="C2816" s="278" t="s">
        <v>413</v>
      </c>
      <c r="D2816" s="278" t="s">
        <v>412</v>
      </c>
      <c r="E2816" s="278" t="s">
        <v>413</v>
      </c>
      <c r="F2816" s="278" t="s">
        <v>412</v>
      </c>
      <c r="G2816" s="278" t="s">
        <v>413</v>
      </c>
      <c r="H2816" s="278" t="s">
        <v>412</v>
      </c>
      <c r="I2816" s="278" t="s">
        <v>412</v>
      </c>
      <c r="J2816" s="278" t="s">
        <v>412</v>
      </c>
      <c r="K2816" s="278" t="s">
        <v>412</v>
      </c>
      <c r="L2816" s="278" t="s">
        <v>412</v>
      </c>
      <c r="M2816" s="278"/>
      <c r="N2816" s="278"/>
      <c r="O2816" s="278"/>
      <c r="P2816" s="278"/>
      <c r="Q2816" s="278"/>
      <c r="R2816" s="278"/>
      <c r="S2816" s="278"/>
      <c r="T2816" s="278"/>
      <c r="U2816" s="278"/>
      <c r="V2816" s="278"/>
      <c r="W2816" s="278"/>
      <c r="X2816" s="278"/>
      <c r="Y2816" s="278"/>
      <c r="Z2816" s="278"/>
      <c r="AA2816" s="278"/>
      <c r="AB2816" s="278"/>
      <c r="AC2816" s="278"/>
      <c r="AD2816" s="278"/>
      <c r="AE2816" s="278"/>
      <c r="AF2816" s="278"/>
      <c r="AG2816" s="278"/>
      <c r="AH2816" s="278"/>
      <c r="AI2816" s="278"/>
      <c r="AJ2816" s="278"/>
      <c r="AK2816" s="278"/>
      <c r="AL2816" s="278"/>
      <c r="AM2816" s="278"/>
      <c r="AN2816" s="278"/>
      <c r="AO2816" s="278"/>
      <c r="AP2816" s="278"/>
    </row>
    <row r="2817" spans="1:42">
      <c r="A2817" s="278">
        <v>211003</v>
      </c>
      <c r="B2817" s="278"/>
      <c r="C2817" s="278" t="s">
        <v>412</v>
      </c>
      <c r="D2817" s="278" t="s">
        <v>412</v>
      </c>
      <c r="E2817" s="278" t="s">
        <v>412</v>
      </c>
      <c r="F2817" s="278" t="s">
        <v>411</v>
      </c>
      <c r="G2817" s="278" t="s">
        <v>411</v>
      </c>
      <c r="H2817" s="278" t="s">
        <v>412</v>
      </c>
      <c r="I2817" s="278" t="s">
        <v>412</v>
      </c>
      <c r="J2817" s="278" t="s">
        <v>412</v>
      </c>
      <c r="K2817" s="278" t="s">
        <v>412</v>
      </c>
      <c r="L2817" s="278" t="s">
        <v>412</v>
      </c>
      <c r="M2817" s="278"/>
      <c r="N2817" s="278"/>
      <c r="O2817" s="278"/>
      <c r="P2817" s="278"/>
      <c r="Q2817" s="278"/>
      <c r="R2817" s="278"/>
      <c r="S2817" s="278"/>
      <c r="T2817" s="278"/>
      <c r="U2817" s="278"/>
      <c r="V2817" s="278"/>
      <c r="W2817" s="278"/>
      <c r="X2817" s="278"/>
      <c r="Y2817" s="278"/>
      <c r="Z2817" s="278"/>
      <c r="AA2817" s="278"/>
      <c r="AB2817" s="278"/>
      <c r="AC2817" s="278"/>
      <c r="AD2817" s="278"/>
      <c r="AE2817" s="278"/>
      <c r="AF2817" s="278"/>
      <c r="AG2817" s="278"/>
      <c r="AH2817" s="278"/>
      <c r="AI2817" s="278"/>
      <c r="AJ2817" s="278"/>
      <c r="AK2817" s="278"/>
      <c r="AL2817" s="278"/>
      <c r="AM2817" s="278"/>
      <c r="AN2817" s="278"/>
      <c r="AO2817" s="278"/>
      <c r="AP2817" s="278"/>
    </row>
    <row r="2818" spans="1:42">
      <c r="A2818" s="278">
        <v>211002</v>
      </c>
      <c r="B2818" s="278"/>
      <c r="C2818" s="278" t="s">
        <v>413</v>
      </c>
      <c r="D2818" s="278" t="s">
        <v>413</v>
      </c>
      <c r="E2818" s="278" t="s">
        <v>413</v>
      </c>
      <c r="F2818" s="278" t="s">
        <v>413</v>
      </c>
      <c r="G2818" s="278" t="s">
        <v>412</v>
      </c>
      <c r="H2818" s="278" t="s">
        <v>412</v>
      </c>
      <c r="I2818" s="278" t="s">
        <v>412</v>
      </c>
      <c r="J2818" s="278" t="s">
        <v>412</v>
      </c>
      <c r="K2818" s="278" t="s">
        <v>412</v>
      </c>
      <c r="L2818" s="278" t="s">
        <v>412</v>
      </c>
      <c r="M2818" s="278"/>
      <c r="N2818" s="278"/>
      <c r="O2818" s="278"/>
      <c r="P2818" s="278"/>
      <c r="Q2818" s="278"/>
      <c r="R2818" s="278"/>
      <c r="S2818" s="278"/>
      <c r="T2818" s="278"/>
      <c r="U2818" s="278"/>
      <c r="V2818" s="278"/>
      <c r="W2818" s="278"/>
      <c r="X2818" s="278"/>
      <c r="Y2818" s="278"/>
      <c r="Z2818" s="278"/>
      <c r="AA2818" s="278"/>
      <c r="AB2818" s="278"/>
      <c r="AC2818" s="278"/>
      <c r="AD2818" s="278"/>
      <c r="AE2818" s="278"/>
      <c r="AF2818" s="278"/>
      <c r="AG2818" s="278"/>
      <c r="AH2818" s="278"/>
      <c r="AI2818" s="278"/>
      <c r="AJ2818" s="278"/>
      <c r="AK2818" s="278"/>
      <c r="AL2818" s="278"/>
      <c r="AM2818" s="278"/>
      <c r="AN2818" s="278"/>
      <c r="AO2818" s="278"/>
      <c r="AP2818" s="278"/>
    </row>
    <row r="2819" spans="1:42">
      <c r="A2819" s="278">
        <v>211001</v>
      </c>
      <c r="B2819" s="278"/>
      <c r="C2819" s="278" t="s">
        <v>413</v>
      </c>
      <c r="D2819" s="278" t="s">
        <v>413</v>
      </c>
      <c r="E2819" s="278" t="s">
        <v>413</v>
      </c>
      <c r="F2819" s="278" t="s">
        <v>412</v>
      </c>
      <c r="G2819" s="278" t="s">
        <v>413</v>
      </c>
      <c r="H2819" s="278" t="s">
        <v>412</v>
      </c>
      <c r="I2819" s="278" t="s">
        <v>412</v>
      </c>
      <c r="J2819" s="278" t="s">
        <v>412</v>
      </c>
      <c r="K2819" s="278" t="s">
        <v>412</v>
      </c>
      <c r="L2819" s="278" t="s">
        <v>412</v>
      </c>
      <c r="M2819" s="278"/>
      <c r="N2819" s="278"/>
      <c r="O2819" s="278"/>
      <c r="P2819" s="278"/>
      <c r="Q2819" s="278"/>
      <c r="R2819" s="278"/>
      <c r="S2819" s="278"/>
      <c r="T2819" s="278"/>
      <c r="U2819" s="278"/>
      <c r="V2819" s="278"/>
      <c r="W2819" s="278"/>
      <c r="X2819" s="278"/>
      <c r="Y2819" s="278"/>
      <c r="Z2819" s="278"/>
      <c r="AA2819" s="278"/>
      <c r="AB2819" s="278"/>
      <c r="AC2819" s="278"/>
      <c r="AD2819" s="278"/>
      <c r="AE2819" s="278"/>
      <c r="AF2819" s="278"/>
      <c r="AG2819" s="278"/>
      <c r="AH2819" s="278"/>
      <c r="AI2819" s="278"/>
      <c r="AJ2819" s="278"/>
      <c r="AK2819" s="278"/>
      <c r="AL2819" s="278"/>
      <c r="AM2819" s="278"/>
      <c r="AN2819" s="278"/>
      <c r="AO2819" s="278"/>
      <c r="AP2819" s="278"/>
    </row>
    <row r="2820" spans="1:42">
      <c r="A2820" s="278">
        <v>210999</v>
      </c>
      <c r="B2820" s="278"/>
      <c r="C2820" s="278" t="s">
        <v>413</v>
      </c>
      <c r="D2820" s="278" t="s">
        <v>413</v>
      </c>
      <c r="E2820" s="278" t="s">
        <v>413</v>
      </c>
      <c r="F2820" s="278" t="s">
        <v>412</v>
      </c>
      <c r="G2820" s="278" t="s">
        <v>412</v>
      </c>
      <c r="H2820" s="278" t="s">
        <v>412</v>
      </c>
      <c r="I2820" s="278" t="s">
        <v>412</v>
      </c>
      <c r="J2820" s="278" t="s">
        <v>412</v>
      </c>
      <c r="K2820" s="278" t="s">
        <v>412</v>
      </c>
      <c r="L2820" s="278" t="s">
        <v>412</v>
      </c>
      <c r="M2820" s="278"/>
      <c r="N2820" s="278"/>
      <c r="O2820" s="278"/>
      <c r="P2820" s="278"/>
      <c r="Q2820" s="278"/>
      <c r="R2820" s="278"/>
      <c r="S2820" s="278"/>
      <c r="T2820" s="278"/>
      <c r="U2820" s="278"/>
      <c r="V2820" s="278"/>
      <c r="W2820" s="278"/>
      <c r="X2820" s="278"/>
      <c r="Y2820" s="278"/>
      <c r="Z2820" s="278"/>
      <c r="AA2820" s="278"/>
      <c r="AB2820" s="278"/>
      <c r="AC2820" s="278"/>
      <c r="AD2820" s="278"/>
      <c r="AE2820" s="278"/>
      <c r="AF2820" s="278"/>
      <c r="AG2820" s="278"/>
      <c r="AH2820" s="278"/>
      <c r="AI2820" s="278"/>
      <c r="AJ2820" s="278"/>
      <c r="AK2820" s="278"/>
      <c r="AL2820" s="278"/>
      <c r="AM2820" s="278"/>
      <c r="AN2820" s="278"/>
      <c r="AO2820" s="278"/>
      <c r="AP2820" s="278"/>
    </row>
    <row r="2821" spans="1:42">
      <c r="A2821" s="278">
        <v>210997</v>
      </c>
      <c r="B2821" s="278"/>
      <c r="C2821" s="278" t="s">
        <v>413</v>
      </c>
      <c r="D2821" s="278" t="s">
        <v>413</v>
      </c>
      <c r="E2821" s="278" t="s">
        <v>413</v>
      </c>
      <c r="F2821" s="278" t="s">
        <v>413</v>
      </c>
      <c r="G2821" s="278" t="s">
        <v>413</v>
      </c>
      <c r="H2821" s="278" t="s">
        <v>413</v>
      </c>
      <c r="I2821" s="278" t="s">
        <v>413</v>
      </c>
      <c r="J2821" s="278" t="s">
        <v>413</v>
      </c>
      <c r="K2821" s="278" t="s">
        <v>413</v>
      </c>
      <c r="L2821" s="278" t="s">
        <v>413</v>
      </c>
      <c r="M2821" s="278"/>
      <c r="N2821" s="278"/>
      <c r="O2821" s="278"/>
      <c r="P2821" s="278"/>
      <c r="Q2821" s="278"/>
      <c r="R2821" s="278"/>
      <c r="S2821" s="278"/>
      <c r="T2821" s="278"/>
      <c r="U2821" s="278"/>
      <c r="V2821" s="278"/>
      <c r="W2821" s="278"/>
      <c r="X2821" s="278"/>
      <c r="Y2821" s="278"/>
      <c r="Z2821" s="278"/>
      <c r="AA2821" s="278"/>
      <c r="AB2821" s="278"/>
      <c r="AC2821" s="278"/>
      <c r="AD2821" s="278"/>
      <c r="AE2821" s="278"/>
      <c r="AF2821" s="278"/>
      <c r="AG2821" s="278"/>
      <c r="AH2821" s="278"/>
      <c r="AI2821" s="278"/>
      <c r="AJ2821" s="278"/>
      <c r="AK2821" s="278"/>
      <c r="AL2821" s="278"/>
      <c r="AM2821" s="278"/>
      <c r="AN2821" s="278"/>
      <c r="AO2821" s="278"/>
      <c r="AP2821" s="278"/>
    </row>
    <row r="2822" spans="1:42">
      <c r="A2822" s="278">
        <v>210996</v>
      </c>
      <c r="B2822" s="278"/>
      <c r="C2822" s="278" t="s">
        <v>411</v>
      </c>
      <c r="D2822" s="278" t="s">
        <v>411</v>
      </c>
      <c r="E2822" s="278" t="s">
        <v>412</v>
      </c>
      <c r="F2822" s="278" t="s">
        <v>412</v>
      </c>
      <c r="G2822" s="278" t="s">
        <v>411</v>
      </c>
      <c r="H2822" s="278" t="s">
        <v>412</v>
      </c>
      <c r="I2822" s="278" t="s">
        <v>412</v>
      </c>
      <c r="J2822" s="278" t="s">
        <v>412</v>
      </c>
      <c r="K2822" s="278" t="s">
        <v>412</v>
      </c>
      <c r="L2822" s="278" t="s">
        <v>412</v>
      </c>
      <c r="M2822" s="278"/>
      <c r="N2822" s="278"/>
      <c r="O2822" s="278"/>
      <c r="P2822" s="278"/>
      <c r="Q2822" s="278"/>
      <c r="R2822" s="278"/>
      <c r="S2822" s="278"/>
      <c r="T2822" s="278"/>
      <c r="U2822" s="278"/>
      <c r="V2822" s="278"/>
      <c r="W2822" s="278"/>
      <c r="X2822" s="278"/>
      <c r="Y2822" s="278"/>
      <c r="Z2822" s="278"/>
      <c r="AA2822" s="278"/>
      <c r="AB2822" s="278"/>
      <c r="AC2822" s="278"/>
      <c r="AD2822" s="278"/>
      <c r="AE2822" s="278"/>
      <c r="AF2822" s="278"/>
      <c r="AG2822" s="278"/>
      <c r="AH2822" s="278"/>
      <c r="AI2822" s="278"/>
      <c r="AJ2822" s="278"/>
      <c r="AK2822" s="278"/>
      <c r="AL2822" s="278"/>
      <c r="AM2822" s="278"/>
      <c r="AN2822" s="278"/>
      <c r="AO2822" s="278"/>
      <c r="AP2822" s="278"/>
    </row>
    <row r="2823" spans="1:42">
      <c r="A2823" s="278">
        <v>210994</v>
      </c>
      <c r="B2823" s="278"/>
      <c r="C2823" s="278" t="s">
        <v>413</v>
      </c>
      <c r="D2823" s="278" t="s">
        <v>413</v>
      </c>
      <c r="E2823" s="278" t="s">
        <v>413</v>
      </c>
      <c r="F2823" s="278" t="s">
        <v>413</v>
      </c>
      <c r="G2823" s="278" t="s">
        <v>413</v>
      </c>
      <c r="H2823" s="278" t="s">
        <v>413</v>
      </c>
      <c r="I2823" s="278" t="s">
        <v>413</v>
      </c>
      <c r="J2823" s="278" t="s">
        <v>413</v>
      </c>
      <c r="K2823" s="278" t="s">
        <v>413</v>
      </c>
      <c r="L2823" s="278" t="s">
        <v>413</v>
      </c>
      <c r="M2823" s="278"/>
      <c r="N2823" s="278"/>
      <c r="O2823" s="278"/>
      <c r="P2823" s="278"/>
      <c r="Q2823" s="278"/>
      <c r="R2823" s="278"/>
      <c r="S2823" s="278"/>
      <c r="T2823" s="278"/>
      <c r="U2823" s="278"/>
      <c r="V2823" s="278"/>
      <c r="W2823" s="278"/>
      <c r="X2823" s="278"/>
      <c r="Y2823" s="278"/>
      <c r="Z2823" s="278"/>
      <c r="AA2823" s="278"/>
      <c r="AB2823" s="278"/>
      <c r="AC2823" s="278"/>
      <c r="AD2823" s="278"/>
      <c r="AE2823" s="278"/>
      <c r="AF2823" s="278"/>
      <c r="AG2823" s="278"/>
      <c r="AH2823" s="278"/>
      <c r="AI2823" s="278"/>
      <c r="AJ2823" s="278"/>
      <c r="AK2823" s="278"/>
      <c r="AL2823" s="278"/>
      <c r="AM2823" s="278"/>
      <c r="AN2823" s="278"/>
      <c r="AO2823" s="278"/>
      <c r="AP2823" s="278"/>
    </row>
    <row r="2824" spans="1:42">
      <c r="A2824" s="278">
        <v>210991</v>
      </c>
      <c r="B2824" s="278"/>
      <c r="C2824" s="278" t="s">
        <v>413</v>
      </c>
      <c r="D2824" s="278" t="s">
        <v>413</v>
      </c>
      <c r="E2824" s="278" t="s">
        <v>412</v>
      </c>
      <c r="F2824" s="278" t="s">
        <v>412</v>
      </c>
      <c r="G2824" s="278" t="s">
        <v>413</v>
      </c>
      <c r="H2824" s="278" t="s">
        <v>412</v>
      </c>
      <c r="I2824" s="278" t="s">
        <v>412</v>
      </c>
      <c r="J2824" s="278" t="s">
        <v>412</v>
      </c>
      <c r="K2824" s="278" t="s">
        <v>412</v>
      </c>
      <c r="L2824" s="278" t="s">
        <v>412</v>
      </c>
      <c r="M2824" s="278"/>
      <c r="N2824" s="278"/>
      <c r="O2824" s="278"/>
      <c r="P2824" s="278"/>
      <c r="Q2824" s="278"/>
      <c r="R2824" s="278"/>
      <c r="S2824" s="278"/>
      <c r="T2824" s="278"/>
      <c r="U2824" s="278"/>
      <c r="V2824" s="278"/>
      <c r="W2824" s="278"/>
      <c r="X2824" s="278"/>
      <c r="Y2824" s="278"/>
      <c r="Z2824" s="278"/>
      <c r="AA2824" s="278"/>
      <c r="AB2824" s="278"/>
      <c r="AC2824" s="278"/>
      <c r="AD2824" s="278"/>
      <c r="AE2824" s="278"/>
      <c r="AF2824" s="278"/>
      <c r="AG2824" s="278"/>
      <c r="AH2824" s="278"/>
      <c r="AI2824" s="278"/>
      <c r="AJ2824" s="278"/>
      <c r="AK2824" s="278"/>
      <c r="AL2824" s="278"/>
      <c r="AM2824" s="278"/>
      <c r="AN2824" s="278"/>
      <c r="AO2824" s="278"/>
      <c r="AP2824" s="278"/>
    </row>
    <row r="2825" spans="1:42">
      <c r="A2825" s="278">
        <v>210990</v>
      </c>
      <c r="B2825" s="278"/>
      <c r="C2825" s="278" t="s">
        <v>412</v>
      </c>
      <c r="D2825" s="278" t="s">
        <v>413</v>
      </c>
      <c r="E2825" s="278" t="s">
        <v>413</v>
      </c>
      <c r="F2825" s="278" t="s">
        <v>412</v>
      </c>
      <c r="G2825" s="278" t="s">
        <v>412</v>
      </c>
      <c r="H2825" s="278" t="s">
        <v>412</v>
      </c>
      <c r="I2825" s="278" t="s">
        <v>412</v>
      </c>
      <c r="J2825" s="278" t="s">
        <v>412</v>
      </c>
      <c r="K2825" s="278" t="s">
        <v>412</v>
      </c>
      <c r="L2825" s="278" t="s">
        <v>412</v>
      </c>
      <c r="M2825" s="278"/>
      <c r="N2825" s="278"/>
      <c r="O2825" s="278"/>
      <c r="P2825" s="278"/>
      <c r="Q2825" s="278"/>
      <c r="R2825" s="278"/>
      <c r="S2825" s="278"/>
      <c r="T2825" s="278"/>
      <c r="U2825" s="278"/>
      <c r="V2825" s="278"/>
      <c r="W2825" s="278"/>
      <c r="X2825" s="278"/>
      <c r="Y2825" s="278"/>
      <c r="Z2825" s="278"/>
      <c r="AA2825" s="278"/>
      <c r="AB2825" s="278"/>
      <c r="AC2825" s="278"/>
      <c r="AD2825" s="278"/>
      <c r="AE2825" s="278"/>
      <c r="AF2825" s="278"/>
      <c r="AG2825" s="278"/>
      <c r="AH2825" s="278"/>
      <c r="AI2825" s="278"/>
      <c r="AJ2825" s="278"/>
      <c r="AK2825" s="278"/>
      <c r="AL2825" s="278"/>
      <c r="AM2825" s="278"/>
      <c r="AN2825" s="278"/>
      <c r="AO2825" s="278"/>
      <c r="AP2825" s="278"/>
    </row>
    <row r="2826" spans="1:42">
      <c r="A2826" s="278">
        <v>210986</v>
      </c>
      <c r="B2826" s="278"/>
      <c r="C2826" s="278" t="s">
        <v>413</v>
      </c>
      <c r="D2826" s="278" t="s">
        <v>412</v>
      </c>
      <c r="E2826" s="278" t="s">
        <v>413</v>
      </c>
      <c r="F2826" s="278" t="s">
        <v>413</v>
      </c>
      <c r="G2826" s="278" t="s">
        <v>412</v>
      </c>
      <c r="H2826" s="278" t="s">
        <v>412</v>
      </c>
      <c r="I2826" s="278" t="s">
        <v>412</v>
      </c>
      <c r="J2826" s="278" t="s">
        <v>412</v>
      </c>
      <c r="K2826" s="278" t="s">
        <v>412</v>
      </c>
      <c r="L2826" s="278" t="s">
        <v>412</v>
      </c>
      <c r="M2826" s="278"/>
      <c r="N2826" s="278"/>
      <c r="O2826" s="278"/>
      <c r="P2826" s="278"/>
      <c r="Q2826" s="278"/>
      <c r="R2826" s="278"/>
      <c r="S2826" s="278"/>
      <c r="T2826" s="278"/>
      <c r="U2826" s="278"/>
      <c r="V2826" s="278"/>
      <c r="W2826" s="278"/>
      <c r="X2826" s="278"/>
      <c r="Y2826" s="278"/>
      <c r="Z2826" s="278"/>
      <c r="AA2826" s="278"/>
      <c r="AB2826" s="278"/>
      <c r="AC2826" s="278"/>
      <c r="AD2826" s="278"/>
      <c r="AE2826" s="278"/>
      <c r="AF2826" s="278"/>
      <c r="AG2826" s="278"/>
      <c r="AH2826" s="278"/>
      <c r="AI2826" s="278"/>
      <c r="AJ2826" s="278"/>
      <c r="AK2826" s="278"/>
      <c r="AL2826" s="278"/>
      <c r="AM2826" s="278"/>
      <c r="AN2826" s="278"/>
      <c r="AO2826" s="278"/>
      <c r="AP2826" s="278"/>
    </row>
    <row r="2827" spans="1:42">
      <c r="A2827" s="278">
        <v>210985</v>
      </c>
      <c r="B2827" s="278"/>
      <c r="C2827" s="278" t="s">
        <v>413</v>
      </c>
      <c r="D2827" s="278" t="s">
        <v>413</v>
      </c>
      <c r="E2827" s="278" t="s">
        <v>413</v>
      </c>
      <c r="F2827" s="278" t="s">
        <v>413</v>
      </c>
      <c r="G2827" s="278" t="s">
        <v>413</v>
      </c>
      <c r="H2827" s="278" t="s">
        <v>412</v>
      </c>
      <c r="I2827" s="278" t="s">
        <v>412</v>
      </c>
      <c r="J2827" s="278" t="s">
        <v>412</v>
      </c>
      <c r="K2827" s="278" t="s">
        <v>412</v>
      </c>
      <c r="L2827" s="278" t="s">
        <v>412</v>
      </c>
      <c r="M2827" s="278"/>
      <c r="N2827" s="278"/>
      <c r="O2827" s="278"/>
      <c r="P2827" s="278"/>
      <c r="Q2827" s="278"/>
      <c r="R2827" s="278"/>
      <c r="S2827" s="278"/>
      <c r="T2827" s="278"/>
      <c r="U2827" s="278"/>
      <c r="V2827" s="278"/>
      <c r="W2827" s="278"/>
      <c r="X2827" s="278"/>
      <c r="Y2827" s="278"/>
      <c r="Z2827" s="278"/>
      <c r="AA2827" s="278"/>
      <c r="AB2827" s="278"/>
      <c r="AC2827" s="278"/>
      <c r="AD2827" s="278"/>
      <c r="AE2827" s="278"/>
      <c r="AF2827" s="278"/>
      <c r="AG2827" s="278"/>
      <c r="AH2827" s="278"/>
      <c r="AI2827" s="278"/>
      <c r="AJ2827" s="278"/>
      <c r="AK2827" s="278"/>
      <c r="AL2827" s="278"/>
      <c r="AM2827" s="278"/>
      <c r="AN2827" s="278"/>
      <c r="AO2827" s="278"/>
      <c r="AP2827" s="278"/>
    </row>
    <row r="2828" spans="1:42">
      <c r="A2828" s="278">
        <v>210982</v>
      </c>
      <c r="B2828" s="278"/>
      <c r="C2828" s="278" t="s">
        <v>413</v>
      </c>
      <c r="D2828" s="278" t="s">
        <v>413</v>
      </c>
      <c r="E2828" s="278" t="s">
        <v>413</v>
      </c>
      <c r="F2828" s="278" t="s">
        <v>412</v>
      </c>
      <c r="G2828" s="278" t="s">
        <v>412</v>
      </c>
      <c r="H2828" s="278" t="s">
        <v>412</v>
      </c>
      <c r="I2828" s="278" t="s">
        <v>412</v>
      </c>
      <c r="J2828" s="278" t="s">
        <v>412</v>
      </c>
      <c r="K2828" s="278" t="s">
        <v>413</v>
      </c>
      <c r="L2828" s="278" t="s">
        <v>412</v>
      </c>
      <c r="M2828" s="278"/>
      <c r="N2828" s="278"/>
      <c r="O2828" s="278"/>
      <c r="P2828" s="278"/>
      <c r="Q2828" s="278"/>
      <c r="R2828" s="278"/>
      <c r="S2828" s="278"/>
      <c r="T2828" s="278"/>
      <c r="U2828" s="278"/>
      <c r="V2828" s="278"/>
      <c r="W2828" s="278"/>
      <c r="X2828" s="278"/>
      <c r="Y2828" s="278"/>
      <c r="Z2828" s="278"/>
      <c r="AA2828" s="278"/>
      <c r="AB2828" s="278"/>
      <c r="AC2828" s="278"/>
      <c r="AD2828" s="278"/>
      <c r="AE2828" s="278"/>
      <c r="AF2828" s="278"/>
      <c r="AG2828" s="278"/>
      <c r="AH2828" s="278"/>
      <c r="AI2828" s="278"/>
      <c r="AJ2828" s="278"/>
      <c r="AK2828" s="278"/>
      <c r="AL2828" s="278"/>
      <c r="AM2828" s="278"/>
      <c r="AN2828" s="278"/>
      <c r="AO2828" s="278"/>
      <c r="AP2828" s="278"/>
    </row>
    <row r="2829" spans="1:42">
      <c r="A2829" s="278">
        <v>210979</v>
      </c>
      <c r="B2829" s="278"/>
      <c r="C2829" s="278" t="s">
        <v>412</v>
      </c>
      <c r="D2829" s="278" t="s">
        <v>411</v>
      </c>
      <c r="E2829" s="278" t="s">
        <v>411</v>
      </c>
      <c r="F2829" s="278" t="s">
        <v>412</v>
      </c>
      <c r="G2829" s="278" t="s">
        <v>411</v>
      </c>
      <c r="H2829" s="278" t="s">
        <v>412</v>
      </c>
      <c r="I2829" s="278" t="s">
        <v>412</v>
      </c>
      <c r="J2829" s="278" t="s">
        <v>412</v>
      </c>
      <c r="K2829" s="278" t="s">
        <v>412</v>
      </c>
      <c r="L2829" s="278" t="s">
        <v>412</v>
      </c>
      <c r="M2829" s="278"/>
      <c r="N2829" s="278"/>
      <c r="O2829" s="278"/>
      <c r="P2829" s="278"/>
      <c r="Q2829" s="278"/>
      <c r="R2829" s="278"/>
      <c r="S2829" s="278"/>
      <c r="T2829" s="278"/>
      <c r="U2829" s="278"/>
      <c r="V2829" s="278"/>
      <c r="W2829" s="278"/>
      <c r="X2829" s="278"/>
      <c r="Y2829" s="278"/>
      <c r="Z2829" s="278"/>
      <c r="AA2829" s="278"/>
      <c r="AB2829" s="278"/>
      <c r="AC2829" s="278"/>
      <c r="AD2829" s="278"/>
      <c r="AE2829" s="278"/>
      <c r="AF2829" s="278"/>
      <c r="AG2829" s="278"/>
      <c r="AH2829" s="278"/>
      <c r="AI2829" s="278"/>
      <c r="AJ2829" s="278"/>
      <c r="AK2829" s="278"/>
      <c r="AL2829" s="278"/>
      <c r="AM2829" s="278"/>
      <c r="AN2829" s="278"/>
      <c r="AO2829" s="278"/>
      <c r="AP2829" s="278"/>
    </row>
    <row r="2830" spans="1:42">
      <c r="A2830" s="278">
        <v>210978</v>
      </c>
      <c r="B2830" s="278"/>
      <c r="C2830" s="278" t="s">
        <v>413</v>
      </c>
      <c r="D2830" s="278" t="s">
        <v>412</v>
      </c>
      <c r="E2830" s="278" t="s">
        <v>413</v>
      </c>
      <c r="F2830" s="278" t="s">
        <v>412</v>
      </c>
      <c r="G2830" s="278" t="s">
        <v>412</v>
      </c>
      <c r="H2830" s="278" t="s">
        <v>412</v>
      </c>
      <c r="I2830" s="278" t="s">
        <v>412</v>
      </c>
      <c r="J2830" s="278" t="s">
        <v>412</v>
      </c>
      <c r="K2830" s="278" t="s">
        <v>412</v>
      </c>
      <c r="L2830" s="278" t="s">
        <v>412</v>
      </c>
      <c r="M2830" s="278"/>
      <c r="N2830" s="278"/>
      <c r="O2830" s="278"/>
      <c r="P2830" s="278"/>
      <c r="Q2830" s="278"/>
      <c r="R2830" s="278"/>
      <c r="S2830" s="278"/>
      <c r="T2830" s="278"/>
      <c r="U2830" s="278"/>
      <c r="V2830" s="278"/>
      <c r="W2830" s="278"/>
      <c r="X2830" s="278"/>
      <c r="Y2830" s="278"/>
      <c r="Z2830" s="278"/>
      <c r="AA2830" s="278"/>
      <c r="AB2830" s="278"/>
      <c r="AC2830" s="278"/>
      <c r="AD2830" s="278"/>
      <c r="AE2830" s="278"/>
      <c r="AF2830" s="278"/>
      <c r="AG2830" s="278"/>
      <c r="AH2830" s="278"/>
      <c r="AI2830" s="278"/>
      <c r="AJ2830" s="278"/>
      <c r="AK2830" s="278"/>
      <c r="AL2830" s="278"/>
      <c r="AM2830" s="278"/>
      <c r="AN2830" s="278"/>
      <c r="AO2830" s="278"/>
      <c r="AP2830" s="278"/>
    </row>
    <row r="2831" spans="1:42">
      <c r="A2831" s="278">
        <v>210977</v>
      </c>
      <c r="B2831" s="278"/>
      <c r="C2831" s="278" t="s">
        <v>413</v>
      </c>
      <c r="D2831" s="278" t="s">
        <v>413</v>
      </c>
      <c r="E2831" s="278" t="s">
        <v>413</v>
      </c>
      <c r="F2831" s="278" t="s">
        <v>412</v>
      </c>
      <c r="G2831" s="278" t="s">
        <v>412</v>
      </c>
      <c r="H2831" s="278" t="s">
        <v>412</v>
      </c>
      <c r="I2831" s="278" t="s">
        <v>412</v>
      </c>
      <c r="J2831" s="278" t="s">
        <v>412</v>
      </c>
      <c r="K2831" s="278" t="s">
        <v>412</v>
      </c>
      <c r="L2831" s="278" t="s">
        <v>412</v>
      </c>
      <c r="M2831" s="278"/>
      <c r="N2831" s="278"/>
      <c r="O2831" s="278"/>
      <c r="P2831" s="278"/>
      <c r="Q2831" s="278"/>
      <c r="R2831" s="278"/>
      <c r="S2831" s="278"/>
      <c r="T2831" s="278"/>
      <c r="U2831" s="278"/>
      <c r="V2831" s="278"/>
      <c r="W2831" s="278"/>
      <c r="X2831" s="278"/>
      <c r="Y2831" s="278"/>
      <c r="Z2831" s="278"/>
      <c r="AA2831" s="278"/>
      <c r="AB2831" s="278"/>
      <c r="AC2831" s="278"/>
      <c r="AD2831" s="278"/>
      <c r="AE2831" s="278"/>
      <c r="AF2831" s="278"/>
      <c r="AG2831" s="278"/>
      <c r="AH2831" s="278"/>
      <c r="AI2831" s="278"/>
      <c r="AJ2831" s="278"/>
      <c r="AK2831" s="278"/>
      <c r="AL2831" s="278"/>
      <c r="AM2831" s="278"/>
      <c r="AN2831" s="278"/>
      <c r="AO2831" s="278"/>
      <c r="AP2831" s="278"/>
    </row>
    <row r="2832" spans="1:42">
      <c r="A2832" s="278">
        <v>210976</v>
      </c>
      <c r="B2832" s="278"/>
      <c r="C2832" s="278" t="s">
        <v>413</v>
      </c>
      <c r="D2832" s="278" t="s">
        <v>411</v>
      </c>
      <c r="E2832" s="278" t="s">
        <v>413</v>
      </c>
      <c r="F2832" s="278" t="s">
        <v>413</v>
      </c>
      <c r="G2832" s="278" t="s">
        <v>411</v>
      </c>
      <c r="H2832" s="278" t="s">
        <v>413</v>
      </c>
      <c r="I2832" s="278" t="s">
        <v>412</v>
      </c>
      <c r="J2832" s="278" t="s">
        <v>412</v>
      </c>
      <c r="K2832" s="278" t="s">
        <v>412</v>
      </c>
      <c r="L2832" s="278" t="s">
        <v>413</v>
      </c>
      <c r="M2832" s="278"/>
      <c r="N2832" s="278"/>
      <c r="O2832" s="278"/>
      <c r="P2832" s="278"/>
      <c r="Q2832" s="278"/>
      <c r="R2832" s="278"/>
      <c r="S2832" s="278"/>
      <c r="T2832" s="278"/>
      <c r="U2832" s="278"/>
      <c r="V2832" s="278"/>
      <c r="W2832" s="278"/>
      <c r="X2832" s="278"/>
      <c r="Y2832" s="278"/>
      <c r="Z2832" s="278"/>
      <c r="AA2832" s="278"/>
      <c r="AB2832" s="278"/>
      <c r="AC2832" s="278"/>
      <c r="AD2832" s="278"/>
      <c r="AE2832" s="278"/>
      <c r="AF2832" s="278"/>
      <c r="AG2832" s="278"/>
      <c r="AH2832" s="278"/>
      <c r="AI2832" s="278"/>
      <c r="AJ2832" s="278"/>
      <c r="AK2832" s="278"/>
      <c r="AL2832" s="278"/>
      <c r="AM2832" s="278"/>
      <c r="AN2832" s="278"/>
      <c r="AO2832" s="278"/>
      <c r="AP2832" s="278"/>
    </row>
    <row r="2833" spans="1:42">
      <c r="A2833" s="278">
        <v>210975</v>
      </c>
      <c r="B2833" s="278"/>
      <c r="C2833" s="278" t="s">
        <v>413</v>
      </c>
      <c r="D2833" s="278" t="s">
        <v>413</v>
      </c>
      <c r="E2833" s="278" t="s">
        <v>413</v>
      </c>
      <c r="F2833" s="278" t="s">
        <v>413</v>
      </c>
      <c r="G2833" s="278" t="s">
        <v>413</v>
      </c>
      <c r="H2833" s="278" t="s">
        <v>412</v>
      </c>
      <c r="I2833" s="278" t="s">
        <v>412</v>
      </c>
      <c r="J2833" s="278" t="s">
        <v>412</v>
      </c>
      <c r="K2833" s="278" t="s">
        <v>412</v>
      </c>
      <c r="L2833" s="278" t="s">
        <v>412</v>
      </c>
      <c r="M2833" s="278"/>
      <c r="N2833" s="278"/>
      <c r="O2833" s="278"/>
      <c r="P2833" s="278"/>
      <c r="Q2833" s="278"/>
      <c r="R2833" s="278"/>
      <c r="S2833" s="278"/>
      <c r="T2833" s="278"/>
      <c r="U2833" s="278"/>
      <c r="V2833" s="278"/>
      <c r="W2833" s="278"/>
      <c r="X2833" s="278"/>
      <c r="Y2833" s="278"/>
      <c r="Z2833" s="278"/>
      <c r="AA2833" s="278"/>
      <c r="AB2833" s="278"/>
      <c r="AC2833" s="278"/>
      <c r="AD2833" s="278"/>
      <c r="AE2833" s="278"/>
      <c r="AF2833" s="278"/>
      <c r="AG2833" s="278"/>
      <c r="AH2833" s="278"/>
      <c r="AI2833" s="278"/>
      <c r="AJ2833" s="278"/>
      <c r="AK2833" s="278"/>
      <c r="AL2833" s="278"/>
      <c r="AM2833" s="278"/>
      <c r="AN2833" s="278"/>
      <c r="AO2833" s="278"/>
      <c r="AP2833" s="278"/>
    </row>
    <row r="2834" spans="1:42">
      <c r="A2834" s="278">
        <v>210973</v>
      </c>
      <c r="B2834" s="278"/>
      <c r="C2834" s="278" t="s">
        <v>411</v>
      </c>
      <c r="D2834" s="278" t="s">
        <v>411</v>
      </c>
      <c r="E2834" s="278" t="s">
        <v>413</v>
      </c>
      <c r="F2834" s="278" t="s">
        <v>413</v>
      </c>
      <c r="G2834" s="278" t="s">
        <v>412</v>
      </c>
      <c r="H2834" s="278" t="s">
        <v>412</v>
      </c>
      <c r="I2834" s="278" t="s">
        <v>413</v>
      </c>
      <c r="J2834" s="278" t="s">
        <v>412</v>
      </c>
      <c r="K2834" s="278" t="s">
        <v>413</v>
      </c>
      <c r="L2834" s="278" t="s">
        <v>413</v>
      </c>
      <c r="M2834" s="278"/>
      <c r="N2834" s="278"/>
      <c r="O2834" s="278"/>
      <c r="P2834" s="278"/>
      <c r="Q2834" s="278"/>
      <c r="R2834" s="278"/>
      <c r="S2834" s="278"/>
      <c r="T2834" s="278"/>
      <c r="U2834" s="278"/>
      <c r="V2834" s="278"/>
      <c r="W2834" s="278"/>
      <c r="X2834" s="278"/>
      <c r="Y2834" s="278"/>
      <c r="Z2834" s="278"/>
      <c r="AA2834" s="278"/>
      <c r="AB2834" s="278"/>
      <c r="AC2834" s="278"/>
      <c r="AD2834" s="278"/>
      <c r="AE2834" s="278"/>
      <c r="AF2834" s="278"/>
      <c r="AG2834" s="278"/>
      <c r="AH2834" s="278"/>
      <c r="AI2834" s="278"/>
      <c r="AJ2834" s="278"/>
      <c r="AK2834" s="278"/>
      <c r="AL2834" s="278"/>
      <c r="AM2834" s="278"/>
      <c r="AN2834" s="278"/>
      <c r="AO2834" s="278"/>
      <c r="AP2834" s="278"/>
    </row>
    <row r="2835" spans="1:42">
      <c r="A2835" s="278">
        <v>210972</v>
      </c>
      <c r="B2835" s="278"/>
      <c r="C2835" s="278" t="s">
        <v>413</v>
      </c>
      <c r="D2835" s="278" t="s">
        <v>413</v>
      </c>
      <c r="E2835" s="278" t="s">
        <v>412</v>
      </c>
      <c r="F2835" s="278" t="s">
        <v>412</v>
      </c>
      <c r="G2835" s="278" t="s">
        <v>413</v>
      </c>
      <c r="H2835" s="278" t="s">
        <v>412</v>
      </c>
      <c r="I2835" s="278" t="s">
        <v>412</v>
      </c>
      <c r="J2835" s="278" t="s">
        <v>412</v>
      </c>
      <c r="K2835" s="278" t="s">
        <v>412</v>
      </c>
      <c r="L2835" s="278" t="s">
        <v>412</v>
      </c>
      <c r="M2835" s="278"/>
      <c r="N2835" s="278"/>
      <c r="O2835" s="278"/>
      <c r="P2835" s="278"/>
      <c r="Q2835" s="278"/>
      <c r="R2835" s="278"/>
      <c r="S2835" s="278"/>
      <c r="T2835" s="278"/>
      <c r="U2835" s="278"/>
      <c r="V2835" s="278"/>
      <c r="W2835" s="278"/>
      <c r="X2835" s="278"/>
      <c r="Y2835" s="278"/>
      <c r="Z2835" s="278"/>
      <c r="AA2835" s="278"/>
      <c r="AB2835" s="278"/>
      <c r="AC2835" s="278"/>
      <c r="AD2835" s="278"/>
      <c r="AE2835" s="278"/>
      <c r="AF2835" s="278"/>
      <c r="AG2835" s="278"/>
      <c r="AH2835" s="278"/>
      <c r="AI2835" s="278"/>
      <c r="AJ2835" s="278"/>
      <c r="AK2835" s="278"/>
      <c r="AL2835" s="278"/>
      <c r="AM2835" s="278"/>
      <c r="AN2835" s="278"/>
      <c r="AO2835" s="278"/>
      <c r="AP2835" s="278"/>
    </row>
    <row r="2836" spans="1:42">
      <c r="A2836" s="278">
        <v>210971</v>
      </c>
      <c r="B2836" s="278"/>
      <c r="C2836" s="278" t="s">
        <v>412</v>
      </c>
      <c r="D2836" s="278" t="s">
        <v>413</v>
      </c>
      <c r="E2836" s="278" t="s">
        <v>413</v>
      </c>
      <c r="F2836" s="278" t="s">
        <v>413</v>
      </c>
      <c r="G2836" s="278" t="s">
        <v>413</v>
      </c>
      <c r="H2836" s="278" t="s">
        <v>412</v>
      </c>
      <c r="I2836" s="278" t="s">
        <v>412</v>
      </c>
      <c r="J2836" s="278" t="s">
        <v>412</v>
      </c>
      <c r="K2836" s="278" t="s">
        <v>412</v>
      </c>
      <c r="L2836" s="278" t="s">
        <v>412</v>
      </c>
      <c r="M2836" s="278"/>
      <c r="N2836" s="278"/>
      <c r="O2836" s="278"/>
      <c r="P2836" s="278"/>
      <c r="Q2836" s="278"/>
      <c r="R2836" s="278"/>
      <c r="S2836" s="278"/>
      <c r="T2836" s="278"/>
      <c r="U2836" s="278"/>
      <c r="V2836" s="278"/>
      <c r="W2836" s="278"/>
      <c r="X2836" s="278"/>
      <c r="Y2836" s="278"/>
      <c r="Z2836" s="278"/>
      <c r="AA2836" s="278"/>
      <c r="AB2836" s="278"/>
      <c r="AC2836" s="278"/>
      <c r="AD2836" s="278"/>
      <c r="AE2836" s="278"/>
      <c r="AF2836" s="278"/>
      <c r="AG2836" s="278"/>
      <c r="AH2836" s="278"/>
      <c r="AI2836" s="278"/>
      <c r="AJ2836" s="278"/>
      <c r="AK2836" s="278"/>
      <c r="AL2836" s="278"/>
      <c r="AM2836" s="278"/>
      <c r="AN2836" s="278"/>
      <c r="AO2836" s="278"/>
      <c r="AP2836" s="278"/>
    </row>
    <row r="2837" spans="1:42">
      <c r="A2837" s="278">
        <v>210970</v>
      </c>
      <c r="B2837" s="278"/>
      <c r="C2837" s="278" t="s">
        <v>412</v>
      </c>
      <c r="D2837" s="278" t="s">
        <v>413</v>
      </c>
      <c r="E2837" s="278" t="s">
        <v>412</v>
      </c>
      <c r="F2837" s="278" t="s">
        <v>412</v>
      </c>
      <c r="G2837" s="278" t="s">
        <v>413</v>
      </c>
      <c r="H2837" s="278" t="s">
        <v>412</v>
      </c>
      <c r="I2837" s="278" t="s">
        <v>412</v>
      </c>
      <c r="J2837" s="278" t="s">
        <v>412</v>
      </c>
      <c r="K2837" s="278" t="s">
        <v>412</v>
      </c>
      <c r="L2837" s="278" t="s">
        <v>412</v>
      </c>
      <c r="M2837" s="278"/>
      <c r="N2837" s="278"/>
      <c r="O2837" s="278"/>
      <c r="P2837" s="278"/>
      <c r="Q2837" s="278"/>
      <c r="R2837" s="278"/>
      <c r="S2837" s="278"/>
      <c r="T2837" s="278"/>
      <c r="U2837" s="278"/>
      <c r="V2837" s="278"/>
      <c r="W2837" s="278"/>
      <c r="X2837" s="278"/>
      <c r="Y2837" s="278"/>
      <c r="Z2837" s="278"/>
      <c r="AA2837" s="278"/>
      <c r="AB2837" s="278"/>
      <c r="AC2837" s="278"/>
      <c r="AD2837" s="278"/>
      <c r="AE2837" s="278"/>
      <c r="AF2837" s="278"/>
      <c r="AG2837" s="278"/>
      <c r="AH2837" s="278"/>
      <c r="AI2837" s="278"/>
      <c r="AJ2837" s="278"/>
      <c r="AK2837" s="278"/>
      <c r="AL2837" s="278"/>
      <c r="AM2837" s="278"/>
      <c r="AN2837" s="278"/>
      <c r="AO2837" s="278"/>
      <c r="AP2837" s="278"/>
    </row>
    <row r="2838" spans="1:42">
      <c r="A2838" s="278">
        <v>210969</v>
      </c>
      <c r="B2838" s="278"/>
      <c r="C2838" s="278" t="s">
        <v>412</v>
      </c>
      <c r="D2838" s="278" t="s">
        <v>411</v>
      </c>
      <c r="E2838" s="278" t="s">
        <v>411</v>
      </c>
      <c r="F2838" s="278" t="s">
        <v>412</v>
      </c>
      <c r="G2838" s="278" t="s">
        <v>412</v>
      </c>
      <c r="H2838" s="278" t="s">
        <v>412</v>
      </c>
      <c r="I2838" s="278" t="s">
        <v>412</v>
      </c>
      <c r="J2838" s="278" t="s">
        <v>412</v>
      </c>
      <c r="K2838" s="278" t="s">
        <v>412</v>
      </c>
      <c r="L2838" s="278" t="s">
        <v>412</v>
      </c>
      <c r="M2838" s="278"/>
      <c r="N2838" s="278"/>
      <c r="O2838" s="278"/>
      <c r="P2838" s="278"/>
      <c r="Q2838" s="278"/>
      <c r="R2838" s="278"/>
      <c r="S2838" s="278"/>
      <c r="T2838" s="278"/>
      <c r="U2838" s="278"/>
      <c r="V2838" s="278"/>
      <c r="W2838" s="278"/>
      <c r="X2838" s="278"/>
      <c r="Y2838" s="278"/>
      <c r="Z2838" s="278"/>
      <c r="AA2838" s="278"/>
      <c r="AB2838" s="278"/>
      <c r="AC2838" s="278"/>
      <c r="AD2838" s="278"/>
      <c r="AE2838" s="278"/>
      <c r="AF2838" s="278"/>
      <c r="AG2838" s="278"/>
      <c r="AH2838" s="278"/>
      <c r="AI2838" s="278"/>
      <c r="AJ2838" s="278"/>
      <c r="AK2838" s="278"/>
      <c r="AL2838" s="278"/>
      <c r="AM2838" s="278"/>
      <c r="AN2838" s="278"/>
      <c r="AO2838" s="278"/>
      <c r="AP2838" s="278"/>
    </row>
    <row r="2839" spans="1:42">
      <c r="A2839" s="278">
        <v>210965</v>
      </c>
      <c r="B2839" s="278"/>
      <c r="C2839" s="278" t="s">
        <v>412</v>
      </c>
      <c r="D2839" s="278" t="s">
        <v>413</v>
      </c>
      <c r="E2839" s="278" t="s">
        <v>413</v>
      </c>
      <c r="F2839" s="278" t="s">
        <v>413</v>
      </c>
      <c r="G2839" s="278" t="s">
        <v>412</v>
      </c>
      <c r="H2839" s="278" t="s">
        <v>412</v>
      </c>
      <c r="I2839" s="278" t="s">
        <v>412</v>
      </c>
      <c r="J2839" s="278" t="s">
        <v>412</v>
      </c>
      <c r="K2839" s="278" t="s">
        <v>412</v>
      </c>
      <c r="L2839" s="278" t="s">
        <v>412</v>
      </c>
      <c r="M2839" s="278"/>
      <c r="N2839" s="278"/>
      <c r="O2839" s="278"/>
      <c r="P2839" s="278"/>
      <c r="Q2839" s="278"/>
      <c r="R2839" s="278"/>
      <c r="S2839" s="278"/>
      <c r="T2839" s="278"/>
      <c r="U2839" s="278"/>
      <c r="V2839" s="278"/>
      <c r="W2839" s="278"/>
      <c r="X2839" s="278"/>
      <c r="Y2839" s="278"/>
      <c r="Z2839" s="278"/>
      <c r="AA2839" s="278"/>
      <c r="AB2839" s="278"/>
      <c r="AC2839" s="278"/>
      <c r="AD2839" s="278"/>
      <c r="AE2839" s="278"/>
      <c r="AF2839" s="278"/>
      <c r="AG2839" s="278"/>
      <c r="AH2839" s="278"/>
      <c r="AI2839" s="278"/>
      <c r="AJ2839" s="278"/>
      <c r="AK2839" s="278"/>
      <c r="AL2839" s="278"/>
      <c r="AM2839" s="278"/>
      <c r="AN2839" s="278"/>
      <c r="AO2839" s="278"/>
      <c r="AP2839" s="278"/>
    </row>
    <row r="2840" spans="1:42">
      <c r="A2840" s="278">
        <v>210962</v>
      </c>
      <c r="B2840" s="278"/>
      <c r="C2840" s="278" t="s">
        <v>413</v>
      </c>
      <c r="D2840" s="278" t="s">
        <v>413</v>
      </c>
      <c r="E2840" s="278" t="s">
        <v>413</v>
      </c>
      <c r="F2840" s="278" t="s">
        <v>413</v>
      </c>
      <c r="G2840" s="278" t="s">
        <v>413</v>
      </c>
      <c r="H2840" s="278" t="s">
        <v>412</v>
      </c>
      <c r="I2840" s="278" t="s">
        <v>412</v>
      </c>
      <c r="J2840" s="278" t="s">
        <v>412</v>
      </c>
      <c r="K2840" s="278" t="s">
        <v>412</v>
      </c>
      <c r="L2840" s="278" t="s">
        <v>412</v>
      </c>
      <c r="M2840" s="278"/>
      <c r="N2840" s="278"/>
      <c r="O2840" s="278"/>
      <c r="P2840" s="278"/>
      <c r="Q2840" s="278"/>
      <c r="R2840" s="278"/>
      <c r="S2840" s="278"/>
      <c r="T2840" s="278"/>
      <c r="U2840" s="278"/>
      <c r="V2840" s="278"/>
      <c r="W2840" s="278"/>
      <c r="X2840" s="278"/>
      <c r="Y2840" s="278"/>
      <c r="Z2840" s="278"/>
      <c r="AA2840" s="278"/>
      <c r="AB2840" s="278"/>
      <c r="AC2840" s="278"/>
      <c r="AD2840" s="278"/>
      <c r="AE2840" s="278"/>
      <c r="AF2840" s="278"/>
      <c r="AG2840" s="278"/>
      <c r="AH2840" s="278"/>
      <c r="AI2840" s="278"/>
      <c r="AJ2840" s="278"/>
      <c r="AK2840" s="278"/>
      <c r="AL2840" s="278"/>
      <c r="AM2840" s="278"/>
      <c r="AN2840" s="278"/>
      <c r="AO2840" s="278"/>
      <c r="AP2840" s="278"/>
    </row>
    <row r="2841" spans="1:42">
      <c r="A2841" s="278">
        <v>210961</v>
      </c>
      <c r="B2841" s="278"/>
      <c r="C2841" s="278" t="s">
        <v>412</v>
      </c>
      <c r="D2841" s="278" t="s">
        <v>413</v>
      </c>
      <c r="E2841" s="278" t="s">
        <v>413</v>
      </c>
      <c r="F2841" s="278" t="s">
        <v>412</v>
      </c>
      <c r="G2841" s="278" t="s">
        <v>412</v>
      </c>
      <c r="H2841" s="278" t="s">
        <v>412</v>
      </c>
      <c r="I2841" s="278" t="s">
        <v>412</v>
      </c>
      <c r="J2841" s="278" t="s">
        <v>412</v>
      </c>
      <c r="K2841" s="278" t="s">
        <v>412</v>
      </c>
      <c r="L2841" s="278" t="s">
        <v>412</v>
      </c>
      <c r="M2841" s="278"/>
      <c r="N2841" s="278"/>
      <c r="O2841" s="278"/>
      <c r="P2841" s="278"/>
      <c r="Q2841" s="278"/>
      <c r="R2841" s="278"/>
      <c r="S2841" s="278"/>
      <c r="T2841" s="278"/>
      <c r="U2841" s="278"/>
      <c r="V2841" s="278"/>
      <c r="W2841" s="278"/>
      <c r="X2841" s="278"/>
      <c r="Y2841" s="278"/>
      <c r="Z2841" s="278"/>
      <c r="AA2841" s="278"/>
      <c r="AB2841" s="278"/>
      <c r="AC2841" s="278"/>
      <c r="AD2841" s="278"/>
      <c r="AE2841" s="278"/>
      <c r="AF2841" s="278"/>
      <c r="AG2841" s="278"/>
      <c r="AH2841" s="278"/>
      <c r="AI2841" s="278"/>
      <c r="AJ2841" s="278"/>
      <c r="AK2841" s="278"/>
      <c r="AL2841" s="278"/>
      <c r="AM2841" s="278"/>
      <c r="AN2841" s="278"/>
      <c r="AO2841" s="278"/>
      <c r="AP2841" s="278"/>
    </row>
    <row r="2842" spans="1:42">
      <c r="A2842" s="278">
        <v>210955</v>
      </c>
      <c r="B2842" s="278"/>
      <c r="C2842" s="278" t="s">
        <v>413</v>
      </c>
      <c r="D2842" s="278" t="s">
        <v>413</v>
      </c>
      <c r="E2842" s="278" t="s">
        <v>413</v>
      </c>
      <c r="F2842" s="278" t="s">
        <v>413</v>
      </c>
      <c r="G2842" s="278" t="s">
        <v>413</v>
      </c>
      <c r="H2842" s="278" t="s">
        <v>412</v>
      </c>
      <c r="I2842" s="278" t="s">
        <v>412</v>
      </c>
      <c r="J2842" s="278" t="s">
        <v>412</v>
      </c>
      <c r="K2842" s="278" t="s">
        <v>412</v>
      </c>
      <c r="L2842" s="278" t="s">
        <v>412</v>
      </c>
      <c r="M2842" s="278"/>
      <c r="N2842" s="278"/>
      <c r="O2842" s="278"/>
      <c r="P2842" s="278"/>
      <c r="Q2842" s="278"/>
      <c r="R2842" s="278"/>
      <c r="S2842" s="278"/>
      <c r="T2842" s="278"/>
      <c r="U2842" s="278"/>
      <c r="V2842" s="278"/>
      <c r="W2842" s="278"/>
      <c r="X2842" s="278"/>
      <c r="Y2842" s="278"/>
      <c r="Z2842" s="278"/>
      <c r="AA2842" s="278"/>
      <c r="AB2842" s="278"/>
      <c r="AC2842" s="278"/>
      <c r="AD2842" s="278"/>
      <c r="AE2842" s="278"/>
      <c r="AF2842" s="278"/>
      <c r="AG2842" s="278"/>
      <c r="AH2842" s="278"/>
      <c r="AI2842" s="278"/>
      <c r="AJ2842" s="278"/>
      <c r="AK2842" s="278"/>
      <c r="AL2842" s="278"/>
      <c r="AM2842" s="278"/>
      <c r="AN2842" s="278"/>
      <c r="AO2842" s="278"/>
      <c r="AP2842" s="278"/>
    </row>
    <row r="2843" spans="1:42">
      <c r="A2843" s="278">
        <v>210954</v>
      </c>
      <c r="B2843" s="278"/>
      <c r="C2843" s="278" t="s">
        <v>412</v>
      </c>
      <c r="D2843" s="278" t="s">
        <v>412</v>
      </c>
      <c r="E2843" s="278" t="s">
        <v>413</v>
      </c>
      <c r="F2843" s="278" t="s">
        <v>413</v>
      </c>
      <c r="G2843" s="278" t="s">
        <v>413</v>
      </c>
      <c r="H2843" s="278" t="s">
        <v>412</v>
      </c>
      <c r="I2843" s="278" t="s">
        <v>412</v>
      </c>
      <c r="J2843" s="278" t="s">
        <v>412</v>
      </c>
      <c r="K2843" s="278" t="s">
        <v>412</v>
      </c>
      <c r="L2843" s="278" t="s">
        <v>412</v>
      </c>
      <c r="M2843" s="278"/>
      <c r="N2843" s="278"/>
      <c r="O2843" s="278"/>
      <c r="P2843" s="278"/>
      <c r="Q2843" s="278"/>
      <c r="R2843" s="278"/>
      <c r="S2843" s="278"/>
      <c r="T2843" s="278"/>
      <c r="U2843" s="278"/>
      <c r="V2843" s="278"/>
      <c r="W2843" s="278"/>
      <c r="X2843" s="278"/>
      <c r="Y2843" s="278"/>
      <c r="Z2843" s="278"/>
      <c r="AA2843" s="278"/>
      <c r="AB2843" s="278"/>
      <c r="AC2843" s="278"/>
      <c r="AD2843" s="278"/>
      <c r="AE2843" s="278"/>
      <c r="AF2843" s="278"/>
      <c r="AG2843" s="278"/>
      <c r="AH2843" s="278"/>
      <c r="AI2843" s="278"/>
      <c r="AJ2843" s="278"/>
      <c r="AK2843" s="278"/>
      <c r="AL2843" s="278"/>
      <c r="AM2843" s="278"/>
      <c r="AN2843" s="278"/>
      <c r="AO2843" s="278"/>
      <c r="AP2843" s="278"/>
    </row>
    <row r="2844" spans="1:42">
      <c r="A2844" s="278">
        <v>210953</v>
      </c>
      <c r="B2844" s="278"/>
      <c r="C2844" s="278" t="s">
        <v>411</v>
      </c>
      <c r="D2844" s="278" t="s">
        <v>412</v>
      </c>
      <c r="E2844" s="278" t="s">
        <v>411</v>
      </c>
      <c r="F2844" s="278" t="s">
        <v>412</v>
      </c>
      <c r="G2844" s="278" t="s">
        <v>412</v>
      </c>
      <c r="H2844" s="278" t="s">
        <v>412</v>
      </c>
      <c r="I2844" s="278" t="s">
        <v>412</v>
      </c>
      <c r="J2844" s="278" t="s">
        <v>412</v>
      </c>
      <c r="K2844" s="278" t="s">
        <v>413</v>
      </c>
      <c r="L2844" s="278" t="s">
        <v>412</v>
      </c>
      <c r="M2844" s="278"/>
      <c r="N2844" s="278"/>
      <c r="O2844" s="278"/>
      <c r="P2844" s="278"/>
      <c r="Q2844" s="278"/>
      <c r="R2844" s="278"/>
      <c r="S2844" s="278"/>
      <c r="T2844" s="278"/>
      <c r="U2844" s="278"/>
      <c r="V2844" s="278"/>
      <c r="W2844" s="278"/>
      <c r="X2844" s="278"/>
      <c r="Y2844" s="278"/>
      <c r="Z2844" s="278"/>
      <c r="AA2844" s="278"/>
      <c r="AB2844" s="278"/>
      <c r="AC2844" s="278"/>
      <c r="AD2844" s="278"/>
      <c r="AE2844" s="278"/>
      <c r="AF2844" s="278"/>
      <c r="AG2844" s="278"/>
      <c r="AH2844" s="278"/>
      <c r="AI2844" s="278"/>
      <c r="AJ2844" s="278"/>
      <c r="AK2844" s="278"/>
      <c r="AL2844" s="278"/>
      <c r="AM2844" s="278"/>
      <c r="AN2844" s="278"/>
      <c r="AO2844" s="278"/>
      <c r="AP2844" s="278"/>
    </row>
    <row r="2845" spans="1:42">
      <c r="A2845" s="278">
        <v>210951</v>
      </c>
      <c r="B2845" s="278"/>
      <c r="C2845" s="278" t="s">
        <v>413</v>
      </c>
      <c r="D2845" s="278" t="s">
        <v>413</v>
      </c>
      <c r="E2845" s="278" t="s">
        <v>413</v>
      </c>
      <c r="F2845" s="278" t="s">
        <v>412</v>
      </c>
      <c r="G2845" s="278" t="s">
        <v>412</v>
      </c>
      <c r="H2845" s="278" t="s">
        <v>412</v>
      </c>
      <c r="I2845" s="278" t="s">
        <v>412</v>
      </c>
      <c r="J2845" s="278" t="s">
        <v>412</v>
      </c>
      <c r="K2845" s="278" t="s">
        <v>412</v>
      </c>
      <c r="L2845" s="278" t="s">
        <v>412</v>
      </c>
      <c r="M2845" s="278"/>
      <c r="N2845" s="278"/>
      <c r="O2845" s="278"/>
      <c r="P2845" s="278"/>
      <c r="Q2845" s="278"/>
      <c r="R2845" s="278"/>
      <c r="S2845" s="278"/>
      <c r="T2845" s="278"/>
      <c r="U2845" s="278"/>
      <c r="V2845" s="278"/>
      <c r="W2845" s="278"/>
      <c r="X2845" s="278"/>
      <c r="Y2845" s="278"/>
      <c r="Z2845" s="278"/>
      <c r="AA2845" s="278"/>
      <c r="AB2845" s="278"/>
      <c r="AC2845" s="278"/>
      <c r="AD2845" s="278"/>
      <c r="AE2845" s="278"/>
      <c r="AF2845" s="278"/>
      <c r="AG2845" s="278"/>
      <c r="AH2845" s="278"/>
      <c r="AI2845" s="278"/>
      <c r="AJ2845" s="278"/>
      <c r="AK2845" s="278"/>
      <c r="AL2845" s="278"/>
      <c r="AM2845" s="278"/>
      <c r="AN2845" s="278"/>
      <c r="AO2845" s="278"/>
      <c r="AP2845" s="278"/>
    </row>
    <row r="2846" spans="1:42">
      <c r="A2846" s="278">
        <v>210950</v>
      </c>
      <c r="B2846" s="278"/>
      <c r="C2846" s="278" t="s">
        <v>412</v>
      </c>
      <c r="D2846" s="278" t="s">
        <v>413</v>
      </c>
      <c r="E2846" s="278" t="s">
        <v>413</v>
      </c>
      <c r="F2846" s="278" t="s">
        <v>413</v>
      </c>
      <c r="G2846" s="278" t="s">
        <v>412</v>
      </c>
      <c r="H2846" s="278" t="s">
        <v>412</v>
      </c>
      <c r="I2846" s="278" t="s">
        <v>412</v>
      </c>
      <c r="J2846" s="278" t="s">
        <v>412</v>
      </c>
      <c r="K2846" s="278" t="s">
        <v>412</v>
      </c>
      <c r="L2846" s="278" t="s">
        <v>412</v>
      </c>
      <c r="M2846" s="278"/>
      <c r="N2846" s="278"/>
      <c r="O2846" s="278"/>
      <c r="P2846" s="278"/>
      <c r="Q2846" s="278"/>
      <c r="R2846" s="278"/>
      <c r="S2846" s="278"/>
      <c r="T2846" s="278"/>
      <c r="U2846" s="278"/>
      <c r="V2846" s="278"/>
      <c r="W2846" s="278"/>
      <c r="X2846" s="278"/>
      <c r="Y2846" s="278"/>
      <c r="Z2846" s="278"/>
      <c r="AA2846" s="278"/>
      <c r="AB2846" s="278"/>
      <c r="AC2846" s="278"/>
      <c r="AD2846" s="278"/>
      <c r="AE2846" s="278"/>
      <c r="AF2846" s="278"/>
      <c r="AG2846" s="278"/>
      <c r="AH2846" s="278"/>
      <c r="AI2846" s="278"/>
      <c r="AJ2846" s="278"/>
      <c r="AK2846" s="278"/>
      <c r="AL2846" s="278"/>
      <c r="AM2846" s="278"/>
      <c r="AN2846" s="278"/>
      <c r="AO2846" s="278"/>
      <c r="AP2846" s="278"/>
    </row>
    <row r="2847" spans="1:42">
      <c r="A2847" s="278">
        <v>210948</v>
      </c>
      <c r="B2847" s="278"/>
      <c r="C2847" s="278" t="s">
        <v>413</v>
      </c>
      <c r="D2847" s="278" t="s">
        <v>413</v>
      </c>
      <c r="E2847" s="278" t="s">
        <v>412</v>
      </c>
      <c r="F2847" s="278" t="s">
        <v>413</v>
      </c>
      <c r="G2847" s="278" t="s">
        <v>412</v>
      </c>
      <c r="H2847" s="278" t="s">
        <v>412</v>
      </c>
      <c r="I2847" s="278" t="s">
        <v>412</v>
      </c>
      <c r="J2847" s="278" t="s">
        <v>412</v>
      </c>
      <c r="K2847" s="278" t="s">
        <v>412</v>
      </c>
      <c r="L2847" s="278" t="s">
        <v>412</v>
      </c>
      <c r="M2847" s="278"/>
      <c r="N2847" s="278"/>
      <c r="O2847" s="278"/>
      <c r="P2847" s="278"/>
      <c r="Q2847" s="278"/>
      <c r="R2847" s="278"/>
      <c r="S2847" s="278"/>
      <c r="T2847" s="278"/>
      <c r="U2847" s="278"/>
      <c r="V2847" s="278"/>
      <c r="W2847" s="278"/>
      <c r="X2847" s="278"/>
      <c r="Y2847" s="278"/>
      <c r="Z2847" s="278"/>
      <c r="AA2847" s="278"/>
      <c r="AB2847" s="278"/>
      <c r="AC2847" s="278"/>
      <c r="AD2847" s="278"/>
      <c r="AE2847" s="278"/>
      <c r="AF2847" s="278"/>
      <c r="AG2847" s="278"/>
      <c r="AH2847" s="278"/>
      <c r="AI2847" s="278"/>
      <c r="AJ2847" s="278"/>
      <c r="AK2847" s="278"/>
      <c r="AL2847" s="278"/>
      <c r="AM2847" s="278"/>
      <c r="AN2847" s="278"/>
      <c r="AO2847" s="278"/>
      <c r="AP2847" s="278"/>
    </row>
    <row r="2848" spans="1:42">
      <c r="A2848" s="278">
        <v>210946</v>
      </c>
      <c r="B2848" s="278"/>
      <c r="C2848" s="278" t="s">
        <v>413</v>
      </c>
      <c r="D2848" s="278" t="s">
        <v>412</v>
      </c>
      <c r="E2848" s="278" t="s">
        <v>413</v>
      </c>
      <c r="F2848" s="278" t="s">
        <v>412</v>
      </c>
      <c r="G2848" s="278" t="s">
        <v>412</v>
      </c>
      <c r="H2848" s="278" t="s">
        <v>412</v>
      </c>
      <c r="I2848" s="278" t="s">
        <v>412</v>
      </c>
      <c r="J2848" s="278" t="s">
        <v>412</v>
      </c>
      <c r="K2848" s="278" t="s">
        <v>412</v>
      </c>
      <c r="L2848" s="278" t="s">
        <v>412</v>
      </c>
      <c r="M2848" s="278"/>
      <c r="N2848" s="278"/>
      <c r="O2848" s="278"/>
      <c r="P2848" s="278"/>
      <c r="Q2848" s="278"/>
      <c r="R2848" s="278"/>
      <c r="S2848" s="278"/>
      <c r="T2848" s="278"/>
      <c r="U2848" s="278"/>
      <c r="V2848" s="278"/>
      <c r="W2848" s="278"/>
      <c r="X2848" s="278"/>
      <c r="Y2848" s="278"/>
      <c r="Z2848" s="278"/>
      <c r="AA2848" s="278"/>
      <c r="AB2848" s="278"/>
      <c r="AC2848" s="278"/>
      <c r="AD2848" s="278"/>
      <c r="AE2848" s="278"/>
      <c r="AF2848" s="278"/>
      <c r="AG2848" s="278"/>
      <c r="AH2848" s="278"/>
      <c r="AI2848" s="278"/>
      <c r="AJ2848" s="278"/>
      <c r="AK2848" s="278"/>
      <c r="AL2848" s="278"/>
      <c r="AM2848" s="278"/>
      <c r="AN2848" s="278"/>
      <c r="AO2848" s="278"/>
      <c r="AP2848" s="278"/>
    </row>
    <row r="2849" spans="1:42">
      <c r="A2849" s="278">
        <v>210945</v>
      </c>
      <c r="B2849" s="278"/>
      <c r="C2849" s="278" t="s">
        <v>413</v>
      </c>
      <c r="D2849" s="278" t="s">
        <v>412</v>
      </c>
      <c r="E2849" s="278" t="s">
        <v>412</v>
      </c>
      <c r="F2849" s="278" t="s">
        <v>413</v>
      </c>
      <c r="G2849" s="278" t="s">
        <v>412</v>
      </c>
      <c r="H2849" s="278" t="s">
        <v>412</v>
      </c>
      <c r="I2849" s="278" t="s">
        <v>412</v>
      </c>
      <c r="J2849" s="278" t="s">
        <v>412</v>
      </c>
      <c r="K2849" s="278" t="s">
        <v>412</v>
      </c>
      <c r="L2849" s="278" t="s">
        <v>412</v>
      </c>
      <c r="M2849" s="278"/>
      <c r="N2849" s="278"/>
      <c r="O2849" s="278"/>
      <c r="P2849" s="278"/>
      <c r="Q2849" s="278"/>
      <c r="R2849" s="278"/>
      <c r="S2849" s="278"/>
      <c r="T2849" s="278"/>
      <c r="U2849" s="278"/>
      <c r="V2849" s="278"/>
      <c r="W2849" s="278"/>
      <c r="X2849" s="278"/>
      <c r="Y2849" s="278"/>
      <c r="Z2849" s="278"/>
      <c r="AA2849" s="278"/>
      <c r="AB2849" s="278"/>
      <c r="AC2849" s="278"/>
      <c r="AD2849" s="278"/>
      <c r="AE2849" s="278"/>
      <c r="AF2849" s="278"/>
      <c r="AG2849" s="278"/>
      <c r="AH2849" s="278"/>
      <c r="AI2849" s="278"/>
      <c r="AJ2849" s="278"/>
      <c r="AK2849" s="278"/>
      <c r="AL2849" s="278"/>
      <c r="AM2849" s="278"/>
      <c r="AN2849" s="278"/>
      <c r="AO2849" s="278"/>
      <c r="AP2849" s="278"/>
    </row>
    <row r="2850" spans="1:42">
      <c r="A2850" s="278">
        <v>210943</v>
      </c>
      <c r="B2850" s="278"/>
      <c r="C2850" s="278" t="s">
        <v>411</v>
      </c>
      <c r="D2850" s="278" t="s">
        <v>411</v>
      </c>
      <c r="E2850" s="278" t="s">
        <v>411</v>
      </c>
      <c r="F2850" s="278" t="s">
        <v>412</v>
      </c>
      <c r="G2850" s="278" t="s">
        <v>412</v>
      </c>
      <c r="H2850" s="278" t="s">
        <v>412</v>
      </c>
      <c r="I2850" s="278" t="s">
        <v>412</v>
      </c>
      <c r="J2850" s="278" t="s">
        <v>412</v>
      </c>
      <c r="K2850" s="278" t="s">
        <v>412</v>
      </c>
      <c r="L2850" s="278" t="s">
        <v>412</v>
      </c>
      <c r="M2850" s="278"/>
      <c r="N2850" s="278"/>
      <c r="O2850" s="278"/>
      <c r="P2850" s="278"/>
      <c r="Q2850" s="278"/>
      <c r="R2850" s="278"/>
      <c r="S2850" s="278"/>
      <c r="T2850" s="278"/>
      <c r="U2850" s="278"/>
      <c r="V2850" s="278"/>
      <c r="W2850" s="278"/>
      <c r="X2850" s="278"/>
      <c r="Y2850" s="278"/>
      <c r="Z2850" s="278"/>
      <c r="AA2850" s="278"/>
      <c r="AB2850" s="278"/>
      <c r="AC2850" s="278"/>
      <c r="AD2850" s="278"/>
      <c r="AE2850" s="278"/>
      <c r="AF2850" s="278"/>
      <c r="AG2850" s="278"/>
      <c r="AH2850" s="278"/>
      <c r="AI2850" s="278"/>
      <c r="AJ2850" s="278"/>
      <c r="AK2850" s="278"/>
      <c r="AL2850" s="278"/>
      <c r="AM2850" s="278"/>
      <c r="AN2850" s="278"/>
      <c r="AO2850" s="278"/>
      <c r="AP2850" s="278"/>
    </row>
    <row r="2851" spans="1:42">
      <c r="A2851" s="278">
        <v>210940</v>
      </c>
      <c r="B2851" s="278"/>
      <c r="C2851" s="278" t="s">
        <v>413</v>
      </c>
      <c r="D2851" s="278" t="s">
        <v>412</v>
      </c>
      <c r="E2851" s="278" t="s">
        <v>412</v>
      </c>
      <c r="F2851" s="278" t="s">
        <v>412</v>
      </c>
      <c r="G2851" s="278" t="s">
        <v>413</v>
      </c>
      <c r="H2851" s="278" t="s">
        <v>412</v>
      </c>
      <c r="I2851" s="278" t="s">
        <v>412</v>
      </c>
      <c r="J2851" s="278" t="s">
        <v>412</v>
      </c>
      <c r="K2851" s="278" t="s">
        <v>412</v>
      </c>
      <c r="L2851" s="278" t="s">
        <v>412</v>
      </c>
      <c r="M2851" s="278"/>
      <c r="N2851" s="278"/>
      <c r="O2851" s="278"/>
      <c r="P2851" s="278"/>
      <c r="Q2851" s="278"/>
      <c r="R2851" s="278"/>
      <c r="S2851" s="278"/>
      <c r="T2851" s="278"/>
      <c r="U2851" s="278"/>
      <c r="V2851" s="278"/>
      <c r="W2851" s="278"/>
      <c r="X2851" s="278"/>
      <c r="Y2851" s="278"/>
      <c r="Z2851" s="278"/>
      <c r="AA2851" s="278"/>
      <c r="AB2851" s="278"/>
      <c r="AC2851" s="278"/>
      <c r="AD2851" s="278"/>
      <c r="AE2851" s="278"/>
      <c r="AF2851" s="278"/>
      <c r="AG2851" s="278"/>
      <c r="AH2851" s="278"/>
      <c r="AI2851" s="278"/>
      <c r="AJ2851" s="278"/>
      <c r="AK2851" s="278"/>
      <c r="AL2851" s="278"/>
      <c r="AM2851" s="278"/>
      <c r="AN2851" s="278"/>
      <c r="AO2851" s="278"/>
      <c r="AP2851" s="278"/>
    </row>
    <row r="2852" spans="1:42">
      <c r="A2852" s="278">
        <v>210936</v>
      </c>
      <c r="B2852" s="278"/>
      <c r="C2852" s="278" t="s">
        <v>412</v>
      </c>
      <c r="D2852" s="278" t="s">
        <v>412</v>
      </c>
      <c r="E2852" s="278" t="s">
        <v>413</v>
      </c>
      <c r="F2852" s="278" t="s">
        <v>413</v>
      </c>
      <c r="G2852" s="278" t="s">
        <v>412</v>
      </c>
      <c r="H2852" s="278" t="s">
        <v>412</v>
      </c>
      <c r="I2852" s="278" t="s">
        <v>412</v>
      </c>
      <c r="J2852" s="278" t="s">
        <v>412</v>
      </c>
      <c r="K2852" s="278" t="s">
        <v>412</v>
      </c>
      <c r="L2852" s="278" t="s">
        <v>412</v>
      </c>
      <c r="M2852" s="278"/>
      <c r="N2852" s="278"/>
      <c r="O2852" s="278"/>
      <c r="P2852" s="278"/>
      <c r="Q2852" s="278"/>
      <c r="R2852" s="278"/>
      <c r="S2852" s="278"/>
      <c r="T2852" s="278"/>
      <c r="U2852" s="278"/>
      <c r="V2852" s="278"/>
      <c r="W2852" s="278"/>
      <c r="X2852" s="278"/>
      <c r="Y2852" s="278"/>
      <c r="Z2852" s="278"/>
      <c r="AA2852" s="278"/>
      <c r="AB2852" s="278"/>
      <c r="AC2852" s="278"/>
      <c r="AD2852" s="278"/>
      <c r="AE2852" s="278"/>
      <c r="AF2852" s="278"/>
      <c r="AG2852" s="278"/>
      <c r="AH2852" s="278"/>
      <c r="AI2852" s="278"/>
      <c r="AJ2852" s="278"/>
      <c r="AK2852" s="278"/>
      <c r="AL2852" s="278"/>
      <c r="AM2852" s="278"/>
      <c r="AN2852" s="278"/>
      <c r="AO2852" s="278"/>
      <c r="AP2852" s="278"/>
    </row>
    <row r="2853" spans="1:42">
      <c r="A2853" s="278">
        <v>210935</v>
      </c>
      <c r="B2853" s="278"/>
      <c r="C2853" s="278" t="s">
        <v>411</v>
      </c>
      <c r="D2853" s="278" t="s">
        <v>412</v>
      </c>
      <c r="E2853" s="278" t="s">
        <v>411</v>
      </c>
      <c r="F2853" s="278" t="s">
        <v>412</v>
      </c>
      <c r="G2853" s="278" t="s">
        <v>412</v>
      </c>
      <c r="H2853" s="278" t="s">
        <v>412</v>
      </c>
      <c r="I2853" s="278" t="s">
        <v>412</v>
      </c>
      <c r="J2853" s="278" t="s">
        <v>412</v>
      </c>
      <c r="K2853" s="278" t="s">
        <v>412</v>
      </c>
      <c r="L2853" s="278" t="s">
        <v>412</v>
      </c>
      <c r="M2853" s="278"/>
      <c r="N2853" s="278"/>
      <c r="O2853" s="278"/>
      <c r="P2853" s="278"/>
      <c r="Q2853" s="278"/>
      <c r="R2853" s="278"/>
      <c r="S2853" s="278"/>
      <c r="T2853" s="278"/>
      <c r="U2853" s="278"/>
      <c r="V2853" s="278"/>
      <c r="W2853" s="278"/>
      <c r="X2853" s="278"/>
      <c r="Y2853" s="278"/>
      <c r="Z2853" s="278"/>
      <c r="AA2853" s="278"/>
      <c r="AB2853" s="278"/>
      <c r="AC2853" s="278"/>
      <c r="AD2853" s="278"/>
      <c r="AE2853" s="278"/>
      <c r="AF2853" s="278"/>
      <c r="AG2853" s="278"/>
      <c r="AH2853" s="278"/>
      <c r="AI2853" s="278"/>
      <c r="AJ2853" s="278"/>
      <c r="AK2853" s="278"/>
      <c r="AL2853" s="278"/>
      <c r="AM2853" s="278"/>
      <c r="AN2853" s="278"/>
      <c r="AO2853" s="278"/>
      <c r="AP2853" s="278"/>
    </row>
    <row r="2854" spans="1:42">
      <c r="A2854" s="278">
        <v>210934</v>
      </c>
      <c r="B2854" s="278"/>
      <c r="C2854" s="278" t="s">
        <v>413</v>
      </c>
      <c r="D2854" s="278" t="s">
        <v>412</v>
      </c>
      <c r="E2854" s="278" t="s">
        <v>413</v>
      </c>
      <c r="F2854" s="278" t="s">
        <v>412</v>
      </c>
      <c r="G2854" s="278" t="s">
        <v>413</v>
      </c>
      <c r="H2854" s="278" t="s">
        <v>412</v>
      </c>
      <c r="I2854" s="278" t="s">
        <v>413</v>
      </c>
      <c r="J2854" s="278" t="s">
        <v>412</v>
      </c>
      <c r="K2854" s="278" t="s">
        <v>413</v>
      </c>
      <c r="L2854" s="278" t="s">
        <v>413</v>
      </c>
      <c r="M2854" s="278"/>
      <c r="N2854" s="278"/>
      <c r="O2854" s="278"/>
      <c r="P2854" s="278"/>
      <c r="Q2854" s="278"/>
      <c r="R2854" s="278"/>
      <c r="S2854" s="278"/>
      <c r="T2854" s="278"/>
      <c r="U2854" s="278"/>
      <c r="V2854" s="278"/>
      <c r="W2854" s="278"/>
      <c r="X2854" s="278"/>
      <c r="Y2854" s="278"/>
      <c r="Z2854" s="278"/>
      <c r="AA2854" s="278"/>
      <c r="AB2854" s="278"/>
      <c r="AC2854" s="278"/>
      <c r="AD2854" s="278"/>
      <c r="AE2854" s="278"/>
      <c r="AF2854" s="278"/>
      <c r="AG2854" s="278"/>
      <c r="AH2854" s="278"/>
      <c r="AI2854" s="278"/>
      <c r="AJ2854" s="278"/>
      <c r="AK2854" s="278"/>
      <c r="AL2854" s="278"/>
      <c r="AM2854" s="278"/>
      <c r="AN2854" s="278"/>
      <c r="AO2854" s="278"/>
      <c r="AP2854" s="278"/>
    </row>
    <row r="2855" spans="1:42">
      <c r="A2855" s="278">
        <v>210933</v>
      </c>
      <c r="B2855" s="278"/>
      <c r="C2855" s="278" t="s">
        <v>413</v>
      </c>
      <c r="D2855" s="278" t="s">
        <v>413</v>
      </c>
      <c r="E2855" s="278" t="s">
        <v>412</v>
      </c>
      <c r="F2855" s="278" t="s">
        <v>412</v>
      </c>
      <c r="G2855" s="278" t="s">
        <v>412</v>
      </c>
      <c r="H2855" s="278" t="s">
        <v>412</v>
      </c>
      <c r="I2855" s="278" t="s">
        <v>412</v>
      </c>
      <c r="J2855" s="278" t="s">
        <v>412</v>
      </c>
      <c r="K2855" s="278" t="s">
        <v>412</v>
      </c>
      <c r="L2855" s="278" t="s">
        <v>412</v>
      </c>
      <c r="M2855" s="278"/>
      <c r="N2855" s="278"/>
      <c r="O2855" s="278"/>
      <c r="P2855" s="278"/>
      <c r="Q2855" s="278"/>
      <c r="R2855" s="278"/>
      <c r="S2855" s="278"/>
      <c r="T2855" s="278"/>
      <c r="U2855" s="278"/>
      <c r="V2855" s="278"/>
      <c r="W2855" s="278"/>
      <c r="X2855" s="278"/>
      <c r="Y2855" s="278"/>
      <c r="Z2855" s="278"/>
      <c r="AA2855" s="278"/>
      <c r="AB2855" s="278"/>
      <c r="AC2855" s="278"/>
      <c r="AD2855" s="278"/>
      <c r="AE2855" s="278"/>
      <c r="AF2855" s="278"/>
      <c r="AG2855" s="278"/>
      <c r="AH2855" s="278"/>
      <c r="AI2855" s="278"/>
      <c r="AJ2855" s="278"/>
      <c r="AK2855" s="278"/>
      <c r="AL2855" s="278"/>
      <c r="AM2855" s="278"/>
      <c r="AN2855" s="278"/>
      <c r="AO2855" s="278"/>
      <c r="AP2855" s="278"/>
    </row>
    <row r="2856" spans="1:42">
      <c r="A2856" s="278">
        <v>210927</v>
      </c>
      <c r="B2856" s="278"/>
      <c r="C2856" s="278" t="s">
        <v>411</v>
      </c>
      <c r="D2856" s="278" t="s">
        <v>413</v>
      </c>
      <c r="E2856" s="278" t="s">
        <v>411</v>
      </c>
      <c r="F2856" s="278" t="s">
        <v>411</v>
      </c>
      <c r="G2856" s="278" t="s">
        <v>412</v>
      </c>
      <c r="H2856" s="278" t="s">
        <v>412</v>
      </c>
      <c r="I2856" s="278" t="s">
        <v>413</v>
      </c>
      <c r="J2856" s="278" t="s">
        <v>412</v>
      </c>
      <c r="K2856" s="278" t="s">
        <v>413</v>
      </c>
      <c r="L2856" s="278" t="s">
        <v>413</v>
      </c>
      <c r="M2856" s="278"/>
      <c r="N2856" s="278"/>
      <c r="O2856" s="278"/>
      <c r="P2856" s="278"/>
      <c r="Q2856" s="278"/>
      <c r="R2856" s="278"/>
      <c r="S2856" s="278"/>
      <c r="T2856" s="278"/>
      <c r="U2856" s="278"/>
      <c r="V2856" s="278"/>
      <c r="W2856" s="278"/>
      <c r="X2856" s="278"/>
      <c r="Y2856" s="278"/>
      <c r="Z2856" s="278"/>
      <c r="AA2856" s="278"/>
      <c r="AB2856" s="278"/>
      <c r="AC2856" s="278"/>
      <c r="AD2856" s="278"/>
      <c r="AE2856" s="278"/>
      <c r="AF2856" s="278"/>
      <c r="AG2856" s="278"/>
      <c r="AH2856" s="278"/>
      <c r="AI2856" s="278"/>
      <c r="AJ2856" s="278"/>
      <c r="AK2856" s="278"/>
      <c r="AL2856" s="278"/>
      <c r="AM2856" s="278"/>
      <c r="AN2856" s="278"/>
      <c r="AO2856" s="278"/>
      <c r="AP2856" s="278"/>
    </row>
    <row r="2857" spans="1:42">
      <c r="A2857" s="278">
        <v>210922</v>
      </c>
      <c r="B2857" s="278"/>
      <c r="C2857" s="278" t="s">
        <v>411</v>
      </c>
      <c r="D2857" s="278" t="s">
        <v>412</v>
      </c>
      <c r="E2857" s="278" t="s">
        <v>411</v>
      </c>
      <c r="F2857" s="278" t="s">
        <v>412</v>
      </c>
      <c r="G2857" s="278" t="s">
        <v>412</v>
      </c>
      <c r="H2857" s="278" t="s">
        <v>412</v>
      </c>
      <c r="I2857" s="278" t="s">
        <v>412</v>
      </c>
      <c r="J2857" s="278" t="s">
        <v>412</v>
      </c>
      <c r="K2857" s="278" t="s">
        <v>412</v>
      </c>
      <c r="L2857" s="278" t="s">
        <v>412</v>
      </c>
      <c r="M2857" s="278"/>
      <c r="N2857" s="278"/>
      <c r="O2857" s="278"/>
      <c r="P2857" s="278"/>
      <c r="Q2857" s="278"/>
      <c r="R2857" s="278"/>
      <c r="S2857" s="278"/>
      <c r="T2857" s="278"/>
      <c r="U2857" s="278"/>
      <c r="V2857" s="278"/>
      <c r="W2857" s="278"/>
      <c r="X2857" s="278"/>
      <c r="Y2857" s="278"/>
      <c r="Z2857" s="278"/>
      <c r="AA2857" s="278"/>
      <c r="AB2857" s="278"/>
      <c r="AC2857" s="278"/>
      <c r="AD2857" s="278"/>
      <c r="AE2857" s="278"/>
      <c r="AF2857" s="278"/>
      <c r="AG2857" s="278"/>
      <c r="AH2857" s="278"/>
      <c r="AI2857" s="278"/>
      <c r="AJ2857" s="278"/>
      <c r="AK2857" s="278"/>
      <c r="AL2857" s="278"/>
      <c r="AM2857" s="278"/>
      <c r="AN2857" s="278"/>
      <c r="AO2857" s="278"/>
      <c r="AP2857" s="278"/>
    </row>
    <row r="2858" spans="1:42">
      <c r="A2858" s="278">
        <v>210919</v>
      </c>
      <c r="B2858" s="278"/>
      <c r="C2858" s="278" t="s">
        <v>411</v>
      </c>
      <c r="D2858" s="278" t="s">
        <v>412</v>
      </c>
      <c r="E2858" s="278" t="s">
        <v>411</v>
      </c>
      <c r="F2858" s="278" t="s">
        <v>412</v>
      </c>
      <c r="G2858" s="278" t="s">
        <v>412</v>
      </c>
      <c r="H2858" s="278" t="s">
        <v>412</v>
      </c>
      <c r="I2858" s="278" t="s">
        <v>412</v>
      </c>
      <c r="J2858" s="278" t="s">
        <v>412</v>
      </c>
      <c r="K2858" s="278" t="s">
        <v>412</v>
      </c>
      <c r="L2858" s="278" t="s">
        <v>412</v>
      </c>
      <c r="M2858" s="278"/>
      <c r="N2858" s="278"/>
      <c r="O2858" s="278"/>
      <c r="P2858" s="278"/>
      <c r="Q2858" s="278"/>
      <c r="R2858" s="278"/>
      <c r="S2858" s="278"/>
      <c r="T2858" s="278"/>
      <c r="U2858" s="278"/>
      <c r="V2858" s="278"/>
      <c r="W2858" s="278"/>
      <c r="X2858" s="278"/>
      <c r="Y2858" s="278"/>
      <c r="Z2858" s="278"/>
      <c r="AA2858" s="278"/>
      <c r="AB2858" s="278"/>
      <c r="AC2858" s="278"/>
      <c r="AD2858" s="278"/>
      <c r="AE2858" s="278"/>
      <c r="AF2858" s="278"/>
      <c r="AG2858" s="278"/>
      <c r="AH2858" s="278"/>
      <c r="AI2858" s="278"/>
      <c r="AJ2858" s="278"/>
      <c r="AK2858" s="278"/>
      <c r="AL2858" s="278"/>
      <c r="AM2858" s="278"/>
      <c r="AN2858" s="278"/>
      <c r="AO2858" s="278"/>
      <c r="AP2858" s="278"/>
    </row>
    <row r="2859" spans="1:42">
      <c r="A2859" s="278">
        <v>210913</v>
      </c>
      <c r="B2859" s="278"/>
      <c r="C2859" s="278" t="s">
        <v>412</v>
      </c>
      <c r="D2859" s="278" t="s">
        <v>413</v>
      </c>
      <c r="E2859" s="278" t="s">
        <v>411</v>
      </c>
      <c r="F2859" s="278" t="s">
        <v>412</v>
      </c>
      <c r="G2859" s="278" t="s">
        <v>413</v>
      </c>
      <c r="H2859" s="278" t="s">
        <v>413</v>
      </c>
      <c r="I2859" s="278" t="s">
        <v>412</v>
      </c>
      <c r="J2859" s="278" t="s">
        <v>413</v>
      </c>
      <c r="K2859" s="278" t="s">
        <v>412</v>
      </c>
      <c r="L2859" s="278" t="s">
        <v>412</v>
      </c>
      <c r="M2859" s="278"/>
      <c r="N2859" s="278"/>
      <c r="O2859" s="278"/>
      <c r="P2859" s="278"/>
      <c r="Q2859" s="278"/>
      <c r="R2859" s="278"/>
      <c r="S2859" s="278"/>
      <c r="T2859" s="278"/>
      <c r="U2859" s="278"/>
      <c r="V2859" s="278"/>
      <c r="W2859" s="278"/>
      <c r="X2859" s="278"/>
      <c r="Y2859" s="278"/>
      <c r="Z2859" s="278"/>
      <c r="AA2859" s="278"/>
      <c r="AB2859" s="278"/>
      <c r="AC2859" s="278"/>
      <c r="AD2859" s="278"/>
      <c r="AE2859" s="278"/>
      <c r="AF2859" s="278"/>
      <c r="AG2859" s="278"/>
      <c r="AH2859" s="278"/>
      <c r="AI2859" s="278"/>
      <c r="AJ2859" s="278"/>
      <c r="AK2859" s="278"/>
      <c r="AL2859" s="278"/>
      <c r="AM2859" s="278"/>
      <c r="AN2859" s="278"/>
      <c r="AO2859" s="278"/>
      <c r="AP2859" s="278"/>
    </row>
    <row r="2860" spans="1:42">
      <c r="A2860" s="278">
        <v>210911</v>
      </c>
      <c r="B2860" s="278"/>
      <c r="C2860" s="278" t="s">
        <v>413</v>
      </c>
      <c r="D2860" s="278" t="s">
        <v>413</v>
      </c>
      <c r="E2860" s="278" t="s">
        <v>413</v>
      </c>
      <c r="F2860" s="278" t="s">
        <v>412</v>
      </c>
      <c r="G2860" s="278" t="s">
        <v>412</v>
      </c>
      <c r="H2860" s="278" t="s">
        <v>412</v>
      </c>
      <c r="I2860" s="278" t="s">
        <v>412</v>
      </c>
      <c r="J2860" s="278" t="s">
        <v>412</v>
      </c>
      <c r="K2860" s="278" t="s">
        <v>412</v>
      </c>
      <c r="L2860" s="278" t="s">
        <v>412</v>
      </c>
      <c r="M2860" s="278"/>
      <c r="N2860" s="278"/>
      <c r="O2860" s="278"/>
      <c r="P2860" s="278"/>
      <c r="Q2860" s="278"/>
      <c r="R2860" s="278"/>
      <c r="S2860" s="278"/>
      <c r="T2860" s="278"/>
      <c r="U2860" s="278"/>
      <c r="V2860" s="278"/>
      <c r="W2860" s="278"/>
      <c r="X2860" s="278"/>
      <c r="Y2860" s="278"/>
      <c r="Z2860" s="278"/>
      <c r="AA2860" s="278"/>
      <c r="AB2860" s="278"/>
      <c r="AC2860" s="278"/>
      <c r="AD2860" s="278"/>
      <c r="AE2860" s="278"/>
      <c r="AF2860" s="278"/>
      <c r="AG2860" s="278"/>
      <c r="AH2860" s="278"/>
      <c r="AI2860" s="278"/>
      <c r="AJ2860" s="278"/>
      <c r="AK2860" s="278"/>
      <c r="AL2860" s="278"/>
      <c r="AM2860" s="278"/>
      <c r="AN2860" s="278"/>
      <c r="AO2860" s="278"/>
      <c r="AP2860" s="278"/>
    </row>
    <row r="2861" spans="1:42">
      <c r="A2861" s="278">
        <v>210909</v>
      </c>
      <c r="B2861" s="278"/>
      <c r="C2861" s="278" t="s">
        <v>412</v>
      </c>
      <c r="D2861" s="278" t="s">
        <v>413</v>
      </c>
      <c r="E2861" s="278" t="s">
        <v>412</v>
      </c>
      <c r="F2861" s="278" t="s">
        <v>413</v>
      </c>
      <c r="G2861" s="278" t="s">
        <v>412</v>
      </c>
      <c r="H2861" s="278" t="s">
        <v>412</v>
      </c>
      <c r="I2861" s="278" t="s">
        <v>412</v>
      </c>
      <c r="J2861" s="278" t="s">
        <v>412</v>
      </c>
      <c r="K2861" s="278" t="s">
        <v>412</v>
      </c>
      <c r="L2861" s="278" t="s">
        <v>412</v>
      </c>
      <c r="M2861" s="278"/>
      <c r="N2861" s="278"/>
      <c r="O2861" s="278"/>
      <c r="P2861" s="278"/>
      <c r="Q2861" s="278"/>
      <c r="R2861" s="278"/>
      <c r="S2861" s="278"/>
      <c r="T2861" s="278"/>
      <c r="U2861" s="278"/>
      <c r="V2861" s="278"/>
      <c r="W2861" s="278"/>
      <c r="X2861" s="278"/>
      <c r="Y2861" s="278"/>
      <c r="Z2861" s="278"/>
      <c r="AA2861" s="278"/>
      <c r="AB2861" s="278"/>
      <c r="AC2861" s="278"/>
      <c r="AD2861" s="278"/>
      <c r="AE2861" s="278"/>
      <c r="AF2861" s="278"/>
      <c r="AG2861" s="278"/>
      <c r="AH2861" s="278"/>
      <c r="AI2861" s="278"/>
      <c r="AJ2861" s="278"/>
      <c r="AK2861" s="278"/>
      <c r="AL2861" s="278"/>
      <c r="AM2861" s="278"/>
      <c r="AN2861" s="278"/>
      <c r="AO2861" s="278"/>
      <c r="AP2861" s="278"/>
    </row>
    <row r="2862" spans="1:42">
      <c r="A2862" s="278">
        <v>210908</v>
      </c>
      <c r="B2862" s="278"/>
      <c r="C2862" s="278" t="s">
        <v>413</v>
      </c>
      <c r="D2862" s="278" t="s">
        <v>413</v>
      </c>
      <c r="E2862" s="278" t="s">
        <v>413</v>
      </c>
      <c r="F2862" s="278" t="s">
        <v>412</v>
      </c>
      <c r="G2862" s="278" t="s">
        <v>412</v>
      </c>
      <c r="H2862" s="278" t="s">
        <v>412</v>
      </c>
      <c r="I2862" s="278" t="s">
        <v>412</v>
      </c>
      <c r="J2862" s="278" t="s">
        <v>412</v>
      </c>
      <c r="K2862" s="278" t="s">
        <v>413</v>
      </c>
      <c r="L2862" s="278" t="s">
        <v>413</v>
      </c>
      <c r="M2862" s="278"/>
      <c r="N2862" s="278"/>
      <c r="O2862" s="278"/>
      <c r="P2862" s="278"/>
      <c r="Q2862" s="278"/>
      <c r="R2862" s="278"/>
      <c r="S2862" s="278"/>
      <c r="T2862" s="278"/>
      <c r="U2862" s="278"/>
      <c r="V2862" s="278"/>
      <c r="W2862" s="278"/>
      <c r="X2862" s="278"/>
      <c r="Y2862" s="278"/>
      <c r="Z2862" s="278"/>
      <c r="AA2862" s="278"/>
      <c r="AB2862" s="278"/>
      <c r="AC2862" s="278"/>
      <c r="AD2862" s="278"/>
      <c r="AE2862" s="278"/>
      <c r="AF2862" s="278"/>
      <c r="AG2862" s="278"/>
      <c r="AH2862" s="278"/>
      <c r="AI2862" s="278"/>
      <c r="AJ2862" s="278"/>
      <c r="AK2862" s="278"/>
      <c r="AL2862" s="278"/>
      <c r="AM2862" s="278"/>
      <c r="AN2862" s="278"/>
      <c r="AO2862" s="278"/>
      <c r="AP2862" s="278"/>
    </row>
    <row r="2863" spans="1:42">
      <c r="A2863" s="278">
        <v>210907</v>
      </c>
      <c r="B2863" s="278"/>
      <c r="C2863" s="278" t="s">
        <v>413</v>
      </c>
      <c r="D2863" s="278" t="s">
        <v>413</v>
      </c>
      <c r="E2863" s="278" t="s">
        <v>413</v>
      </c>
      <c r="F2863" s="278" t="s">
        <v>412</v>
      </c>
      <c r="G2863" s="278" t="s">
        <v>412</v>
      </c>
      <c r="H2863" s="278" t="s">
        <v>412</v>
      </c>
      <c r="I2863" s="278" t="s">
        <v>412</v>
      </c>
      <c r="J2863" s="278" t="s">
        <v>412</v>
      </c>
      <c r="K2863" s="278" t="s">
        <v>412</v>
      </c>
      <c r="L2863" s="278" t="s">
        <v>412</v>
      </c>
      <c r="M2863" s="278"/>
      <c r="N2863" s="278"/>
      <c r="O2863" s="278"/>
      <c r="P2863" s="278"/>
      <c r="Q2863" s="278"/>
      <c r="R2863" s="278"/>
      <c r="S2863" s="278"/>
      <c r="T2863" s="278"/>
      <c r="U2863" s="278"/>
      <c r="V2863" s="278"/>
      <c r="W2863" s="278"/>
      <c r="X2863" s="278"/>
      <c r="Y2863" s="278"/>
      <c r="Z2863" s="278"/>
      <c r="AA2863" s="278"/>
      <c r="AB2863" s="278"/>
      <c r="AC2863" s="278"/>
      <c r="AD2863" s="278"/>
      <c r="AE2863" s="278"/>
      <c r="AF2863" s="278"/>
      <c r="AG2863" s="278"/>
      <c r="AH2863" s="278"/>
      <c r="AI2863" s="278"/>
      <c r="AJ2863" s="278"/>
      <c r="AK2863" s="278"/>
      <c r="AL2863" s="278"/>
      <c r="AM2863" s="278"/>
      <c r="AN2863" s="278"/>
      <c r="AO2863" s="278"/>
      <c r="AP2863" s="278"/>
    </row>
    <row r="2864" spans="1:42">
      <c r="A2864" s="278">
        <v>210906</v>
      </c>
      <c r="B2864" s="278"/>
      <c r="C2864" s="278" t="s">
        <v>413</v>
      </c>
      <c r="D2864" s="278" t="s">
        <v>412</v>
      </c>
      <c r="E2864" s="278" t="s">
        <v>413</v>
      </c>
      <c r="F2864" s="278" t="s">
        <v>412</v>
      </c>
      <c r="G2864" s="278" t="s">
        <v>412</v>
      </c>
      <c r="H2864" s="278" t="s">
        <v>412</v>
      </c>
      <c r="I2864" s="278" t="s">
        <v>412</v>
      </c>
      <c r="J2864" s="278" t="s">
        <v>412</v>
      </c>
      <c r="K2864" s="278" t="s">
        <v>412</v>
      </c>
      <c r="L2864" s="278" t="s">
        <v>412</v>
      </c>
      <c r="M2864" s="278"/>
      <c r="N2864" s="278"/>
      <c r="O2864" s="278"/>
      <c r="P2864" s="278"/>
      <c r="Q2864" s="278"/>
      <c r="R2864" s="278"/>
      <c r="S2864" s="278"/>
      <c r="T2864" s="278"/>
      <c r="U2864" s="278"/>
      <c r="V2864" s="278"/>
      <c r="W2864" s="278"/>
      <c r="X2864" s="278"/>
      <c r="Y2864" s="278"/>
      <c r="Z2864" s="278"/>
      <c r="AA2864" s="278"/>
      <c r="AB2864" s="278"/>
      <c r="AC2864" s="278"/>
      <c r="AD2864" s="278"/>
      <c r="AE2864" s="278"/>
      <c r="AF2864" s="278"/>
      <c r="AG2864" s="278"/>
      <c r="AH2864" s="278"/>
      <c r="AI2864" s="278"/>
      <c r="AJ2864" s="278"/>
      <c r="AK2864" s="278"/>
      <c r="AL2864" s="278"/>
      <c r="AM2864" s="278"/>
      <c r="AN2864" s="278"/>
      <c r="AO2864" s="278"/>
      <c r="AP2864" s="278"/>
    </row>
    <row r="2865" spans="1:42">
      <c r="A2865" s="278">
        <v>210905</v>
      </c>
      <c r="B2865" s="278"/>
      <c r="C2865" s="278" t="s">
        <v>411</v>
      </c>
      <c r="D2865" s="278" t="s">
        <v>412</v>
      </c>
      <c r="E2865" s="278" t="s">
        <v>411</v>
      </c>
      <c r="F2865" s="278" t="s">
        <v>412</v>
      </c>
      <c r="G2865" s="278" t="s">
        <v>411</v>
      </c>
      <c r="H2865" s="278" t="s">
        <v>412</v>
      </c>
      <c r="I2865" s="278" t="s">
        <v>412</v>
      </c>
      <c r="J2865" s="278" t="s">
        <v>412</v>
      </c>
      <c r="K2865" s="278" t="s">
        <v>412</v>
      </c>
      <c r="L2865" s="278" t="s">
        <v>412</v>
      </c>
      <c r="M2865" s="278"/>
      <c r="N2865" s="278"/>
      <c r="O2865" s="278"/>
      <c r="P2865" s="278"/>
      <c r="Q2865" s="278"/>
      <c r="R2865" s="278"/>
      <c r="S2865" s="278"/>
      <c r="T2865" s="278"/>
      <c r="U2865" s="278"/>
      <c r="V2865" s="278"/>
      <c r="W2865" s="278"/>
      <c r="X2865" s="278"/>
      <c r="Y2865" s="278"/>
      <c r="Z2865" s="278"/>
      <c r="AA2865" s="278"/>
      <c r="AB2865" s="278"/>
      <c r="AC2865" s="278"/>
      <c r="AD2865" s="278"/>
      <c r="AE2865" s="278"/>
      <c r="AF2865" s="278"/>
      <c r="AG2865" s="278"/>
      <c r="AH2865" s="278"/>
      <c r="AI2865" s="278"/>
      <c r="AJ2865" s="278"/>
      <c r="AK2865" s="278"/>
      <c r="AL2865" s="278"/>
      <c r="AM2865" s="278"/>
      <c r="AN2865" s="278"/>
      <c r="AO2865" s="278"/>
      <c r="AP2865" s="278"/>
    </row>
    <row r="2866" spans="1:42">
      <c r="A2866" s="278">
        <v>210904</v>
      </c>
      <c r="B2866" s="278"/>
      <c r="C2866" s="278" t="s">
        <v>413</v>
      </c>
      <c r="D2866" s="278" t="s">
        <v>413</v>
      </c>
      <c r="E2866" s="278" t="s">
        <v>413</v>
      </c>
      <c r="F2866" s="278" t="s">
        <v>412</v>
      </c>
      <c r="G2866" s="278" t="s">
        <v>412</v>
      </c>
      <c r="H2866" s="278" t="s">
        <v>412</v>
      </c>
      <c r="I2866" s="278" t="s">
        <v>412</v>
      </c>
      <c r="J2866" s="278" t="s">
        <v>412</v>
      </c>
      <c r="K2866" s="278" t="s">
        <v>412</v>
      </c>
      <c r="L2866" s="278" t="s">
        <v>412</v>
      </c>
      <c r="M2866" s="278"/>
      <c r="N2866" s="278"/>
      <c r="O2866" s="278"/>
      <c r="P2866" s="278"/>
      <c r="Q2866" s="278"/>
      <c r="R2866" s="278"/>
      <c r="S2866" s="278"/>
      <c r="T2866" s="278"/>
      <c r="U2866" s="278"/>
      <c r="V2866" s="278"/>
      <c r="W2866" s="278"/>
      <c r="X2866" s="278"/>
      <c r="Y2866" s="278"/>
      <c r="Z2866" s="278"/>
      <c r="AA2866" s="278"/>
      <c r="AB2866" s="278"/>
      <c r="AC2866" s="278"/>
      <c r="AD2866" s="278"/>
      <c r="AE2866" s="278"/>
      <c r="AF2866" s="278"/>
      <c r="AG2866" s="278"/>
      <c r="AH2866" s="278"/>
      <c r="AI2866" s="278"/>
      <c r="AJ2866" s="278"/>
      <c r="AK2866" s="278"/>
      <c r="AL2866" s="278"/>
      <c r="AM2866" s="278"/>
      <c r="AN2866" s="278"/>
      <c r="AO2866" s="278"/>
      <c r="AP2866" s="278"/>
    </row>
    <row r="2867" spans="1:42">
      <c r="A2867" s="278">
        <v>210903</v>
      </c>
      <c r="B2867" s="278"/>
      <c r="C2867" s="278" t="s">
        <v>412</v>
      </c>
      <c r="D2867" s="278" t="s">
        <v>412</v>
      </c>
      <c r="E2867" s="278" t="s">
        <v>413</v>
      </c>
      <c r="F2867" s="278" t="s">
        <v>413</v>
      </c>
      <c r="G2867" s="278" t="s">
        <v>412</v>
      </c>
      <c r="H2867" s="278" t="s">
        <v>412</v>
      </c>
      <c r="I2867" s="278" t="s">
        <v>412</v>
      </c>
      <c r="J2867" s="278" t="s">
        <v>412</v>
      </c>
      <c r="K2867" s="278" t="s">
        <v>412</v>
      </c>
      <c r="L2867" s="278" t="s">
        <v>412</v>
      </c>
      <c r="M2867" s="278"/>
      <c r="N2867" s="278"/>
      <c r="O2867" s="278"/>
      <c r="P2867" s="278"/>
      <c r="Q2867" s="278"/>
      <c r="R2867" s="278"/>
      <c r="S2867" s="278"/>
      <c r="T2867" s="278"/>
      <c r="U2867" s="278"/>
      <c r="V2867" s="278"/>
      <c r="W2867" s="278"/>
      <c r="X2867" s="278"/>
      <c r="Y2867" s="278"/>
      <c r="Z2867" s="278"/>
      <c r="AA2867" s="278"/>
      <c r="AB2867" s="278"/>
      <c r="AC2867" s="278"/>
      <c r="AD2867" s="278"/>
      <c r="AE2867" s="278"/>
      <c r="AF2867" s="278"/>
      <c r="AG2867" s="278"/>
      <c r="AH2867" s="278"/>
      <c r="AI2867" s="278"/>
      <c r="AJ2867" s="278"/>
      <c r="AK2867" s="278"/>
      <c r="AL2867" s="278"/>
      <c r="AM2867" s="278"/>
      <c r="AN2867" s="278"/>
      <c r="AO2867" s="278"/>
      <c r="AP2867" s="278"/>
    </row>
    <row r="2868" spans="1:42">
      <c r="A2868" s="278">
        <v>210901</v>
      </c>
      <c r="B2868" s="278"/>
      <c r="C2868" s="278" t="s">
        <v>411</v>
      </c>
      <c r="D2868" s="278" t="s">
        <v>412</v>
      </c>
      <c r="E2868" s="278" t="s">
        <v>411</v>
      </c>
      <c r="F2868" s="278" t="s">
        <v>412</v>
      </c>
      <c r="G2868" s="278" t="s">
        <v>412</v>
      </c>
      <c r="H2868" s="278" t="s">
        <v>412</v>
      </c>
      <c r="I2868" s="278" t="s">
        <v>412</v>
      </c>
      <c r="J2868" s="278" t="s">
        <v>412</v>
      </c>
      <c r="K2868" s="278" t="s">
        <v>412</v>
      </c>
      <c r="L2868" s="278" t="s">
        <v>412</v>
      </c>
      <c r="M2868" s="278"/>
      <c r="N2868" s="278"/>
      <c r="O2868" s="278"/>
      <c r="P2868" s="278"/>
      <c r="Q2868" s="278"/>
      <c r="R2868" s="278"/>
      <c r="S2868" s="278"/>
      <c r="T2868" s="278"/>
      <c r="U2868" s="278"/>
      <c r="V2868" s="278"/>
      <c r="W2868" s="278"/>
      <c r="X2868" s="278"/>
      <c r="Y2868" s="278"/>
      <c r="Z2868" s="278"/>
      <c r="AA2868" s="278"/>
      <c r="AB2868" s="278"/>
      <c r="AC2868" s="278"/>
      <c r="AD2868" s="278"/>
      <c r="AE2868" s="278"/>
      <c r="AF2868" s="278"/>
      <c r="AG2868" s="278"/>
      <c r="AH2868" s="278"/>
      <c r="AI2868" s="278"/>
      <c r="AJ2868" s="278"/>
      <c r="AK2868" s="278"/>
      <c r="AL2868" s="278"/>
      <c r="AM2868" s="278"/>
      <c r="AN2868" s="278"/>
      <c r="AO2868" s="278"/>
      <c r="AP2868" s="278"/>
    </row>
    <row r="2869" spans="1:42">
      <c r="A2869" s="278">
        <v>210898</v>
      </c>
      <c r="B2869" s="278"/>
      <c r="C2869" s="278" t="s">
        <v>411</v>
      </c>
      <c r="D2869" s="278" t="s">
        <v>413</v>
      </c>
      <c r="E2869" s="278" t="s">
        <v>413</v>
      </c>
      <c r="F2869" s="278" t="s">
        <v>413</v>
      </c>
      <c r="G2869" s="278" t="s">
        <v>413</v>
      </c>
      <c r="H2869" s="278" t="s">
        <v>413</v>
      </c>
      <c r="I2869" s="278" t="s">
        <v>412</v>
      </c>
      <c r="J2869" s="278" t="s">
        <v>413</v>
      </c>
      <c r="K2869" s="278" t="s">
        <v>413</v>
      </c>
      <c r="L2869" s="278" t="s">
        <v>413</v>
      </c>
      <c r="M2869" s="278"/>
      <c r="N2869" s="278"/>
      <c r="O2869" s="278"/>
      <c r="P2869" s="278"/>
      <c r="Q2869" s="278"/>
      <c r="R2869" s="278"/>
      <c r="S2869" s="278"/>
      <c r="T2869" s="278"/>
      <c r="U2869" s="278"/>
      <c r="V2869" s="278"/>
      <c r="W2869" s="278"/>
      <c r="X2869" s="278"/>
      <c r="Y2869" s="278"/>
      <c r="Z2869" s="278"/>
      <c r="AA2869" s="278"/>
      <c r="AB2869" s="278"/>
      <c r="AC2869" s="278"/>
      <c r="AD2869" s="278"/>
      <c r="AE2869" s="278"/>
      <c r="AF2869" s="278"/>
      <c r="AG2869" s="278"/>
      <c r="AH2869" s="278"/>
      <c r="AI2869" s="278"/>
      <c r="AJ2869" s="278"/>
      <c r="AK2869" s="278"/>
      <c r="AL2869" s="278"/>
      <c r="AM2869" s="278"/>
      <c r="AN2869" s="278"/>
      <c r="AO2869" s="278"/>
      <c r="AP2869" s="278"/>
    </row>
    <row r="2870" spans="1:42">
      <c r="A2870" s="278">
        <v>210897</v>
      </c>
      <c r="B2870" s="278"/>
      <c r="C2870" s="278" t="s">
        <v>412</v>
      </c>
      <c r="D2870" s="278" t="s">
        <v>412</v>
      </c>
      <c r="E2870" s="278" t="s">
        <v>411</v>
      </c>
      <c r="F2870" s="278" t="s">
        <v>411</v>
      </c>
      <c r="G2870" s="278" t="s">
        <v>412</v>
      </c>
      <c r="H2870" s="278" t="s">
        <v>412</v>
      </c>
      <c r="I2870" s="278" t="s">
        <v>413</v>
      </c>
      <c r="J2870" s="278" t="s">
        <v>411</v>
      </c>
      <c r="K2870" s="278" t="s">
        <v>411</v>
      </c>
      <c r="L2870" s="278" t="s">
        <v>413</v>
      </c>
      <c r="M2870" s="278"/>
      <c r="N2870" s="278"/>
      <c r="O2870" s="278"/>
      <c r="P2870" s="278"/>
      <c r="Q2870" s="278"/>
      <c r="R2870" s="278"/>
      <c r="S2870" s="278"/>
      <c r="T2870" s="278"/>
      <c r="U2870" s="278"/>
      <c r="V2870" s="278"/>
      <c r="W2870" s="278"/>
      <c r="X2870" s="278"/>
      <c r="Y2870" s="278"/>
      <c r="Z2870" s="278"/>
      <c r="AA2870" s="278"/>
      <c r="AB2870" s="278"/>
      <c r="AC2870" s="278"/>
      <c r="AD2870" s="278"/>
      <c r="AE2870" s="278"/>
      <c r="AF2870" s="278"/>
      <c r="AG2870" s="278"/>
      <c r="AH2870" s="278"/>
      <c r="AI2870" s="278"/>
      <c r="AJ2870" s="278"/>
      <c r="AK2870" s="278"/>
      <c r="AL2870" s="278"/>
      <c r="AM2870" s="278"/>
      <c r="AN2870" s="278"/>
      <c r="AO2870" s="278"/>
      <c r="AP2870" s="278"/>
    </row>
    <row r="2871" spans="1:42">
      <c r="A2871" s="278">
        <v>210896</v>
      </c>
      <c r="B2871" s="278"/>
      <c r="C2871" s="278" t="s">
        <v>413</v>
      </c>
      <c r="D2871" s="278" t="s">
        <v>413</v>
      </c>
      <c r="E2871" s="278" t="s">
        <v>413</v>
      </c>
      <c r="F2871" s="278" t="s">
        <v>412</v>
      </c>
      <c r="G2871" s="278" t="s">
        <v>412</v>
      </c>
      <c r="H2871" s="278" t="s">
        <v>412</v>
      </c>
      <c r="I2871" s="278" t="s">
        <v>412</v>
      </c>
      <c r="J2871" s="278" t="s">
        <v>412</v>
      </c>
      <c r="K2871" s="278" t="s">
        <v>412</v>
      </c>
      <c r="L2871" s="278" t="s">
        <v>412</v>
      </c>
      <c r="M2871" s="278"/>
      <c r="N2871" s="278"/>
      <c r="O2871" s="278"/>
      <c r="P2871" s="278"/>
      <c r="Q2871" s="278"/>
      <c r="R2871" s="278"/>
      <c r="S2871" s="278"/>
      <c r="T2871" s="278"/>
      <c r="U2871" s="278"/>
      <c r="V2871" s="278"/>
      <c r="W2871" s="278"/>
      <c r="X2871" s="278"/>
      <c r="Y2871" s="278"/>
      <c r="Z2871" s="278"/>
      <c r="AA2871" s="278"/>
      <c r="AB2871" s="278"/>
      <c r="AC2871" s="278"/>
      <c r="AD2871" s="278"/>
      <c r="AE2871" s="278"/>
      <c r="AF2871" s="278"/>
      <c r="AG2871" s="278"/>
      <c r="AH2871" s="278"/>
      <c r="AI2871" s="278"/>
      <c r="AJ2871" s="278"/>
      <c r="AK2871" s="278"/>
      <c r="AL2871" s="278"/>
      <c r="AM2871" s="278"/>
      <c r="AN2871" s="278"/>
      <c r="AO2871" s="278"/>
      <c r="AP2871" s="278"/>
    </row>
    <row r="2872" spans="1:42">
      <c r="A2872" s="278">
        <v>210895</v>
      </c>
      <c r="B2872" s="278"/>
      <c r="C2872" s="278" t="s">
        <v>413</v>
      </c>
      <c r="D2872" s="278" t="s">
        <v>412</v>
      </c>
      <c r="E2872" s="278" t="s">
        <v>413</v>
      </c>
      <c r="F2872" s="278" t="s">
        <v>412</v>
      </c>
      <c r="G2872" s="278" t="s">
        <v>412</v>
      </c>
      <c r="H2872" s="278" t="s">
        <v>412</v>
      </c>
      <c r="I2872" s="278" t="s">
        <v>411</v>
      </c>
      <c r="J2872" s="278" t="s">
        <v>412</v>
      </c>
      <c r="K2872" s="278" t="s">
        <v>412</v>
      </c>
      <c r="L2872" s="278" t="s">
        <v>411</v>
      </c>
      <c r="M2872" s="278"/>
      <c r="N2872" s="278"/>
      <c r="O2872" s="278"/>
      <c r="P2872" s="278"/>
      <c r="Q2872" s="278"/>
      <c r="R2872" s="278"/>
      <c r="S2872" s="278"/>
      <c r="T2872" s="278"/>
      <c r="U2872" s="278"/>
      <c r="V2872" s="278"/>
      <c r="W2872" s="278"/>
      <c r="X2872" s="278"/>
      <c r="Y2872" s="278"/>
      <c r="Z2872" s="278"/>
      <c r="AA2872" s="278"/>
      <c r="AB2872" s="278"/>
      <c r="AC2872" s="278"/>
      <c r="AD2872" s="278"/>
      <c r="AE2872" s="278"/>
      <c r="AF2872" s="278"/>
      <c r="AG2872" s="278"/>
      <c r="AH2872" s="278"/>
      <c r="AI2872" s="278"/>
      <c r="AJ2872" s="278"/>
      <c r="AK2872" s="278"/>
      <c r="AL2872" s="278"/>
      <c r="AM2872" s="278"/>
      <c r="AN2872" s="278"/>
      <c r="AO2872" s="278"/>
      <c r="AP2872" s="278"/>
    </row>
    <row r="2873" spans="1:42">
      <c r="A2873" s="278">
        <v>210893</v>
      </c>
      <c r="B2873" s="278"/>
      <c r="C2873" s="278" t="s">
        <v>412</v>
      </c>
      <c r="D2873" s="278" t="s">
        <v>411</v>
      </c>
      <c r="E2873" s="278" t="s">
        <v>411</v>
      </c>
      <c r="F2873" s="278" t="s">
        <v>412</v>
      </c>
      <c r="G2873" s="278" t="s">
        <v>412</v>
      </c>
      <c r="H2873" s="278" t="s">
        <v>412</v>
      </c>
      <c r="I2873" s="278" t="s">
        <v>412</v>
      </c>
      <c r="J2873" s="278" t="s">
        <v>412</v>
      </c>
      <c r="K2873" s="278" t="s">
        <v>412</v>
      </c>
      <c r="L2873" s="278" t="s">
        <v>412</v>
      </c>
      <c r="M2873" s="278"/>
      <c r="N2873" s="278"/>
      <c r="O2873" s="278"/>
      <c r="P2873" s="278"/>
      <c r="Q2873" s="278"/>
      <c r="R2873" s="278"/>
      <c r="S2873" s="278"/>
      <c r="T2873" s="278"/>
      <c r="U2873" s="278"/>
      <c r="V2873" s="278"/>
      <c r="W2873" s="278"/>
      <c r="X2873" s="278"/>
      <c r="Y2873" s="278"/>
      <c r="Z2873" s="278"/>
      <c r="AA2873" s="278"/>
      <c r="AB2873" s="278"/>
      <c r="AC2873" s="278"/>
      <c r="AD2873" s="278"/>
      <c r="AE2873" s="278"/>
      <c r="AF2873" s="278"/>
      <c r="AG2873" s="278"/>
      <c r="AH2873" s="278"/>
      <c r="AI2873" s="278"/>
      <c r="AJ2873" s="278"/>
      <c r="AK2873" s="278"/>
      <c r="AL2873" s="278"/>
      <c r="AM2873" s="278"/>
      <c r="AN2873" s="278"/>
      <c r="AO2873" s="278"/>
      <c r="AP2873" s="278"/>
    </row>
    <row r="2874" spans="1:42">
      <c r="A2874" s="278">
        <v>210892</v>
      </c>
      <c r="B2874" s="278"/>
      <c r="C2874" s="278" t="s">
        <v>413</v>
      </c>
      <c r="D2874" s="278" t="s">
        <v>411</v>
      </c>
      <c r="E2874" s="278" t="s">
        <v>411</v>
      </c>
      <c r="F2874" s="278" t="s">
        <v>411</v>
      </c>
      <c r="G2874" s="278" t="s">
        <v>412</v>
      </c>
      <c r="H2874" s="278" t="s">
        <v>412</v>
      </c>
      <c r="I2874" s="278" t="s">
        <v>411</v>
      </c>
      <c r="J2874" s="278" t="s">
        <v>412</v>
      </c>
      <c r="K2874" s="278" t="s">
        <v>411</v>
      </c>
      <c r="L2874" s="278" t="s">
        <v>411</v>
      </c>
      <c r="M2874" s="278"/>
      <c r="N2874" s="278"/>
      <c r="O2874" s="278"/>
      <c r="P2874" s="278"/>
      <c r="Q2874" s="278"/>
      <c r="R2874" s="278"/>
      <c r="S2874" s="278"/>
      <c r="T2874" s="278"/>
      <c r="U2874" s="278"/>
      <c r="V2874" s="278"/>
      <c r="W2874" s="278"/>
      <c r="X2874" s="278"/>
      <c r="Y2874" s="278"/>
      <c r="Z2874" s="278"/>
      <c r="AA2874" s="278"/>
      <c r="AB2874" s="278"/>
      <c r="AC2874" s="278"/>
      <c r="AD2874" s="278"/>
      <c r="AE2874" s="278"/>
      <c r="AF2874" s="278"/>
      <c r="AG2874" s="278"/>
      <c r="AH2874" s="278"/>
      <c r="AI2874" s="278"/>
      <c r="AJ2874" s="278"/>
      <c r="AK2874" s="278"/>
      <c r="AL2874" s="278"/>
      <c r="AM2874" s="278"/>
      <c r="AN2874" s="278"/>
      <c r="AO2874" s="278"/>
      <c r="AP2874" s="278"/>
    </row>
    <row r="2875" spans="1:42">
      <c r="A2875" s="278">
        <v>210890</v>
      </c>
      <c r="B2875" s="278"/>
      <c r="C2875" s="278" t="s">
        <v>412</v>
      </c>
      <c r="D2875" s="278" t="s">
        <v>411</v>
      </c>
      <c r="E2875" s="278" t="s">
        <v>411</v>
      </c>
      <c r="F2875" s="278" t="s">
        <v>411</v>
      </c>
      <c r="G2875" s="278" t="s">
        <v>411</v>
      </c>
      <c r="H2875" s="278" t="s">
        <v>413</v>
      </c>
      <c r="I2875" s="278" t="s">
        <v>411</v>
      </c>
      <c r="J2875" s="278" t="s">
        <v>413</v>
      </c>
      <c r="K2875" s="278" t="s">
        <v>411</v>
      </c>
      <c r="L2875" s="278" t="s">
        <v>413</v>
      </c>
      <c r="M2875" s="278"/>
      <c r="N2875" s="278"/>
      <c r="O2875" s="278"/>
      <c r="P2875" s="278"/>
      <c r="Q2875" s="278"/>
      <c r="R2875" s="278"/>
      <c r="S2875" s="278"/>
      <c r="T2875" s="278"/>
      <c r="U2875" s="278"/>
      <c r="V2875" s="278"/>
      <c r="W2875" s="278"/>
      <c r="X2875" s="278"/>
      <c r="Y2875" s="278"/>
      <c r="Z2875" s="278"/>
      <c r="AA2875" s="278"/>
      <c r="AB2875" s="278"/>
      <c r="AC2875" s="278"/>
      <c r="AD2875" s="278"/>
      <c r="AE2875" s="278"/>
      <c r="AF2875" s="278"/>
      <c r="AG2875" s="278"/>
      <c r="AH2875" s="278"/>
      <c r="AI2875" s="278"/>
      <c r="AJ2875" s="278"/>
      <c r="AK2875" s="278"/>
      <c r="AL2875" s="278"/>
      <c r="AM2875" s="278"/>
      <c r="AN2875" s="278"/>
      <c r="AO2875" s="278"/>
      <c r="AP2875" s="278"/>
    </row>
    <row r="2876" spans="1:42">
      <c r="A2876" s="278">
        <v>210887</v>
      </c>
      <c r="B2876" s="278"/>
      <c r="C2876" s="278" t="s">
        <v>413</v>
      </c>
      <c r="D2876" s="278" t="s">
        <v>413</v>
      </c>
      <c r="E2876" s="278" t="s">
        <v>412</v>
      </c>
      <c r="F2876" s="278" t="s">
        <v>412</v>
      </c>
      <c r="G2876" s="278" t="s">
        <v>412</v>
      </c>
      <c r="H2876" s="278" t="s">
        <v>412</v>
      </c>
      <c r="I2876" s="278" t="s">
        <v>412</v>
      </c>
      <c r="J2876" s="278" t="s">
        <v>412</v>
      </c>
      <c r="K2876" s="278" t="s">
        <v>412</v>
      </c>
      <c r="L2876" s="278" t="s">
        <v>412</v>
      </c>
      <c r="M2876" s="278"/>
      <c r="N2876" s="278"/>
      <c r="O2876" s="278"/>
      <c r="P2876" s="278"/>
      <c r="Q2876" s="278"/>
      <c r="R2876" s="278"/>
      <c r="S2876" s="278"/>
      <c r="T2876" s="278"/>
      <c r="U2876" s="278"/>
      <c r="V2876" s="278"/>
      <c r="W2876" s="278"/>
      <c r="X2876" s="278"/>
      <c r="Y2876" s="278"/>
      <c r="Z2876" s="278"/>
      <c r="AA2876" s="278"/>
      <c r="AB2876" s="278"/>
      <c r="AC2876" s="278"/>
      <c r="AD2876" s="278"/>
      <c r="AE2876" s="278"/>
      <c r="AF2876" s="278"/>
      <c r="AG2876" s="278"/>
      <c r="AH2876" s="278"/>
      <c r="AI2876" s="278"/>
      <c r="AJ2876" s="278"/>
      <c r="AK2876" s="278"/>
      <c r="AL2876" s="278"/>
      <c r="AM2876" s="278"/>
      <c r="AN2876" s="278"/>
      <c r="AO2876" s="278"/>
      <c r="AP2876" s="278"/>
    </row>
    <row r="2877" spans="1:42">
      <c r="A2877" s="278">
        <v>210884</v>
      </c>
      <c r="B2877" s="278"/>
      <c r="C2877" s="278" t="s">
        <v>413</v>
      </c>
      <c r="D2877" s="278" t="s">
        <v>413</v>
      </c>
      <c r="E2877" s="278" t="s">
        <v>413</v>
      </c>
      <c r="F2877" s="278" t="s">
        <v>412</v>
      </c>
      <c r="G2877" s="278" t="s">
        <v>412</v>
      </c>
      <c r="H2877" s="278" t="s">
        <v>412</v>
      </c>
      <c r="I2877" s="278" t="s">
        <v>412</v>
      </c>
      <c r="J2877" s="278" t="s">
        <v>412</v>
      </c>
      <c r="K2877" s="278" t="s">
        <v>412</v>
      </c>
      <c r="L2877" s="278" t="s">
        <v>412</v>
      </c>
      <c r="M2877" s="278"/>
      <c r="N2877" s="278"/>
      <c r="O2877" s="278"/>
      <c r="P2877" s="278"/>
      <c r="Q2877" s="278"/>
      <c r="R2877" s="278"/>
      <c r="S2877" s="278"/>
      <c r="T2877" s="278"/>
      <c r="U2877" s="278"/>
      <c r="V2877" s="278"/>
      <c r="W2877" s="278"/>
      <c r="X2877" s="278"/>
      <c r="Y2877" s="278"/>
      <c r="Z2877" s="278"/>
      <c r="AA2877" s="278"/>
      <c r="AB2877" s="278"/>
      <c r="AC2877" s="278"/>
      <c r="AD2877" s="278"/>
      <c r="AE2877" s="278"/>
      <c r="AF2877" s="278"/>
      <c r="AG2877" s="278"/>
      <c r="AH2877" s="278"/>
      <c r="AI2877" s="278"/>
      <c r="AJ2877" s="278"/>
      <c r="AK2877" s="278"/>
      <c r="AL2877" s="278"/>
      <c r="AM2877" s="278"/>
      <c r="AN2877" s="278"/>
      <c r="AO2877" s="278"/>
      <c r="AP2877" s="278"/>
    </row>
    <row r="2878" spans="1:42">
      <c r="A2878" s="278">
        <v>210883</v>
      </c>
      <c r="B2878" s="278"/>
      <c r="C2878" s="278" t="s">
        <v>412</v>
      </c>
      <c r="D2878" s="278" t="s">
        <v>412</v>
      </c>
      <c r="E2878" s="278" t="s">
        <v>412</v>
      </c>
      <c r="F2878" s="278" t="s">
        <v>413</v>
      </c>
      <c r="G2878" s="278" t="s">
        <v>413</v>
      </c>
      <c r="H2878" s="278" t="s">
        <v>412</v>
      </c>
      <c r="I2878" s="278" t="s">
        <v>412</v>
      </c>
      <c r="J2878" s="278" t="s">
        <v>412</v>
      </c>
      <c r="K2878" s="278" t="s">
        <v>412</v>
      </c>
      <c r="L2878" s="278" t="s">
        <v>412</v>
      </c>
      <c r="M2878" s="278"/>
      <c r="N2878" s="278"/>
      <c r="O2878" s="278"/>
      <c r="P2878" s="278"/>
      <c r="Q2878" s="278"/>
      <c r="R2878" s="278"/>
      <c r="S2878" s="278"/>
      <c r="T2878" s="278"/>
      <c r="U2878" s="278"/>
      <c r="V2878" s="278"/>
      <c r="W2878" s="278"/>
      <c r="X2878" s="278"/>
      <c r="Y2878" s="278"/>
      <c r="Z2878" s="278"/>
      <c r="AA2878" s="278"/>
      <c r="AB2878" s="278"/>
      <c r="AC2878" s="278"/>
      <c r="AD2878" s="278"/>
      <c r="AE2878" s="278"/>
      <c r="AF2878" s="278"/>
      <c r="AG2878" s="278"/>
      <c r="AH2878" s="278"/>
      <c r="AI2878" s="278"/>
      <c r="AJ2878" s="278"/>
      <c r="AK2878" s="278"/>
      <c r="AL2878" s="278"/>
      <c r="AM2878" s="278"/>
      <c r="AN2878" s="278"/>
      <c r="AO2878" s="278"/>
      <c r="AP2878" s="278"/>
    </row>
    <row r="2879" spans="1:42">
      <c r="A2879" s="278">
        <v>210882</v>
      </c>
      <c r="B2879" s="278"/>
      <c r="C2879" s="278" t="s">
        <v>411</v>
      </c>
      <c r="D2879" s="278" t="s">
        <v>411</v>
      </c>
      <c r="E2879" s="278" t="s">
        <v>412</v>
      </c>
      <c r="F2879" s="278" t="s">
        <v>411</v>
      </c>
      <c r="G2879" s="278" t="s">
        <v>412</v>
      </c>
      <c r="H2879" s="278" t="s">
        <v>412</v>
      </c>
      <c r="I2879" s="278" t="s">
        <v>412</v>
      </c>
      <c r="J2879" s="278" t="s">
        <v>412</v>
      </c>
      <c r="K2879" s="278" t="s">
        <v>412</v>
      </c>
      <c r="L2879" s="278" t="s">
        <v>412</v>
      </c>
      <c r="M2879" s="278"/>
      <c r="N2879" s="278"/>
      <c r="O2879" s="278"/>
      <c r="P2879" s="278"/>
      <c r="Q2879" s="278"/>
      <c r="R2879" s="278"/>
      <c r="S2879" s="278"/>
      <c r="T2879" s="278"/>
      <c r="U2879" s="278"/>
      <c r="V2879" s="278"/>
      <c r="W2879" s="278"/>
      <c r="X2879" s="278"/>
      <c r="Y2879" s="278"/>
      <c r="Z2879" s="278"/>
      <c r="AA2879" s="278"/>
      <c r="AB2879" s="278"/>
      <c r="AC2879" s="278"/>
      <c r="AD2879" s="278"/>
      <c r="AE2879" s="278"/>
      <c r="AF2879" s="278"/>
      <c r="AG2879" s="278"/>
      <c r="AH2879" s="278"/>
      <c r="AI2879" s="278"/>
      <c r="AJ2879" s="278"/>
      <c r="AK2879" s="278"/>
      <c r="AL2879" s="278"/>
      <c r="AM2879" s="278"/>
      <c r="AN2879" s="278"/>
      <c r="AO2879" s="278"/>
      <c r="AP2879" s="278"/>
    </row>
    <row r="2880" spans="1:42">
      <c r="A2880" s="278">
        <v>210881</v>
      </c>
      <c r="B2880" s="278"/>
      <c r="C2880" s="278" t="s">
        <v>413</v>
      </c>
      <c r="D2880" s="278" t="s">
        <v>413</v>
      </c>
      <c r="E2880" s="278" t="s">
        <v>413</v>
      </c>
      <c r="F2880" s="278" t="s">
        <v>412</v>
      </c>
      <c r="G2880" s="278" t="s">
        <v>412</v>
      </c>
      <c r="H2880" s="278" t="s">
        <v>412</v>
      </c>
      <c r="I2880" s="278" t="s">
        <v>412</v>
      </c>
      <c r="J2880" s="278" t="s">
        <v>412</v>
      </c>
      <c r="K2880" s="278" t="s">
        <v>412</v>
      </c>
      <c r="L2880" s="278" t="s">
        <v>412</v>
      </c>
      <c r="M2880" s="278"/>
      <c r="N2880" s="278"/>
      <c r="O2880" s="278"/>
      <c r="P2880" s="278"/>
      <c r="Q2880" s="278"/>
      <c r="R2880" s="278"/>
      <c r="S2880" s="278"/>
      <c r="T2880" s="278"/>
      <c r="U2880" s="278"/>
      <c r="V2880" s="278"/>
      <c r="W2880" s="278"/>
      <c r="X2880" s="278"/>
      <c r="Y2880" s="278"/>
      <c r="Z2880" s="278"/>
      <c r="AA2880" s="278"/>
      <c r="AB2880" s="278"/>
      <c r="AC2880" s="278"/>
      <c r="AD2880" s="278"/>
      <c r="AE2880" s="278"/>
      <c r="AF2880" s="278"/>
      <c r="AG2880" s="278"/>
      <c r="AH2880" s="278"/>
      <c r="AI2880" s="278"/>
      <c r="AJ2880" s="278"/>
      <c r="AK2880" s="278"/>
      <c r="AL2880" s="278"/>
      <c r="AM2880" s="278"/>
      <c r="AN2880" s="278"/>
      <c r="AO2880" s="278"/>
      <c r="AP2880" s="278"/>
    </row>
    <row r="2881" spans="1:42">
      <c r="A2881" s="278">
        <v>210880</v>
      </c>
      <c r="B2881" s="278"/>
      <c r="C2881" s="278" t="s">
        <v>411</v>
      </c>
      <c r="D2881" s="278" t="s">
        <v>411</v>
      </c>
      <c r="E2881" s="278" t="s">
        <v>412</v>
      </c>
      <c r="F2881" s="278" t="s">
        <v>412</v>
      </c>
      <c r="G2881" s="278" t="s">
        <v>412</v>
      </c>
      <c r="H2881" s="278" t="s">
        <v>412</v>
      </c>
      <c r="I2881" s="278" t="s">
        <v>412</v>
      </c>
      <c r="J2881" s="278" t="s">
        <v>412</v>
      </c>
      <c r="K2881" s="278" t="s">
        <v>412</v>
      </c>
      <c r="L2881" s="278" t="s">
        <v>412</v>
      </c>
      <c r="M2881" s="278"/>
      <c r="N2881" s="278"/>
      <c r="O2881" s="278"/>
      <c r="P2881" s="278"/>
      <c r="Q2881" s="278"/>
      <c r="R2881" s="278"/>
      <c r="S2881" s="278"/>
      <c r="T2881" s="278"/>
      <c r="U2881" s="278"/>
      <c r="V2881" s="278"/>
      <c r="W2881" s="278"/>
      <c r="X2881" s="278"/>
      <c r="Y2881" s="278"/>
      <c r="Z2881" s="278"/>
      <c r="AA2881" s="278"/>
      <c r="AB2881" s="278"/>
      <c r="AC2881" s="278"/>
      <c r="AD2881" s="278"/>
      <c r="AE2881" s="278"/>
      <c r="AF2881" s="278"/>
      <c r="AG2881" s="278"/>
      <c r="AH2881" s="278"/>
      <c r="AI2881" s="278"/>
      <c r="AJ2881" s="278"/>
      <c r="AK2881" s="278"/>
      <c r="AL2881" s="278"/>
      <c r="AM2881" s="278"/>
      <c r="AN2881" s="278"/>
      <c r="AO2881" s="278"/>
      <c r="AP2881" s="278"/>
    </row>
    <row r="2882" spans="1:42">
      <c r="A2882" s="278">
        <v>210878</v>
      </c>
      <c r="B2882" s="278"/>
      <c r="C2882" s="278" t="s">
        <v>412</v>
      </c>
      <c r="D2882" s="278" t="s">
        <v>413</v>
      </c>
      <c r="E2882" s="278" t="s">
        <v>413</v>
      </c>
      <c r="F2882" s="278" t="s">
        <v>412</v>
      </c>
      <c r="G2882" s="278" t="s">
        <v>413</v>
      </c>
      <c r="H2882" s="278" t="s">
        <v>412</v>
      </c>
      <c r="I2882" s="278" t="s">
        <v>412</v>
      </c>
      <c r="J2882" s="278" t="s">
        <v>412</v>
      </c>
      <c r="K2882" s="278" t="s">
        <v>412</v>
      </c>
      <c r="L2882" s="278" t="s">
        <v>412</v>
      </c>
      <c r="M2882" s="278"/>
      <c r="N2882" s="278"/>
      <c r="O2882" s="278"/>
      <c r="P2882" s="278"/>
      <c r="Q2882" s="278"/>
      <c r="R2882" s="278"/>
      <c r="S2882" s="278"/>
      <c r="T2882" s="278"/>
      <c r="U2882" s="278"/>
      <c r="V2882" s="278"/>
      <c r="W2882" s="278"/>
      <c r="X2882" s="278"/>
      <c r="Y2882" s="278"/>
      <c r="Z2882" s="278"/>
      <c r="AA2882" s="278"/>
      <c r="AB2882" s="278"/>
      <c r="AC2882" s="278"/>
      <c r="AD2882" s="278"/>
      <c r="AE2882" s="278"/>
      <c r="AF2882" s="278"/>
      <c r="AG2882" s="278"/>
      <c r="AH2882" s="278"/>
      <c r="AI2882" s="278"/>
      <c r="AJ2882" s="278"/>
      <c r="AK2882" s="278"/>
      <c r="AL2882" s="278"/>
      <c r="AM2882" s="278"/>
      <c r="AN2882" s="278"/>
      <c r="AO2882" s="278"/>
      <c r="AP2882" s="278"/>
    </row>
    <row r="2883" spans="1:42">
      <c r="A2883" s="278">
        <v>210876</v>
      </c>
      <c r="B2883" s="278"/>
      <c r="C2883" s="278" t="s">
        <v>413</v>
      </c>
      <c r="D2883" s="278" t="s">
        <v>412</v>
      </c>
      <c r="E2883" s="278" t="s">
        <v>412</v>
      </c>
      <c r="F2883" s="278" t="s">
        <v>413</v>
      </c>
      <c r="G2883" s="278" t="s">
        <v>412</v>
      </c>
      <c r="H2883" s="278" t="s">
        <v>412</v>
      </c>
      <c r="I2883" s="278" t="s">
        <v>412</v>
      </c>
      <c r="J2883" s="278" t="s">
        <v>412</v>
      </c>
      <c r="K2883" s="278" t="s">
        <v>412</v>
      </c>
      <c r="L2883" s="278" t="s">
        <v>412</v>
      </c>
      <c r="M2883" s="278"/>
      <c r="N2883" s="278"/>
      <c r="O2883" s="278"/>
      <c r="P2883" s="278"/>
      <c r="Q2883" s="278"/>
      <c r="R2883" s="278"/>
      <c r="S2883" s="278"/>
      <c r="T2883" s="278"/>
      <c r="U2883" s="278"/>
      <c r="V2883" s="278"/>
      <c r="W2883" s="278"/>
      <c r="X2883" s="278"/>
      <c r="Y2883" s="278"/>
      <c r="Z2883" s="278"/>
      <c r="AA2883" s="278"/>
      <c r="AB2883" s="278"/>
      <c r="AC2883" s="278"/>
      <c r="AD2883" s="278"/>
      <c r="AE2883" s="278"/>
      <c r="AF2883" s="278"/>
      <c r="AG2883" s="278"/>
      <c r="AH2883" s="278"/>
      <c r="AI2883" s="278"/>
      <c r="AJ2883" s="278"/>
      <c r="AK2883" s="278"/>
      <c r="AL2883" s="278"/>
      <c r="AM2883" s="278"/>
      <c r="AN2883" s="278"/>
      <c r="AO2883" s="278"/>
      <c r="AP2883" s="278"/>
    </row>
    <row r="2884" spans="1:42">
      <c r="A2884" s="278">
        <v>210875</v>
      </c>
      <c r="B2884" s="278"/>
      <c r="C2884" s="278" t="s">
        <v>411</v>
      </c>
      <c r="D2884" s="278" t="s">
        <v>413</v>
      </c>
      <c r="E2884" s="278" t="s">
        <v>413</v>
      </c>
      <c r="F2884" s="278" t="s">
        <v>413</v>
      </c>
      <c r="G2884" s="278" t="s">
        <v>412</v>
      </c>
      <c r="H2884" s="278" t="s">
        <v>412</v>
      </c>
      <c r="I2884" s="278" t="s">
        <v>413</v>
      </c>
      <c r="J2884" s="278" t="s">
        <v>412</v>
      </c>
      <c r="K2884" s="278" t="s">
        <v>413</v>
      </c>
      <c r="L2884" s="278" t="s">
        <v>413</v>
      </c>
      <c r="M2884" s="278"/>
      <c r="N2884" s="278"/>
      <c r="O2884" s="278"/>
      <c r="P2884" s="278"/>
      <c r="Q2884" s="278"/>
      <c r="R2884" s="278"/>
      <c r="S2884" s="278"/>
      <c r="T2884" s="278"/>
      <c r="U2884" s="278"/>
      <c r="V2884" s="278"/>
      <c r="W2884" s="278"/>
      <c r="X2884" s="278"/>
      <c r="Y2884" s="278"/>
      <c r="Z2884" s="278"/>
      <c r="AA2884" s="278"/>
      <c r="AB2884" s="278"/>
      <c r="AC2884" s="278"/>
      <c r="AD2884" s="278"/>
      <c r="AE2884" s="278"/>
      <c r="AF2884" s="278"/>
      <c r="AG2884" s="278"/>
      <c r="AH2884" s="278"/>
      <c r="AI2884" s="278"/>
      <c r="AJ2884" s="278"/>
      <c r="AK2884" s="278"/>
      <c r="AL2884" s="278"/>
      <c r="AM2884" s="278"/>
      <c r="AN2884" s="278"/>
      <c r="AO2884" s="278"/>
      <c r="AP2884" s="278"/>
    </row>
    <row r="2885" spans="1:42">
      <c r="A2885" s="278">
        <v>210874</v>
      </c>
      <c r="B2885" s="278"/>
      <c r="C2885" s="278" t="s">
        <v>413</v>
      </c>
      <c r="D2885" s="278" t="s">
        <v>413</v>
      </c>
      <c r="E2885" s="278" t="s">
        <v>413</v>
      </c>
      <c r="F2885" s="278" t="s">
        <v>413</v>
      </c>
      <c r="G2885" s="278" t="s">
        <v>412</v>
      </c>
      <c r="H2885" s="278" t="s">
        <v>412</v>
      </c>
      <c r="I2885" s="278" t="s">
        <v>412</v>
      </c>
      <c r="J2885" s="278" t="s">
        <v>413</v>
      </c>
      <c r="K2885" s="278" t="s">
        <v>412</v>
      </c>
      <c r="L2885" s="278" t="s">
        <v>413</v>
      </c>
      <c r="M2885" s="278"/>
      <c r="N2885" s="278"/>
      <c r="O2885" s="278"/>
      <c r="P2885" s="278"/>
      <c r="Q2885" s="278"/>
      <c r="R2885" s="278"/>
      <c r="S2885" s="278"/>
      <c r="T2885" s="278"/>
      <c r="U2885" s="278"/>
      <c r="V2885" s="278"/>
      <c r="W2885" s="278"/>
      <c r="X2885" s="278"/>
      <c r="Y2885" s="278"/>
      <c r="Z2885" s="278"/>
      <c r="AA2885" s="278"/>
      <c r="AB2885" s="278"/>
      <c r="AC2885" s="278"/>
      <c r="AD2885" s="278"/>
      <c r="AE2885" s="278"/>
      <c r="AF2885" s="278"/>
      <c r="AG2885" s="278"/>
      <c r="AH2885" s="278"/>
      <c r="AI2885" s="278"/>
      <c r="AJ2885" s="278"/>
      <c r="AK2885" s="278"/>
      <c r="AL2885" s="278"/>
      <c r="AM2885" s="278"/>
      <c r="AN2885" s="278"/>
      <c r="AO2885" s="278"/>
      <c r="AP2885" s="278"/>
    </row>
    <row r="2886" spans="1:42">
      <c r="A2886" s="278">
        <v>210873</v>
      </c>
      <c r="B2886" s="278"/>
      <c r="C2886" s="278" t="s">
        <v>413</v>
      </c>
      <c r="D2886" s="278" t="s">
        <v>412</v>
      </c>
      <c r="E2886" s="278" t="s">
        <v>413</v>
      </c>
      <c r="F2886" s="278" t="s">
        <v>412</v>
      </c>
      <c r="G2886" s="278" t="s">
        <v>412</v>
      </c>
      <c r="H2886" s="278" t="s">
        <v>412</v>
      </c>
      <c r="I2886" s="278" t="s">
        <v>412</v>
      </c>
      <c r="J2886" s="278" t="s">
        <v>412</v>
      </c>
      <c r="K2886" s="278" t="s">
        <v>412</v>
      </c>
      <c r="L2886" s="278" t="s">
        <v>412</v>
      </c>
      <c r="M2886" s="278"/>
      <c r="N2886" s="278"/>
      <c r="O2886" s="278"/>
      <c r="P2886" s="278"/>
      <c r="Q2886" s="278"/>
      <c r="R2886" s="278"/>
      <c r="S2886" s="278"/>
      <c r="T2886" s="278"/>
      <c r="U2886" s="278"/>
      <c r="V2886" s="278"/>
      <c r="W2886" s="278"/>
      <c r="X2886" s="278"/>
      <c r="Y2886" s="278"/>
      <c r="Z2886" s="278"/>
      <c r="AA2886" s="278"/>
      <c r="AB2886" s="278"/>
      <c r="AC2886" s="278"/>
      <c r="AD2886" s="278"/>
      <c r="AE2886" s="278"/>
      <c r="AF2886" s="278"/>
      <c r="AG2886" s="278"/>
      <c r="AH2886" s="278"/>
      <c r="AI2886" s="278"/>
      <c r="AJ2886" s="278"/>
      <c r="AK2886" s="278"/>
      <c r="AL2886" s="278"/>
      <c r="AM2886" s="278"/>
      <c r="AN2886" s="278"/>
      <c r="AO2886" s="278"/>
      <c r="AP2886" s="278"/>
    </row>
    <row r="2887" spans="1:42">
      <c r="A2887" s="278">
        <v>210872</v>
      </c>
      <c r="B2887" s="278"/>
      <c r="C2887" s="278" t="s">
        <v>413</v>
      </c>
      <c r="D2887" s="278" t="s">
        <v>413</v>
      </c>
      <c r="E2887" s="278" t="s">
        <v>413</v>
      </c>
      <c r="F2887" s="278" t="s">
        <v>413</v>
      </c>
      <c r="G2887" s="278" t="s">
        <v>413</v>
      </c>
      <c r="H2887" s="278" t="s">
        <v>412</v>
      </c>
      <c r="I2887" s="278" t="s">
        <v>412</v>
      </c>
      <c r="J2887" s="278" t="s">
        <v>412</v>
      </c>
      <c r="K2887" s="278" t="s">
        <v>412</v>
      </c>
      <c r="L2887" s="278" t="s">
        <v>412</v>
      </c>
      <c r="M2887" s="278"/>
      <c r="N2887" s="278"/>
      <c r="O2887" s="278"/>
      <c r="P2887" s="278"/>
      <c r="Q2887" s="278"/>
      <c r="R2887" s="278"/>
      <c r="S2887" s="278"/>
      <c r="T2887" s="278"/>
      <c r="U2887" s="278"/>
      <c r="V2887" s="278"/>
      <c r="W2887" s="278"/>
      <c r="X2887" s="278"/>
      <c r="Y2887" s="278"/>
      <c r="Z2887" s="278"/>
      <c r="AA2887" s="278"/>
      <c r="AB2887" s="278"/>
      <c r="AC2887" s="278"/>
      <c r="AD2887" s="278"/>
      <c r="AE2887" s="278"/>
      <c r="AF2887" s="278"/>
      <c r="AG2887" s="278"/>
      <c r="AH2887" s="278"/>
      <c r="AI2887" s="278"/>
      <c r="AJ2887" s="278"/>
      <c r="AK2887" s="278"/>
      <c r="AL2887" s="278"/>
      <c r="AM2887" s="278"/>
      <c r="AN2887" s="278"/>
      <c r="AO2887" s="278"/>
      <c r="AP2887" s="278"/>
    </row>
    <row r="2888" spans="1:42">
      <c r="A2888" s="278">
        <v>210871</v>
      </c>
      <c r="B2888" s="278"/>
      <c r="C2888" s="278" t="s">
        <v>411</v>
      </c>
      <c r="D2888" s="278" t="s">
        <v>411</v>
      </c>
      <c r="E2888" s="278" t="s">
        <v>411</v>
      </c>
      <c r="F2888" s="278" t="s">
        <v>411</v>
      </c>
      <c r="G2888" s="278" t="s">
        <v>411</v>
      </c>
      <c r="H2888" s="278" t="s">
        <v>412</v>
      </c>
      <c r="I2888" s="278" t="s">
        <v>412</v>
      </c>
      <c r="J2888" s="278" t="s">
        <v>412</v>
      </c>
      <c r="K2888" s="278" t="s">
        <v>412</v>
      </c>
      <c r="L2888" s="278" t="s">
        <v>411</v>
      </c>
      <c r="M2888" s="278"/>
      <c r="N2888" s="278"/>
      <c r="O2888" s="278"/>
      <c r="P2888" s="278"/>
      <c r="Q2888" s="278"/>
      <c r="R2888" s="278"/>
      <c r="S2888" s="278"/>
      <c r="T2888" s="278"/>
      <c r="U2888" s="278"/>
      <c r="V2888" s="278"/>
      <c r="W2888" s="278"/>
      <c r="X2888" s="278"/>
      <c r="Y2888" s="278"/>
      <c r="Z2888" s="278"/>
      <c r="AA2888" s="278"/>
      <c r="AB2888" s="278"/>
      <c r="AC2888" s="278"/>
      <c r="AD2888" s="278"/>
      <c r="AE2888" s="278"/>
      <c r="AF2888" s="278"/>
      <c r="AG2888" s="278"/>
      <c r="AH2888" s="278"/>
      <c r="AI2888" s="278"/>
      <c r="AJ2888" s="278"/>
      <c r="AK2888" s="278"/>
      <c r="AL2888" s="278"/>
      <c r="AM2888" s="278"/>
      <c r="AN2888" s="278"/>
      <c r="AO2888" s="278"/>
      <c r="AP2888" s="278"/>
    </row>
    <row r="2889" spans="1:42">
      <c r="A2889" s="278">
        <v>210870</v>
      </c>
      <c r="B2889" s="278"/>
      <c r="C2889" s="278" t="s">
        <v>412</v>
      </c>
      <c r="D2889" s="278" t="s">
        <v>413</v>
      </c>
      <c r="E2889" s="278" t="s">
        <v>413</v>
      </c>
      <c r="F2889" s="278" t="s">
        <v>413</v>
      </c>
      <c r="G2889" s="278" t="s">
        <v>413</v>
      </c>
      <c r="H2889" s="278" t="s">
        <v>412</v>
      </c>
      <c r="I2889" s="278" t="s">
        <v>412</v>
      </c>
      <c r="J2889" s="278" t="s">
        <v>412</v>
      </c>
      <c r="K2889" s="278" t="s">
        <v>412</v>
      </c>
      <c r="L2889" s="278" t="s">
        <v>412</v>
      </c>
      <c r="M2889" s="278"/>
      <c r="N2889" s="278"/>
      <c r="O2889" s="278"/>
      <c r="P2889" s="278"/>
      <c r="Q2889" s="278"/>
      <c r="R2889" s="278"/>
      <c r="S2889" s="278"/>
      <c r="T2889" s="278"/>
      <c r="U2889" s="278"/>
      <c r="V2889" s="278"/>
      <c r="W2889" s="278"/>
      <c r="X2889" s="278"/>
      <c r="Y2889" s="278"/>
      <c r="Z2889" s="278"/>
      <c r="AA2889" s="278"/>
      <c r="AB2889" s="278"/>
      <c r="AC2889" s="278"/>
      <c r="AD2889" s="278"/>
      <c r="AE2889" s="278"/>
      <c r="AF2889" s="278"/>
      <c r="AG2889" s="278"/>
      <c r="AH2889" s="278"/>
      <c r="AI2889" s="278"/>
      <c r="AJ2889" s="278"/>
      <c r="AK2889" s="278"/>
      <c r="AL2889" s="278"/>
      <c r="AM2889" s="278"/>
      <c r="AN2889" s="278"/>
      <c r="AO2889" s="278"/>
      <c r="AP2889" s="278"/>
    </row>
    <row r="2890" spans="1:42">
      <c r="A2890" s="278">
        <v>210869</v>
      </c>
      <c r="B2890" s="278"/>
      <c r="C2890" s="278" t="s">
        <v>411</v>
      </c>
      <c r="D2890" s="278" t="s">
        <v>411</v>
      </c>
      <c r="E2890" s="278" t="s">
        <v>413</v>
      </c>
      <c r="F2890" s="278" t="s">
        <v>413</v>
      </c>
      <c r="G2890" s="278" t="s">
        <v>413</v>
      </c>
      <c r="H2890" s="278" t="s">
        <v>413</v>
      </c>
      <c r="I2890" s="278" t="s">
        <v>413</v>
      </c>
      <c r="J2890" s="278" t="s">
        <v>413</v>
      </c>
      <c r="K2890" s="278" t="s">
        <v>413</v>
      </c>
      <c r="L2890" s="278" t="s">
        <v>413</v>
      </c>
      <c r="M2890" s="278"/>
      <c r="N2890" s="278"/>
      <c r="O2890" s="278"/>
      <c r="P2890" s="278"/>
      <c r="Q2890" s="278"/>
      <c r="R2890" s="278"/>
      <c r="S2890" s="278"/>
      <c r="T2890" s="278"/>
      <c r="U2890" s="278"/>
      <c r="V2890" s="278"/>
      <c r="W2890" s="278"/>
      <c r="X2890" s="278"/>
      <c r="Y2890" s="278"/>
      <c r="Z2890" s="278"/>
      <c r="AA2890" s="278"/>
      <c r="AB2890" s="278"/>
      <c r="AC2890" s="278"/>
      <c r="AD2890" s="278"/>
      <c r="AE2890" s="278"/>
      <c r="AF2890" s="278"/>
      <c r="AG2890" s="278"/>
      <c r="AH2890" s="278"/>
      <c r="AI2890" s="278"/>
      <c r="AJ2890" s="278"/>
      <c r="AK2890" s="278"/>
      <c r="AL2890" s="278"/>
      <c r="AM2890" s="278"/>
      <c r="AN2890" s="278"/>
      <c r="AO2890" s="278"/>
      <c r="AP2890" s="278"/>
    </row>
    <row r="2891" spans="1:42">
      <c r="A2891" s="278">
        <v>210868</v>
      </c>
      <c r="B2891" s="278"/>
      <c r="C2891" s="278" t="s">
        <v>413</v>
      </c>
      <c r="D2891" s="278" t="s">
        <v>413</v>
      </c>
      <c r="E2891" s="278" t="s">
        <v>413</v>
      </c>
      <c r="F2891" s="278" t="s">
        <v>412</v>
      </c>
      <c r="G2891" s="278" t="s">
        <v>412</v>
      </c>
      <c r="H2891" s="278" t="s">
        <v>412</v>
      </c>
      <c r="I2891" s="278" t="s">
        <v>412</v>
      </c>
      <c r="J2891" s="278" t="s">
        <v>412</v>
      </c>
      <c r="K2891" s="278" t="s">
        <v>412</v>
      </c>
      <c r="L2891" s="278" t="s">
        <v>412</v>
      </c>
      <c r="M2891" s="278"/>
      <c r="N2891" s="278"/>
      <c r="O2891" s="278"/>
      <c r="P2891" s="278"/>
      <c r="Q2891" s="278"/>
      <c r="R2891" s="278"/>
      <c r="S2891" s="278"/>
      <c r="T2891" s="278"/>
      <c r="U2891" s="278"/>
      <c r="V2891" s="278"/>
      <c r="W2891" s="278"/>
      <c r="X2891" s="278"/>
      <c r="Y2891" s="278"/>
      <c r="Z2891" s="278"/>
      <c r="AA2891" s="278"/>
      <c r="AB2891" s="278"/>
      <c r="AC2891" s="278"/>
      <c r="AD2891" s="278"/>
      <c r="AE2891" s="278"/>
      <c r="AF2891" s="278"/>
      <c r="AG2891" s="278"/>
      <c r="AH2891" s="278"/>
      <c r="AI2891" s="278"/>
      <c r="AJ2891" s="278"/>
      <c r="AK2891" s="278"/>
      <c r="AL2891" s="278"/>
      <c r="AM2891" s="278"/>
      <c r="AN2891" s="278"/>
      <c r="AO2891" s="278"/>
      <c r="AP2891" s="278"/>
    </row>
    <row r="2892" spans="1:42">
      <c r="A2892" s="278">
        <v>210867</v>
      </c>
      <c r="B2892" s="278"/>
      <c r="C2892" s="278" t="s">
        <v>412</v>
      </c>
      <c r="D2892" s="278" t="s">
        <v>413</v>
      </c>
      <c r="E2892" s="278" t="s">
        <v>413</v>
      </c>
      <c r="F2892" s="278" t="s">
        <v>413</v>
      </c>
      <c r="G2892" s="278" t="s">
        <v>413</v>
      </c>
      <c r="H2892" s="278" t="s">
        <v>413</v>
      </c>
      <c r="I2892" s="278" t="s">
        <v>413</v>
      </c>
      <c r="J2892" s="278" t="s">
        <v>412</v>
      </c>
      <c r="K2892" s="278" t="s">
        <v>413</v>
      </c>
      <c r="L2892" s="278" t="s">
        <v>413</v>
      </c>
      <c r="M2892" s="278"/>
      <c r="N2892" s="278"/>
      <c r="O2892" s="278"/>
      <c r="P2892" s="278"/>
      <c r="Q2892" s="278"/>
      <c r="R2892" s="278"/>
      <c r="S2892" s="278"/>
      <c r="T2892" s="278"/>
      <c r="U2892" s="278"/>
      <c r="V2892" s="278"/>
      <c r="W2892" s="278"/>
      <c r="X2892" s="278"/>
      <c r="Y2892" s="278"/>
      <c r="Z2892" s="278"/>
      <c r="AA2892" s="278"/>
      <c r="AB2892" s="278"/>
      <c r="AC2892" s="278"/>
      <c r="AD2892" s="278"/>
      <c r="AE2892" s="278"/>
      <c r="AF2892" s="278"/>
      <c r="AG2892" s="278"/>
      <c r="AH2892" s="278"/>
      <c r="AI2892" s="278"/>
      <c r="AJ2892" s="278"/>
      <c r="AK2892" s="278"/>
      <c r="AL2892" s="278"/>
      <c r="AM2892" s="278"/>
      <c r="AN2892" s="278"/>
      <c r="AO2892" s="278"/>
      <c r="AP2892" s="278"/>
    </row>
    <row r="2893" spans="1:42">
      <c r="A2893" s="278">
        <v>210866</v>
      </c>
      <c r="B2893" s="278"/>
      <c r="C2893" s="278" t="s">
        <v>413</v>
      </c>
      <c r="D2893" s="278" t="s">
        <v>413</v>
      </c>
      <c r="E2893" s="278" t="s">
        <v>413</v>
      </c>
      <c r="F2893" s="278" t="s">
        <v>413</v>
      </c>
      <c r="G2893" s="278" t="s">
        <v>413</v>
      </c>
      <c r="H2893" s="278" t="s">
        <v>412</v>
      </c>
      <c r="I2893" s="278" t="s">
        <v>412</v>
      </c>
      <c r="J2893" s="278" t="s">
        <v>412</v>
      </c>
      <c r="K2893" s="278" t="s">
        <v>412</v>
      </c>
      <c r="L2893" s="278" t="s">
        <v>412</v>
      </c>
      <c r="M2893" s="278"/>
      <c r="N2893" s="278"/>
      <c r="O2893" s="278"/>
      <c r="P2893" s="278"/>
      <c r="Q2893" s="278"/>
      <c r="R2893" s="278"/>
      <c r="S2893" s="278"/>
      <c r="T2893" s="278"/>
      <c r="U2893" s="278"/>
      <c r="V2893" s="278"/>
      <c r="W2893" s="278"/>
      <c r="X2893" s="278"/>
      <c r="Y2893" s="278"/>
      <c r="Z2893" s="278"/>
      <c r="AA2893" s="278"/>
      <c r="AB2893" s="278"/>
      <c r="AC2893" s="278"/>
      <c r="AD2893" s="278"/>
      <c r="AE2893" s="278"/>
      <c r="AF2893" s="278"/>
      <c r="AG2893" s="278"/>
      <c r="AH2893" s="278"/>
      <c r="AI2893" s="278"/>
      <c r="AJ2893" s="278"/>
      <c r="AK2893" s="278"/>
      <c r="AL2893" s="278"/>
      <c r="AM2893" s="278"/>
      <c r="AN2893" s="278"/>
      <c r="AO2893" s="278"/>
      <c r="AP2893" s="278"/>
    </row>
    <row r="2894" spans="1:42">
      <c r="A2894" s="278">
        <v>210865</v>
      </c>
      <c r="B2894" s="278"/>
      <c r="C2894" s="278" t="s">
        <v>412</v>
      </c>
      <c r="D2894" s="278" t="s">
        <v>413</v>
      </c>
      <c r="E2894" s="278" t="s">
        <v>413</v>
      </c>
      <c r="F2894" s="278" t="s">
        <v>413</v>
      </c>
      <c r="G2894" s="278" t="s">
        <v>412</v>
      </c>
      <c r="H2894" s="278" t="s">
        <v>412</v>
      </c>
      <c r="I2894" s="278" t="s">
        <v>412</v>
      </c>
      <c r="J2894" s="278" t="s">
        <v>412</v>
      </c>
      <c r="K2894" s="278" t="s">
        <v>412</v>
      </c>
      <c r="L2894" s="278" t="s">
        <v>412</v>
      </c>
      <c r="M2894" s="278"/>
      <c r="N2894" s="278"/>
      <c r="O2894" s="278"/>
      <c r="P2894" s="278"/>
      <c r="Q2894" s="278"/>
      <c r="R2894" s="278"/>
      <c r="S2894" s="278"/>
      <c r="T2894" s="278"/>
      <c r="U2894" s="278"/>
      <c r="V2894" s="278"/>
      <c r="W2894" s="278"/>
      <c r="X2894" s="278"/>
      <c r="Y2894" s="278"/>
      <c r="Z2894" s="278"/>
      <c r="AA2894" s="278"/>
      <c r="AB2894" s="278"/>
      <c r="AC2894" s="278"/>
      <c r="AD2894" s="278"/>
      <c r="AE2894" s="278"/>
      <c r="AF2894" s="278"/>
      <c r="AG2894" s="278"/>
      <c r="AH2894" s="278"/>
      <c r="AI2894" s="278"/>
      <c r="AJ2894" s="278"/>
      <c r="AK2894" s="278"/>
      <c r="AL2894" s="278"/>
      <c r="AM2894" s="278"/>
      <c r="AN2894" s="278"/>
      <c r="AO2894" s="278"/>
      <c r="AP2894" s="278"/>
    </row>
    <row r="2895" spans="1:42">
      <c r="A2895" s="278">
        <v>210864</v>
      </c>
      <c r="B2895" s="278"/>
      <c r="C2895" s="278" t="s">
        <v>413</v>
      </c>
      <c r="D2895" s="278" t="s">
        <v>413</v>
      </c>
      <c r="E2895" s="278" t="s">
        <v>413</v>
      </c>
      <c r="F2895" s="278" t="s">
        <v>413</v>
      </c>
      <c r="G2895" s="278" t="s">
        <v>412</v>
      </c>
      <c r="H2895" s="278" t="s">
        <v>412</v>
      </c>
      <c r="I2895" s="278" t="s">
        <v>412</v>
      </c>
      <c r="J2895" s="278" t="s">
        <v>412</v>
      </c>
      <c r="K2895" s="278" t="s">
        <v>412</v>
      </c>
      <c r="L2895" s="278" t="s">
        <v>412</v>
      </c>
      <c r="M2895" s="278"/>
      <c r="N2895" s="278"/>
      <c r="O2895" s="278"/>
      <c r="P2895" s="278"/>
      <c r="Q2895" s="278"/>
      <c r="R2895" s="278"/>
      <c r="S2895" s="278"/>
      <c r="T2895" s="278"/>
      <c r="U2895" s="278"/>
      <c r="V2895" s="278"/>
      <c r="W2895" s="278"/>
      <c r="X2895" s="278"/>
      <c r="Y2895" s="278"/>
      <c r="Z2895" s="278"/>
      <c r="AA2895" s="278"/>
      <c r="AB2895" s="278"/>
      <c r="AC2895" s="278"/>
      <c r="AD2895" s="278"/>
      <c r="AE2895" s="278"/>
      <c r="AF2895" s="278"/>
      <c r="AG2895" s="278"/>
      <c r="AH2895" s="278"/>
      <c r="AI2895" s="278"/>
      <c r="AJ2895" s="278"/>
      <c r="AK2895" s="278"/>
      <c r="AL2895" s="278"/>
      <c r="AM2895" s="278"/>
      <c r="AN2895" s="278"/>
      <c r="AO2895" s="278"/>
      <c r="AP2895" s="278"/>
    </row>
    <row r="2896" spans="1:42">
      <c r="A2896" s="278">
        <v>210863</v>
      </c>
      <c r="B2896" s="278"/>
      <c r="C2896" s="278" t="s">
        <v>413</v>
      </c>
      <c r="D2896" s="278" t="s">
        <v>412</v>
      </c>
      <c r="E2896" s="278" t="s">
        <v>413</v>
      </c>
      <c r="F2896" s="278" t="s">
        <v>412</v>
      </c>
      <c r="G2896" s="278" t="s">
        <v>412</v>
      </c>
      <c r="H2896" s="278" t="s">
        <v>412</v>
      </c>
      <c r="I2896" s="278" t="s">
        <v>412</v>
      </c>
      <c r="J2896" s="278" t="s">
        <v>412</v>
      </c>
      <c r="K2896" s="278" t="s">
        <v>412</v>
      </c>
      <c r="L2896" s="278" t="s">
        <v>412</v>
      </c>
      <c r="M2896" s="278"/>
      <c r="N2896" s="278"/>
      <c r="O2896" s="278"/>
      <c r="P2896" s="278"/>
      <c r="Q2896" s="278"/>
      <c r="R2896" s="278"/>
      <c r="S2896" s="278"/>
      <c r="T2896" s="278"/>
      <c r="U2896" s="278"/>
      <c r="V2896" s="278"/>
      <c r="W2896" s="278"/>
      <c r="X2896" s="278"/>
      <c r="Y2896" s="278"/>
      <c r="Z2896" s="278"/>
      <c r="AA2896" s="278"/>
      <c r="AB2896" s="278"/>
      <c r="AC2896" s="278"/>
      <c r="AD2896" s="278"/>
      <c r="AE2896" s="278"/>
      <c r="AF2896" s="278"/>
      <c r="AG2896" s="278"/>
      <c r="AH2896" s="278"/>
      <c r="AI2896" s="278"/>
      <c r="AJ2896" s="278"/>
      <c r="AK2896" s="278"/>
      <c r="AL2896" s="278"/>
      <c r="AM2896" s="278"/>
      <c r="AN2896" s="278"/>
      <c r="AO2896" s="278"/>
      <c r="AP2896" s="278"/>
    </row>
    <row r="2897" spans="1:42">
      <c r="A2897" s="278">
        <v>210859</v>
      </c>
      <c r="B2897" s="278"/>
      <c r="C2897" s="278" t="s">
        <v>412</v>
      </c>
      <c r="D2897" s="278" t="s">
        <v>413</v>
      </c>
      <c r="E2897" s="278" t="s">
        <v>411</v>
      </c>
      <c r="F2897" s="278" t="s">
        <v>413</v>
      </c>
      <c r="G2897" s="278" t="s">
        <v>413</v>
      </c>
      <c r="H2897" s="278" t="s">
        <v>412</v>
      </c>
      <c r="I2897" s="278" t="s">
        <v>412</v>
      </c>
      <c r="J2897" s="278" t="s">
        <v>412</v>
      </c>
      <c r="K2897" s="278" t="s">
        <v>412</v>
      </c>
      <c r="L2897" s="278" t="s">
        <v>413</v>
      </c>
      <c r="M2897" s="278"/>
      <c r="N2897" s="278"/>
      <c r="O2897" s="278"/>
      <c r="P2897" s="278"/>
      <c r="Q2897" s="278"/>
      <c r="R2897" s="278"/>
      <c r="S2897" s="278"/>
      <c r="T2897" s="278"/>
      <c r="U2897" s="278"/>
      <c r="V2897" s="278"/>
      <c r="W2897" s="278"/>
      <c r="X2897" s="278"/>
      <c r="Y2897" s="278"/>
      <c r="Z2897" s="278"/>
      <c r="AA2897" s="278"/>
      <c r="AB2897" s="278"/>
      <c r="AC2897" s="278"/>
      <c r="AD2897" s="278"/>
      <c r="AE2897" s="278"/>
      <c r="AF2897" s="278"/>
      <c r="AG2897" s="278"/>
      <c r="AH2897" s="278"/>
      <c r="AI2897" s="278"/>
      <c r="AJ2897" s="278"/>
      <c r="AK2897" s="278"/>
      <c r="AL2897" s="278"/>
      <c r="AM2897" s="278"/>
      <c r="AN2897" s="278"/>
      <c r="AO2897" s="278"/>
      <c r="AP2897" s="278"/>
    </row>
    <row r="2898" spans="1:42">
      <c r="A2898" s="278">
        <v>210857</v>
      </c>
      <c r="B2898" s="278"/>
      <c r="C2898" s="278" t="s">
        <v>411</v>
      </c>
      <c r="D2898" s="278" t="s">
        <v>411</v>
      </c>
      <c r="E2898" s="278" t="s">
        <v>412</v>
      </c>
      <c r="F2898" s="278" t="s">
        <v>412</v>
      </c>
      <c r="G2898" s="278" t="s">
        <v>411</v>
      </c>
      <c r="H2898" s="278" t="s">
        <v>412</v>
      </c>
      <c r="I2898" s="278" t="s">
        <v>412</v>
      </c>
      <c r="J2898" s="278" t="s">
        <v>412</v>
      </c>
      <c r="K2898" s="278" t="s">
        <v>412</v>
      </c>
      <c r="L2898" s="278" t="s">
        <v>412</v>
      </c>
      <c r="M2898" s="278"/>
      <c r="N2898" s="278"/>
      <c r="O2898" s="278"/>
      <c r="P2898" s="278"/>
      <c r="Q2898" s="278"/>
      <c r="R2898" s="278"/>
      <c r="S2898" s="278"/>
      <c r="T2898" s="278"/>
      <c r="U2898" s="278"/>
      <c r="V2898" s="278"/>
      <c r="W2898" s="278"/>
      <c r="X2898" s="278"/>
      <c r="Y2898" s="278"/>
      <c r="Z2898" s="278"/>
      <c r="AA2898" s="278"/>
      <c r="AB2898" s="278"/>
      <c r="AC2898" s="278"/>
      <c r="AD2898" s="278"/>
      <c r="AE2898" s="278"/>
      <c r="AF2898" s="278"/>
      <c r="AG2898" s="278"/>
      <c r="AH2898" s="278"/>
      <c r="AI2898" s="278"/>
      <c r="AJ2898" s="278"/>
      <c r="AK2898" s="278"/>
      <c r="AL2898" s="278"/>
      <c r="AM2898" s="278"/>
      <c r="AN2898" s="278"/>
      <c r="AO2898" s="278"/>
      <c r="AP2898" s="278"/>
    </row>
    <row r="2899" spans="1:42">
      <c r="A2899" s="278">
        <v>210856</v>
      </c>
      <c r="B2899" s="278"/>
      <c r="C2899" s="278" t="s">
        <v>413</v>
      </c>
      <c r="D2899" s="278" t="s">
        <v>412</v>
      </c>
      <c r="E2899" s="278" t="s">
        <v>413</v>
      </c>
      <c r="F2899" s="278" t="s">
        <v>413</v>
      </c>
      <c r="G2899" s="278" t="s">
        <v>413</v>
      </c>
      <c r="H2899" s="278" t="s">
        <v>412</v>
      </c>
      <c r="I2899" s="278" t="s">
        <v>412</v>
      </c>
      <c r="J2899" s="278" t="s">
        <v>412</v>
      </c>
      <c r="K2899" s="278" t="s">
        <v>412</v>
      </c>
      <c r="L2899" s="278" t="s">
        <v>412</v>
      </c>
      <c r="M2899" s="278"/>
      <c r="N2899" s="278"/>
      <c r="O2899" s="278"/>
      <c r="P2899" s="278"/>
      <c r="Q2899" s="278"/>
      <c r="R2899" s="278"/>
      <c r="S2899" s="278"/>
      <c r="T2899" s="278"/>
      <c r="U2899" s="278"/>
      <c r="V2899" s="278"/>
      <c r="W2899" s="278"/>
      <c r="X2899" s="278"/>
      <c r="Y2899" s="278"/>
      <c r="Z2899" s="278"/>
      <c r="AA2899" s="278"/>
      <c r="AB2899" s="278"/>
      <c r="AC2899" s="278"/>
      <c r="AD2899" s="278"/>
      <c r="AE2899" s="278"/>
      <c r="AF2899" s="278"/>
      <c r="AG2899" s="278"/>
      <c r="AH2899" s="278"/>
      <c r="AI2899" s="278"/>
      <c r="AJ2899" s="278"/>
      <c r="AK2899" s="278"/>
      <c r="AL2899" s="278"/>
      <c r="AM2899" s="278"/>
      <c r="AN2899" s="278"/>
      <c r="AO2899" s="278"/>
      <c r="AP2899" s="278"/>
    </row>
    <row r="2900" spans="1:42">
      <c r="A2900" s="278">
        <v>210855</v>
      </c>
      <c r="B2900" s="278"/>
      <c r="C2900" s="278" t="s">
        <v>413</v>
      </c>
      <c r="D2900" s="278" t="s">
        <v>412</v>
      </c>
      <c r="E2900" s="278" t="s">
        <v>413</v>
      </c>
      <c r="F2900" s="278" t="s">
        <v>412</v>
      </c>
      <c r="G2900" s="278" t="s">
        <v>412</v>
      </c>
      <c r="H2900" s="278" t="s">
        <v>412</v>
      </c>
      <c r="I2900" s="278" t="s">
        <v>412</v>
      </c>
      <c r="J2900" s="278" t="s">
        <v>412</v>
      </c>
      <c r="K2900" s="278" t="s">
        <v>412</v>
      </c>
      <c r="L2900" s="278" t="s">
        <v>412</v>
      </c>
      <c r="M2900" s="278"/>
      <c r="N2900" s="278"/>
      <c r="O2900" s="278"/>
      <c r="P2900" s="278"/>
      <c r="Q2900" s="278"/>
      <c r="R2900" s="278"/>
      <c r="S2900" s="278"/>
      <c r="T2900" s="278"/>
      <c r="U2900" s="278"/>
      <c r="V2900" s="278"/>
      <c r="W2900" s="278"/>
      <c r="X2900" s="278"/>
      <c r="Y2900" s="278"/>
      <c r="Z2900" s="278"/>
      <c r="AA2900" s="278"/>
      <c r="AB2900" s="278"/>
      <c r="AC2900" s="278"/>
      <c r="AD2900" s="278"/>
      <c r="AE2900" s="278"/>
      <c r="AF2900" s="278"/>
      <c r="AG2900" s="278"/>
      <c r="AH2900" s="278"/>
      <c r="AI2900" s="278"/>
      <c r="AJ2900" s="278"/>
      <c r="AK2900" s="278"/>
      <c r="AL2900" s="278"/>
      <c r="AM2900" s="278"/>
      <c r="AN2900" s="278"/>
      <c r="AO2900" s="278"/>
      <c r="AP2900" s="278"/>
    </row>
    <row r="2901" spans="1:42">
      <c r="A2901" s="278">
        <v>210853</v>
      </c>
      <c r="B2901" s="278"/>
      <c r="C2901" s="278" t="s">
        <v>413</v>
      </c>
      <c r="D2901" s="278" t="s">
        <v>413</v>
      </c>
      <c r="E2901" s="278" t="s">
        <v>412</v>
      </c>
      <c r="F2901" s="278" t="s">
        <v>412</v>
      </c>
      <c r="G2901" s="278" t="s">
        <v>412</v>
      </c>
      <c r="H2901" s="278" t="s">
        <v>412</v>
      </c>
      <c r="I2901" s="278" t="s">
        <v>412</v>
      </c>
      <c r="J2901" s="278" t="s">
        <v>412</v>
      </c>
      <c r="K2901" s="278" t="s">
        <v>412</v>
      </c>
      <c r="L2901" s="278" t="s">
        <v>412</v>
      </c>
      <c r="M2901" s="278"/>
      <c r="N2901" s="278"/>
      <c r="O2901" s="278"/>
      <c r="P2901" s="278"/>
      <c r="Q2901" s="278"/>
      <c r="R2901" s="278"/>
      <c r="S2901" s="278"/>
      <c r="T2901" s="278"/>
      <c r="U2901" s="278"/>
      <c r="V2901" s="278"/>
      <c r="W2901" s="278"/>
      <c r="X2901" s="278"/>
      <c r="Y2901" s="278"/>
      <c r="Z2901" s="278"/>
      <c r="AA2901" s="278"/>
      <c r="AB2901" s="278"/>
      <c r="AC2901" s="278"/>
      <c r="AD2901" s="278"/>
      <c r="AE2901" s="278"/>
      <c r="AF2901" s="278"/>
      <c r="AG2901" s="278"/>
      <c r="AH2901" s="278"/>
      <c r="AI2901" s="278"/>
      <c r="AJ2901" s="278"/>
      <c r="AK2901" s="278"/>
      <c r="AL2901" s="278"/>
      <c r="AM2901" s="278"/>
      <c r="AN2901" s="278"/>
      <c r="AO2901" s="278"/>
      <c r="AP2901" s="278"/>
    </row>
    <row r="2902" spans="1:42">
      <c r="A2902" s="278">
        <v>210851</v>
      </c>
      <c r="B2902" s="278"/>
      <c r="C2902" s="278" t="s">
        <v>411</v>
      </c>
      <c r="D2902" s="278" t="s">
        <v>413</v>
      </c>
      <c r="E2902" s="278" t="s">
        <v>413</v>
      </c>
      <c r="F2902" s="278" t="s">
        <v>411</v>
      </c>
      <c r="G2902" s="278" t="s">
        <v>412</v>
      </c>
      <c r="H2902" s="278" t="s">
        <v>413</v>
      </c>
      <c r="I2902" s="278" t="s">
        <v>413</v>
      </c>
      <c r="J2902" s="278" t="s">
        <v>413</v>
      </c>
      <c r="K2902" s="278" t="s">
        <v>411</v>
      </c>
      <c r="L2902" s="278" t="s">
        <v>411</v>
      </c>
      <c r="M2902" s="278"/>
      <c r="N2902" s="278"/>
      <c r="O2902" s="278"/>
      <c r="P2902" s="278"/>
      <c r="Q2902" s="278"/>
      <c r="R2902" s="278"/>
      <c r="S2902" s="278"/>
      <c r="T2902" s="278"/>
      <c r="U2902" s="278"/>
      <c r="V2902" s="278"/>
      <c r="W2902" s="278"/>
      <c r="X2902" s="278"/>
      <c r="Y2902" s="278"/>
      <c r="Z2902" s="278"/>
      <c r="AA2902" s="278"/>
      <c r="AB2902" s="278"/>
      <c r="AC2902" s="278"/>
      <c r="AD2902" s="278"/>
      <c r="AE2902" s="278"/>
      <c r="AF2902" s="278"/>
      <c r="AG2902" s="278"/>
      <c r="AH2902" s="278"/>
      <c r="AI2902" s="278"/>
      <c r="AJ2902" s="278"/>
      <c r="AK2902" s="278"/>
      <c r="AL2902" s="278"/>
      <c r="AM2902" s="278"/>
      <c r="AN2902" s="278"/>
      <c r="AO2902" s="278"/>
      <c r="AP2902" s="278"/>
    </row>
    <row r="2903" spans="1:42">
      <c r="A2903" s="278">
        <v>210848</v>
      </c>
      <c r="B2903" s="278"/>
      <c r="C2903" s="278" t="s">
        <v>413</v>
      </c>
      <c r="D2903" s="278" t="s">
        <v>412</v>
      </c>
      <c r="E2903" s="278" t="s">
        <v>413</v>
      </c>
      <c r="F2903" s="278" t="s">
        <v>412</v>
      </c>
      <c r="G2903" s="278" t="s">
        <v>412</v>
      </c>
      <c r="H2903" s="278" t="s">
        <v>412</v>
      </c>
      <c r="I2903" s="278" t="s">
        <v>412</v>
      </c>
      <c r="J2903" s="278" t="s">
        <v>412</v>
      </c>
      <c r="K2903" s="278" t="s">
        <v>412</v>
      </c>
      <c r="L2903" s="278" t="s">
        <v>412</v>
      </c>
      <c r="M2903" s="278"/>
      <c r="N2903" s="278"/>
      <c r="O2903" s="278"/>
      <c r="P2903" s="278"/>
      <c r="Q2903" s="278"/>
      <c r="R2903" s="278"/>
      <c r="S2903" s="278"/>
      <c r="T2903" s="278"/>
      <c r="U2903" s="278"/>
      <c r="V2903" s="278"/>
      <c r="W2903" s="278"/>
      <c r="X2903" s="278"/>
      <c r="Y2903" s="278"/>
      <c r="Z2903" s="278"/>
      <c r="AA2903" s="278"/>
      <c r="AB2903" s="278"/>
      <c r="AC2903" s="278"/>
      <c r="AD2903" s="278"/>
      <c r="AE2903" s="278"/>
      <c r="AF2903" s="278"/>
      <c r="AG2903" s="278"/>
      <c r="AH2903" s="278"/>
      <c r="AI2903" s="278"/>
      <c r="AJ2903" s="278"/>
      <c r="AK2903" s="278"/>
      <c r="AL2903" s="278"/>
      <c r="AM2903" s="278"/>
      <c r="AN2903" s="278"/>
      <c r="AO2903" s="278"/>
      <c r="AP2903" s="278"/>
    </row>
    <row r="2904" spans="1:42">
      <c r="A2904" s="278">
        <v>210846</v>
      </c>
      <c r="B2904" s="278"/>
      <c r="C2904" s="278" t="s">
        <v>413</v>
      </c>
      <c r="D2904" s="278" t="s">
        <v>413</v>
      </c>
      <c r="E2904" s="278" t="s">
        <v>412</v>
      </c>
      <c r="F2904" s="278" t="s">
        <v>413</v>
      </c>
      <c r="G2904" s="278" t="s">
        <v>412</v>
      </c>
      <c r="H2904" s="278" t="s">
        <v>412</v>
      </c>
      <c r="I2904" s="278" t="s">
        <v>412</v>
      </c>
      <c r="J2904" s="278" t="s">
        <v>412</v>
      </c>
      <c r="K2904" s="278" t="s">
        <v>412</v>
      </c>
      <c r="L2904" s="278" t="s">
        <v>412</v>
      </c>
      <c r="M2904" s="278"/>
      <c r="N2904" s="278"/>
      <c r="O2904" s="278"/>
      <c r="P2904" s="278"/>
      <c r="Q2904" s="278"/>
      <c r="R2904" s="278"/>
      <c r="S2904" s="278"/>
      <c r="T2904" s="278"/>
      <c r="U2904" s="278"/>
      <c r="V2904" s="278"/>
      <c r="W2904" s="278"/>
      <c r="X2904" s="278"/>
      <c r="Y2904" s="278"/>
      <c r="Z2904" s="278"/>
      <c r="AA2904" s="278"/>
      <c r="AB2904" s="278"/>
      <c r="AC2904" s="278"/>
      <c r="AD2904" s="278"/>
      <c r="AE2904" s="278"/>
      <c r="AF2904" s="278"/>
      <c r="AG2904" s="278"/>
      <c r="AH2904" s="278"/>
      <c r="AI2904" s="278"/>
      <c r="AJ2904" s="278"/>
      <c r="AK2904" s="278"/>
      <c r="AL2904" s="278"/>
      <c r="AM2904" s="278"/>
      <c r="AN2904" s="278"/>
      <c r="AO2904" s="278"/>
      <c r="AP2904" s="278"/>
    </row>
    <row r="2905" spans="1:42">
      <c r="A2905" s="278">
        <v>210844</v>
      </c>
      <c r="B2905" s="278"/>
      <c r="C2905" s="278" t="s">
        <v>413</v>
      </c>
      <c r="D2905" s="278" t="s">
        <v>412</v>
      </c>
      <c r="E2905" s="278" t="s">
        <v>412</v>
      </c>
      <c r="F2905" s="278" t="s">
        <v>413</v>
      </c>
      <c r="G2905" s="278" t="s">
        <v>413</v>
      </c>
      <c r="H2905" s="278" t="s">
        <v>412</v>
      </c>
      <c r="I2905" s="278" t="s">
        <v>412</v>
      </c>
      <c r="J2905" s="278" t="s">
        <v>412</v>
      </c>
      <c r="K2905" s="278" t="s">
        <v>412</v>
      </c>
      <c r="L2905" s="278" t="s">
        <v>412</v>
      </c>
      <c r="M2905" s="278"/>
      <c r="N2905" s="278"/>
      <c r="O2905" s="278"/>
      <c r="P2905" s="278"/>
      <c r="Q2905" s="278"/>
      <c r="R2905" s="278"/>
      <c r="S2905" s="278"/>
      <c r="T2905" s="278"/>
      <c r="U2905" s="278"/>
      <c r="V2905" s="278"/>
      <c r="W2905" s="278"/>
      <c r="X2905" s="278"/>
      <c r="Y2905" s="278"/>
      <c r="Z2905" s="278"/>
      <c r="AA2905" s="278"/>
      <c r="AB2905" s="278"/>
      <c r="AC2905" s="278"/>
      <c r="AD2905" s="278"/>
      <c r="AE2905" s="278"/>
      <c r="AF2905" s="278"/>
      <c r="AG2905" s="278"/>
      <c r="AH2905" s="278"/>
      <c r="AI2905" s="278"/>
      <c r="AJ2905" s="278"/>
      <c r="AK2905" s="278"/>
      <c r="AL2905" s="278"/>
      <c r="AM2905" s="278"/>
      <c r="AN2905" s="278"/>
      <c r="AO2905" s="278"/>
      <c r="AP2905" s="278"/>
    </row>
    <row r="2906" spans="1:42">
      <c r="A2906" s="278">
        <v>210842</v>
      </c>
      <c r="B2906" s="278"/>
      <c r="C2906" s="278" t="s">
        <v>413</v>
      </c>
      <c r="D2906" s="278" t="s">
        <v>412</v>
      </c>
      <c r="E2906" s="278" t="s">
        <v>413</v>
      </c>
      <c r="F2906" s="278" t="s">
        <v>412</v>
      </c>
      <c r="G2906" s="278" t="s">
        <v>412</v>
      </c>
      <c r="H2906" s="278" t="s">
        <v>412</v>
      </c>
      <c r="I2906" s="278" t="s">
        <v>412</v>
      </c>
      <c r="J2906" s="278" t="s">
        <v>413</v>
      </c>
      <c r="K2906" s="278" t="s">
        <v>413</v>
      </c>
      <c r="L2906" s="278" t="s">
        <v>412</v>
      </c>
      <c r="M2906" s="278"/>
      <c r="N2906" s="278"/>
      <c r="O2906" s="278"/>
      <c r="P2906" s="278"/>
      <c r="Q2906" s="278"/>
      <c r="R2906" s="278"/>
      <c r="S2906" s="278"/>
      <c r="T2906" s="278"/>
      <c r="U2906" s="278"/>
      <c r="V2906" s="278"/>
      <c r="W2906" s="278"/>
      <c r="X2906" s="278"/>
      <c r="Y2906" s="278"/>
      <c r="Z2906" s="278"/>
      <c r="AA2906" s="278"/>
      <c r="AB2906" s="278"/>
      <c r="AC2906" s="278"/>
      <c r="AD2906" s="278"/>
      <c r="AE2906" s="278"/>
      <c r="AF2906" s="278"/>
      <c r="AG2906" s="278"/>
      <c r="AH2906" s="278"/>
      <c r="AI2906" s="278"/>
      <c r="AJ2906" s="278"/>
      <c r="AK2906" s="278"/>
      <c r="AL2906" s="278"/>
      <c r="AM2906" s="278"/>
      <c r="AN2906" s="278"/>
      <c r="AO2906" s="278"/>
      <c r="AP2906" s="278"/>
    </row>
    <row r="2907" spans="1:42">
      <c r="A2907" s="278">
        <v>210839</v>
      </c>
      <c r="B2907" s="278"/>
      <c r="C2907" s="278" t="s">
        <v>413</v>
      </c>
      <c r="D2907" s="278" t="s">
        <v>413</v>
      </c>
      <c r="E2907" s="278" t="s">
        <v>412</v>
      </c>
      <c r="F2907" s="278" t="s">
        <v>412</v>
      </c>
      <c r="G2907" s="278" t="s">
        <v>412</v>
      </c>
      <c r="H2907" s="278" t="s">
        <v>413</v>
      </c>
      <c r="I2907" s="278" t="s">
        <v>413</v>
      </c>
      <c r="J2907" s="278" t="s">
        <v>413</v>
      </c>
      <c r="K2907" s="278" t="s">
        <v>413</v>
      </c>
      <c r="L2907" s="278" t="s">
        <v>413</v>
      </c>
      <c r="M2907" s="278"/>
      <c r="N2907" s="278"/>
      <c r="O2907" s="278"/>
      <c r="P2907" s="278"/>
      <c r="Q2907" s="278"/>
      <c r="R2907" s="278"/>
      <c r="S2907" s="278"/>
      <c r="T2907" s="278"/>
      <c r="U2907" s="278"/>
      <c r="V2907" s="278"/>
      <c r="W2907" s="278"/>
      <c r="X2907" s="278"/>
      <c r="Y2907" s="278"/>
      <c r="Z2907" s="278"/>
      <c r="AA2907" s="278"/>
      <c r="AB2907" s="278"/>
      <c r="AC2907" s="278"/>
      <c r="AD2907" s="278"/>
      <c r="AE2907" s="278"/>
      <c r="AF2907" s="278"/>
      <c r="AG2907" s="278"/>
      <c r="AH2907" s="278"/>
      <c r="AI2907" s="278"/>
      <c r="AJ2907" s="278"/>
      <c r="AK2907" s="278"/>
      <c r="AL2907" s="278"/>
      <c r="AM2907" s="278"/>
      <c r="AN2907" s="278"/>
      <c r="AO2907" s="278"/>
      <c r="AP2907" s="278"/>
    </row>
    <row r="2908" spans="1:42">
      <c r="A2908" s="278">
        <v>210838</v>
      </c>
      <c r="B2908" s="278"/>
      <c r="C2908" s="278" t="s">
        <v>413</v>
      </c>
      <c r="D2908" s="278" t="s">
        <v>412</v>
      </c>
      <c r="E2908" s="278" t="s">
        <v>413</v>
      </c>
      <c r="F2908" s="278" t="s">
        <v>413</v>
      </c>
      <c r="G2908" s="278" t="s">
        <v>412</v>
      </c>
      <c r="H2908" s="278" t="s">
        <v>412</v>
      </c>
      <c r="I2908" s="278" t="s">
        <v>412</v>
      </c>
      <c r="J2908" s="278" t="s">
        <v>412</v>
      </c>
      <c r="K2908" s="278" t="s">
        <v>412</v>
      </c>
      <c r="L2908" s="278" t="s">
        <v>412</v>
      </c>
      <c r="M2908" s="278"/>
      <c r="N2908" s="278"/>
      <c r="O2908" s="278"/>
      <c r="P2908" s="278"/>
      <c r="Q2908" s="278"/>
      <c r="R2908" s="278"/>
      <c r="S2908" s="278"/>
      <c r="T2908" s="278"/>
      <c r="U2908" s="278"/>
      <c r="V2908" s="278"/>
      <c r="W2908" s="278"/>
      <c r="X2908" s="278"/>
      <c r="Y2908" s="278"/>
      <c r="Z2908" s="278"/>
      <c r="AA2908" s="278"/>
      <c r="AB2908" s="278"/>
      <c r="AC2908" s="278"/>
      <c r="AD2908" s="278"/>
      <c r="AE2908" s="278"/>
      <c r="AF2908" s="278"/>
      <c r="AG2908" s="278"/>
      <c r="AH2908" s="278"/>
      <c r="AI2908" s="278"/>
      <c r="AJ2908" s="278"/>
      <c r="AK2908" s="278"/>
      <c r="AL2908" s="278"/>
      <c r="AM2908" s="278"/>
      <c r="AN2908" s="278"/>
      <c r="AO2908" s="278"/>
      <c r="AP2908" s="278"/>
    </row>
    <row r="2909" spans="1:42">
      <c r="A2909" s="278">
        <v>210836</v>
      </c>
      <c r="B2909" s="278"/>
      <c r="C2909" s="278" t="s">
        <v>413</v>
      </c>
      <c r="D2909" s="278" t="s">
        <v>413</v>
      </c>
      <c r="E2909" s="278" t="s">
        <v>413</v>
      </c>
      <c r="F2909" s="278" t="s">
        <v>412</v>
      </c>
      <c r="G2909" s="278" t="s">
        <v>412</v>
      </c>
      <c r="H2909" s="278" t="s">
        <v>412</v>
      </c>
      <c r="I2909" s="278" t="s">
        <v>413</v>
      </c>
      <c r="J2909" s="278" t="s">
        <v>413</v>
      </c>
      <c r="K2909" s="278" t="s">
        <v>413</v>
      </c>
      <c r="L2909" s="278" t="s">
        <v>413</v>
      </c>
      <c r="M2909" s="278"/>
      <c r="N2909" s="278"/>
      <c r="O2909" s="278"/>
      <c r="P2909" s="278"/>
      <c r="Q2909" s="278"/>
      <c r="R2909" s="278"/>
      <c r="S2909" s="278"/>
      <c r="T2909" s="278"/>
      <c r="U2909" s="278"/>
      <c r="V2909" s="278"/>
      <c r="W2909" s="278"/>
      <c r="X2909" s="278"/>
      <c r="Y2909" s="278"/>
      <c r="Z2909" s="278"/>
      <c r="AA2909" s="278"/>
      <c r="AB2909" s="278"/>
      <c r="AC2909" s="278"/>
      <c r="AD2909" s="278"/>
      <c r="AE2909" s="278"/>
      <c r="AF2909" s="278"/>
      <c r="AG2909" s="278"/>
      <c r="AH2909" s="278"/>
      <c r="AI2909" s="278"/>
      <c r="AJ2909" s="278"/>
      <c r="AK2909" s="278"/>
      <c r="AL2909" s="278"/>
      <c r="AM2909" s="278"/>
      <c r="AN2909" s="278"/>
      <c r="AO2909" s="278"/>
      <c r="AP2909" s="278"/>
    </row>
    <row r="2910" spans="1:42">
      <c r="A2910" s="278">
        <v>210833</v>
      </c>
      <c r="B2910" s="278"/>
      <c r="C2910" s="278" t="s">
        <v>413</v>
      </c>
      <c r="D2910" s="278" t="s">
        <v>413</v>
      </c>
      <c r="E2910" s="278" t="s">
        <v>413</v>
      </c>
      <c r="F2910" s="278" t="s">
        <v>413</v>
      </c>
      <c r="G2910" s="278" t="s">
        <v>412</v>
      </c>
      <c r="H2910" s="278" t="s">
        <v>412</v>
      </c>
      <c r="I2910" s="278" t="s">
        <v>412</v>
      </c>
      <c r="J2910" s="278" t="s">
        <v>412</v>
      </c>
      <c r="K2910" s="278" t="s">
        <v>412</v>
      </c>
      <c r="L2910" s="278" t="s">
        <v>412</v>
      </c>
      <c r="M2910" s="278"/>
      <c r="N2910" s="278"/>
      <c r="O2910" s="278"/>
      <c r="P2910" s="278"/>
      <c r="Q2910" s="278"/>
      <c r="R2910" s="278"/>
      <c r="S2910" s="278"/>
      <c r="T2910" s="278"/>
      <c r="U2910" s="278"/>
      <c r="V2910" s="278"/>
      <c r="W2910" s="278"/>
      <c r="X2910" s="278"/>
      <c r="Y2910" s="278"/>
      <c r="Z2910" s="278"/>
      <c r="AA2910" s="278"/>
      <c r="AB2910" s="278"/>
      <c r="AC2910" s="278"/>
      <c r="AD2910" s="278"/>
      <c r="AE2910" s="278"/>
      <c r="AF2910" s="278"/>
      <c r="AG2910" s="278"/>
      <c r="AH2910" s="278"/>
      <c r="AI2910" s="278"/>
      <c r="AJ2910" s="278"/>
      <c r="AK2910" s="278"/>
      <c r="AL2910" s="278"/>
      <c r="AM2910" s="278"/>
      <c r="AN2910" s="278"/>
      <c r="AO2910" s="278"/>
      <c r="AP2910" s="278"/>
    </row>
    <row r="2911" spans="1:42">
      <c r="A2911" s="278">
        <v>210832</v>
      </c>
      <c r="B2911" s="278"/>
      <c r="C2911" s="278" t="s">
        <v>413</v>
      </c>
      <c r="D2911" s="278" t="s">
        <v>412</v>
      </c>
      <c r="E2911" s="278" t="s">
        <v>412</v>
      </c>
      <c r="F2911" s="278" t="s">
        <v>413</v>
      </c>
      <c r="G2911" s="278" t="s">
        <v>412</v>
      </c>
      <c r="H2911" s="278" t="s">
        <v>412</v>
      </c>
      <c r="I2911" s="278" t="s">
        <v>412</v>
      </c>
      <c r="J2911" s="278" t="s">
        <v>412</v>
      </c>
      <c r="K2911" s="278" t="s">
        <v>412</v>
      </c>
      <c r="L2911" s="278" t="s">
        <v>412</v>
      </c>
      <c r="M2911" s="278"/>
      <c r="N2911" s="278"/>
      <c r="O2911" s="278"/>
      <c r="P2911" s="278"/>
      <c r="Q2911" s="278"/>
      <c r="R2911" s="278"/>
      <c r="S2911" s="278"/>
      <c r="T2911" s="278"/>
      <c r="U2911" s="278"/>
      <c r="V2911" s="278"/>
      <c r="W2911" s="278"/>
      <c r="X2911" s="278"/>
      <c r="Y2911" s="278"/>
      <c r="Z2911" s="278"/>
      <c r="AA2911" s="278"/>
      <c r="AB2911" s="278"/>
      <c r="AC2911" s="278"/>
      <c r="AD2911" s="278"/>
      <c r="AE2911" s="278"/>
      <c r="AF2911" s="278"/>
      <c r="AG2911" s="278"/>
      <c r="AH2911" s="278"/>
      <c r="AI2911" s="278"/>
      <c r="AJ2911" s="278"/>
      <c r="AK2911" s="278"/>
      <c r="AL2911" s="278"/>
      <c r="AM2911" s="278"/>
      <c r="AN2911" s="278"/>
      <c r="AO2911" s="278"/>
      <c r="AP2911" s="278"/>
    </row>
    <row r="2912" spans="1:42">
      <c r="A2912" s="278">
        <v>210831</v>
      </c>
      <c r="B2912" s="278"/>
      <c r="C2912" s="278" t="s">
        <v>412</v>
      </c>
      <c r="D2912" s="278" t="s">
        <v>411</v>
      </c>
      <c r="E2912" s="278" t="s">
        <v>411</v>
      </c>
      <c r="F2912" s="278" t="s">
        <v>412</v>
      </c>
      <c r="G2912" s="278" t="s">
        <v>413</v>
      </c>
      <c r="H2912" s="278" t="s">
        <v>412</v>
      </c>
      <c r="I2912" s="278" t="s">
        <v>412</v>
      </c>
      <c r="J2912" s="278" t="s">
        <v>412</v>
      </c>
      <c r="K2912" s="278" t="s">
        <v>412</v>
      </c>
      <c r="L2912" s="278" t="s">
        <v>412</v>
      </c>
      <c r="M2912" s="278"/>
      <c r="N2912" s="278"/>
      <c r="O2912" s="278"/>
      <c r="P2912" s="278"/>
      <c r="Q2912" s="278"/>
      <c r="R2912" s="278"/>
      <c r="S2912" s="278"/>
      <c r="T2912" s="278"/>
      <c r="U2912" s="278"/>
      <c r="V2912" s="278"/>
      <c r="W2912" s="278"/>
      <c r="X2912" s="278"/>
      <c r="Y2912" s="278"/>
      <c r="Z2912" s="278"/>
      <c r="AA2912" s="278"/>
      <c r="AB2912" s="278"/>
      <c r="AC2912" s="278"/>
      <c r="AD2912" s="278"/>
      <c r="AE2912" s="278"/>
      <c r="AF2912" s="278"/>
      <c r="AG2912" s="278"/>
      <c r="AH2912" s="278"/>
      <c r="AI2912" s="278"/>
      <c r="AJ2912" s="278"/>
      <c r="AK2912" s="278"/>
      <c r="AL2912" s="278"/>
      <c r="AM2912" s="278"/>
      <c r="AN2912" s="278"/>
      <c r="AO2912" s="278"/>
      <c r="AP2912" s="278"/>
    </row>
    <row r="2913" spans="1:42">
      <c r="A2913" s="278">
        <v>210830</v>
      </c>
      <c r="B2913" s="278"/>
      <c r="C2913" s="278" t="s">
        <v>413</v>
      </c>
      <c r="D2913" s="278" t="s">
        <v>412</v>
      </c>
      <c r="E2913" s="278" t="s">
        <v>413</v>
      </c>
      <c r="F2913" s="278" t="s">
        <v>412</v>
      </c>
      <c r="G2913" s="278" t="s">
        <v>412</v>
      </c>
      <c r="H2913" s="278" t="s">
        <v>412</v>
      </c>
      <c r="I2913" s="278" t="s">
        <v>412</v>
      </c>
      <c r="J2913" s="278" t="s">
        <v>412</v>
      </c>
      <c r="K2913" s="278" t="s">
        <v>412</v>
      </c>
      <c r="L2913" s="278" t="s">
        <v>412</v>
      </c>
      <c r="M2913" s="278"/>
      <c r="N2913" s="278"/>
      <c r="O2913" s="278"/>
      <c r="P2913" s="278"/>
      <c r="Q2913" s="278"/>
      <c r="R2913" s="278"/>
      <c r="S2913" s="278"/>
      <c r="T2913" s="278"/>
      <c r="U2913" s="278"/>
      <c r="V2913" s="278"/>
      <c r="W2913" s="278"/>
      <c r="X2913" s="278"/>
      <c r="Y2913" s="278"/>
      <c r="Z2913" s="278"/>
      <c r="AA2913" s="278"/>
      <c r="AB2913" s="278"/>
      <c r="AC2913" s="278"/>
      <c r="AD2913" s="278"/>
      <c r="AE2913" s="278"/>
      <c r="AF2913" s="278"/>
      <c r="AG2913" s="278"/>
      <c r="AH2913" s="278"/>
      <c r="AI2913" s="278"/>
      <c r="AJ2913" s="278"/>
      <c r="AK2913" s="278"/>
      <c r="AL2913" s="278"/>
      <c r="AM2913" s="278"/>
      <c r="AN2913" s="278"/>
      <c r="AO2913" s="278"/>
      <c r="AP2913" s="278"/>
    </row>
    <row r="2914" spans="1:42">
      <c r="A2914" s="278">
        <v>210829</v>
      </c>
      <c r="B2914" s="278"/>
      <c r="C2914" s="278" t="s">
        <v>413</v>
      </c>
      <c r="D2914" s="278" t="s">
        <v>412</v>
      </c>
      <c r="E2914" s="278" t="s">
        <v>413</v>
      </c>
      <c r="F2914" s="278" t="s">
        <v>412</v>
      </c>
      <c r="G2914" s="278" t="s">
        <v>412</v>
      </c>
      <c r="H2914" s="278" t="s">
        <v>412</v>
      </c>
      <c r="I2914" s="278" t="s">
        <v>412</v>
      </c>
      <c r="J2914" s="278" t="s">
        <v>412</v>
      </c>
      <c r="K2914" s="278" t="s">
        <v>412</v>
      </c>
      <c r="L2914" s="278" t="s">
        <v>412</v>
      </c>
      <c r="M2914" s="278"/>
      <c r="N2914" s="278"/>
      <c r="O2914" s="278"/>
      <c r="P2914" s="278"/>
      <c r="Q2914" s="278"/>
      <c r="R2914" s="278"/>
      <c r="S2914" s="278"/>
      <c r="T2914" s="278"/>
      <c r="U2914" s="278"/>
      <c r="V2914" s="278"/>
      <c r="W2914" s="278"/>
      <c r="X2914" s="278"/>
      <c r="Y2914" s="278"/>
      <c r="Z2914" s="278"/>
      <c r="AA2914" s="278"/>
      <c r="AB2914" s="278"/>
      <c r="AC2914" s="278"/>
      <c r="AD2914" s="278"/>
      <c r="AE2914" s="278"/>
      <c r="AF2914" s="278"/>
      <c r="AG2914" s="278"/>
      <c r="AH2914" s="278"/>
      <c r="AI2914" s="278"/>
      <c r="AJ2914" s="278"/>
      <c r="AK2914" s="278"/>
      <c r="AL2914" s="278"/>
      <c r="AM2914" s="278"/>
      <c r="AN2914" s="278"/>
      <c r="AO2914" s="278"/>
      <c r="AP2914" s="278"/>
    </row>
    <row r="2915" spans="1:42">
      <c r="A2915" s="278">
        <v>210828</v>
      </c>
      <c r="B2915" s="278"/>
      <c r="C2915" s="278" t="s">
        <v>413</v>
      </c>
      <c r="D2915" s="278" t="s">
        <v>412</v>
      </c>
      <c r="E2915" s="278" t="s">
        <v>413</v>
      </c>
      <c r="F2915" s="278" t="s">
        <v>412</v>
      </c>
      <c r="G2915" s="278" t="s">
        <v>413</v>
      </c>
      <c r="H2915" s="278" t="s">
        <v>412</v>
      </c>
      <c r="I2915" s="278" t="s">
        <v>412</v>
      </c>
      <c r="J2915" s="278" t="s">
        <v>412</v>
      </c>
      <c r="K2915" s="278" t="s">
        <v>412</v>
      </c>
      <c r="L2915" s="278" t="s">
        <v>412</v>
      </c>
      <c r="M2915" s="278"/>
      <c r="N2915" s="278"/>
      <c r="O2915" s="278"/>
      <c r="P2915" s="278"/>
      <c r="Q2915" s="278"/>
      <c r="R2915" s="278"/>
      <c r="S2915" s="278"/>
      <c r="T2915" s="278"/>
      <c r="U2915" s="278"/>
      <c r="V2915" s="278"/>
      <c r="W2915" s="278"/>
      <c r="X2915" s="278"/>
      <c r="Y2915" s="278"/>
      <c r="Z2915" s="278"/>
      <c r="AA2915" s="278"/>
      <c r="AB2915" s="278"/>
      <c r="AC2915" s="278"/>
      <c r="AD2915" s="278"/>
      <c r="AE2915" s="278"/>
      <c r="AF2915" s="278"/>
      <c r="AG2915" s="278"/>
      <c r="AH2915" s="278"/>
      <c r="AI2915" s="278"/>
      <c r="AJ2915" s="278"/>
      <c r="AK2915" s="278"/>
      <c r="AL2915" s="278"/>
      <c r="AM2915" s="278"/>
      <c r="AN2915" s="278"/>
      <c r="AO2915" s="278"/>
      <c r="AP2915" s="278"/>
    </row>
    <row r="2916" spans="1:42">
      <c r="A2916" s="278">
        <v>210824</v>
      </c>
      <c r="B2916" s="278"/>
      <c r="C2916" s="278" t="s">
        <v>411</v>
      </c>
      <c r="D2916" s="278" t="s">
        <v>411</v>
      </c>
      <c r="E2916" s="278" t="s">
        <v>411</v>
      </c>
      <c r="F2916" s="278" t="s">
        <v>411</v>
      </c>
      <c r="G2916" s="278" t="s">
        <v>411</v>
      </c>
      <c r="H2916" s="278" t="s">
        <v>413</v>
      </c>
      <c r="I2916" s="278" t="s">
        <v>412</v>
      </c>
      <c r="J2916" s="278" t="s">
        <v>412</v>
      </c>
      <c r="K2916" s="278" t="s">
        <v>413</v>
      </c>
      <c r="L2916" s="278" t="s">
        <v>412</v>
      </c>
      <c r="M2916" s="278"/>
      <c r="N2916" s="278"/>
      <c r="O2916" s="278"/>
      <c r="P2916" s="278"/>
      <c r="Q2916" s="278"/>
      <c r="R2916" s="278"/>
      <c r="S2916" s="278"/>
      <c r="T2916" s="278"/>
      <c r="U2916" s="278"/>
      <c r="V2916" s="278"/>
      <c r="W2916" s="278"/>
      <c r="X2916" s="278"/>
      <c r="Y2916" s="278"/>
      <c r="Z2916" s="278"/>
      <c r="AA2916" s="278"/>
      <c r="AB2916" s="278"/>
      <c r="AC2916" s="278"/>
      <c r="AD2916" s="278"/>
      <c r="AE2916" s="278"/>
      <c r="AF2916" s="278"/>
      <c r="AG2916" s="278"/>
      <c r="AH2916" s="278"/>
      <c r="AI2916" s="278"/>
      <c r="AJ2916" s="278"/>
      <c r="AK2916" s="278"/>
      <c r="AL2916" s="278"/>
      <c r="AM2916" s="278"/>
      <c r="AN2916" s="278"/>
      <c r="AO2916" s="278"/>
      <c r="AP2916" s="278"/>
    </row>
    <row r="2917" spans="1:42">
      <c r="A2917" s="278">
        <v>210820</v>
      </c>
      <c r="B2917" s="278"/>
      <c r="C2917" s="278" t="s">
        <v>413</v>
      </c>
      <c r="D2917" s="278" t="s">
        <v>413</v>
      </c>
      <c r="E2917" s="278" t="s">
        <v>413</v>
      </c>
      <c r="F2917" s="278" t="s">
        <v>413</v>
      </c>
      <c r="G2917" s="278" t="s">
        <v>412</v>
      </c>
      <c r="H2917" s="278" t="s">
        <v>412</v>
      </c>
      <c r="I2917" s="278" t="s">
        <v>413</v>
      </c>
      <c r="J2917" s="278" t="s">
        <v>412</v>
      </c>
      <c r="K2917" s="278" t="s">
        <v>413</v>
      </c>
      <c r="L2917" s="278" t="s">
        <v>413</v>
      </c>
      <c r="M2917" s="278"/>
      <c r="N2917" s="278"/>
      <c r="O2917" s="278"/>
      <c r="P2917" s="278"/>
      <c r="Q2917" s="278"/>
      <c r="R2917" s="278"/>
      <c r="S2917" s="278"/>
      <c r="T2917" s="278"/>
      <c r="U2917" s="278"/>
      <c r="V2917" s="278"/>
      <c r="W2917" s="278"/>
      <c r="X2917" s="278"/>
      <c r="Y2917" s="278"/>
      <c r="Z2917" s="278"/>
      <c r="AA2917" s="278"/>
      <c r="AB2917" s="278"/>
      <c r="AC2917" s="278"/>
      <c r="AD2917" s="278"/>
      <c r="AE2917" s="278"/>
      <c r="AF2917" s="278"/>
      <c r="AG2917" s="278"/>
      <c r="AH2917" s="278"/>
      <c r="AI2917" s="278"/>
      <c r="AJ2917" s="278"/>
      <c r="AK2917" s="278"/>
      <c r="AL2917" s="278"/>
      <c r="AM2917" s="278"/>
      <c r="AN2917" s="278"/>
      <c r="AO2917" s="278"/>
      <c r="AP2917" s="278"/>
    </row>
    <row r="2918" spans="1:42">
      <c r="A2918" s="278">
        <v>210819</v>
      </c>
      <c r="B2918" s="278"/>
      <c r="C2918" s="278" t="s">
        <v>411</v>
      </c>
      <c r="D2918" s="278" t="s">
        <v>411</v>
      </c>
      <c r="E2918" s="278" t="s">
        <v>412</v>
      </c>
      <c r="F2918" s="278" t="s">
        <v>412</v>
      </c>
      <c r="G2918" s="278" t="s">
        <v>412</v>
      </c>
      <c r="H2918" s="278" t="s">
        <v>412</v>
      </c>
      <c r="I2918" s="278" t="s">
        <v>413</v>
      </c>
      <c r="J2918" s="278" t="s">
        <v>412</v>
      </c>
      <c r="K2918" s="278" t="s">
        <v>413</v>
      </c>
      <c r="L2918" s="278" t="s">
        <v>413</v>
      </c>
      <c r="M2918" s="278"/>
      <c r="N2918" s="278"/>
      <c r="O2918" s="278"/>
      <c r="P2918" s="278"/>
      <c r="Q2918" s="278"/>
      <c r="R2918" s="278"/>
      <c r="S2918" s="278"/>
      <c r="T2918" s="278"/>
      <c r="U2918" s="278"/>
      <c r="V2918" s="278"/>
      <c r="W2918" s="278"/>
      <c r="X2918" s="278"/>
      <c r="Y2918" s="278"/>
      <c r="Z2918" s="278"/>
      <c r="AA2918" s="278"/>
      <c r="AB2918" s="278"/>
      <c r="AC2918" s="278"/>
      <c r="AD2918" s="278"/>
      <c r="AE2918" s="278"/>
      <c r="AF2918" s="278"/>
      <c r="AG2918" s="278"/>
      <c r="AH2918" s="278"/>
      <c r="AI2918" s="278"/>
      <c r="AJ2918" s="278"/>
      <c r="AK2918" s="278"/>
      <c r="AL2918" s="278"/>
      <c r="AM2918" s="278"/>
      <c r="AN2918" s="278"/>
      <c r="AO2918" s="278"/>
      <c r="AP2918" s="278"/>
    </row>
    <row r="2919" spans="1:42">
      <c r="A2919" s="278">
        <v>210818</v>
      </c>
      <c r="B2919" s="278"/>
      <c r="C2919" s="278" t="s">
        <v>413</v>
      </c>
      <c r="D2919" s="278" t="s">
        <v>412</v>
      </c>
      <c r="E2919" s="278" t="s">
        <v>413</v>
      </c>
      <c r="F2919" s="278" t="s">
        <v>412</v>
      </c>
      <c r="G2919" s="278" t="s">
        <v>412</v>
      </c>
      <c r="H2919" s="278" t="s">
        <v>412</v>
      </c>
      <c r="I2919" s="278" t="s">
        <v>412</v>
      </c>
      <c r="J2919" s="278" t="s">
        <v>412</v>
      </c>
      <c r="K2919" s="278" t="s">
        <v>412</v>
      </c>
      <c r="L2919" s="278" t="s">
        <v>412</v>
      </c>
      <c r="M2919" s="278"/>
      <c r="N2919" s="278"/>
      <c r="O2919" s="278"/>
      <c r="P2919" s="278"/>
      <c r="Q2919" s="278"/>
      <c r="R2919" s="278"/>
      <c r="S2919" s="278"/>
      <c r="T2919" s="278"/>
      <c r="U2919" s="278"/>
      <c r="V2919" s="278"/>
      <c r="W2919" s="278"/>
      <c r="X2919" s="278"/>
      <c r="Y2919" s="278"/>
      <c r="Z2919" s="278"/>
      <c r="AA2919" s="278"/>
      <c r="AB2919" s="278"/>
      <c r="AC2919" s="278"/>
      <c r="AD2919" s="278"/>
      <c r="AE2919" s="278"/>
      <c r="AF2919" s="278"/>
      <c r="AG2919" s="278"/>
      <c r="AH2919" s="278"/>
      <c r="AI2919" s="278"/>
      <c r="AJ2919" s="278"/>
      <c r="AK2919" s="278"/>
      <c r="AL2919" s="278"/>
      <c r="AM2919" s="278"/>
      <c r="AN2919" s="278"/>
      <c r="AO2919" s="278"/>
      <c r="AP2919" s="278"/>
    </row>
    <row r="2920" spans="1:42">
      <c r="A2920" s="278">
        <v>210817</v>
      </c>
      <c r="B2920" s="278"/>
      <c r="C2920" s="278" t="s">
        <v>411</v>
      </c>
      <c r="D2920" s="278" t="s">
        <v>412</v>
      </c>
      <c r="E2920" s="278" t="s">
        <v>412</v>
      </c>
      <c r="F2920" s="278" t="s">
        <v>411</v>
      </c>
      <c r="G2920" s="278" t="s">
        <v>412</v>
      </c>
      <c r="H2920" s="278" t="s">
        <v>412</v>
      </c>
      <c r="I2920" s="278" t="s">
        <v>412</v>
      </c>
      <c r="J2920" s="278" t="s">
        <v>412</v>
      </c>
      <c r="K2920" s="278" t="s">
        <v>412</v>
      </c>
      <c r="L2920" s="278" t="s">
        <v>412</v>
      </c>
      <c r="M2920" s="278"/>
      <c r="N2920" s="278"/>
      <c r="O2920" s="278"/>
      <c r="P2920" s="278"/>
      <c r="Q2920" s="278"/>
      <c r="R2920" s="278"/>
      <c r="S2920" s="278"/>
      <c r="T2920" s="278"/>
      <c r="U2920" s="278"/>
      <c r="V2920" s="278"/>
      <c r="W2920" s="278"/>
      <c r="X2920" s="278"/>
      <c r="Y2920" s="278"/>
      <c r="Z2920" s="278"/>
      <c r="AA2920" s="278"/>
      <c r="AB2920" s="278"/>
      <c r="AC2920" s="278"/>
      <c r="AD2920" s="278"/>
      <c r="AE2920" s="278"/>
      <c r="AF2920" s="278"/>
      <c r="AG2920" s="278"/>
      <c r="AH2920" s="278"/>
      <c r="AI2920" s="278"/>
      <c r="AJ2920" s="278"/>
      <c r="AK2920" s="278"/>
      <c r="AL2920" s="278"/>
      <c r="AM2920" s="278"/>
      <c r="AN2920" s="278"/>
      <c r="AO2920" s="278"/>
      <c r="AP2920" s="278"/>
    </row>
    <row r="2921" spans="1:42">
      <c r="A2921" s="278">
        <v>210815</v>
      </c>
      <c r="B2921" s="278"/>
      <c r="C2921" s="278" t="s">
        <v>413</v>
      </c>
      <c r="D2921" s="278" t="s">
        <v>413</v>
      </c>
      <c r="E2921" s="278" t="s">
        <v>413</v>
      </c>
      <c r="F2921" s="278" t="s">
        <v>412</v>
      </c>
      <c r="G2921" s="278" t="s">
        <v>412</v>
      </c>
      <c r="H2921" s="278" t="s">
        <v>412</v>
      </c>
      <c r="I2921" s="278" t="s">
        <v>412</v>
      </c>
      <c r="J2921" s="278" t="s">
        <v>412</v>
      </c>
      <c r="K2921" s="278" t="s">
        <v>412</v>
      </c>
      <c r="L2921" s="278" t="s">
        <v>412</v>
      </c>
      <c r="M2921" s="278"/>
      <c r="N2921" s="278"/>
      <c r="O2921" s="278"/>
      <c r="P2921" s="278"/>
      <c r="Q2921" s="278"/>
      <c r="R2921" s="278"/>
      <c r="S2921" s="278"/>
      <c r="T2921" s="278"/>
      <c r="U2921" s="278"/>
      <c r="V2921" s="278"/>
      <c r="W2921" s="278"/>
      <c r="X2921" s="278"/>
      <c r="Y2921" s="278"/>
      <c r="Z2921" s="278"/>
      <c r="AA2921" s="278"/>
      <c r="AB2921" s="278"/>
      <c r="AC2921" s="278"/>
      <c r="AD2921" s="278"/>
      <c r="AE2921" s="278"/>
      <c r="AF2921" s="278"/>
      <c r="AG2921" s="278"/>
      <c r="AH2921" s="278"/>
      <c r="AI2921" s="278"/>
      <c r="AJ2921" s="278"/>
      <c r="AK2921" s="278"/>
      <c r="AL2921" s="278"/>
      <c r="AM2921" s="278"/>
      <c r="AN2921" s="278"/>
      <c r="AO2921" s="278"/>
      <c r="AP2921" s="278"/>
    </row>
    <row r="2922" spans="1:42">
      <c r="A2922" s="278">
        <v>210814</v>
      </c>
      <c r="B2922" s="278"/>
      <c r="C2922" s="278" t="s">
        <v>413</v>
      </c>
      <c r="D2922" s="278" t="s">
        <v>413</v>
      </c>
      <c r="E2922" s="278" t="s">
        <v>411</v>
      </c>
      <c r="F2922" s="278" t="s">
        <v>412</v>
      </c>
      <c r="G2922" s="278" t="s">
        <v>413</v>
      </c>
      <c r="H2922" s="278" t="s">
        <v>412</v>
      </c>
      <c r="I2922" s="278" t="s">
        <v>412</v>
      </c>
      <c r="J2922" s="278" t="s">
        <v>412</v>
      </c>
      <c r="K2922" s="278" t="s">
        <v>412</v>
      </c>
      <c r="L2922" s="278" t="s">
        <v>412</v>
      </c>
      <c r="M2922" s="278"/>
      <c r="N2922" s="278"/>
      <c r="O2922" s="278"/>
      <c r="P2922" s="278"/>
      <c r="Q2922" s="278"/>
      <c r="R2922" s="278"/>
      <c r="S2922" s="278"/>
      <c r="T2922" s="278"/>
      <c r="U2922" s="278"/>
      <c r="V2922" s="278"/>
      <c r="W2922" s="278"/>
      <c r="X2922" s="278"/>
      <c r="Y2922" s="278"/>
      <c r="Z2922" s="278"/>
      <c r="AA2922" s="278"/>
      <c r="AB2922" s="278"/>
      <c r="AC2922" s="278"/>
      <c r="AD2922" s="278"/>
      <c r="AE2922" s="278"/>
      <c r="AF2922" s="278"/>
      <c r="AG2922" s="278"/>
      <c r="AH2922" s="278"/>
      <c r="AI2922" s="278"/>
      <c r="AJ2922" s="278"/>
      <c r="AK2922" s="278"/>
      <c r="AL2922" s="278"/>
      <c r="AM2922" s="278"/>
      <c r="AN2922" s="278"/>
      <c r="AO2922" s="278"/>
      <c r="AP2922" s="278"/>
    </row>
    <row r="2923" spans="1:42">
      <c r="A2923" s="278">
        <v>210813</v>
      </c>
      <c r="B2923" s="278"/>
      <c r="C2923" s="278" t="s">
        <v>413</v>
      </c>
      <c r="D2923" s="278" t="s">
        <v>413</v>
      </c>
      <c r="E2923" s="278" t="s">
        <v>413</v>
      </c>
      <c r="F2923" s="278" t="s">
        <v>412</v>
      </c>
      <c r="G2923" s="278" t="s">
        <v>412</v>
      </c>
      <c r="H2923" s="278" t="s">
        <v>412</v>
      </c>
      <c r="I2923" s="278" t="s">
        <v>412</v>
      </c>
      <c r="J2923" s="278" t="s">
        <v>412</v>
      </c>
      <c r="K2923" s="278" t="s">
        <v>412</v>
      </c>
      <c r="L2923" s="278" t="s">
        <v>412</v>
      </c>
      <c r="M2923" s="278"/>
      <c r="N2923" s="278"/>
      <c r="O2923" s="278"/>
      <c r="P2923" s="278"/>
      <c r="Q2923" s="278"/>
      <c r="R2923" s="278"/>
      <c r="S2923" s="278"/>
      <c r="T2923" s="278"/>
      <c r="U2923" s="278"/>
      <c r="V2923" s="278"/>
      <c r="W2923" s="278"/>
      <c r="X2923" s="278"/>
      <c r="Y2923" s="278"/>
      <c r="Z2923" s="278"/>
      <c r="AA2923" s="278"/>
      <c r="AB2923" s="278"/>
      <c r="AC2923" s="278"/>
      <c r="AD2923" s="278"/>
      <c r="AE2923" s="278"/>
      <c r="AF2923" s="278"/>
      <c r="AG2923" s="278"/>
      <c r="AH2923" s="278"/>
      <c r="AI2923" s="278"/>
      <c r="AJ2923" s="278"/>
      <c r="AK2923" s="278"/>
      <c r="AL2923" s="278"/>
      <c r="AM2923" s="278"/>
      <c r="AN2923" s="278"/>
      <c r="AO2923" s="278"/>
      <c r="AP2923" s="278"/>
    </row>
    <row r="2924" spans="1:42">
      <c r="A2924" s="278">
        <v>210812</v>
      </c>
      <c r="B2924" s="278"/>
      <c r="C2924" s="278" t="s">
        <v>413</v>
      </c>
      <c r="D2924" s="278" t="s">
        <v>413</v>
      </c>
      <c r="E2924" s="278" t="s">
        <v>413</v>
      </c>
      <c r="F2924" s="278" t="s">
        <v>412</v>
      </c>
      <c r="G2924" s="278" t="s">
        <v>413</v>
      </c>
      <c r="H2924" s="278" t="s">
        <v>412</v>
      </c>
      <c r="I2924" s="278" t="s">
        <v>412</v>
      </c>
      <c r="J2924" s="278" t="s">
        <v>412</v>
      </c>
      <c r="K2924" s="278" t="s">
        <v>412</v>
      </c>
      <c r="L2924" s="278" t="s">
        <v>412</v>
      </c>
      <c r="M2924" s="278"/>
      <c r="N2924" s="278"/>
      <c r="O2924" s="278"/>
      <c r="P2924" s="278"/>
      <c r="Q2924" s="278"/>
      <c r="R2924" s="278"/>
      <c r="S2924" s="278"/>
      <c r="T2924" s="278"/>
      <c r="U2924" s="278"/>
      <c r="V2924" s="278"/>
      <c r="W2924" s="278"/>
      <c r="X2924" s="278"/>
      <c r="Y2924" s="278"/>
      <c r="Z2924" s="278"/>
      <c r="AA2924" s="278"/>
      <c r="AB2924" s="278"/>
      <c r="AC2924" s="278"/>
      <c r="AD2924" s="278"/>
      <c r="AE2924" s="278"/>
      <c r="AF2924" s="278"/>
      <c r="AG2924" s="278"/>
      <c r="AH2924" s="278"/>
      <c r="AI2924" s="278"/>
      <c r="AJ2924" s="278"/>
      <c r="AK2924" s="278"/>
      <c r="AL2924" s="278"/>
      <c r="AM2924" s="278"/>
      <c r="AN2924" s="278"/>
      <c r="AO2924" s="278"/>
      <c r="AP2924" s="278"/>
    </row>
    <row r="2925" spans="1:42">
      <c r="A2925" s="278">
        <v>210811</v>
      </c>
      <c r="B2925" s="278"/>
      <c r="C2925" s="278" t="s">
        <v>411</v>
      </c>
      <c r="D2925" s="278" t="s">
        <v>411</v>
      </c>
      <c r="E2925" s="278" t="s">
        <v>411</v>
      </c>
      <c r="F2925" s="278" t="s">
        <v>411</v>
      </c>
      <c r="G2925" s="278" t="s">
        <v>411</v>
      </c>
      <c r="H2925" s="278" t="s">
        <v>413</v>
      </c>
      <c r="I2925" s="278" t="s">
        <v>413</v>
      </c>
      <c r="J2925" s="278" t="s">
        <v>413</v>
      </c>
      <c r="K2925" s="278" t="s">
        <v>413</v>
      </c>
      <c r="L2925" s="278" t="s">
        <v>411</v>
      </c>
      <c r="M2925" s="278"/>
      <c r="N2925" s="278"/>
      <c r="O2925" s="278"/>
      <c r="P2925" s="278"/>
      <c r="Q2925" s="278"/>
      <c r="R2925" s="278"/>
      <c r="S2925" s="278"/>
      <c r="T2925" s="278"/>
      <c r="U2925" s="278"/>
      <c r="V2925" s="278"/>
      <c r="W2925" s="278"/>
      <c r="X2925" s="278"/>
      <c r="Y2925" s="278"/>
      <c r="Z2925" s="278"/>
      <c r="AA2925" s="278"/>
      <c r="AB2925" s="278"/>
      <c r="AC2925" s="278"/>
      <c r="AD2925" s="278"/>
      <c r="AE2925" s="278"/>
      <c r="AF2925" s="278"/>
      <c r="AG2925" s="278"/>
      <c r="AH2925" s="278"/>
      <c r="AI2925" s="278"/>
      <c r="AJ2925" s="278"/>
      <c r="AK2925" s="278"/>
      <c r="AL2925" s="278"/>
      <c r="AM2925" s="278"/>
      <c r="AN2925" s="278"/>
      <c r="AO2925" s="278"/>
      <c r="AP2925" s="278"/>
    </row>
    <row r="2926" spans="1:42">
      <c r="A2926" s="278">
        <v>210810</v>
      </c>
      <c r="B2926" s="278"/>
      <c r="C2926" s="278" t="s">
        <v>411</v>
      </c>
      <c r="D2926" s="278" t="s">
        <v>412</v>
      </c>
      <c r="E2926" s="278" t="s">
        <v>411</v>
      </c>
      <c r="F2926" s="278" t="s">
        <v>411</v>
      </c>
      <c r="G2926" s="278" t="s">
        <v>412</v>
      </c>
      <c r="H2926" s="278" t="s">
        <v>412</v>
      </c>
      <c r="I2926" s="278" t="s">
        <v>413</v>
      </c>
      <c r="J2926" s="278" t="s">
        <v>412</v>
      </c>
      <c r="K2926" s="278" t="s">
        <v>412</v>
      </c>
      <c r="L2926" s="278" t="s">
        <v>412</v>
      </c>
      <c r="M2926" s="278"/>
      <c r="N2926" s="278"/>
      <c r="O2926" s="278"/>
      <c r="P2926" s="278"/>
      <c r="Q2926" s="278"/>
      <c r="R2926" s="278"/>
      <c r="S2926" s="278"/>
      <c r="T2926" s="278"/>
      <c r="U2926" s="278"/>
      <c r="V2926" s="278"/>
      <c r="W2926" s="278"/>
      <c r="X2926" s="278"/>
      <c r="Y2926" s="278"/>
      <c r="Z2926" s="278"/>
      <c r="AA2926" s="278"/>
      <c r="AB2926" s="278"/>
      <c r="AC2926" s="278"/>
      <c r="AD2926" s="278"/>
      <c r="AE2926" s="278"/>
      <c r="AF2926" s="278"/>
      <c r="AG2926" s="278"/>
      <c r="AH2926" s="278"/>
      <c r="AI2926" s="278"/>
      <c r="AJ2926" s="278"/>
      <c r="AK2926" s="278"/>
      <c r="AL2926" s="278"/>
      <c r="AM2926" s="278"/>
      <c r="AN2926" s="278"/>
      <c r="AO2926" s="278"/>
      <c r="AP2926" s="278"/>
    </row>
    <row r="2927" spans="1:42">
      <c r="A2927" s="278">
        <v>210809</v>
      </c>
      <c r="B2927" s="278"/>
      <c r="C2927" s="278" t="s">
        <v>413</v>
      </c>
      <c r="D2927" s="278" t="s">
        <v>413</v>
      </c>
      <c r="E2927" s="278" t="s">
        <v>413</v>
      </c>
      <c r="F2927" s="278" t="s">
        <v>413</v>
      </c>
      <c r="G2927" s="278" t="s">
        <v>413</v>
      </c>
      <c r="H2927" s="278" t="s">
        <v>412</v>
      </c>
      <c r="I2927" s="278" t="s">
        <v>413</v>
      </c>
      <c r="J2927" s="278" t="s">
        <v>413</v>
      </c>
      <c r="K2927" s="278" t="s">
        <v>413</v>
      </c>
      <c r="L2927" s="278" t="s">
        <v>411</v>
      </c>
      <c r="M2927" s="278"/>
      <c r="N2927" s="278"/>
      <c r="O2927" s="278"/>
      <c r="P2927" s="278"/>
      <c r="Q2927" s="278"/>
      <c r="R2927" s="278"/>
      <c r="S2927" s="278"/>
      <c r="T2927" s="278"/>
      <c r="U2927" s="278"/>
      <c r="V2927" s="278"/>
      <c r="W2927" s="278"/>
      <c r="X2927" s="278"/>
      <c r="Y2927" s="278"/>
      <c r="Z2927" s="278"/>
      <c r="AA2927" s="278"/>
      <c r="AB2927" s="278"/>
      <c r="AC2927" s="278"/>
      <c r="AD2927" s="278"/>
      <c r="AE2927" s="278"/>
      <c r="AF2927" s="278"/>
      <c r="AG2927" s="278"/>
      <c r="AH2927" s="278"/>
      <c r="AI2927" s="278"/>
      <c r="AJ2927" s="278"/>
      <c r="AK2927" s="278"/>
      <c r="AL2927" s="278"/>
      <c r="AM2927" s="278"/>
      <c r="AN2927" s="278"/>
      <c r="AO2927" s="278"/>
      <c r="AP2927" s="278"/>
    </row>
    <row r="2928" spans="1:42">
      <c r="A2928" s="278">
        <v>210808</v>
      </c>
      <c r="B2928" s="278"/>
      <c r="C2928" s="278" t="s">
        <v>413</v>
      </c>
      <c r="D2928" s="278" t="s">
        <v>412</v>
      </c>
      <c r="E2928" s="278" t="s">
        <v>413</v>
      </c>
      <c r="F2928" s="278" t="s">
        <v>412</v>
      </c>
      <c r="G2928" s="278" t="s">
        <v>412</v>
      </c>
      <c r="H2928" s="278" t="s">
        <v>412</v>
      </c>
      <c r="I2928" s="278" t="s">
        <v>412</v>
      </c>
      <c r="J2928" s="278" t="s">
        <v>412</v>
      </c>
      <c r="K2928" s="278" t="s">
        <v>412</v>
      </c>
      <c r="L2928" s="278" t="s">
        <v>412</v>
      </c>
      <c r="M2928" s="278"/>
      <c r="N2928" s="278"/>
      <c r="O2928" s="278"/>
      <c r="P2928" s="278"/>
      <c r="Q2928" s="278"/>
      <c r="R2928" s="278"/>
      <c r="S2928" s="278"/>
      <c r="T2928" s="278"/>
      <c r="U2928" s="278"/>
      <c r="V2928" s="278"/>
      <c r="W2928" s="278"/>
      <c r="X2928" s="278"/>
      <c r="Y2928" s="278"/>
      <c r="Z2928" s="278"/>
      <c r="AA2928" s="278"/>
      <c r="AB2928" s="278"/>
      <c r="AC2928" s="278"/>
      <c r="AD2928" s="278"/>
      <c r="AE2928" s="278"/>
      <c r="AF2928" s="278"/>
      <c r="AG2928" s="278"/>
      <c r="AH2928" s="278"/>
      <c r="AI2928" s="278"/>
      <c r="AJ2928" s="278"/>
      <c r="AK2928" s="278"/>
      <c r="AL2928" s="278"/>
      <c r="AM2928" s="278"/>
      <c r="AN2928" s="278"/>
      <c r="AO2928" s="278"/>
      <c r="AP2928" s="278"/>
    </row>
    <row r="2929" spans="1:42">
      <c r="A2929" s="278">
        <v>210805</v>
      </c>
      <c r="B2929" s="278"/>
      <c r="C2929" s="278" t="s">
        <v>413</v>
      </c>
      <c r="D2929" s="278" t="s">
        <v>413</v>
      </c>
      <c r="E2929" s="278" t="s">
        <v>413</v>
      </c>
      <c r="F2929" s="278" t="s">
        <v>412</v>
      </c>
      <c r="G2929" s="278" t="s">
        <v>413</v>
      </c>
      <c r="H2929" s="278" t="s">
        <v>412</v>
      </c>
      <c r="I2929" s="278" t="s">
        <v>412</v>
      </c>
      <c r="J2929" s="278" t="s">
        <v>412</v>
      </c>
      <c r="K2929" s="278" t="s">
        <v>412</v>
      </c>
      <c r="L2929" s="278" t="s">
        <v>412</v>
      </c>
      <c r="M2929" s="278"/>
      <c r="N2929" s="278"/>
      <c r="O2929" s="278"/>
      <c r="P2929" s="278"/>
      <c r="Q2929" s="278"/>
      <c r="R2929" s="278"/>
      <c r="S2929" s="278"/>
      <c r="T2929" s="278"/>
      <c r="U2929" s="278"/>
      <c r="V2929" s="278"/>
      <c r="W2929" s="278"/>
      <c r="X2929" s="278"/>
      <c r="Y2929" s="278"/>
      <c r="Z2929" s="278"/>
      <c r="AA2929" s="278"/>
      <c r="AB2929" s="278"/>
      <c r="AC2929" s="278"/>
      <c r="AD2929" s="278"/>
      <c r="AE2929" s="278"/>
      <c r="AF2929" s="278"/>
      <c r="AG2929" s="278"/>
      <c r="AH2929" s="278"/>
      <c r="AI2929" s="278"/>
      <c r="AJ2929" s="278"/>
      <c r="AK2929" s="278"/>
      <c r="AL2929" s="278"/>
      <c r="AM2929" s="278"/>
      <c r="AN2929" s="278"/>
      <c r="AO2929" s="278"/>
      <c r="AP2929" s="278"/>
    </row>
    <row r="2930" spans="1:42">
      <c r="A2930" s="278">
        <v>210804</v>
      </c>
      <c r="B2930" s="278"/>
      <c r="C2930" s="278" t="s">
        <v>413</v>
      </c>
      <c r="D2930" s="278" t="s">
        <v>412</v>
      </c>
      <c r="E2930" s="278" t="s">
        <v>413</v>
      </c>
      <c r="F2930" s="278" t="s">
        <v>412</v>
      </c>
      <c r="G2930" s="278" t="s">
        <v>412</v>
      </c>
      <c r="H2930" s="278" t="s">
        <v>412</v>
      </c>
      <c r="I2930" s="278" t="s">
        <v>412</v>
      </c>
      <c r="J2930" s="278" t="s">
        <v>412</v>
      </c>
      <c r="K2930" s="278" t="s">
        <v>412</v>
      </c>
      <c r="L2930" s="278" t="s">
        <v>412</v>
      </c>
      <c r="M2930" s="278"/>
      <c r="N2930" s="278"/>
      <c r="O2930" s="278"/>
      <c r="P2930" s="278"/>
      <c r="Q2930" s="278"/>
      <c r="R2930" s="278"/>
      <c r="S2930" s="278"/>
      <c r="T2930" s="278"/>
      <c r="U2930" s="278"/>
      <c r="V2930" s="278"/>
      <c r="W2930" s="278"/>
      <c r="X2930" s="278"/>
      <c r="Y2930" s="278"/>
      <c r="Z2930" s="278"/>
      <c r="AA2930" s="278"/>
      <c r="AB2930" s="278"/>
      <c r="AC2930" s="278"/>
      <c r="AD2930" s="278"/>
      <c r="AE2930" s="278"/>
      <c r="AF2930" s="278"/>
      <c r="AG2930" s="278"/>
      <c r="AH2930" s="278"/>
      <c r="AI2930" s="278"/>
      <c r="AJ2930" s="278"/>
      <c r="AK2930" s="278"/>
      <c r="AL2930" s="278"/>
      <c r="AM2930" s="278"/>
      <c r="AN2930" s="278"/>
      <c r="AO2930" s="278"/>
      <c r="AP2930" s="278"/>
    </row>
    <row r="2931" spans="1:42">
      <c r="A2931" s="278">
        <v>210802</v>
      </c>
      <c r="B2931" s="278"/>
      <c r="C2931" s="278" t="s">
        <v>413</v>
      </c>
      <c r="D2931" s="278" t="s">
        <v>413</v>
      </c>
      <c r="E2931" s="278" t="s">
        <v>413</v>
      </c>
      <c r="F2931" s="278" t="s">
        <v>412</v>
      </c>
      <c r="G2931" s="278" t="s">
        <v>412</v>
      </c>
      <c r="H2931" s="278" t="s">
        <v>412</v>
      </c>
      <c r="I2931" s="278" t="s">
        <v>412</v>
      </c>
      <c r="J2931" s="278" t="s">
        <v>412</v>
      </c>
      <c r="K2931" s="278" t="s">
        <v>412</v>
      </c>
      <c r="L2931" s="278" t="s">
        <v>412</v>
      </c>
      <c r="M2931" s="278"/>
      <c r="N2931" s="278"/>
      <c r="O2931" s="278"/>
      <c r="P2931" s="278"/>
      <c r="Q2931" s="278"/>
      <c r="R2931" s="278"/>
      <c r="S2931" s="278"/>
      <c r="T2931" s="278"/>
      <c r="U2931" s="278"/>
      <c r="V2931" s="278"/>
      <c r="W2931" s="278"/>
      <c r="X2931" s="278"/>
      <c r="Y2931" s="278"/>
      <c r="Z2931" s="278"/>
      <c r="AA2931" s="278"/>
      <c r="AB2931" s="278"/>
      <c r="AC2931" s="278"/>
      <c r="AD2931" s="278"/>
      <c r="AE2931" s="278"/>
      <c r="AF2931" s="278"/>
      <c r="AG2931" s="278"/>
      <c r="AH2931" s="278"/>
      <c r="AI2931" s="278"/>
      <c r="AJ2931" s="278"/>
      <c r="AK2931" s="278"/>
      <c r="AL2931" s="278"/>
      <c r="AM2931" s="278"/>
      <c r="AN2931" s="278"/>
      <c r="AO2931" s="278"/>
      <c r="AP2931" s="278"/>
    </row>
    <row r="2932" spans="1:42">
      <c r="A2932" s="278">
        <v>210801</v>
      </c>
      <c r="B2932" s="278"/>
      <c r="C2932" s="278" t="s">
        <v>413</v>
      </c>
      <c r="D2932" s="278" t="s">
        <v>413</v>
      </c>
      <c r="E2932" s="278" t="s">
        <v>411</v>
      </c>
      <c r="F2932" s="278" t="s">
        <v>411</v>
      </c>
      <c r="G2932" s="278" t="s">
        <v>412</v>
      </c>
      <c r="H2932" s="278" t="s">
        <v>412</v>
      </c>
      <c r="I2932" s="278" t="s">
        <v>411</v>
      </c>
      <c r="J2932" s="278" t="s">
        <v>413</v>
      </c>
      <c r="K2932" s="278" t="s">
        <v>411</v>
      </c>
      <c r="L2932" s="278" t="s">
        <v>411</v>
      </c>
      <c r="M2932" s="278"/>
      <c r="N2932" s="278"/>
      <c r="O2932" s="278"/>
      <c r="P2932" s="278"/>
      <c r="Q2932" s="278"/>
      <c r="R2932" s="278"/>
      <c r="S2932" s="278"/>
      <c r="T2932" s="278"/>
      <c r="U2932" s="278"/>
      <c r="V2932" s="278"/>
      <c r="W2932" s="278"/>
      <c r="X2932" s="278"/>
      <c r="Y2932" s="278"/>
      <c r="Z2932" s="278"/>
      <c r="AA2932" s="278"/>
      <c r="AB2932" s="278"/>
      <c r="AC2932" s="278"/>
      <c r="AD2932" s="278"/>
      <c r="AE2932" s="278"/>
      <c r="AF2932" s="278"/>
      <c r="AG2932" s="278"/>
      <c r="AH2932" s="278"/>
      <c r="AI2932" s="278"/>
      <c r="AJ2932" s="278"/>
      <c r="AK2932" s="278"/>
      <c r="AL2932" s="278"/>
      <c r="AM2932" s="278"/>
      <c r="AN2932" s="278"/>
      <c r="AO2932" s="278"/>
      <c r="AP2932" s="278"/>
    </row>
    <row r="2933" spans="1:42">
      <c r="A2933" s="278">
        <v>210796</v>
      </c>
      <c r="B2933" s="278"/>
      <c r="C2933" s="278" t="s">
        <v>412</v>
      </c>
      <c r="D2933" s="278" t="s">
        <v>412</v>
      </c>
      <c r="E2933" s="278" t="s">
        <v>413</v>
      </c>
      <c r="F2933" s="278" t="s">
        <v>413</v>
      </c>
      <c r="G2933" s="278" t="s">
        <v>412</v>
      </c>
      <c r="H2933" s="278" t="s">
        <v>412</v>
      </c>
      <c r="I2933" s="278" t="s">
        <v>412</v>
      </c>
      <c r="J2933" s="278" t="s">
        <v>412</v>
      </c>
      <c r="K2933" s="278" t="s">
        <v>412</v>
      </c>
      <c r="L2933" s="278" t="s">
        <v>412</v>
      </c>
      <c r="M2933" s="278"/>
      <c r="N2933" s="278"/>
      <c r="O2933" s="278"/>
      <c r="P2933" s="278"/>
      <c r="Q2933" s="278"/>
      <c r="R2933" s="278"/>
      <c r="S2933" s="278"/>
      <c r="T2933" s="278"/>
      <c r="U2933" s="278"/>
      <c r="V2933" s="278"/>
      <c r="W2933" s="278"/>
      <c r="X2933" s="278"/>
      <c r="Y2933" s="278"/>
      <c r="Z2933" s="278"/>
      <c r="AA2933" s="278"/>
      <c r="AB2933" s="278"/>
      <c r="AC2933" s="278"/>
      <c r="AD2933" s="278"/>
      <c r="AE2933" s="278"/>
      <c r="AF2933" s="278"/>
      <c r="AG2933" s="278"/>
      <c r="AH2933" s="278"/>
      <c r="AI2933" s="278"/>
      <c r="AJ2933" s="278"/>
      <c r="AK2933" s="278"/>
      <c r="AL2933" s="278"/>
      <c r="AM2933" s="278"/>
      <c r="AN2933" s="278"/>
      <c r="AO2933" s="278"/>
      <c r="AP2933" s="278"/>
    </row>
    <row r="2934" spans="1:42">
      <c r="A2934" s="278">
        <v>210793</v>
      </c>
      <c r="B2934" s="278"/>
      <c r="C2934" s="278" t="s">
        <v>411</v>
      </c>
      <c r="D2934" s="278" t="s">
        <v>411</v>
      </c>
      <c r="E2934" s="278" t="s">
        <v>412</v>
      </c>
      <c r="F2934" s="278" t="s">
        <v>411</v>
      </c>
      <c r="G2934" s="278" t="s">
        <v>412</v>
      </c>
      <c r="H2934" s="278" t="s">
        <v>412</v>
      </c>
      <c r="I2934" s="278" t="s">
        <v>412</v>
      </c>
      <c r="J2934" s="278" t="s">
        <v>412</v>
      </c>
      <c r="K2934" s="278" t="s">
        <v>412</v>
      </c>
      <c r="L2934" s="278" t="s">
        <v>412</v>
      </c>
      <c r="M2934" s="278"/>
      <c r="N2934" s="278"/>
      <c r="O2934" s="278"/>
      <c r="P2934" s="278"/>
      <c r="Q2934" s="278"/>
      <c r="R2934" s="278"/>
      <c r="S2934" s="278"/>
      <c r="T2934" s="278"/>
      <c r="U2934" s="278"/>
      <c r="V2934" s="278"/>
      <c r="W2934" s="278"/>
      <c r="X2934" s="278"/>
      <c r="Y2934" s="278"/>
      <c r="Z2934" s="278"/>
      <c r="AA2934" s="278"/>
      <c r="AB2934" s="278"/>
      <c r="AC2934" s="278"/>
      <c r="AD2934" s="278"/>
      <c r="AE2934" s="278"/>
      <c r="AF2934" s="278"/>
      <c r="AG2934" s="278"/>
      <c r="AH2934" s="278"/>
      <c r="AI2934" s="278"/>
      <c r="AJ2934" s="278"/>
      <c r="AK2934" s="278"/>
      <c r="AL2934" s="278"/>
      <c r="AM2934" s="278"/>
      <c r="AN2934" s="278"/>
      <c r="AO2934" s="278"/>
      <c r="AP2934" s="278"/>
    </row>
    <row r="2935" spans="1:42">
      <c r="A2935" s="278">
        <v>210792</v>
      </c>
      <c r="B2935" s="278"/>
      <c r="C2935" s="278" t="s">
        <v>412</v>
      </c>
      <c r="D2935" s="278" t="s">
        <v>413</v>
      </c>
      <c r="E2935" s="278" t="s">
        <v>413</v>
      </c>
      <c r="F2935" s="278" t="s">
        <v>412</v>
      </c>
      <c r="G2935" s="278" t="s">
        <v>412</v>
      </c>
      <c r="H2935" s="278" t="s">
        <v>412</v>
      </c>
      <c r="I2935" s="278" t="s">
        <v>412</v>
      </c>
      <c r="J2935" s="278" t="s">
        <v>412</v>
      </c>
      <c r="K2935" s="278" t="s">
        <v>412</v>
      </c>
      <c r="L2935" s="278" t="s">
        <v>412</v>
      </c>
      <c r="M2935" s="278"/>
      <c r="N2935" s="278"/>
      <c r="O2935" s="278"/>
      <c r="P2935" s="278"/>
      <c r="Q2935" s="278"/>
      <c r="R2935" s="278"/>
      <c r="S2935" s="278"/>
      <c r="T2935" s="278"/>
      <c r="U2935" s="278"/>
      <c r="V2935" s="278"/>
      <c r="W2935" s="278"/>
      <c r="X2935" s="278"/>
      <c r="Y2935" s="278"/>
      <c r="Z2935" s="278"/>
      <c r="AA2935" s="278"/>
      <c r="AB2935" s="278"/>
      <c r="AC2935" s="278"/>
      <c r="AD2935" s="278"/>
      <c r="AE2935" s="278"/>
      <c r="AF2935" s="278"/>
      <c r="AG2935" s="278"/>
      <c r="AH2935" s="278"/>
      <c r="AI2935" s="278"/>
      <c r="AJ2935" s="278"/>
      <c r="AK2935" s="278"/>
      <c r="AL2935" s="278"/>
      <c r="AM2935" s="278"/>
      <c r="AN2935" s="278"/>
      <c r="AO2935" s="278"/>
      <c r="AP2935" s="278"/>
    </row>
    <row r="2936" spans="1:42">
      <c r="A2936" s="278">
        <v>210791</v>
      </c>
      <c r="B2936" s="278"/>
      <c r="C2936" s="278" t="s">
        <v>413</v>
      </c>
      <c r="D2936" s="278" t="s">
        <v>412</v>
      </c>
      <c r="E2936" s="278" t="s">
        <v>413</v>
      </c>
      <c r="F2936" s="278" t="s">
        <v>412</v>
      </c>
      <c r="G2936" s="278" t="s">
        <v>412</v>
      </c>
      <c r="H2936" s="278" t="s">
        <v>412</v>
      </c>
      <c r="I2936" s="278" t="s">
        <v>412</v>
      </c>
      <c r="J2936" s="278" t="s">
        <v>412</v>
      </c>
      <c r="K2936" s="278" t="s">
        <v>412</v>
      </c>
      <c r="L2936" s="278" t="s">
        <v>412</v>
      </c>
      <c r="M2936" s="278"/>
      <c r="N2936" s="278"/>
      <c r="O2936" s="278"/>
      <c r="P2936" s="278"/>
      <c r="Q2936" s="278"/>
      <c r="R2936" s="278"/>
      <c r="S2936" s="278"/>
      <c r="T2936" s="278"/>
      <c r="U2936" s="278"/>
      <c r="V2936" s="278"/>
      <c r="W2936" s="278"/>
      <c r="X2936" s="278"/>
      <c r="Y2936" s="278"/>
      <c r="Z2936" s="278"/>
      <c r="AA2936" s="278"/>
      <c r="AB2936" s="278"/>
      <c r="AC2936" s="278"/>
      <c r="AD2936" s="278"/>
      <c r="AE2936" s="278"/>
      <c r="AF2936" s="278"/>
      <c r="AG2936" s="278"/>
      <c r="AH2936" s="278"/>
      <c r="AI2936" s="278"/>
      <c r="AJ2936" s="278"/>
      <c r="AK2936" s="278"/>
      <c r="AL2936" s="278"/>
      <c r="AM2936" s="278"/>
      <c r="AN2936" s="278"/>
      <c r="AO2936" s="278"/>
      <c r="AP2936" s="278"/>
    </row>
    <row r="2937" spans="1:42">
      <c r="A2937" s="278">
        <v>210790</v>
      </c>
      <c r="B2937" s="278"/>
      <c r="C2937" s="278" t="s">
        <v>413</v>
      </c>
      <c r="D2937" s="278" t="s">
        <v>412</v>
      </c>
      <c r="E2937" s="278" t="s">
        <v>413</v>
      </c>
      <c r="F2937" s="278" t="s">
        <v>413</v>
      </c>
      <c r="G2937" s="278" t="s">
        <v>413</v>
      </c>
      <c r="H2937" s="278" t="s">
        <v>411</v>
      </c>
      <c r="I2937" s="278" t="s">
        <v>413</v>
      </c>
      <c r="J2937" s="278" t="s">
        <v>411</v>
      </c>
      <c r="K2937" s="278" t="s">
        <v>413</v>
      </c>
      <c r="L2937" s="278" t="s">
        <v>413</v>
      </c>
      <c r="M2937" s="278"/>
      <c r="N2937" s="278"/>
      <c r="O2937" s="278"/>
      <c r="P2937" s="278"/>
      <c r="Q2937" s="278"/>
      <c r="R2937" s="278"/>
      <c r="S2937" s="278"/>
      <c r="T2937" s="278"/>
      <c r="U2937" s="278"/>
      <c r="V2937" s="278"/>
      <c r="W2937" s="278"/>
      <c r="X2937" s="278"/>
      <c r="Y2937" s="278"/>
      <c r="Z2937" s="278"/>
      <c r="AA2937" s="278"/>
      <c r="AB2937" s="278"/>
      <c r="AC2937" s="278"/>
      <c r="AD2937" s="278"/>
      <c r="AE2937" s="278"/>
      <c r="AF2937" s="278"/>
      <c r="AG2937" s="278"/>
      <c r="AH2937" s="278"/>
      <c r="AI2937" s="278"/>
      <c r="AJ2937" s="278"/>
      <c r="AK2937" s="278"/>
      <c r="AL2937" s="278"/>
      <c r="AM2937" s="278"/>
      <c r="AN2937" s="278"/>
      <c r="AO2937" s="278"/>
      <c r="AP2937" s="278"/>
    </row>
    <row r="2938" spans="1:42">
      <c r="A2938" s="278">
        <v>210789</v>
      </c>
      <c r="B2938" s="278"/>
      <c r="C2938" s="278" t="s">
        <v>413</v>
      </c>
      <c r="D2938" s="278" t="s">
        <v>413</v>
      </c>
      <c r="E2938" s="278" t="s">
        <v>413</v>
      </c>
      <c r="F2938" s="278" t="s">
        <v>413</v>
      </c>
      <c r="G2938" s="278" t="s">
        <v>412</v>
      </c>
      <c r="H2938" s="278" t="s">
        <v>412</v>
      </c>
      <c r="I2938" s="278" t="s">
        <v>412</v>
      </c>
      <c r="J2938" s="278" t="s">
        <v>412</v>
      </c>
      <c r="K2938" s="278" t="s">
        <v>412</v>
      </c>
      <c r="L2938" s="278" t="s">
        <v>412</v>
      </c>
      <c r="M2938" s="278"/>
      <c r="N2938" s="278"/>
      <c r="O2938" s="278"/>
      <c r="P2938" s="278"/>
      <c r="Q2938" s="278"/>
      <c r="R2938" s="278"/>
      <c r="S2938" s="278"/>
      <c r="T2938" s="278"/>
      <c r="U2938" s="278"/>
      <c r="V2938" s="278"/>
      <c r="W2938" s="278"/>
      <c r="X2938" s="278"/>
      <c r="Y2938" s="278"/>
      <c r="Z2938" s="278"/>
      <c r="AA2938" s="278"/>
      <c r="AB2938" s="278"/>
      <c r="AC2938" s="278"/>
      <c r="AD2938" s="278"/>
      <c r="AE2938" s="278"/>
      <c r="AF2938" s="278"/>
      <c r="AG2938" s="278"/>
      <c r="AH2938" s="278"/>
      <c r="AI2938" s="278"/>
      <c r="AJ2938" s="278"/>
      <c r="AK2938" s="278"/>
      <c r="AL2938" s="278"/>
      <c r="AM2938" s="278"/>
      <c r="AN2938" s="278"/>
      <c r="AO2938" s="278"/>
      <c r="AP2938" s="278"/>
    </row>
    <row r="2939" spans="1:42">
      <c r="A2939" s="278">
        <v>210788</v>
      </c>
      <c r="B2939" s="278"/>
      <c r="C2939" s="278" t="s">
        <v>413</v>
      </c>
      <c r="D2939" s="278" t="s">
        <v>412</v>
      </c>
      <c r="E2939" s="278" t="s">
        <v>413</v>
      </c>
      <c r="F2939" s="278" t="s">
        <v>412</v>
      </c>
      <c r="G2939" s="278" t="s">
        <v>412</v>
      </c>
      <c r="H2939" s="278" t="s">
        <v>412</v>
      </c>
      <c r="I2939" s="278" t="s">
        <v>412</v>
      </c>
      <c r="J2939" s="278" t="s">
        <v>412</v>
      </c>
      <c r="K2939" s="278" t="s">
        <v>412</v>
      </c>
      <c r="L2939" s="278" t="s">
        <v>412</v>
      </c>
      <c r="M2939" s="278"/>
      <c r="N2939" s="278"/>
      <c r="O2939" s="278"/>
      <c r="P2939" s="278"/>
      <c r="Q2939" s="278"/>
      <c r="R2939" s="278"/>
      <c r="S2939" s="278"/>
      <c r="T2939" s="278"/>
      <c r="U2939" s="278"/>
      <c r="V2939" s="278"/>
      <c r="W2939" s="278"/>
      <c r="X2939" s="278"/>
      <c r="Y2939" s="278"/>
      <c r="Z2939" s="278"/>
      <c r="AA2939" s="278"/>
      <c r="AB2939" s="278"/>
      <c r="AC2939" s="278"/>
      <c r="AD2939" s="278"/>
      <c r="AE2939" s="278"/>
      <c r="AF2939" s="278"/>
      <c r="AG2939" s="278"/>
      <c r="AH2939" s="278"/>
      <c r="AI2939" s="278"/>
      <c r="AJ2939" s="278"/>
      <c r="AK2939" s="278"/>
      <c r="AL2939" s="278"/>
      <c r="AM2939" s="278"/>
      <c r="AN2939" s="278"/>
      <c r="AO2939" s="278"/>
      <c r="AP2939" s="278"/>
    </row>
    <row r="2940" spans="1:42">
      <c r="A2940" s="278">
        <v>210787</v>
      </c>
      <c r="B2940" s="278"/>
      <c r="C2940" s="278" t="s">
        <v>413</v>
      </c>
      <c r="D2940" s="278" t="s">
        <v>413</v>
      </c>
      <c r="E2940" s="278" t="s">
        <v>412</v>
      </c>
      <c r="F2940" s="278" t="s">
        <v>412</v>
      </c>
      <c r="G2940" s="278" t="s">
        <v>412</v>
      </c>
      <c r="H2940" s="278" t="s">
        <v>412</v>
      </c>
      <c r="I2940" s="278" t="s">
        <v>412</v>
      </c>
      <c r="J2940" s="278" t="s">
        <v>412</v>
      </c>
      <c r="K2940" s="278" t="s">
        <v>412</v>
      </c>
      <c r="L2940" s="278" t="s">
        <v>412</v>
      </c>
      <c r="M2940" s="278"/>
      <c r="N2940" s="278"/>
      <c r="O2940" s="278"/>
      <c r="P2940" s="278"/>
      <c r="Q2940" s="278"/>
      <c r="R2940" s="278"/>
      <c r="S2940" s="278"/>
      <c r="T2940" s="278"/>
      <c r="U2940" s="278"/>
      <c r="V2940" s="278"/>
      <c r="W2940" s="278"/>
      <c r="X2940" s="278"/>
      <c r="Y2940" s="278"/>
      <c r="Z2940" s="278"/>
      <c r="AA2940" s="278"/>
      <c r="AB2940" s="278"/>
      <c r="AC2940" s="278"/>
      <c r="AD2940" s="278"/>
      <c r="AE2940" s="278"/>
      <c r="AF2940" s="278"/>
      <c r="AG2940" s="278"/>
      <c r="AH2940" s="278"/>
      <c r="AI2940" s="278"/>
      <c r="AJ2940" s="278"/>
      <c r="AK2940" s="278"/>
      <c r="AL2940" s="278"/>
      <c r="AM2940" s="278"/>
      <c r="AN2940" s="278"/>
      <c r="AO2940" s="278"/>
      <c r="AP2940" s="278"/>
    </row>
    <row r="2941" spans="1:42">
      <c r="A2941" s="278">
        <v>210785</v>
      </c>
      <c r="B2941" s="278"/>
      <c r="C2941" s="278" t="s">
        <v>413</v>
      </c>
      <c r="D2941" s="278" t="s">
        <v>413</v>
      </c>
      <c r="E2941" s="278" t="s">
        <v>413</v>
      </c>
      <c r="F2941" s="278" t="s">
        <v>413</v>
      </c>
      <c r="G2941" s="278" t="s">
        <v>413</v>
      </c>
      <c r="H2941" s="278" t="s">
        <v>412</v>
      </c>
      <c r="I2941" s="278" t="s">
        <v>412</v>
      </c>
      <c r="J2941" s="278" t="s">
        <v>412</v>
      </c>
      <c r="K2941" s="278" t="s">
        <v>412</v>
      </c>
      <c r="L2941" s="278" t="s">
        <v>412</v>
      </c>
      <c r="M2941" s="278"/>
      <c r="N2941" s="278"/>
      <c r="O2941" s="278"/>
      <c r="P2941" s="278"/>
      <c r="Q2941" s="278"/>
      <c r="R2941" s="278"/>
      <c r="S2941" s="278"/>
      <c r="T2941" s="278"/>
      <c r="U2941" s="278"/>
      <c r="V2941" s="278"/>
      <c r="W2941" s="278"/>
      <c r="X2941" s="278"/>
      <c r="Y2941" s="278"/>
      <c r="Z2941" s="278"/>
      <c r="AA2941" s="278"/>
      <c r="AB2941" s="278"/>
      <c r="AC2941" s="278"/>
      <c r="AD2941" s="278"/>
      <c r="AE2941" s="278"/>
      <c r="AF2941" s="278"/>
      <c r="AG2941" s="278"/>
      <c r="AH2941" s="278"/>
      <c r="AI2941" s="278"/>
      <c r="AJ2941" s="278"/>
      <c r="AK2941" s="278"/>
      <c r="AL2941" s="278"/>
      <c r="AM2941" s="278"/>
      <c r="AN2941" s="278"/>
      <c r="AO2941" s="278"/>
      <c r="AP2941" s="278"/>
    </row>
    <row r="2942" spans="1:42">
      <c r="A2942" s="278">
        <v>210784</v>
      </c>
      <c r="B2942" s="278"/>
      <c r="C2942" s="278" t="s">
        <v>411</v>
      </c>
      <c r="D2942" s="278" t="s">
        <v>411</v>
      </c>
      <c r="E2942" s="278" t="s">
        <v>411</v>
      </c>
      <c r="F2942" s="278" t="s">
        <v>411</v>
      </c>
      <c r="G2942" s="278" t="s">
        <v>412</v>
      </c>
      <c r="H2942" s="278" t="s">
        <v>412</v>
      </c>
      <c r="I2942" s="278" t="s">
        <v>413</v>
      </c>
      <c r="J2942" s="278" t="s">
        <v>413</v>
      </c>
      <c r="K2942" s="278" t="s">
        <v>413</v>
      </c>
      <c r="L2942" s="278" t="s">
        <v>412</v>
      </c>
      <c r="M2942" s="278"/>
      <c r="N2942" s="278"/>
      <c r="O2942" s="278"/>
      <c r="P2942" s="278"/>
      <c r="Q2942" s="278"/>
      <c r="R2942" s="278"/>
      <c r="S2942" s="278"/>
      <c r="T2942" s="278"/>
      <c r="U2942" s="278"/>
      <c r="V2942" s="278"/>
      <c r="W2942" s="278"/>
      <c r="X2942" s="278"/>
      <c r="Y2942" s="278"/>
      <c r="Z2942" s="278"/>
      <c r="AA2942" s="278"/>
      <c r="AB2942" s="278"/>
      <c r="AC2942" s="278"/>
      <c r="AD2942" s="278"/>
      <c r="AE2942" s="278"/>
      <c r="AF2942" s="278"/>
      <c r="AG2942" s="278"/>
      <c r="AH2942" s="278"/>
      <c r="AI2942" s="278"/>
      <c r="AJ2942" s="278"/>
      <c r="AK2942" s="278"/>
      <c r="AL2942" s="278"/>
      <c r="AM2942" s="278"/>
      <c r="AN2942" s="278"/>
      <c r="AO2942" s="278"/>
      <c r="AP2942" s="278"/>
    </row>
    <row r="2943" spans="1:42">
      <c r="A2943" s="278">
        <v>210783</v>
      </c>
      <c r="B2943" s="278"/>
      <c r="C2943" s="278" t="s">
        <v>413</v>
      </c>
      <c r="D2943" s="278" t="s">
        <v>412</v>
      </c>
      <c r="E2943" s="278" t="s">
        <v>411</v>
      </c>
      <c r="F2943" s="278" t="s">
        <v>411</v>
      </c>
      <c r="G2943" s="278" t="s">
        <v>413</v>
      </c>
      <c r="H2943" s="278" t="s">
        <v>412</v>
      </c>
      <c r="I2943" s="278" t="s">
        <v>412</v>
      </c>
      <c r="J2943" s="278" t="s">
        <v>412</v>
      </c>
      <c r="K2943" s="278" t="s">
        <v>412</v>
      </c>
      <c r="L2943" s="278" t="s">
        <v>412</v>
      </c>
      <c r="M2943" s="278"/>
      <c r="N2943" s="278"/>
      <c r="O2943" s="278"/>
      <c r="P2943" s="278"/>
      <c r="Q2943" s="278"/>
      <c r="R2943" s="278"/>
      <c r="S2943" s="278"/>
      <c r="T2943" s="278"/>
      <c r="U2943" s="278"/>
      <c r="V2943" s="278"/>
      <c r="W2943" s="278"/>
      <c r="X2943" s="278"/>
      <c r="Y2943" s="278"/>
      <c r="Z2943" s="278"/>
      <c r="AA2943" s="278"/>
      <c r="AB2943" s="278"/>
      <c r="AC2943" s="278"/>
      <c r="AD2943" s="278"/>
      <c r="AE2943" s="278"/>
      <c r="AF2943" s="278"/>
      <c r="AG2943" s="278"/>
      <c r="AH2943" s="278"/>
      <c r="AI2943" s="278"/>
      <c r="AJ2943" s="278"/>
      <c r="AK2943" s="278"/>
      <c r="AL2943" s="278"/>
      <c r="AM2943" s="278"/>
      <c r="AN2943" s="278"/>
      <c r="AO2943" s="278"/>
      <c r="AP2943" s="278"/>
    </row>
    <row r="2944" spans="1:42">
      <c r="A2944" s="278">
        <v>210782</v>
      </c>
      <c r="B2944" s="278"/>
      <c r="C2944" s="278" t="s">
        <v>413</v>
      </c>
      <c r="D2944" s="278" t="s">
        <v>411</v>
      </c>
      <c r="E2944" s="278" t="s">
        <v>411</v>
      </c>
      <c r="F2944" s="278" t="s">
        <v>411</v>
      </c>
      <c r="G2944" s="278" t="s">
        <v>411</v>
      </c>
      <c r="H2944" s="278" t="s">
        <v>413</v>
      </c>
      <c r="I2944" s="278" t="s">
        <v>411</v>
      </c>
      <c r="J2944" s="278" t="s">
        <v>412</v>
      </c>
      <c r="K2944" s="278" t="s">
        <v>411</v>
      </c>
      <c r="L2944" s="278" t="s">
        <v>411</v>
      </c>
      <c r="M2944" s="278"/>
      <c r="N2944" s="278"/>
      <c r="O2944" s="278"/>
      <c r="P2944" s="278"/>
      <c r="Q2944" s="278"/>
      <c r="R2944" s="278"/>
      <c r="S2944" s="278"/>
      <c r="T2944" s="278"/>
      <c r="U2944" s="278"/>
      <c r="V2944" s="278"/>
      <c r="W2944" s="278"/>
      <c r="X2944" s="278"/>
      <c r="Y2944" s="278"/>
      <c r="Z2944" s="278"/>
      <c r="AA2944" s="278"/>
      <c r="AB2944" s="278"/>
      <c r="AC2944" s="278"/>
      <c r="AD2944" s="278"/>
      <c r="AE2944" s="278"/>
      <c r="AF2944" s="278"/>
      <c r="AG2944" s="278"/>
      <c r="AH2944" s="278"/>
      <c r="AI2944" s="278"/>
      <c r="AJ2944" s="278"/>
      <c r="AK2944" s="278"/>
      <c r="AL2944" s="278"/>
      <c r="AM2944" s="278"/>
      <c r="AN2944" s="278"/>
      <c r="AO2944" s="278"/>
      <c r="AP2944" s="278"/>
    </row>
    <row r="2945" spans="1:42">
      <c r="A2945" s="278">
        <v>210781</v>
      </c>
      <c r="B2945" s="278"/>
      <c r="C2945" s="278" t="s">
        <v>412</v>
      </c>
      <c r="D2945" s="278" t="s">
        <v>413</v>
      </c>
      <c r="E2945" s="278" t="s">
        <v>413</v>
      </c>
      <c r="F2945" s="278" t="s">
        <v>413</v>
      </c>
      <c r="G2945" s="278" t="s">
        <v>412</v>
      </c>
      <c r="H2945" s="278" t="s">
        <v>412</v>
      </c>
      <c r="I2945" s="278" t="s">
        <v>412</v>
      </c>
      <c r="J2945" s="278" t="s">
        <v>412</v>
      </c>
      <c r="K2945" s="278" t="s">
        <v>412</v>
      </c>
      <c r="L2945" s="278" t="s">
        <v>412</v>
      </c>
      <c r="M2945" s="278"/>
      <c r="N2945" s="278"/>
      <c r="O2945" s="278"/>
      <c r="P2945" s="278"/>
      <c r="Q2945" s="278"/>
      <c r="R2945" s="278"/>
      <c r="S2945" s="278"/>
      <c r="T2945" s="278"/>
      <c r="U2945" s="278"/>
      <c r="V2945" s="278"/>
      <c r="W2945" s="278"/>
      <c r="X2945" s="278"/>
      <c r="Y2945" s="278"/>
      <c r="Z2945" s="278"/>
      <c r="AA2945" s="278"/>
      <c r="AB2945" s="278"/>
      <c r="AC2945" s="278"/>
      <c r="AD2945" s="278"/>
      <c r="AE2945" s="278"/>
      <c r="AF2945" s="278"/>
      <c r="AG2945" s="278"/>
      <c r="AH2945" s="278"/>
      <c r="AI2945" s="278"/>
      <c r="AJ2945" s="278"/>
      <c r="AK2945" s="278"/>
      <c r="AL2945" s="278"/>
      <c r="AM2945" s="278"/>
      <c r="AN2945" s="278"/>
      <c r="AO2945" s="278"/>
      <c r="AP2945" s="278"/>
    </row>
    <row r="2946" spans="1:42">
      <c r="A2946" s="278">
        <v>210780</v>
      </c>
      <c r="B2946" s="278"/>
      <c r="C2946" s="278" t="s">
        <v>413</v>
      </c>
      <c r="D2946" s="278" t="s">
        <v>413</v>
      </c>
      <c r="E2946" s="278" t="s">
        <v>412</v>
      </c>
      <c r="F2946" s="278" t="s">
        <v>413</v>
      </c>
      <c r="G2946" s="278" t="s">
        <v>412</v>
      </c>
      <c r="H2946" s="278" t="s">
        <v>412</v>
      </c>
      <c r="I2946" s="278" t="s">
        <v>412</v>
      </c>
      <c r="J2946" s="278" t="s">
        <v>412</v>
      </c>
      <c r="K2946" s="278" t="s">
        <v>412</v>
      </c>
      <c r="L2946" s="278" t="s">
        <v>412</v>
      </c>
      <c r="M2946" s="278"/>
      <c r="N2946" s="278"/>
      <c r="O2946" s="278"/>
      <c r="P2946" s="278"/>
      <c r="Q2946" s="278"/>
      <c r="R2946" s="278"/>
      <c r="S2946" s="278"/>
      <c r="T2946" s="278"/>
      <c r="U2946" s="278"/>
      <c r="V2946" s="278"/>
      <c r="W2946" s="278"/>
      <c r="X2946" s="278"/>
      <c r="Y2946" s="278"/>
      <c r="Z2946" s="278"/>
      <c r="AA2946" s="278"/>
      <c r="AB2946" s="278"/>
      <c r="AC2946" s="278"/>
      <c r="AD2946" s="278"/>
      <c r="AE2946" s="278"/>
      <c r="AF2946" s="278"/>
      <c r="AG2946" s="278"/>
      <c r="AH2946" s="278"/>
      <c r="AI2946" s="278"/>
      <c r="AJ2946" s="278"/>
      <c r="AK2946" s="278"/>
      <c r="AL2946" s="278"/>
      <c r="AM2946" s="278"/>
      <c r="AN2946" s="278"/>
      <c r="AO2946" s="278"/>
      <c r="AP2946" s="278"/>
    </row>
    <row r="2947" spans="1:42">
      <c r="A2947" s="278">
        <v>210778</v>
      </c>
      <c r="B2947" s="278"/>
      <c r="C2947" s="278" t="s">
        <v>413</v>
      </c>
      <c r="D2947" s="278" t="s">
        <v>411</v>
      </c>
      <c r="E2947" s="278" t="s">
        <v>411</v>
      </c>
      <c r="F2947" s="278" t="s">
        <v>412</v>
      </c>
      <c r="G2947" s="278" t="s">
        <v>412</v>
      </c>
      <c r="H2947" s="278" t="s">
        <v>412</v>
      </c>
      <c r="I2947" s="278" t="s">
        <v>413</v>
      </c>
      <c r="J2947" s="278" t="s">
        <v>412</v>
      </c>
      <c r="K2947" s="278" t="s">
        <v>413</v>
      </c>
      <c r="L2947" s="278" t="s">
        <v>412</v>
      </c>
      <c r="M2947" s="278"/>
      <c r="N2947" s="278"/>
      <c r="O2947" s="278"/>
      <c r="P2947" s="278"/>
      <c r="Q2947" s="278"/>
      <c r="R2947" s="278"/>
      <c r="S2947" s="278"/>
      <c r="T2947" s="278"/>
      <c r="U2947" s="278"/>
      <c r="V2947" s="278"/>
      <c r="W2947" s="278"/>
      <c r="X2947" s="278"/>
      <c r="Y2947" s="278"/>
      <c r="Z2947" s="278"/>
      <c r="AA2947" s="278"/>
      <c r="AB2947" s="278"/>
      <c r="AC2947" s="278"/>
      <c r="AD2947" s="278"/>
      <c r="AE2947" s="278"/>
      <c r="AF2947" s="278"/>
      <c r="AG2947" s="278"/>
      <c r="AH2947" s="278"/>
      <c r="AI2947" s="278"/>
      <c r="AJ2947" s="278"/>
      <c r="AK2947" s="278"/>
      <c r="AL2947" s="278"/>
      <c r="AM2947" s="278"/>
      <c r="AN2947" s="278"/>
      <c r="AO2947" s="278"/>
      <c r="AP2947" s="278"/>
    </row>
    <row r="2948" spans="1:42">
      <c r="A2948" s="278">
        <v>210777</v>
      </c>
      <c r="B2948" s="278"/>
      <c r="C2948" s="278" t="s">
        <v>413</v>
      </c>
      <c r="D2948" s="278" t="s">
        <v>413</v>
      </c>
      <c r="E2948" s="278" t="s">
        <v>413</v>
      </c>
      <c r="F2948" s="278" t="s">
        <v>412</v>
      </c>
      <c r="G2948" s="278" t="s">
        <v>412</v>
      </c>
      <c r="H2948" s="278" t="s">
        <v>412</v>
      </c>
      <c r="I2948" s="278" t="s">
        <v>412</v>
      </c>
      <c r="J2948" s="278" t="s">
        <v>412</v>
      </c>
      <c r="K2948" s="278" t="s">
        <v>412</v>
      </c>
      <c r="L2948" s="278" t="s">
        <v>412</v>
      </c>
      <c r="M2948" s="278"/>
      <c r="N2948" s="278"/>
      <c r="O2948" s="278"/>
      <c r="P2948" s="278"/>
      <c r="Q2948" s="278"/>
      <c r="R2948" s="278"/>
      <c r="S2948" s="278"/>
      <c r="T2948" s="278"/>
      <c r="U2948" s="278"/>
      <c r="V2948" s="278"/>
      <c r="W2948" s="278"/>
      <c r="X2948" s="278"/>
      <c r="Y2948" s="278"/>
      <c r="Z2948" s="278"/>
      <c r="AA2948" s="278"/>
      <c r="AB2948" s="278"/>
      <c r="AC2948" s="278"/>
      <c r="AD2948" s="278"/>
      <c r="AE2948" s="278"/>
      <c r="AF2948" s="278"/>
      <c r="AG2948" s="278"/>
      <c r="AH2948" s="278"/>
      <c r="AI2948" s="278"/>
      <c r="AJ2948" s="278"/>
      <c r="AK2948" s="278"/>
      <c r="AL2948" s="278"/>
      <c r="AM2948" s="278"/>
      <c r="AN2948" s="278"/>
      <c r="AO2948" s="278"/>
      <c r="AP2948" s="278"/>
    </row>
    <row r="2949" spans="1:42">
      <c r="A2949" s="278">
        <v>210776</v>
      </c>
      <c r="B2949" s="278"/>
      <c r="C2949" s="278" t="s">
        <v>413</v>
      </c>
      <c r="D2949" s="278" t="s">
        <v>413</v>
      </c>
      <c r="E2949" s="278" t="s">
        <v>413</v>
      </c>
      <c r="F2949" s="278" t="s">
        <v>412</v>
      </c>
      <c r="G2949" s="278" t="s">
        <v>412</v>
      </c>
      <c r="H2949" s="278" t="s">
        <v>412</v>
      </c>
      <c r="I2949" s="278" t="s">
        <v>412</v>
      </c>
      <c r="J2949" s="278" t="s">
        <v>412</v>
      </c>
      <c r="K2949" s="278" t="s">
        <v>412</v>
      </c>
      <c r="L2949" s="278" t="s">
        <v>412</v>
      </c>
      <c r="M2949" s="278"/>
      <c r="N2949" s="278"/>
      <c r="O2949" s="278"/>
      <c r="P2949" s="278"/>
      <c r="Q2949" s="278"/>
      <c r="R2949" s="278"/>
      <c r="S2949" s="278"/>
      <c r="T2949" s="278"/>
      <c r="U2949" s="278"/>
      <c r="V2949" s="278"/>
      <c r="W2949" s="278"/>
      <c r="X2949" s="278"/>
      <c r="Y2949" s="278"/>
      <c r="Z2949" s="278"/>
      <c r="AA2949" s="278"/>
      <c r="AB2949" s="278"/>
      <c r="AC2949" s="278"/>
      <c r="AD2949" s="278"/>
      <c r="AE2949" s="278"/>
      <c r="AF2949" s="278"/>
      <c r="AG2949" s="278"/>
      <c r="AH2949" s="278"/>
      <c r="AI2949" s="278"/>
      <c r="AJ2949" s="278"/>
      <c r="AK2949" s="278"/>
      <c r="AL2949" s="278"/>
      <c r="AM2949" s="278"/>
      <c r="AN2949" s="278"/>
      <c r="AO2949" s="278"/>
      <c r="AP2949" s="278"/>
    </row>
    <row r="2950" spans="1:42">
      <c r="A2950" s="278">
        <v>210775</v>
      </c>
      <c r="B2950" s="278"/>
      <c r="C2950" s="278" t="s">
        <v>413</v>
      </c>
      <c r="D2950" s="278" t="s">
        <v>412</v>
      </c>
      <c r="E2950" s="278" t="s">
        <v>413</v>
      </c>
      <c r="F2950" s="278" t="s">
        <v>413</v>
      </c>
      <c r="G2950" s="278" t="s">
        <v>412</v>
      </c>
      <c r="H2950" s="278" t="s">
        <v>412</v>
      </c>
      <c r="I2950" s="278" t="s">
        <v>412</v>
      </c>
      <c r="J2950" s="278" t="s">
        <v>412</v>
      </c>
      <c r="K2950" s="278" t="s">
        <v>412</v>
      </c>
      <c r="L2950" s="278" t="s">
        <v>412</v>
      </c>
      <c r="M2950" s="278"/>
      <c r="N2950" s="278"/>
      <c r="O2950" s="278"/>
      <c r="P2950" s="278"/>
      <c r="Q2950" s="278"/>
      <c r="R2950" s="278"/>
      <c r="S2950" s="278"/>
      <c r="T2950" s="278"/>
      <c r="U2950" s="278"/>
      <c r="V2950" s="278"/>
      <c r="W2950" s="278"/>
      <c r="X2950" s="278"/>
      <c r="Y2950" s="278"/>
      <c r="Z2950" s="278"/>
      <c r="AA2950" s="278"/>
      <c r="AB2950" s="278"/>
      <c r="AC2950" s="278"/>
      <c r="AD2950" s="278"/>
      <c r="AE2950" s="278"/>
      <c r="AF2950" s="278"/>
      <c r="AG2950" s="278"/>
      <c r="AH2950" s="278"/>
      <c r="AI2950" s="278"/>
      <c r="AJ2950" s="278"/>
      <c r="AK2950" s="278"/>
      <c r="AL2950" s="278"/>
      <c r="AM2950" s="278"/>
      <c r="AN2950" s="278"/>
      <c r="AO2950" s="278"/>
      <c r="AP2950" s="278"/>
    </row>
    <row r="2951" spans="1:42">
      <c r="A2951" s="278">
        <v>210772</v>
      </c>
      <c r="B2951" s="278"/>
      <c r="C2951" s="278" t="s">
        <v>413</v>
      </c>
      <c r="D2951" s="278" t="s">
        <v>413</v>
      </c>
      <c r="E2951" s="278" t="s">
        <v>412</v>
      </c>
      <c r="F2951" s="278" t="s">
        <v>412</v>
      </c>
      <c r="G2951" s="278" t="s">
        <v>412</v>
      </c>
      <c r="H2951" s="278" t="s">
        <v>412</v>
      </c>
      <c r="I2951" s="278" t="s">
        <v>412</v>
      </c>
      <c r="J2951" s="278" t="s">
        <v>412</v>
      </c>
      <c r="K2951" s="278" t="s">
        <v>412</v>
      </c>
      <c r="L2951" s="278" t="s">
        <v>412</v>
      </c>
      <c r="M2951" s="278"/>
      <c r="N2951" s="278"/>
      <c r="O2951" s="278"/>
      <c r="P2951" s="278"/>
      <c r="Q2951" s="278"/>
      <c r="R2951" s="278"/>
      <c r="S2951" s="278"/>
      <c r="T2951" s="278"/>
      <c r="U2951" s="278"/>
      <c r="V2951" s="278"/>
      <c r="W2951" s="278"/>
      <c r="X2951" s="278"/>
      <c r="Y2951" s="278"/>
      <c r="Z2951" s="278"/>
      <c r="AA2951" s="278"/>
      <c r="AB2951" s="278"/>
      <c r="AC2951" s="278"/>
      <c r="AD2951" s="278"/>
      <c r="AE2951" s="278"/>
      <c r="AF2951" s="278"/>
      <c r="AG2951" s="278"/>
      <c r="AH2951" s="278"/>
      <c r="AI2951" s="278"/>
      <c r="AJ2951" s="278"/>
      <c r="AK2951" s="278"/>
      <c r="AL2951" s="278"/>
      <c r="AM2951" s="278"/>
      <c r="AN2951" s="278"/>
      <c r="AO2951" s="278"/>
      <c r="AP2951" s="278"/>
    </row>
    <row r="2952" spans="1:42">
      <c r="A2952" s="278">
        <v>210771</v>
      </c>
      <c r="B2952" s="278"/>
      <c r="C2952" s="278" t="s">
        <v>411</v>
      </c>
      <c r="D2952" s="278" t="s">
        <v>411</v>
      </c>
      <c r="E2952" s="278" t="s">
        <v>411</v>
      </c>
      <c r="F2952" s="278" t="s">
        <v>412</v>
      </c>
      <c r="G2952" s="278" t="s">
        <v>413</v>
      </c>
      <c r="H2952" s="278" t="s">
        <v>412</v>
      </c>
      <c r="I2952" s="278" t="s">
        <v>411</v>
      </c>
      <c r="J2952" s="278" t="s">
        <v>411</v>
      </c>
      <c r="K2952" s="278" t="s">
        <v>411</v>
      </c>
      <c r="L2952" s="278" t="s">
        <v>411</v>
      </c>
      <c r="M2952" s="278"/>
      <c r="N2952" s="278"/>
      <c r="O2952" s="278"/>
      <c r="P2952" s="278"/>
      <c r="Q2952" s="278"/>
      <c r="R2952" s="278"/>
      <c r="S2952" s="278"/>
      <c r="T2952" s="278"/>
      <c r="U2952" s="278"/>
      <c r="V2952" s="278"/>
      <c r="W2952" s="278"/>
      <c r="X2952" s="278"/>
      <c r="Y2952" s="278"/>
      <c r="Z2952" s="278"/>
      <c r="AA2952" s="278"/>
      <c r="AB2952" s="278"/>
      <c r="AC2952" s="278"/>
      <c r="AD2952" s="278"/>
      <c r="AE2952" s="278"/>
      <c r="AF2952" s="278"/>
      <c r="AG2952" s="278"/>
      <c r="AH2952" s="278"/>
      <c r="AI2952" s="278"/>
      <c r="AJ2952" s="278"/>
      <c r="AK2952" s="278"/>
      <c r="AL2952" s="278"/>
      <c r="AM2952" s="278"/>
      <c r="AN2952" s="278"/>
      <c r="AO2952" s="278"/>
      <c r="AP2952" s="278"/>
    </row>
    <row r="2953" spans="1:42">
      <c r="A2953" s="278">
        <v>210768</v>
      </c>
      <c r="B2953" s="278"/>
      <c r="C2953" s="278" t="s">
        <v>411</v>
      </c>
      <c r="D2953" s="278" t="s">
        <v>412</v>
      </c>
      <c r="E2953" s="278" t="s">
        <v>413</v>
      </c>
      <c r="F2953" s="278" t="s">
        <v>411</v>
      </c>
      <c r="G2953" s="278" t="s">
        <v>412</v>
      </c>
      <c r="H2953" s="278" t="s">
        <v>412</v>
      </c>
      <c r="I2953" s="278" t="s">
        <v>412</v>
      </c>
      <c r="J2953" s="278" t="s">
        <v>412</v>
      </c>
      <c r="K2953" s="278" t="s">
        <v>412</v>
      </c>
      <c r="L2953" s="278" t="s">
        <v>413</v>
      </c>
      <c r="M2953" s="278"/>
      <c r="N2953" s="278"/>
      <c r="O2953" s="278"/>
      <c r="P2953" s="278"/>
      <c r="Q2953" s="278"/>
      <c r="R2953" s="278"/>
      <c r="S2953" s="278"/>
      <c r="T2953" s="278"/>
      <c r="U2953" s="278"/>
      <c r="V2953" s="278"/>
      <c r="W2953" s="278"/>
      <c r="X2953" s="278"/>
      <c r="Y2953" s="278"/>
      <c r="Z2953" s="278"/>
      <c r="AA2953" s="278"/>
      <c r="AB2953" s="278"/>
      <c r="AC2953" s="278"/>
      <c r="AD2953" s="278"/>
      <c r="AE2953" s="278"/>
      <c r="AF2953" s="278"/>
      <c r="AG2953" s="278"/>
      <c r="AH2953" s="278"/>
      <c r="AI2953" s="278"/>
      <c r="AJ2953" s="278"/>
      <c r="AK2953" s="278"/>
      <c r="AL2953" s="278"/>
      <c r="AM2953" s="278"/>
      <c r="AN2953" s="278"/>
      <c r="AO2953" s="278"/>
      <c r="AP2953" s="278"/>
    </row>
    <row r="2954" spans="1:42">
      <c r="A2954" s="278">
        <v>210767</v>
      </c>
      <c r="B2954" s="278"/>
      <c r="C2954" s="278" t="s">
        <v>412</v>
      </c>
      <c r="D2954" s="278" t="s">
        <v>412</v>
      </c>
      <c r="E2954" s="278" t="s">
        <v>413</v>
      </c>
      <c r="F2954" s="278" t="s">
        <v>413</v>
      </c>
      <c r="G2954" s="278" t="s">
        <v>412</v>
      </c>
      <c r="H2954" s="278" t="s">
        <v>412</v>
      </c>
      <c r="I2954" s="278" t="s">
        <v>412</v>
      </c>
      <c r="J2954" s="278" t="s">
        <v>412</v>
      </c>
      <c r="K2954" s="278" t="s">
        <v>412</v>
      </c>
      <c r="L2954" s="278" t="s">
        <v>412</v>
      </c>
      <c r="M2954" s="278"/>
      <c r="N2954" s="278"/>
      <c r="O2954" s="278"/>
      <c r="P2954" s="278"/>
      <c r="Q2954" s="278"/>
      <c r="R2954" s="278"/>
      <c r="S2954" s="278"/>
      <c r="T2954" s="278"/>
      <c r="U2954" s="278"/>
      <c r="V2954" s="278"/>
      <c r="W2954" s="278"/>
      <c r="X2954" s="278"/>
      <c r="Y2954" s="278"/>
      <c r="Z2954" s="278"/>
      <c r="AA2954" s="278"/>
      <c r="AB2954" s="278"/>
      <c r="AC2954" s="278"/>
      <c r="AD2954" s="278"/>
      <c r="AE2954" s="278"/>
      <c r="AF2954" s="278"/>
      <c r="AG2954" s="278"/>
      <c r="AH2954" s="278"/>
      <c r="AI2954" s="278"/>
      <c r="AJ2954" s="278"/>
      <c r="AK2954" s="278"/>
      <c r="AL2954" s="278"/>
      <c r="AM2954" s="278"/>
      <c r="AN2954" s="278"/>
      <c r="AO2954" s="278"/>
      <c r="AP2954" s="278"/>
    </row>
    <row r="2955" spans="1:42">
      <c r="A2955" s="278">
        <v>210766</v>
      </c>
      <c r="B2955" s="278"/>
      <c r="C2955" s="278" t="s">
        <v>412</v>
      </c>
      <c r="D2955" s="278" t="s">
        <v>412</v>
      </c>
      <c r="E2955" s="278" t="s">
        <v>413</v>
      </c>
      <c r="F2955" s="278" t="s">
        <v>412</v>
      </c>
      <c r="G2955" s="278" t="s">
        <v>413</v>
      </c>
      <c r="H2955" s="278" t="s">
        <v>412</v>
      </c>
      <c r="I2955" s="278" t="s">
        <v>412</v>
      </c>
      <c r="J2955" s="278" t="s">
        <v>412</v>
      </c>
      <c r="K2955" s="278" t="s">
        <v>412</v>
      </c>
      <c r="L2955" s="278" t="s">
        <v>412</v>
      </c>
      <c r="M2955" s="278"/>
      <c r="N2955" s="278"/>
      <c r="O2955" s="278"/>
      <c r="P2955" s="278"/>
      <c r="Q2955" s="278"/>
      <c r="R2955" s="278"/>
      <c r="S2955" s="278"/>
      <c r="T2955" s="278"/>
      <c r="U2955" s="278"/>
      <c r="V2955" s="278"/>
      <c r="W2955" s="278"/>
      <c r="X2955" s="278"/>
      <c r="Y2955" s="278"/>
      <c r="Z2955" s="278"/>
      <c r="AA2955" s="278"/>
      <c r="AB2955" s="278"/>
      <c r="AC2955" s="278"/>
      <c r="AD2955" s="278"/>
      <c r="AE2955" s="278"/>
      <c r="AF2955" s="278"/>
      <c r="AG2955" s="278"/>
      <c r="AH2955" s="278"/>
      <c r="AI2955" s="278"/>
      <c r="AJ2955" s="278"/>
      <c r="AK2955" s="278"/>
      <c r="AL2955" s="278"/>
      <c r="AM2955" s="278"/>
      <c r="AN2955" s="278"/>
      <c r="AO2955" s="278"/>
      <c r="AP2955" s="278"/>
    </row>
    <row r="2956" spans="1:42">
      <c r="A2956" s="278">
        <v>210764</v>
      </c>
      <c r="B2956" s="278"/>
      <c r="C2956" s="278" t="s">
        <v>411</v>
      </c>
      <c r="D2956" s="278" t="s">
        <v>411</v>
      </c>
      <c r="E2956" s="278" t="s">
        <v>412</v>
      </c>
      <c r="F2956" s="278" t="s">
        <v>411</v>
      </c>
      <c r="G2956" s="278" t="s">
        <v>411</v>
      </c>
      <c r="H2956" s="278" t="s">
        <v>412</v>
      </c>
      <c r="I2956" s="278" t="s">
        <v>412</v>
      </c>
      <c r="J2956" s="278" t="s">
        <v>412</v>
      </c>
      <c r="K2956" s="278" t="s">
        <v>412</v>
      </c>
      <c r="L2956" s="278" t="s">
        <v>412</v>
      </c>
      <c r="M2956" s="278"/>
      <c r="N2956" s="278"/>
      <c r="O2956" s="278"/>
      <c r="P2956" s="278"/>
      <c r="Q2956" s="278"/>
      <c r="R2956" s="278"/>
      <c r="S2956" s="278"/>
      <c r="T2956" s="278"/>
      <c r="U2956" s="278"/>
      <c r="V2956" s="278"/>
      <c r="W2956" s="278"/>
      <c r="X2956" s="278"/>
      <c r="Y2956" s="278"/>
      <c r="Z2956" s="278"/>
      <c r="AA2956" s="278"/>
      <c r="AB2956" s="278"/>
      <c r="AC2956" s="278"/>
      <c r="AD2956" s="278"/>
      <c r="AE2956" s="278"/>
      <c r="AF2956" s="278"/>
      <c r="AG2956" s="278"/>
      <c r="AH2956" s="278"/>
      <c r="AI2956" s="278"/>
      <c r="AJ2956" s="278"/>
      <c r="AK2956" s="278"/>
      <c r="AL2956" s="278"/>
      <c r="AM2956" s="278"/>
      <c r="AN2956" s="278"/>
      <c r="AO2956" s="278"/>
      <c r="AP2956" s="278"/>
    </row>
    <row r="2957" spans="1:42">
      <c r="A2957" s="278">
        <v>210763</v>
      </c>
      <c r="B2957" s="278"/>
      <c r="C2957" s="278" t="s">
        <v>411</v>
      </c>
      <c r="D2957" s="278" t="s">
        <v>411</v>
      </c>
      <c r="E2957" s="278" t="s">
        <v>411</v>
      </c>
      <c r="F2957" s="278" t="s">
        <v>413</v>
      </c>
      <c r="G2957" s="278" t="s">
        <v>412</v>
      </c>
      <c r="H2957" s="278" t="s">
        <v>412</v>
      </c>
      <c r="I2957" s="278" t="s">
        <v>412</v>
      </c>
      <c r="J2957" s="278" t="s">
        <v>412</v>
      </c>
      <c r="K2957" s="278" t="s">
        <v>412</v>
      </c>
      <c r="L2957" s="278" t="s">
        <v>412</v>
      </c>
      <c r="M2957" s="278"/>
      <c r="N2957" s="278"/>
      <c r="O2957" s="278"/>
      <c r="P2957" s="278"/>
      <c r="Q2957" s="278"/>
      <c r="R2957" s="278"/>
      <c r="S2957" s="278"/>
      <c r="T2957" s="278"/>
      <c r="U2957" s="278"/>
      <c r="V2957" s="278"/>
      <c r="W2957" s="278"/>
      <c r="X2957" s="278"/>
      <c r="Y2957" s="278"/>
      <c r="Z2957" s="278"/>
      <c r="AA2957" s="278"/>
      <c r="AB2957" s="278"/>
      <c r="AC2957" s="278"/>
      <c r="AD2957" s="278"/>
      <c r="AE2957" s="278"/>
      <c r="AF2957" s="278"/>
      <c r="AG2957" s="278"/>
      <c r="AH2957" s="278"/>
      <c r="AI2957" s="278"/>
      <c r="AJ2957" s="278"/>
      <c r="AK2957" s="278"/>
      <c r="AL2957" s="278"/>
      <c r="AM2957" s="278"/>
      <c r="AN2957" s="278"/>
      <c r="AO2957" s="278"/>
      <c r="AP2957" s="278"/>
    </row>
    <row r="2958" spans="1:42">
      <c r="A2958" s="278">
        <v>210762</v>
      </c>
      <c r="B2958" s="278"/>
      <c r="C2958" s="278" t="s">
        <v>413</v>
      </c>
      <c r="D2958" s="278" t="s">
        <v>412</v>
      </c>
      <c r="E2958" s="278" t="s">
        <v>413</v>
      </c>
      <c r="F2958" s="278" t="s">
        <v>412</v>
      </c>
      <c r="G2958" s="278" t="s">
        <v>412</v>
      </c>
      <c r="H2958" s="278" t="s">
        <v>412</v>
      </c>
      <c r="I2958" s="278" t="s">
        <v>412</v>
      </c>
      <c r="J2958" s="278" t="s">
        <v>412</v>
      </c>
      <c r="K2958" s="278" t="s">
        <v>412</v>
      </c>
      <c r="L2958" s="278" t="s">
        <v>412</v>
      </c>
      <c r="M2958" s="278"/>
      <c r="N2958" s="278"/>
      <c r="O2958" s="278"/>
      <c r="P2958" s="278"/>
      <c r="Q2958" s="278"/>
      <c r="R2958" s="278"/>
      <c r="S2958" s="278"/>
      <c r="T2958" s="278"/>
      <c r="U2958" s="278"/>
      <c r="V2958" s="278"/>
      <c r="W2958" s="278"/>
      <c r="X2958" s="278"/>
      <c r="Y2958" s="278"/>
      <c r="Z2958" s="278"/>
      <c r="AA2958" s="278"/>
      <c r="AB2958" s="278"/>
      <c r="AC2958" s="278"/>
      <c r="AD2958" s="278"/>
      <c r="AE2958" s="278"/>
      <c r="AF2958" s="278"/>
      <c r="AG2958" s="278"/>
      <c r="AH2958" s="278"/>
      <c r="AI2958" s="278"/>
      <c r="AJ2958" s="278"/>
      <c r="AK2958" s="278"/>
      <c r="AL2958" s="278"/>
      <c r="AM2958" s="278"/>
      <c r="AN2958" s="278"/>
      <c r="AO2958" s="278"/>
      <c r="AP2958" s="278"/>
    </row>
    <row r="2959" spans="1:42">
      <c r="A2959" s="278">
        <v>210761</v>
      </c>
      <c r="B2959" s="278"/>
      <c r="C2959" s="278" t="s">
        <v>413</v>
      </c>
      <c r="D2959" s="278" t="s">
        <v>411</v>
      </c>
      <c r="E2959" s="278" t="s">
        <v>413</v>
      </c>
      <c r="F2959" s="278" t="s">
        <v>413</v>
      </c>
      <c r="G2959" s="278" t="s">
        <v>413</v>
      </c>
      <c r="H2959" s="278" t="s">
        <v>412</v>
      </c>
      <c r="I2959" s="278" t="s">
        <v>413</v>
      </c>
      <c r="J2959" s="278" t="s">
        <v>413</v>
      </c>
      <c r="K2959" s="278" t="s">
        <v>413</v>
      </c>
      <c r="L2959" s="278" t="s">
        <v>413</v>
      </c>
      <c r="M2959" s="278"/>
      <c r="N2959" s="278"/>
      <c r="O2959" s="278"/>
      <c r="P2959" s="278"/>
      <c r="Q2959" s="278"/>
      <c r="R2959" s="278"/>
      <c r="S2959" s="278"/>
      <c r="T2959" s="278"/>
      <c r="U2959" s="278"/>
      <c r="V2959" s="278"/>
      <c r="W2959" s="278"/>
      <c r="X2959" s="278"/>
      <c r="Y2959" s="278"/>
      <c r="Z2959" s="278"/>
      <c r="AA2959" s="278"/>
      <c r="AB2959" s="278"/>
      <c r="AC2959" s="278"/>
      <c r="AD2959" s="278"/>
      <c r="AE2959" s="278"/>
      <c r="AF2959" s="278"/>
      <c r="AG2959" s="278"/>
      <c r="AH2959" s="278"/>
      <c r="AI2959" s="278"/>
      <c r="AJ2959" s="278"/>
      <c r="AK2959" s="278"/>
      <c r="AL2959" s="278"/>
      <c r="AM2959" s="278"/>
      <c r="AN2959" s="278"/>
      <c r="AO2959" s="278"/>
      <c r="AP2959" s="278"/>
    </row>
    <row r="2960" spans="1:42">
      <c r="A2960" s="278">
        <v>210760</v>
      </c>
      <c r="B2960" s="278"/>
      <c r="C2960" s="278" t="s">
        <v>413</v>
      </c>
      <c r="D2960" s="278" t="s">
        <v>413</v>
      </c>
      <c r="E2960" s="278" t="s">
        <v>413</v>
      </c>
      <c r="F2960" s="278" t="s">
        <v>412</v>
      </c>
      <c r="G2960" s="278" t="s">
        <v>412</v>
      </c>
      <c r="H2960" s="278" t="s">
        <v>412</v>
      </c>
      <c r="I2960" s="278" t="s">
        <v>412</v>
      </c>
      <c r="J2960" s="278" t="s">
        <v>412</v>
      </c>
      <c r="K2960" s="278" t="s">
        <v>412</v>
      </c>
      <c r="L2960" s="278" t="s">
        <v>412</v>
      </c>
      <c r="M2960" s="278"/>
      <c r="N2960" s="278"/>
      <c r="O2960" s="278"/>
      <c r="P2960" s="278"/>
      <c r="Q2960" s="278"/>
      <c r="R2960" s="278"/>
      <c r="S2960" s="278"/>
      <c r="T2960" s="278"/>
      <c r="U2960" s="278"/>
      <c r="V2960" s="278"/>
      <c r="W2960" s="278"/>
      <c r="X2960" s="278"/>
      <c r="Y2960" s="278"/>
      <c r="Z2960" s="278"/>
      <c r="AA2960" s="278"/>
      <c r="AB2960" s="278"/>
      <c r="AC2960" s="278"/>
      <c r="AD2960" s="278"/>
      <c r="AE2960" s="278"/>
      <c r="AF2960" s="278"/>
      <c r="AG2960" s="278"/>
      <c r="AH2960" s="278"/>
      <c r="AI2960" s="278"/>
      <c r="AJ2960" s="278"/>
      <c r="AK2960" s="278"/>
      <c r="AL2960" s="278"/>
      <c r="AM2960" s="278"/>
      <c r="AN2960" s="278"/>
      <c r="AO2960" s="278"/>
      <c r="AP2960" s="278"/>
    </row>
    <row r="2961" spans="1:42">
      <c r="A2961" s="278">
        <v>210759</v>
      </c>
      <c r="B2961" s="278"/>
      <c r="C2961" s="278" t="s">
        <v>411</v>
      </c>
      <c r="D2961" s="278" t="s">
        <v>412</v>
      </c>
      <c r="E2961" s="278" t="s">
        <v>411</v>
      </c>
      <c r="F2961" s="278" t="s">
        <v>412</v>
      </c>
      <c r="G2961" s="278" t="s">
        <v>412</v>
      </c>
      <c r="H2961" s="278" t="s">
        <v>412</v>
      </c>
      <c r="I2961" s="278" t="s">
        <v>412</v>
      </c>
      <c r="J2961" s="278" t="s">
        <v>412</v>
      </c>
      <c r="K2961" s="278" t="s">
        <v>412</v>
      </c>
      <c r="L2961" s="278" t="s">
        <v>412</v>
      </c>
      <c r="M2961" s="278"/>
      <c r="N2961" s="278"/>
      <c r="O2961" s="278"/>
      <c r="P2961" s="278"/>
      <c r="Q2961" s="278"/>
      <c r="R2961" s="278"/>
      <c r="S2961" s="278"/>
      <c r="T2961" s="278"/>
      <c r="U2961" s="278"/>
      <c r="V2961" s="278"/>
      <c r="W2961" s="278"/>
      <c r="X2961" s="278"/>
      <c r="Y2961" s="278"/>
      <c r="Z2961" s="278"/>
      <c r="AA2961" s="278"/>
      <c r="AB2961" s="278"/>
      <c r="AC2961" s="278"/>
      <c r="AD2961" s="278"/>
      <c r="AE2961" s="278"/>
      <c r="AF2961" s="278"/>
      <c r="AG2961" s="278"/>
      <c r="AH2961" s="278"/>
      <c r="AI2961" s="278"/>
      <c r="AJ2961" s="278"/>
      <c r="AK2961" s="278"/>
      <c r="AL2961" s="278"/>
      <c r="AM2961" s="278"/>
      <c r="AN2961" s="278"/>
      <c r="AO2961" s="278"/>
      <c r="AP2961" s="278"/>
    </row>
    <row r="2962" spans="1:42">
      <c r="A2962" s="278">
        <v>210758</v>
      </c>
      <c r="B2962" s="278"/>
      <c r="C2962" s="278" t="s">
        <v>413</v>
      </c>
      <c r="D2962" s="278" t="s">
        <v>413</v>
      </c>
      <c r="E2962" s="278" t="s">
        <v>413</v>
      </c>
      <c r="F2962" s="278" t="s">
        <v>412</v>
      </c>
      <c r="G2962" s="278" t="s">
        <v>412</v>
      </c>
      <c r="H2962" s="278" t="s">
        <v>412</v>
      </c>
      <c r="I2962" s="278" t="s">
        <v>412</v>
      </c>
      <c r="J2962" s="278" t="s">
        <v>412</v>
      </c>
      <c r="K2962" s="278" t="s">
        <v>412</v>
      </c>
      <c r="L2962" s="278" t="s">
        <v>412</v>
      </c>
      <c r="M2962" s="278"/>
      <c r="N2962" s="278"/>
      <c r="O2962" s="278"/>
      <c r="P2962" s="278"/>
      <c r="Q2962" s="278"/>
      <c r="R2962" s="278"/>
      <c r="S2962" s="278"/>
      <c r="T2962" s="278"/>
      <c r="U2962" s="278"/>
      <c r="V2962" s="278"/>
      <c r="W2962" s="278"/>
      <c r="X2962" s="278"/>
      <c r="Y2962" s="278"/>
      <c r="Z2962" s="278"/>
      <c r="AA2962" s="278"/>
      <c r="AB2962" s="278"/>
      <c r="AC2962" s="278"/>
      <c r="AD2962" s="278"/>
      <c r="AE2962" s="278"/>
      <c r="AF2962" s="278"/>
      <c r="AG2962" s="278"/>
      <c r="AH2962" s="278"/>
      <c r="AI2962" s="278"/>
      <c r="AJ2962" s="278"/>
      <c r="AK2962" s="278"/>
      <c r="AL2962" s="278"/>
      <c r="AM2962" s="278"/>
      <c r="AN2962" s="278"/>
      <c r="AO2962" s="278"/>
      <c r="AP2962" s="278"/>
    </row>
    <row r="2963" spans="1:42">
      <c r="A2963" s="278">
        <v>210756</v>
      </c>
      <c r="B2963" s="278"/>
      <c r="C2963" s="278" t="s">
        <v>412</v>
      </c>
      <c r="D2963" s="278" t="s">
        <v>412</v>
      </c>
      <c r="E2963" s="278" t="s">
        <v>413</v>
      </c>
      <c r="F2963" s="278" t="s">
        <v>413</v>
      </c>
      <c r="G2963" s="278" t="s">
        <v>412</v>
      </c>
      <c r="H2963" s="278" t="s">
        <v>412</v>
      </c>
      <c r="I2963" s="278" t="s">
        <v>412</v>
      </c>
      <c r="J2963" s="278" t="s">
        <v>412</v>
      </c>
      <c r="K2963" s="278" t="s">
        <v>412</v>
      </c>
      <c r="L2963" s="278" t="s">
        <v>412</v>
      </c>
      <c r="M2963" s="278"/>
      <c r="N2963" s="278"/>
      <c r="O2963" s="278"/>
      <c r="P2963" s="278"/>
      <c r="Q2963" s="278"/>
      <c r="R2963" s="278"/>
      <c r="S2963" s="278"/>
      <c r="T2963" s="278"/>
      <c r="U2963" s="278"/>
      <c r="V2963" s="278"/>
      <c r="W2963" s="278"/>
      <c r="X2963" s="278"/>
      <c r="Y2963" s="278"/>
      <c r="Z2963" s="278"/>
      <c r="AA2963" s="278"/>
      <c r="AB2963" s="278"/>
      <c r="AC2963" s="278"/>
      <c r="AD2963" s="278"/>
      <c r="AE2963" s="278"/>
      <c r="AF2963" s="278"/>
      <c r="AG2963" s="278"/>
      <c r="AH2963" s="278"/>
      <c r="AI2963" s="278"/>
      <c r="AJ2963" s="278"/>
      <c r="AK2963" s="278"/>
      <c r="AL2963" s="278"/>
      <c r="AM2963" s="278"/>
      <c r="AN2963" s="278"/>
      <c r="AO2963" s="278"/>
      <c r="AP2963" s="278"/>
    </row>
    <row r="2964" spans="1:42">
      <c r="A2964" s="278">
        <v>210752</v>
      </c>
      <c r="B2964" s="278"/>
      <c r="C2964" s="278" t="s">
        <v>413</v>
      </c>
      <c r="D2964" s="278" t="s">
        <v>411</v>
      </c>
      <c r="E2964" s="278" t="s">
        <v>411</v>
      </c>
      <c r="F2964" s="278" t="s">
        <v>411</v>
      </c>
      <c r="G2964" s="278" t="s">
        <v>413</v>
      </c>
      <c r="H2964" s="278" t="s">
        <v>412</v>
      </c>
      <c r="I2964" s="278" t="s">
        <v>412</v>
      </c>
      <c r="J2964" s="278" t="s">
        <v>411</v>
      </c>
      <c r="K2964" s="278" t="s">
        <v>412</v>
      </c>
      <c r="L2964" s="278" t="s">
        <v>412</v>
      </c>
      <c r="M2964" s="278"/>
      <c r="N2964" s="278"/>
      <c r="O2964" s="278"/>
      <c r="P2964" s="278"/>
      <c r="Q2964" s="278"/>
      <c r="R2964" s="278"/>
      <c r="S2964" s="278"/>
      <c r="T2964" s="278"/>
      <c r="U2964" s="278"/>
      <c r="V2964" s="278"/>
      <c r="W2964" s="278"/>
      <c r="X2964" s="278"/>
      <c r="Y2964" s="278"/>
      <c r="Z2964" s="278"/>
      <c r="AA2964" s="278"/>
      <c r="AB2964" s="278"/>
      <c r="AC2964" s="278"/>
      <c r="AD2964" s="278"/>
      <c r="AE2964" s="278"/>
      <c r="AF2964" s="278"/>
      <c r="AG2964" s="278"/>
      <c r="AH2964" s="278"/>
      <c r="AI2964" s="278"/>
      <c r="AJ2964" s="278"/>
      <c r="AK2964" s="278"/>
      <c r="AL2964" s="278"/>
      <c r="AM2964" s="278"/>
      <c r="AN2964" s="278"/>
      <c r="AO2964" s="278"/>
      <c r="AP2964" s="278"/>
    </row>
    <row r="2965" spans="1:42">
      <c r="A2965" s="278">
        <v>210750</v>
      </c>
      <c r="B2965" s="278"/>
      <c r="C2965" s="278" t="s">
        <v>413</v>
      </c>
      <c r="D2965" s="278" t="s">
        <v>411</v>
      </c>
      <c r="E2965" s="278" t="s">
        <v>411</v>
      </c>
      <c r="F2965" s="278" t="s">
        <v>411</v>
      </c>
      <c r="G2965" s="278" t="s">
        <v>413</v>
      </c>
      <c r="H2965" s="278" t="s">
        <v>412</v>
      </c>
      <c r="I2965" s="278" t="s">
        <v>412</v>
      </c>
      <c r="J2965" s="278" t="s">
        <v>412</v>
      </c>
      <c r="K2965" s="278" t="s">
        <v>412</v>
      </c>
      <c r="L2965" s="278" t="s">
        <v>412</v>
      </c>
      <c r="M2965" s="278"/>
      <c r="N2965" s="278"/>
      <c r="O2965" s="278"/>
      <c r="P2965" s="278"/>
      <c r="Q2965" s="278"/>
      <c r="R2965" s="278"/>
      <c r="S2965" s="278"/>
      <c r="T2965" s="278"/>
      <c r="U2965" s="278"/>
      <c r="V2965" s="278"/>
      <c r="W2965" s="278"/>
      <c r="X2965" s="278"/>
      <c r="Y2965" s="278"/>
      <c r="Z2965" s="278"/>
      <c r="AA2965" s="278"/>
      <c r="AB2965" s="278"/>
      <c r="AC2965" s="278"/>
      <c r="AD2965" s="278"/>
      <c r="AE2965" s="278"/>
      <c r="AF2965" s="278"/>
      <c r="AG2965" s="278"/>
      <c r="AH2965" s="278"/>
      <c r="AI2965" s="278"/>
      <c r="AJ2965" s="278"/>
      <c r="AK2965" s="278"/>
      <c r="AL2965" s="278"/>
      <c r="AM2965" s="278"/>
      <c r="AN2965" s="278"/>
      <c r="AO2965" s="278"/>
      <c r="AP2965" s="278"/>
    </row>
    <row r="2966" spans="1:42">
      <c r="A2966" s="278">
        <v>210749</v>
      </c>
      <c r="B2966" s="278"/>
      <c r="C2966" s="278" t="s">
        <v>411</v>
      </c>
      <c r="D2966" s="278" t="s">
        <v>411</v>
      </c>
      <c r="E2966" s="278" t="s">
        <v>411</v>
      </c>
      <c r="F2966" s="278" t="s">
        <v>412</v>
      </c>
      <c r="G2966" s="278" t="s">
        <v>412</v>
      </c>
      <c r="H2966" s="278" t="s">
        <v>412</v>
      </c>
      <c r="I2966" s="278" t="s">
        <v>412</v>
      </c>
      <c r="J2966" s="278" t="s">
        <v>413</v>
      </c>
      <c r="K2966" s="278" t="s">
        <v>411</v>
      </c>
      <c r="L2966" s="278" t="s">
        <v>413</v>
      </c>
      <c r="M2966" s="278"/>
      <c r="N2966" s="278"/>
      <c r="O2966" s="278"/>
      <c r="P2966" s="278"/>
      <c r="Q2966" s="278"/>
      <c r="R2966" s="278"/>
      <c r="S2966" s="278"/>
      <c r="T2966" s="278"/>
      <c r="U2966" s="278"/>
      <c r="V2966" s="278"/>
      <c r="W2966" s="278"/>
      <c r="X2966" s="278"/>
      <c r="Y2966" s="278"/>
      <c r="Z2966" s="278"/>
      <c r="AA2966" s="278"/>
      <c r="AB2966" s="278"/>
      <c r="AC2966" s="278"/>
      <c r="AD2966" s="278"/>
      <c r="AE2966" s="278"/>
      <c r="AF2966" s="278"/>
      <c r="AG2966" s="278"/>
      <c r="AH2966" s="278"/>
      <c r="AI2966" s="278"/>
      <c r="AJ2966" s="278"/>
      <c r="AK2966" s="278"/>
      <c r="AL2966" s="278"/>
      <c r="AM2966" s="278"/>
      <c r="AN2966" s="278"/>
      <c r="AO2966" s="278"/>
      <c r="AP2966" s="278"/>
    </row>
    <row r="2967" spans="1:42">
      <c r="A2967" s="278">
        <v>210748</v>
      </c>
      <c r="B2967" s="278"/>
      <c r="C2967" s="278" t="s">
        <v>412</v>
      </c>
      <c r="D2967" s="278" t="s">
        <v>411</v>
      </c>
      <c r="E2967" s="278" t="s">
        <v>411</v>
      </c>
      <c r="F2967" s="278" t="s">
        <v>411</v>
      </c>
      <c r="G2967" s="278" t="s">
        <v>412</v>
      </c>
      <c r="H2967" s="278" t="s">
        <v>412</v>
      </c>
      <c r="I2967" s="278" t="s">
        <v>412</v>
      </c>
      <c r="J2967" s="278" t="s">
        <v>412</v>
      </c>
      <c r="K2967" s="278" t="s">
        <v>412</v>
      </c>
      <c r="L2967" s="278" t="s">
        <v>412</v>
      </c>
      <c r="M2967" s="278"/>
      <c r="N2967" s="278"/>
      <c r="O2967" s="278"/>
      <c r="P2967" s="278"/>
      <c r="Q2967" s="278"/>
      <c r="R2967" s="278"/>
      <c r="S2967" s="278"/>
      <c r="T2967" s="278"/>
      <c r="U2967" s="278"/>
      <c r="V2967" s="278"/>
      <c r="W2967" s="278"/>
      <c r="X2967" s="278"/>
      <c r="Y2967" s="278"/>
      <c r="Z2967" s="278"/>
      <c r="AA2967" s="278"/>
      <c r="AB2967" s="278"/>
      <c r="AC2967" s="278"/>
      <c r="AD2967" s="278"/>
      <c r="AE2967" s="278"/>
      <c r="AF2967" s="278"/>
      <c r="AG2967" s="278"/>
      <c r="AH2967" s="278"/>
      <c r="AI2967" s="278"/>
      <c r="AJ2967" s="278"/>
      <c r="AK2967" s="278"/>
      <c r="AL2967" s="278"/>
      <c r="AM2967" s="278"/>
      <c r="AN2967" s="278"/>
      <c r="AO2967" s="278"/>
      <c r="AP2967" s="278"/>
    </row>
    <row r="2968" spans="1:42">
      <c r="A2968" s="278">
        <v>210746</v>
      </c>
      <c r="B2968" s="278"/>
      <c r="C2968" s="278" t="s">
        <v>413</v>
      </c>
      <c r="D2968" s="278" t="s">
        <v>413</v>
      </c>
      <c r="E2968" s="278" t="s">
        <v>413</v>
      </c>
      <c r="F2968" s="278" t="s">
        <v>413</v>
      </c>
      <c r="G2968" s="278" t="s">
        <v>412</v>
      </c>
      <c r="H2968" s="278" t="s">
        <v>412</v>
      </c>
      <c r="I2968" s="278" t="s">
        <v>412</v>
      </c>
      <c r="J2968" s="278" t="s">
        <v>413</v>
      </c>
      <c r="K2968" s="278" t="s">
        <v>413</v>
      </c>
      <c r="L2968" s="278" t="s">
        <v>412</v>
      </c>
      <c r="M2968" s="278"/>
      <c r="N2968" s="278"/>
      <c r="O2968" s="278"/>
      <c r="P2968" s="278"/>
      <c r="Q2968" s="278"/>
      <c r="R2968" s="278"/>
      <c r="S2968" s="278"/>
      <c r="T2968" s="278"/>
      <c r="U2968" s="278"/>
      <c r="V2968" s="278"/>
      <c r="W2968" s="278"/>
      <c r="X2968" s="278"/>
      <c r="Y2968" s="278"/>
      <c r="Z2968" s="278"/>
      <c r="AA2968" s="278"/>
      <c r="AB2968" s="278"/>
      <c r="AC2968" s="278"/>
      <c r="AD2968" s="278"/>
      <c r="AE2968" s="278"/>
      <c r="AF2968" s="278"/>
      <c r="AG2968" s="278"/>
      <c r="AH2968" s="278"/>
      <c r="AI2968" s="278"/>
      <c r="AJ2968" s="278"/>
      <c r="AK2968" s="278"/>
      <c r="AL2968" s="278"/>
      <c r="AM2968" s="278"/>
      <c r="AN2968" s="278"/>
      <c r="AO2968" s="278"/>
      <c r="AP2968" s="278"/>
    </row>
    <row r="2969" spans="1:42">
      <c r="A2969" s="278">
        <v>210745</v>
      </c>
      <c r="B2969" s="278"/>
      <c r="C2969" s="278" t="s">
        <v>413</v>
      </c>
      <c r="D2969" s="278" t="s">
        <v>413</v>
      </c>
      <c r="E2969" s="278" t="s">
        <v>411</v>
      </c>
      <c r="F2969" s="278" t="s">
        <v>412</v>
      </c>
      <c r="G2969" s="278" t="s">
        <v>412</v>
      </c>
      <c r="H2969" s="278" t="s">
        <v>412</v>
      </c>
      <c r="I2969" s="278" t="s">
        <v>413</v>
      </c>
      <c r="J2969" s="278" t="s">
        <v>412</v>
      </c>
      <c r="K2969" s="278" t="s">
        <v>412</v>
      </c>
      <c r="L2969" s="278" t="s">
        <v>412</v>
      </c>
      <c r="M2969" s="278"/>
      <c r="N2969" s="278"/>
      <c r="O2969" s="278"/>
      <c r="P2969" s="278"/>
      <c r="Q2969" s="278"/>
      <c r="R2969" s="278"/>
      <c r="S2969" s="278"/>
      <c r="T2969" s="278"/>
      <c r="U2969" s="278"/>
      <c r="V2969" s="278"/>
      <c r="W2969" s="278"/>
      <c r="X2969" s="278"/>
      <c r="Y2969" s="278"/>
      <c r="Z2969" s="278"/>
      <c r="AA2969" s="278"/>
      <c r="AB2969" s="278"/>
      <c r="AC2969" s="278"/>
      <c r="AD2969" s="278"/>
      <c r="AE2969" s="278"/>
      <c r="AF2969" s="278"/>
      <c r="AG2969" s="278"/>
      <c r="AH2969" s="278"/>
      <c r="AI2969" s="278"/>
      <c r="AJ2969" s="278"/>
      <c r="AK2969" s="278"/>
      <c r="AL2969" s="278"/>
      <c r="AM2969" s="278"/>
      <c r="AN2969" s="278"/>
      <c r="AO2969" s="278"/>
      <c r="AP2969" s="278"/>
    </row>
    <row r="2970" spans="1:42">
      <c r="A2970" s="278">
        <v>210744</v>
      </c>
      <c r="B2970" s="278"/>
      <c r="C2970" s="278" t="s">
        <v>413</v>
      </c>
      <c r="D2970" s="278" t="s">
        <v>413</v>
      </c>
      <c r="E2970" s="278" t="s">
        <v>412</v>
      </c>
      <c r="F2970" s="278" t="s">
        <v>413</v>
      </c>
      <c r="G2970" s="278" t="s">
        <v>413</v>
      </c>
      <c r="H2970" s="278" t="s">
        <v>412</v>
      </c>
      <c r="I2970" s="278" t="s">
        <v>412</v>
      </c>
      <c r="J2970" s="278" t="s">
        <v>413</v>
      </c>
      <c r="K2970" s="278" t="s">
        <v>412</v>
      </c>
      <c r="L2970" s="278" t="s">
        <v>412</v>
      </c>
      <c r="M2970" s="278"/>
      <c r="N2970" s="278"/>
      <c r="O2970" s="278"/>
      <c r="P2970" s="278"/>
      <c r="Q2970" s="278"/>
      <c r="R2970" s="278"/>
      <c r="S2970" s="278"/>
      <c r="T2970" s="278"/>
      <c r="U2970" s="278"/>
      <c r="V2970" s="278"/>
      <c r="W2970" s="278"/>
      <c r="X2970" s="278"/>
      <c r="Y2970" s="278"/>
      <c r="Z2970" s="278"/>
      <c r="AA2970" s="278"/>
      <c r="AB2970" s="278"/>
      <c r="AC2970" s="278"/>
      <c r="AD2970" s="278"/>
      <c r="AE2970" s="278"/>
      <c r="AF2970" s="278"/>
      <c r="AG2970" s="278"/>
      <c r="AH2970" s="278"/>
      <c r="AI2970" s="278"/>
      <c r="AJ2970" s="278"/>
      <c r="AK2970" s="278"/>
      <c r="AL2970" s="278"/>
      <c r="AM2970" s="278"/>
      <c r="AN2970" s="278"/>
      <c r="AO2970" s="278"/>
      <c r="AP2970" s="278"/>
    </row>
    <row r="2971" spans="1:42">
      <c r="A2971" s="278">
        <v>210743</v>
      </c>
      <c r="B2971" s="278"/>
      <c r="C2971" s="278" t="s">
        <v>413</v>
      </c>
      <c r="D2971" s="278" t="s">
        <v>412</v>
      </c>
      <c r="E2971" s="278" t="s">
        <v>412</v>
      </c>
      <c r="F2971" s="278" t="s">
        <v>412</v>
      </c>
      <c r="G2971" s="278" t="s">
        <v>413</v>
      </c>
      <c r="H2971" s="278" t="s">
        <v>412</v>
      </c>
      <c r="I2971" s="278" t="s">
        <v>412</v>
      </c>
      <c r="J2971" s="278" t="s">
        <v>412</v>
      </c>
      <c r="K2971" s="278" t="s">
        <v>412</v>
      </c>
      <c r="L2971" s="278" t="s">
        <v>412</v>
      </c>
      <c r="M2971" s="278"/>
      <c r="N2971" s="278"/>
      <c r="O2971" s="278"/>
      <c r="P2971" s="278"/>
      <c r="Q2971" s="278"/>
      <c r="R2971" s="278"/>
      <c r="S2971" s="278"/>
      <c r="T2971" s="278"/>
      <c r="U2971" s="278"/>
      <c r="V2971" s="278"/>
      <c r="W2971" s="278"/>
      <c r="X2971" s="278"/>
      <c r="Y2971" s="278"/>
      <c r="Z2971" s="278"/>
      <c r="AA2971" s="278"/>
      <c r="AB2971" s="278"/>
      <c r="AC2971" s="278"/>
      <c r="AD2971" s="278"/>
      <c r="AE2971" s="278"/>
      <c r="AF2971" s="278"/>
      <c r="AG2971" s="278"/>
      <c r="AH2971" s="278"/>
      <c r="AI2971" s="278"/>
      <c r="AJ2971" s="278"/>
      <c r="AK2971" s="278"/>
      <c r="AL2971" s="278"/>
      <c r="AM2971" s="278"/>
      <c r="AN2971" s="278"/>
      <c r="AO2971" s="278"/>
      <c r="AP2971" s="278"/>
    </row>
    <row r="2972" spans="1:42">
      <c r="A2972" s="278">
        <v>210742</v>
      </c>
      <c r="B2972" s="278"/>
      <c r="C2972" s="278" t="s">
        <v>411</v>
      </c>
      <c r="D2972" s="278" t="s">
        <v>413</v>
      </c>
      <c r="E2972" s="278" t="s">
        <v>412</v>
      </c>
      <c r="F2972" s="278" t="s">
        <v>413</v>
      </c>
      <c r="G2972" s="278" t="s">
        <v>411</v>
      </c>
      <c r="H2972" s="278" t="s">
        <v>412</v>
      </c>
      <c r="I2972" s="278" t="s">
        <v>412</v>
      </c>
      <c r="J2972" s="278" t="s">
        <v>412</v>
      </c>
      <c r="K2972" s="278" t="s">
        <v>412</v>
      </c>
      <c r="L2972" s="278" t="s">
        <v>412</v>
      </c>
      <c r="M2972" s="278"/>
      <c r="N2972" s="278"/>
      <c r="O2972" s="278"/>
      <c r="P2972" s="278"/>
      <c r="Q2972" s="278"/>
      <c r="R2972" s="278"/>
      <c r="S2972" s="278"/>
      <c r="T2972" s="278"/>
      <c r="U2972" s="278"/>
      <c r="V2972" s="278"/>
      <c r="W2972" s="278"/>
      <c r="X2972" s="278"/>
      <c r="Y2972" s="278"/>
      <c r="Z2972" s="278"/>
      <c r="AA2972" s="278"/>
      <c r="AB2972" s="278"/>
      <c r="AC2972" s="278"/>
      <c r="AD2972" s="278"/>
      <c r="AE2972" s="278"/>
      <c r="AF2972" s="278"/>
      <c r="AG2972" s="278"/>
      <c r="AH2972" s="278"/>
      <c r="AI2972" s="278"/>
      <c r="AJ2972" s="278"/>
      <c r="AK2972" s="278"/>
      <c r="AL2972" s="278"/>
      <c r="AM2972" s="278"/>
      <c r="AN2972" s="278"/>
      <c r="AO2972" s="278"/>
      <c r="AP2972" s="278"/>
    </row>
    <row r="2973" spans="1:42">
      <c r="A2973" s="278">
        <v>210740</v>
      </c>
      <c r="B2973" s="278"/>
      <c r="C2973" s="278" t="s">
        <v>413</v>
      </c>
      <c r="D2973" s="278" t="s">
        <v>411</v>
      </c>
      <c r="E2973" s="278" t="s">
        <v>411</v>
      </c>
      <c r="F2973" s="278" t="s">
        <v>411</v>
      </c>
      <c r="G2973" s="278" t="s">
        <v>412</v>
      </c>
      <c r="H2973" s="278" t="s">
        <v>413</v>
      </c>
      <c r="I2973" s="278" t="s">
        <v>412</v>
      </c>
      <c r="J2973" s="278" t="s">
        <v>412</v>
      </c>
      <c r="K2973" s="278" t="s">
        <v>413</v>
      </c>
      <c r="L2973" s="278" t="s">
        <v>413</v>
      </c>
      <c r="M2973" s="278"/>
      <c r="N2973" s="278"/>
      <c r="O2973" s="278"/>
      <c r="P2973" s="278"/>
      <c r="Q2973" s="278"/>
      <c r="R2973" s="278"/>
      <c r="S2973" s="278"/>
      <c r="T2973" s="278"/>
      <c r="U2973" s="278"/>
      <c r="V2973" s="278"/>
      <c r="W2973" s="278"/>
      <c r="X2973" s="278"/>
      <c r="Y2973" s="278"/>
      <c r="Z2973" s="278"/>
      <c r="AA2973" s="278"/>
      <c r="AB2973" s="278"/>
      <c r="AC2973" s="278"/>
      <c r="AD2973" s="278"/>
      <c r="AE2973" s="278"/>
      <c r="AF2973" s="278"/>
      <c r="AG2973" s="278"/>
      <c r="AH2973" s="278"/>
      <c r="AI2973" s="278"/>
      <c r="AJ2973" s="278"/>
      <c r="AK2973" s="278"/>
      <c r="AL2973" s="278"/>
      <c r="AM2973" s="278"/>
      <c r="AN2973" s="278"/>
      <c r="AO2973" s="278"/>
      <c r="AP2973" s="278"/>
    </row>
    <row r="2974" spans="1:42">
      <c r="A2974" s="278">
        <v>210738</v>
      </c>
      <c r="B2974" s="278"/>
      <c r="C2974" s="278" t="s">
        <v>413</v>
      </c>
      <c r="D2974" s="278" t="s">
        <v>413</v>
      </c>
      <c r="E2974" s="278" t="s">
        <v>412</v>
      </c>
      <c r="F2974" s="278" t="s">
        <v>412</v>
      </c>
      <c r="G2974" s="278" t="s">
        <v>412</v>
      </c>
      <c r="H2974" s="278" t="s">
        <v>412</v>
      </c>
      <c r="I2974" s="278" t="s">
        <v>412</v>
      </c>
      <c r="J2974" s="278" t="s">
        <v>412</v>
      </c>
      <c r="K2974" s="278" t="s">
        <v>412</v>
      </c>
      <c r="L2974" s="278" t="s">
        <v>412</v>
      </c>
      <c r="M2974" s="278"/>
      <c r="N2974" s="278"/>
      <c r="O2974" s="278"/>
      <c r="P2974" s="278"/>
      <c r="Q2974" s="278"/>
      <c r="R2974" s="278"/>
      <c r="S2974" s="278"/>
      <c r="T2974" s="278"/>
      <c r="U2974" s="278"/>
      <c r="V2974" s="278"/>
      <c r="W2974" s="278"/>
      <c r="X2974" s="278"/>
      <c r="Y2974" s="278"/>
      <c r="Z2974" s="278"/>
      <c r="AA2974" s="278"/>
      <c r="AB2974" s="278"/>
      <c r="AC2974" s="278"/>
      <c r="AD2974" s="278"/>
      <c r="AE2974" s="278"/>
      <c r="AF2974" s="278"/>
      <c r="AG2974" s="278"/>
      <c r="AH2974" s="278"/>
      <c r="AI2974" s="278"/>
      <c r="AJ2974" s="278"/>
      <c r="AK2974" s="278"/>
      <c r="AL2974" s="278"/>
      <c r="AM2974" s="278"/>
      <c r="AN2974" s="278"/>
      <c r="AO2974" s="278"/>
      <c r="AP2974" s="278"/>
    </row>
    <row r="2975" spans="1:42">
      <c r="A2975" s="278">
        <v>210735</v>
      </c>
      <c r="B2975" s="278"/>
      <c r="C2975" s="278" t="s">
        <v>413</v>
      </c>
      <c r="D2975" s="278" t="s">
        <v>412</v>
      </c>
      <c r="E2975" s="278" t="s">
        <v>413</v>
      </c>
      <c r="F2975" s="278" t="s">
        <v>412</v>
      </c>
      <c r="G2975" s="278" t="s">
        <v>412</v>
      </c>
      <c r="H2975" s="278" t="s">
        <v>412</v>
      </c>
      <c r="I2975" s="278" t="s">
        <v>412</v>
      </c>
      <c r="J2975" s="278" t="s">
        <v>412</v>
      </c>
      <c r="K2975" s="278" t="s">
        <v>412</v>
      </c>
      <c r="L2975" s="278" t="s">
        <v>412</v>
      </c>
      <c r="M2975" s="278"/>
      <c r="N2975" s="278"/>
      <c r="O2975" s="278"/>
      <c r="P2975" s="278"/>
      <c r="Q2975" s="278"/>
      <c r="R2975" s="278"/>
      <c r="S2975" s="278"/>
      <c r="T2975" s="278"/>
      <c r="U2975" s="278"/>
      <c r="V2975" s="278"/>
      <c r="W2975" s="278"/>
      <c r="X2975" s="278"/>
      <c r="Y2975" s="278"/>
      <c r="Z2975" s="278"/>
      <c r="AA2975" s="278"/>
      <c r="AB2975" s="278"/>
      <c r="AC2975" s="278"/>
      <c r="AD2975" s="278"/>
      <c r="AE2975" s="278"/>
      <c r="AF2975" s="278"/>
      <c r="AG2975" s="278"/>
      <c r="AH2975" s="278"/>
      <c r="AI2975" s="278"/>
      <c r="AJ2975" s="278"/>
      <c r="AK2975" s="278"/>
      <c r="AL2975" s="278"/>
      <c r="AM2975" s="278"/>
      <c r="AN2975" s="278"/>
      <c r="AO2975" s="278"/>
      <c r="AP2975" s="278"/>
    </row>
    <row r="2976" spans="1:42">
      <c r="A2976" s="278">
        <v>210734</v>
      </c>
      <c r="B2976" s="278"/>
      <c r="C2976" s="278" t="s">
        <v>411</v>
      </c>
      <c r="D2976" s="278" t="s">
        <v>411</v>
      </c>
      <c r="E2976" s="278" t="s">
        <v>411</v>
      </c>
      <c r="F2976" s="278" t="s">
        <v>412</v>
      </c>
      <c r="G2976" s="278" t="s">
        <v>412</v>
      </c>
      <c r="H2976" s="278" t="s">
        <v>412</v>
      </c>
      <c r="I2976" s="278" t="s">
        <v>412</v>
      </c>
      <c r="J2976" s="278" t="s">
        <v>412</v>
      </c>
      <c r="K2976" s="278" t="s">
        <v>412</v>
      </c>
      <c r="L2976" s="278" t="s">
        <v>412</v>
      </c>
      <c r="M2976" s="278"/>
      <c r="N2976" s="278"/>
      <c r="O2976" s="278"/>
      <c r="P2976" s="278"/>
      <c r="Q2976" s="278"/>
      <c r="R2976" s="278"/>
      <c r="S2976" s="278"/>
      <c r="T2976" s="278"/>
      <c r="U2976" s="278"/>
      <c r="V2976" s="278"/>
      <c r="W2976" s="278"/>
      <c r="X2976" s="278"/>
      <c r="Y2976" s="278"/>
      <c r="Z2976" s="278"/>
      <c r="AA2976" s="278"/>
      <c r="AB2976" s="278"/>
      <c r="AC2976" s="278"/>
      <c r="AD2976" s="278"/>
      <c r="AE2976" s="278"/>
      <c r="AF2976" s="278"/>
      <c r="AG2976" s="278"/>
      <c r="AH2976" s="278"/>
      <c r="AI2976" s="278"/>
      <c r="AJ2976" s="278"/>
      <c r="AK2976" s="278"/>
      <c r="AL2976" s="278"/>
      <c r="AM2976" s="278"/>
      <c r="AN2976" s="278"/>
      <c r="AO2976" s="278"/>
      <c r="AP2976" s="278"/>
    </row>
    <row r="2977" spans="1:42">
      <c r="A2977" s="278">
        <v>210732</v>
      </c>
      <c r="B2977" s="278"/>
      <c r="C2977" s="278" t="s">
        <v>413</v>
      </c>
      <c r="D2977" s="278" t="s">
        <v>412</v>
      </c>
      <c r="E2977" s="278" t="s">
        <v>413</v>
      </c>
      <c r="F2977" s="278" t="s">
        <v>411</v>
      </c>
      <c r="G2977" s="278" t="s">
        <v>412</v>
      </c>
      <c r="H2977" s="278" t="s">
        <v>412</v>
      </c>
      <c r="I2977" s="278" t="s">
        <v>412</v>
      </c>
      <c r="J2977" s="278" t="s">
        <v>412</v>
      </c>
      <c r="K2977" s="278" t="s">
        <v>413</v>
      </c>
      <c r="L2977" s="278" t="s">
        <v>413</v>
      </c>
      <c r="M2977" s="278"/>
      <c r="N2977" s="278"/>
      <c r="O2977" s="278"/>
      <c r="P2977" s="278"/>
      <c r="Q2977" s="278"/>
      <c r="R2977" s="278"/>
      <c r="S2977" s="278"/>
      <c r="T2977" s="278"/>
      <c r="U2977" s="278"/>
      <c r="V2977" s="278"/>
      <c r="W2977" s="278"/>
      <c r="X2977" s="278"/>
      <c r="Y2977" s="278"/>
      <c r="Z2977" s="278"/>
      <c r="AA2977" s="278"/>
      <c r="AB2977" s="278"/>
      <c r="AC2977" s="278"/>
      <c r="AD2977" s="278"/>
      <c r="AE2977" s="278"/>
      <c r="AF2977" s="278"/>
      <c r="AG2977" s="278"/>
      <c r="AH2977" s="278"/>
      <c r="AI2977" s="278"/>
      <c r="AJ2977" s="278"/>
      <c r="AK2977" s="278"/>
      <c r="AL2977" s="278"/>
      <c r="AM2977" s="278"/>
      <c r="AN2977" s="278"/>
      <c r="AO2977" s="278"/>
      <c r="AP2977" s="278"/>
    </row>
    <row r="2978" spans="1:42">
      <c r="A2978" s="278">
        <v>210731</v>
      </c>
      <c r="B2978" s="278"/>
      <c r="C2978" s="278" t="s">
        <v>413</v>
      </c>
      <c r="D2978" s="278" t="s">
        <v>411</v>
      </c>
      <c r="E2978" s="278" t="s">
        <v>411</v>
      </c>
      <c r="F2978" s="278" t="s">
        <v>411</v>
      </c>
      <c r="G2978" s="278" t="s">
        <v>411</v>
      </c>
      <c r="H2978" s="278" t="s">
        <v>413</v>
      </c>
      <c r="I2978" s="278" t="s">
        <v>411</v>
      </c>
      <c r="J2978" s="278" t="s">
        <v>413</v>
      </c>
      <c r="K2978" s="278" t="s">
        <v>411</v>
      </c>
      <c r="L2978" s="278" t="s">
        <v>411</v>
      </c>
      <c r="M2978" s="278"/>
      <c r="N2978" s="278"/>
      <c r="O2978" s="278"/>
      <c r="P2978" s="278"/>
      <c r="Q2978" s="278"/>
      <c r="R2978" s="278"/>
      <c r="S2978" s="278"/>
      <c r="T2978" s="278"/>
      <c r="U2978" s="278"/>
      <c r="V2978" s="278"/>
      <c r="W2978" s="278"/>
      <c r="X2978" s="278"/>
      <c r="Y2978" s="278"/>
      <c r="Z2978" s="278"/>
      <c r="AA2978" s="278"/>
      <c r="AB2978" s="278"/>
      <c r="AC2978" s="278"/>
      <c r="AD2978" s="278"/>
      <c r="AE2978" s="278"/>
      <c r="AF2978" s="278"/>
      <c r="AG2978" s="278"/>
      <c r="AH2978" s="278"/>
      <c r="AI2978" s="278"/>
      <c r="AJ2978" s="278"/>
      <c r="AK2978" s="278"/>
      <c r="AL2978" s="278"/>
      <c r="AM2978" s="278"/>
      <c r="AN2978" s="278"/>
      <c r="AO2978" s="278"/>
      <c r="AP2978" s="278"/>
    </row>
    <row r="2979" spans="1:42">
      <c r="A2979" s="278">
        <v>210730</v>
      </c>
      <c r="B2979" s="278"/>
      <c r="C2979" s="278" t="s">
        <v>413</v>
      </c>
      <c r="D2979" s="278" t="s">
        <v>412</v>
      </c>
      <c r="E2979" s="278" t="s">
        <v>413</v>
      </c>
      <c r="F2979" s="278" t="s">
        <v>412</v>
      </c>
      <c r="G2979" s="278" t="s">
        <v>412</v>
      </c>
      <c r="H2979" s="278" t="s">
        <v>412</v>
      </c>
      <c r="I2979" s="278" t="s">
        <v>412</v>
      </c>
      <c r="J2979" s="278" t="s">
        <v>412</v>
      </c>
      <c r="K2979" s="278" t="s">
        <v>412</v>
      </c>
      <c r="L2979" s="278" t="s">
        <v>412</v>
      </c>
      <c r="M2979" s="278"/>
      <c r="N2979" s="278"/>
      <c r="O2979" s="278"/>
      <c r="P2979" s="278"/>
      <c r="Q2979" s="278"/>
      <c r="R2979" s="278"/>
      <c r="S2979" s="278"/>
      <c r="T2979" s="278"/>
      <c r="U2979" s="278"/>
      <c r="V2979" s="278"/>
      <c r="W2979" s="278"/>
      <c r="X2979" s="278"/>
      <c r="Y2979" s="278"/>
      <c r="Z2979" s="278"/>
      <c r="AA2979" s="278"/>
      <c r="AB2979" s="278"/>
      <c r="AC2979" s="278"/>
      <c r="AD2979" s="278"/>
      <c r="AE2979" s="278"/>
      <c r="AF2979" s="278"/>
      <c r="AG2979" s="278"/>
      <c r="AH2979" s="278"/>
      <c r="AI2979" s="278"/>
      <c r="AJ2979" s="278"/>
      <c r="AK2979" s="278"/>
      <c r="AL2979" s="278"/>
      <c r="AM2979" s="278"/>
      <c r="AN2979" s="278"/>
      <c r="AO2979" s="278"/>
      <c r="AP2979" s="278"/>
    </row>
    <row r="2980" spans="1:42">
      <c r="A2980" s="278">
        <v>210729</v>
      </c>
      <c r="B2980" s="278"/>
      <c r="C2980" s="278" t="s">
        <v>413</v>
      </c>
      <c r="D2980" s="278" t="s">
        <v>412</v>
      </c>
      <c r="E2980" s="278" t="s">
        <v>413</v>
      </c>
      <c r="F2980" s="278" t="s">
        <v>412</v>
      </c>
      <c r="G2980" s="278" t="s">
        <v>412</v>
      </c>
      <c r="H2980" s="278" t="s">
        <v>412</v>
      </c>
      <c r="I2980" s="278" t="s">
        <v>412</v>
      </c>
      <c r="J2980" s="278" t="s">
        <v>412</v>
      </c>
      <c r="K2980" s="278" t="s">
        <v>412</v>
      </c>
      <c r="L2980" s="278" t="s">
        <v>412</v>
      </c>
      <c r="M2980" s="278"/>
      <c r="N2980" s="278"/>
      <c r="O2980" s="278"/>
      <c r="P2980" s="278"/>
      <c r="Q2980" s="278"/>
      <c r="R2980" s="278"/>
      <c r="S2980" s="278"/>
      <c r="T2980" s="278"/>
      <c r="U2980" s="278"/>
      <c r="V2980" s="278"/>
      <c r="W2980" s="278"/>
      <c r="X2980" s="278"/>
      <c r="Y2980" s="278"/>
      <c r="Z2980" s="278"/>
      <c r="AA2980" s="278"/>
      <c r="AB2980" s="278"/>
      <c r="AC2980" s="278"/>
      <c r="AD2980" s="278"/>
      <c r="AE2980" s="278"/>
      <c r="AF2980" s="278"/>
      <c r="AG2980" s="278"/>
      <c r="AH2980" s="278"/>
      <c r="AI2980" s="278"/>
      <c r="AJ2980" s="278"/>
      <c r="AK2980" s="278"/>
      <c r="AL2980" s="278"/>
      <c r="AM2980" s="278"/>
      <c r="AN2980" s="278"/>
      <c r="AO2980" s="278"/>
      <c r="AP2980" s="278"/>
    </row>
    <row r="2981" spans="1:42">
      <c r="A2981" s="278">
        <v>210728</v>
      </c>
      <c r="B2981" s="278"/>
      <c r="C2981" s="278" t="s">
        <v>413</v>
      </c>
      <c r="D2981" s="278" t="s">
        <v>413</v>
      </c>
      <c r="E2981" s="278" t="s">
        <v>413</v>
      </c>
      <c r="F2981" s="278" t="s">
        <v>412</v>
      </c>
      <c r="G2981" s="278" t="s">
        <v>412</v>
      </c>
      <c r="H2981" s="278" t="s">
        <v>412</v>
      </c>
      <c r="I2981" s="278" t="s">
        <v>412</v>
      </c>
      <c r="J2981" s="278" t="s">
        <v>412</v>
      </c>
      <c r="K2981" s="278" t="s">
        <v>412</v>
      </c>
      <c r="L2981" s="278" t="s">
        <v>412</v>
      </c>
      <c r="M2981" s="278"/>
      <c r="N2981" s="278"/>
      <c r="O2981" s="278"/>
      <c r="P2981" s="278"/>
      <c r="Q2981" s="278"/>
      <c r="R2981" s="278"/>
      <c r="S2981" s="278"/>
      <c r="T2981" s="278"/>
      <c r="U2981" s="278"/>
      <c r="V2981" s="278"/>
      <c r="W2981" s="278"/>
      <c r="X2981" s="278"/>
      <c r="Y2981" s="278"/>
      <c r="Z2981" s="278"/>
      <c r="AA2981" s="278"/>
      <c r="AB2981" s="278"/>
      <c r="AC2981" s="278"/>
      <c r="AD2981" s="278"/>
      <c r="AE2981" s="278"/>
      <c r="AF2981" s="278"/>
      <c r="AG2981" s="278"/>
      <c r="AH2981" s="278"/>
      <c r="AI2981" s="278"/>
      <c r="AJ2981" s="278"/>
      <c r="AK2981" s="278"/>
      <c r="AL2981" s="278"/>
      <c r="AM2981" s="278"/>
      <c r="AN2981" s="278"/>
      <c r="AO2981" s="278"/>
      <c r="AP2981" s="278"/>
    </row>
    <row r="2982" spans="1:42">
      <c r="A2982" s="278">
        <v>210725</v>
      </c>
      <c r="B2982" s="278"/>
      <c r="C2982" s="278" t="s">
        <v>413</v>
      </c>
      <c r="D2982" s="278" t="s">
        <v>413</v>
      </c>
      <c r="E2982" s="278" t="s">
        <v>411</v>
      </c>
      <c r="F2982" s="278" t="s">
        <v>412</v>
      </c>
      <c r="G2982" s="278" t="s">
        <v>413</v>
      </c>
      <c r="H2982" s="278" t="s">
        <v>413</v>
      </c>
      <c r="I2982" s="278" t="s">
        <v>412</v>
      </c>
      <c r="J2982" s="278" t="s">
        <v>412</v>
      </c>
      <c r="K2982" s="278" t="s">
        <v>412</v>
      </c>
      <c r="L2982" s="278" t="s">
        <v>412</v>
      </c>
      <c r="M2982" s="278"/>
      <c r="N2982" s="278"/>
      <c r="O2982" s="278"/>
      <c r="P2982" s="278"/>
      <c r="Q2982" s="278"/>
      <c r="R2982" s="278"/>
      <c r="S2982" s="278"/>
      <c r="T2982" s="278"/>
      <c r="U2982" s="278"/>
      <c r="V2982" s="278"/>
      <c r="W2982" s="278"/>
      <c r="X2982" s="278"/>
      <c r="Y2982" s="278"/>
      <c r="Z2982" s="278"/>
      <c r="AA2982" s="278"/>
      <c r="AB2982" s="278"/>
      <c r="AC2982" s="278"/>
      <c r="AD2982" s="278"/>
      <c r="AE2982" s="278"/>
      <c r="AF2982" s="278"/>
      <c r="AG2982" s="278"/>
      <c r="AH2982" s="278"/>
      <c r="AI2982" s="278"/>
      <c r="AJ2982" s="278"/>
      <c r="AK2982" s="278"/>
      <c r="AL2982" s="278"/>
      <c r="AM2982" s="278"/>
      <c r="AN2982" s="278"/>
      <c r="AO2982" s="278"/>
      <c r="AP2982" s="278"/>
    </row>
    <row r="2983" spans="1:42">
      <c r="A2983" s="278">
        <v>210724</v>
      </c>
      <c r="B2983" s="278"/>
      <c r="C2983" s="278" t="s">
        <v>413</v>
      </c>
      <c r="D2983" s="278" t="s">
        <v>413</v>
      </c>
      <c r="E2983" s="278" t="s">
        <v>413</v>
      </c>
      <c r="F2983" s="278" t="s">
        <v>413</v>
      </c>
      <c r="G2983" s="278" t="s">
        <v>412</v>
      </c>
      <c r="H2983" s="278" t="s">
        <v>412</v>
      </c>
      <c r="I2983" s="278" t="s">
        <v>412</v>
      </c>
      <c r="J2983" s="278" t="s">
        <v>412</v>
      </c>
      <c r="K2983" s="278" t="s">
        <v>412</v>
      </c>
      <c r="L2983" s="278" t="s">
        <v>412</v>
      </c>
      <c r="M2983" s="278"/>
      <c r="N2983" s="278"/>
      <c r="O2983" s="278"/>
      <c r="P2983" s="278"/>
      <c r="Q2983" s="278"/>
      <c r="R2983" s="278"/>
      <c r="S2983" s="278"/>
      <c r="T2983" s="278"/>
      <c r="U2983" s="278"/>
      <c r="V2983" s="278"/>
      <c r="W2983" s="278"/>
      <c r="X2983" s="278"/>
      <c r="Y2983" s="278"/>
      <c r="Z2983" s="278"/>
      <c r="AA2983" s="278"/>
      <c r="AB2983" s="278"/>
      <c r="AC2983" s="278"/>
      <c r="AD2983" s="278"/>
      <c r="AE2983" s="278"/>
      <c r="AF2983" s="278"/>
      <c r="AG2983" s="278"/>
      <c r="AH2983" s="278"/>
      <c r="AI2983" s="278"/>
      <c r="AJ2983" s="278"/>
      <c r="AK2983" s="278"/>
      <c r="AL2983" s="278"/>
      <c r="AM2983" s="278"/>
      <c r="AN2983" s="278"/>
      <c r="AO2983" s="278"/>
      <c r="AP2983" s="278"/>
    </row>
    <row r="2984" spans="1:42">
      <c r="A2984" s="278">
        <v>210723</v>
      </c>
      <c r="B2984" s="278"/>
      <c r="C2984" s="278" t="s">
        <v>411</v>
      </c>
      <c r="D2984" s="278" t="s">
        <v>411</v>
      </c>
      <c r="E2984" s="278" t="s">
        <v>411</v>
      </c>
      <c r="F2984" s="278" t="s">
        <v>411</v>
      </c>
      <c r="G2984" s="278" t="s">
        <v>413</v>
      </c>
      <c r="H2984" s="278" t="s">
        <v>412</v>
      </c>
      <c r="I2984" s="278" t="s">
        <v>411</v>
      </c>
      <c r="J2984" s="278" t="s">
        <v>411</v>
      </c>
      <c r="K2984" s="278" t="s">
        <v>411</v>
      </c>
      <c r="L2984" s="278" t="s">
        <v>413</v>
      </c>
      <c r="M2984" s="278"/>
      <c r="N2984" s="278"/>
      <c r="O2984" s="278"/>
      <c r="P2984" s="278"/>
      <c r="Q2984" s="278"/>
      <c r="R2984" s="278"/>
      <c r="S2984" s="278"/>
      <c r="T2984" s="278"/>
      <c r="U2984" s="278"/>
      <c r="V2984" s="278"/>
      <c r="W2984" s="278"/>
      <c r="X2984" s="278"/>
      <c r="Y2984" s="278"/>
      <c r="Z2984" s="278"/>
      <c r="AA2984" s="278"/>
      <c r="AB2984" s="278"/>
      <c r="AC2984" s="278"/>
      <c r="AD2984" s="278"/>
      <c r="AE2984" s="278"/>
      <c r="AF2984" s="278"/>
      <c r="AG2984" s="278"/>
      <c r="AH2984" s="278"/>
      <c r="AI2984" s="278"/>
      <c r="AJ2984" s="278"/>
      <c r="AK2984" s="278"/>
      <c r="AL2984" s="278"/>
      <c r="AM2984" s="278"/>
      <c r="AN2984" s="278"/>
      <c r="AO2984" s="278"/>
      <c r="AP2984" s="278"/>
    </row>
    <row r="2985" spans="1:42">
      <c r="A2985" s="278">
        <v>210722</v>
      </c>
      <c r="B2985" s="278"/>
      <c r="C2985" s="278" t="s">
        <v>411</v>
      </c>
      <c r="D2985" s="278" t="s">
        <v>413</v>
      </c>
      <c r="E2985" s="278" t="s">
        <v>412</v>
      </c>
      <c r="F2985" s="278" t="s">
        <v>411</v>
      </c>
      <c r="G2985" s="278" t="s">
        <v>412</v>
      </c>
      <c r="H2985" s="278" t="s">
        <v>412</v>
      </c>
      <c r="I2985" s="278" t="s">
        <v>412</v>
      </c>
      <c r="J2985" s="278" t="s">
        <v>412</v>
      </c>
      <c r="K2985" s="278" t="s">
        <v>412</v>
      </c>
      <c r="L2985" s="278" t="s">
        <v>412</v>
      </c>
      <c r="M2985" s="278"/>
      <c r="N2985" s="278"/>
      <c r="O2985" s="278"/>
      <c r="P2985" s="278"/>
      <c r="Q2985" s="278"/>
      <c r="R2985" s="278"/>
      <c r="S2985" s="278"/>
      <c r="T2985" s="278"/>
      <c r="U2985" s="278"/>
      <c r="V2985" s="278"/>
      <c r="W2985" s="278"/>
      <c r="X2985" s="278"/>
      <c r="Y2985" s="278"/>
      <c r="Z2985" s="278"/>
      <c r="AA2985" s="278"/>
      <c r="AB2985" s="278"/>
      <c r="AC2985" s="278"/>
      <c r="AD2985" s="278"/>
      <c r="AE2985" s="278"/>
      <c r="AF2985" s="278"/>
      <c r="AG2985" s="278"/>
      <c r="AH2985" s="278"/>
      <c r="AI2985" s="278"/>
      <c r="AJ2985" s="278"/>
      <c r="AK2985" s="278"/>
      <c r="AL2985" s="278"/>
      <c r="AM2985" s="278"/>
      <c r="AN2985" s="278"/>
      <c r="AO2985" s="278"/>
      <c r="AP2985" s="278"/>
    </row>
    <row r="2986" spans="1:42">
      <c r="A2986" s="278">
        <v>210720</v>
      </c>
      <c r="B2986" s="278"/>
      <c r="C2986" s="278" t="s">
        <v>413</v>
      </c>
      <c r="D2986" s="278" t="s">
        <v>412</v>
      </c>
      <c r="E2986" s="278" t="s">
        <v>413</v>
      </c>
      <c r="F2986" s="278" t="s">
        <v>413</v>
      </c>
      <c r="G2986" s="278" t="s">
        <v>412</v>
      </c>
      <c r="H2986" s="278" t="s">
        <v>412</v>
      </c>
      <c r="I2986" s="278" t="s">
        <v>412</v>
      </c>
      <c r="J2986" s="278" t="s">
        <v>412</v>
      </c>
      <c r="K2986" s="278" t="s">
        <v>412</v>
      </c>
      <c r="L2986" s="278" t="s">
        <v>412</v>
      </c>
      <c r="M2986" s="278"/>
      <c r="N2986" s="278"/>
      <c r="O2986" s="278"/>
      <c r="P2986" s="278"/>
      <c r="Q2986" s="278"/>
      <c r="R2986" s="278"/>
      <c r="S2986" s="278"/>
      <c r="T2986" s="278"/>
      <c r="U2986" s="278"/>
      <c r="V2986" s="278"/>
      <c r="W2986" s="278"/>
      <c r="X2986" s="278"/>
      <c r="Y2986" s="278"/>
      <c r="Z2986" s="278"/>
      <c r="AA2986" s="278"/>
      <c r="AB2986" s="278"/>
      <c r="AC2986" s="278"/>
      <c r="AD2986" s="278"/>
      <c r="AE2986" s="278"/>
      <c r="AF2986" s="278"/>
      <c r="AG2986" s="278"/>
      <c r="AH2986" s="278"/>
      <c r="AI2986" s="278"/>
      <c r="AJ2986" s="278"/>
      <c r="AK2986" s="278"/>
      <c r="AL2986" s="278"/>
      <c r="AM2986" s="278"/>
      <c r="AN2986" s="278"/>
      <c r="AO2986" s="278"/>
      <c r="AP2986" s="278"/>
    </row>
    <row r="2987" spans="1:42">
      <c r="A2987" s="278">
        <v>210719</v>
      </c>
      <c r="B2987" s="278"/>
      <c r="C2987" s="278" t="s">
        <v>413</v>
      </c>
      <c r="D2987" s="278" t="s">
        <v>413</v>
      </c>
      <c r="E2987" s="278" t="s">
        <v>413</v>
      </c>
      <c r="F2987" s="278" t="s">
        <v>412</v>
      </c>
      <c r="G2987" s="278" t="s">
        <v>412</v>
      </c>
      <c r="H2987" s="278" t="s">
        <v>412</v>
      </c>
      <c r="I2987" s="278" t="s">
        <v>412</v>
      </c>
      <c r="J2987" s="278" t="s">
        <v>412</v>
      </c>
      <c r="K2987" s="278" t="s">
        <v>412</v>
      </c>
      <c r="L2987" s="278" t="s">
        <v>412</v>
      </c>
      <c r="M2987" s="278"/>
      <c r="N2987" s="278"/>
      <c r="O2987" s="278"/>
      <c r="P2987" s="278"/>
      <c r="Q2987" s="278"/>
      <c r="R2987" s="278"/>
      <c r="S2987" s="278"/>
      <c r="T2987" s="278"/>
      <c r="U2987" s="278"/>
      <c r="V2987" s="278"/>
      <c r="W2987" s="278"/>
      <c r="X2987" s="278"/>
      <c r="Y2987" s="278"/>
      <c r="Z2987" s="278"/>
      <c r="AA2987" s="278"/>
      <c r="AB2987" s="278"/>
      <c r="AC2987" s="278"/>
      <c r="AD2987" s="278"/>
      <c r="AE2987" s="278"/>
      <c r="AF2987" s="278"/>
      <c r="AG2987" s="278"/>
      <c r="AH2987" s="278"/>
      <c r="AI2987" s="278"/>
      <c r="AJ2987" s="278"/>
      <c r="AK2987" s="278"/>
      <c r="AL2987" s="278"/>
      <c r="AM2987" s="278"/>
      <c r="AN2987" s="278"/>
      <c r="AO2987" s="278"/>
      <c r="AP2987" s="278"/>
    </row>
    <row r="2988" spans="1:42">
      <c r="A2988" s="278">
        <v>210718</v>
      </c>
      <c r="B2988" s="278"/>
      <c r="C2988" s="278" t="s">
        <v>413</v>
      </c>
      <c r="D2988" s="278" t="s">
        <v>412</v>
      </c>
      <c r="E2988" s="278" t="s">
        <v>413</v>
      </c>
      <c r="F2988" s="278" t="s">
        <v>412</v>
      </c>
      <c r="G2988" s="278" t="s">
        <v>412</v>
      </c>
      <c r="H2988" s="278" t="s">
        <v>412</v>
      </c>
      <c r="I2988" s="278" t="s">
        <v>412</v>
      </c>
      <c r="J2988" s="278" t="s">
        <v>412</v>
      </c>
      <c r="K2988" s="278" t="s">
        <v>412</v>
      </c>
      <c r="L2988" s="278" t="s">
        <v>412</v>
      </c>
      <c r="M2988" s="278"/>
      <c r="N2988" s="278"/>
      <c r="O2988" s="278"/>
      <c r="P2988" s="278"/>
      <c r="Q2988" s="278"/>
      <c r="R2988" s="278"/>
      <c r="S2988" s="278"/>
      <c r="T2988" s="278"/>
      <c r="U2988" s="278"/>
      <c r="V2988" s="278"/>
      <c r="W2988" s="278"/>
      <c r="X2988" s="278"/>
      <c r="Y2988" s="278"/>
      <c r="Z2988" s="278"/>
      <c r="AA2988" s="278"/>
      <c r="AB2988" s="278"/>
      <c r="AC2988" s="278"/>
      <c r="AD2988" s="278"/>
      <c r="AE2988" s="278"/>
      <c r="AF2988" s="278"/>
      <c r="AG2988" s="278"/>
      <c r="AH2988" s="278"/>
      <c r="AI2988" s="278"/>
      <c r="AJ2988" s="278"/>
      <c r="AK2988" s="278"/>
      <c r="AL2988" s="278"/>
      <c r="AM2988" s="278"/>
      <c r="AN2988" s="278"/>
      <c r="AO2988" s="278"/>
      <c r="AP2988" s="278"/>
    </row>
    <row r="2989" spans="1:42">
      <c r="A2989" s="278">
        <v>210715</v>
      </c>
      <c r="B2989" s="278"/>
      <c r="C2989" s="278" t="s">
        <v>411</v>
      </c>
      <c r="D2989" s="278" t="s">
        <v>411</v>
      </c>
      <c r="E2989" s="278" t="s">
        <v>412</v>
      </c>
      <c r="F2989" s="278" t="s">
        <v>412</v>
      </c>
      <c r="G2989" s="278" t="s">
        <v>412</v>
      </c>
      <c r="H2989" s="278" t="s">
        <v>412</v>
      </c>
      <c r="I2989" s="278" t="s">
        <v>412</v>
      </c>
      <c r="J2989" s="278" t="s">
        <v>412</v>
      </c>
      <c r="K2989" s="278" t="s">
        <v>412</v>
      </c>
      <c r="L2989" s="278" t="s">
        <v>412</v>
      </c>
      <c r="M2989" s="278"/>
      <c r="N2989" s="278"/>
      <c r="O2989" s="278"/>
      <c r="P2989" s="278"/>
      <c r="Q2989" s="278"/>
      <c r="R2989" s="278"/>
      <c r="S2989" s="278"/>
      <c r="T2989" s="278"/>
      <c r="U2989" s="278"/>
      <c r="V2989" s="278"/>
      <c r="W2989" s="278"/>
      <c r="X2989" s="278"/>
      <c r="Y2989" s="278"/>
      <c r="Z2989" s="278"/>
      <c r="AA2989" s="278"/>
      <c r="AB2989" s="278"/>
      <c r="AC2989" s="278"/>
      <c r="AD2989" s="278"/>
      <c r="AE2989" s="278"/>
      <c r="AF2989" s="278"/>
      <c r="AG2989" s="278"/>
      <c r="AH2989" s="278"/>
      <c r="AI2989" s="278"/>
      <c r="AJ2989" s="278"/>
      <c r="AK2989" s="278"/>
      <c r="AL2989" s="278"/>
      <c r="AM2989" s="278"/>
      <c r="AN2989" s="278"/>
      <c r="AO2989" s="278"/>
      <c r="AP2989" s="278"/>
    </row>
    <row r="2990" spans="1:42">
      <c r="A2990" s="278">
        <v>210714</v>
      </c>
      <c r="B2990" s="278"/>
      <c r="C2990" s="278" t="s">
        <v>413</v>
      </c>
      <c r="D2990" s="278" t="s">
        <v>413</v>
      </c>
      <c r="E2990" s="278" t="s">
        <v>412</v>
      </c>
      <c r="F2990" s="278" t="s">
        <v>413</v>
      </c>
      <c r="G2990" s="278" t="s">
        <v>412</v>
      </c>
      <c r="H2990" s="278" t="s">
        <v>412</v>
      </c>
      <c r="I2990" s="278" t="s">
        <v>412</v>
      </c>
      <c r="J2990" s="278" t="s">
        <v>412</v>
      </c>
      <c r="K2990" s="278" t="s">
        <v>412</v>
      </c>
      <c r="L2990" s="278" t="s">
        <v>412</v>
      </c>
      <c r="M2990" s="278"/>
      <c r="N2990" s="278"/>
      <c r="O2990" s="278"/>
      <c r="P2990" s="278"/>
      <c r="Q2990" s="278"/>
      <c r="R2990" s="278"/>
      <c r="S2990" s="278"/>
      <c r="T2990" s="278"/>
      <c r="U2990" s="278"/>
      <c r="V2990" s="278"/>
      <c r="W2990" s="278"/>
      <c r="X2990" s="278"/>
      <c r="Y2990" s="278"/>
      <c r="Z2990" s="278"/>
      <c r="AA2990" s="278"/>
      <c r="AB2990" s="278"/>
      <c r="AC2990" s="278"/>
      <c r="AD2990" s="278"/>
      <c r="AE2990" s="278"/>
      <c r="AF2990" s="278"/>
      <c r="AG2990" s="278"/>
      <c r="AH2990" s="278"/>
      <c r="AI2990" s="278"/>
      <c r="AJ2990" s="278"/>
      <c r="AK2990" s="278"/>
      <c r="AL2990" s="278"/>
      <c r="AM2990" s="278"/>
      <c r="AN2990" s="278"/>
      <c r="AO2990" s="278"/>
      <c r="AP2990" s="278"/>
    </row>
    <row r="2991" spans="1:42">
      <c r="A2991" s="278">
        <v>210713</v>
      </c>
      <c r="B2991" s="278"/>
      <c r="C2991" s="278" t="s">
        <v>413</v>
      </c>
      <c r="D2991" s="278" t="s">
        <v>413</v>
      </c>
      <c r="E2991" s="278" t="s">
        <v>413</v>
      </c>
      <c r="F2991" s="278" t="s">
        <v>412</v>
      </c>
      <c r="G2991" s="278" t="s">
        <v>412</v>
      </c>
      <c r="H2991" s="278" t="s">
        <v>412</v>
      </c>
      <c r="I2991" s="278" t="s">
        <v>412</v>
      </c>
      <c r="J2991" s="278" t="s">
        <v>412</v>
      </c>
      <c r="K2991" s="278" t="s">
        <v>412</v>
      </c>
      <c r="L2991" s="278" t="s">
        <v>412</v>
      </c>
      <c r="M2991" s="278"/>
      <c r="N2991" s="278"/>
      <c r="O2991" s="278"/>
      <c r="P2991" s="278"/>
      <c r="Q2991" s="278"/>
      <c r="R2991" s="278"/>
      <c r="S2991" s="278"/>
      <c r="T2991" s="278"/>
      <c r="U2991" s="278"/>
      <c r="V2991" s="278"/>
      <c r="W2991" s="278"/>
      <c r="X2991" s="278"/>
      <c r="Y2991" s="278"/>
      <c r="Z2991" s="278"/>
      <c r="AA2991" s="278"/>
      <c r="AB2991" s="278"/>
      <c r="AC2991" s="278"/>
      <c r="AD2991" s="278"/>
      <c r="AE2991" s="278"/>
      <c r="AF2991" s="278"/>
      <c r="AG2991" s="278"/>
      <c r="AH2991" s="278"/>
      <c r="AI2991" s="278"/>
      <c r="AJ2991" s="278"/>
      <c r="AK2991" s="278"/>
      <c r="AL2991" s="278"/>
      <c r="AM2991" s="278"/>
      <c r="AN2991" s="278"/>
      <c r="AO2991" s="278"/>
      <c r="AP2991" s="278"/>
    </row>
    <row r="2992" spans="1:42">
      <c r="A2992" s="278">
        <v>210712</v>
      </c>
      <c r="B2992" s="278"/>
      <c r="C2992" s="278" t="s">
        <v>413</v>
      </c>
      <c r="D2992" s="278" t="s">
        <v>412</v>
      </c>
      <c r="E2992" s="278" t="s">
        <v>412</v>
      </c>
      <c r="F2992" s="278" t="s">
        <v>413</v>
      </c>
      <c r="G2992" s="278" t="s">
        <v>412</v>
      </c>
      <c r="H2992" s="278" t="s">
        <v>412</v>
      </c>
      <c r="I2992" s="278" t="s">
        <v>412</v>
      </c>
      <c r="J2992" s="278" t="s">
        <v>412</v>
      </c>
      <c r="K2992" s="278" t="s">
        <v>412</v>
      </c>
      <c r="L2992" s="278" t="s">
        <v>412</v>
      </c>
      <c r="M2992" s="278"/>
      <c r="N2992" s="278"/>
      <c r="O2992" s="278"/>
      <c r="P2992" s="278"/>
      <c r="Q2992" s="278"/>
      <c r="R2992" s="278"/>
      <c r="S2992" s="278"/>
      <c r="T2992" s="278"/>
      <c r="U2992" s="278"/>
      <c r="V2992" s="278"/>
      <c r="W2992" s="278"/>
      <c r="X2992" s="278"/>
      <c r="Y2992" s="278"/>
      <c r="Z2992" s="278"/>
      <c r="AA2992" s="278"/>
      <c r="AB2992" s="278"/>
      <c r="AC2992" s="278"/>
      <c r="AD2992" s="278"/>
      <c r="AE2992" s="278"/>
      <c r="AF2992" s="278"/>
      <c r="AG2992" s="278"/>
      <c r="AH2992" s="278"/>
      <c r="AI2992" s="278"/>
      <c r="AJ2992" s="278"/>
      <c r="AK2992" s="278"/>
      <c r="AL2992" s="278"/>
      <c r="AM2992" s="278"/>
      <c r="AN2992" s="278"/>
      <c r="AO2992" s="278"/>
      <c r="AP2992" s="278"/>
    </row>
    <row r="2993" spans="1:42">
      <c r="A2993" s="278">
        <v>210711</v>
      </c>
      <c r="B2993" s="278"/>
      <c r="C2993" s="278" t="s">
        <v>413</v>
      </c>
      <c r="D2993" s="278" t="s">
        <v>411</v>
      </c>
      <c r="E2993" s="278" t="s">
        <v>412</v>
      </c>
      <c r="F2993" s="278" t="s">
        <v>411</v>
      </c>
      <c r="G2993" s="278" t="s">
        <v>412</v>
      </c>
      <c r="H2993" s="278" t="s">
        <v>412</v>
      </c>
      <c r="I2993" s="278" t="s">
        <v>412</v>
      </c>
      <c r="J2993" s="278" t="s">
        <v>412</v>
      </c>
      <c r="K2993" s="278" t="s">
        <v>412</v>
      </c>
      <c r="L2993" s="278" t="s">
        <v>412</v>
      </c>
      <c r="M2993" s="278"/>
      <c r="N2993" s="278"/>
      <c r="O2993" s="278"/>
      <c r="P2993" s="278"/>
      <c r="Q2993" s="278"/>
      <c r="R2993" s="278"/>
      <c r="S2993" s="278"/>
      <c r="T2993" s="278"/>
      <c r="U2993" s="278"/>
      <c r="V2993" s="278"/>
      <c r="W2993" s="278"/>
      <c r="X2993" s="278"/>
      <c r="Y2993" s="278"/>
      <c r="Z2993" s="278"/>
      <c r="AA2993" s="278"/>
      <c r="AB2993" s="278"/>
      <c r="AC2993" s="278"/>
      <c r="AD2993" s="278"/>
      <c r="AE2993" s="278"/>
      <c r="AF2993" s="278"/>
      <c r="AG2993" s="278"/>
      <c r="AH2993" s="278"/>
      <c r="AI2993" s="278"/>
      <c r="AJ2993" s="278"/>
      <c r="AK2993" s="278"/>
      <c r="AL2993" s="278"/>
      <c r="AM2993" s="278"/>
      <c r="AN2993" s="278"/>
      <c r="AO2993" s="278"/>
      <c r="AP2993" s="278"/>
    </row>
    <row r="2994" spans="1:42">
      <c r="A2994" s="278">
        <v>210709</v>
      </c>
      <c r="B2994" s="278"/>
      <c r="C2994" s="278" t="s">
        <v>413</v>
      </c>
      <c r="D2994" s="278" t="s">
        <v>412</v>
      </c>
      <c r="E2994" s="278" t="s">
        <v>413</v>
      </c>
      <c r="F2994" s="278" t="s">
        <v>412</v>
      </c>
      <c r="G2994" s="278" t="s">
        <v>412</v>
      </c>
      <c r="H2994" s="278" t="s">
        <v>412</v>
      </c>
      <c r="I2994" s="278" t="s">
        <v>412</v>
      </c>
      <c r="J2994" s="278" t="s">
        <v>412</v>
      </c>
      <c r="K2994" s="278" t="s">
        <v>412</v>
      </c>
      <c r="L2994" s="278" t="s">
        <v>412</v>
      </c>
      <c r="M2994" s="278"/>
      <c r="N2994" s="278"/>
      <c r="O2994" s="278"/>
      <c r="P2994" s="278"/>
      <c r="Q2994" s="278"/>
      <c r="R2994" s="278"/>
      <c r="S2994" s="278"/>
      <c r="T2994" s="278"/>
      <c r="U2994" s="278"/>
      <c r="V2994" s="278"/>
      <c r="W2994" s="278"/>
      <c r="X2994" s="278"/>
      <c r="Y2994" s="278"/>
      <c r="Z2994" s="278"/>
      <c r="AA2994" s="278"/>
      <c r="AB2994" s="278"/>
      <c r="AC2994" s="278"/>
      <c r="AD2994" s="278"/>
      <c r="AE2994" s="278"/>
      <c r="AF2994" s="278"/>
      <c r="AG2994" s="278"/>
      <c r="AH2994" s="278"/>
      <c r="AI2994" s="278"/>
      <c r="AJ2994" s="278"/>
      <c r="AK2994" s="278"/>
      <c r="AL2994" s="278"/>
      <c r="AM2994" s="278"/>
      <c r="AN2994" s="278"/>
      <c r="AO2994" s="278"/>
      <c r="AP2994" s="278"/>
    </row>
    <row r="2995" spans="1:42">
      <c r="A2995" s="278">
        <v>210707</v>
      </c>
      <c r="B2995" s="278"/>
      <c r="C2995" s="278" t="s">
        <v>412</v>
      </c>
      <c r="D2995" s="278" t="s">
        <v>413</v>
      </c>
      <c r="E2995" s="278" t="s">
        <v>413</v>
      </c>
      <c r="F2995" s="278" t="s">
        <v>412</v>
      </c>
      <c r="G2995" s="278" t="s">
        <v>412</v>
      </c>
      <c r="H2995" s="278" t="s">
        <v>412</v>
      </c>
      <c r="I2995" s="278" t="s">
        <v>412</v>
      </c>
      <c r="J2995" s="278" t="s">
        <v>412</v>
      </c>
      <c r="K2995" s="278" t="s">
        <v>412</v>
      </c>
      <c r="L2995" s="278" t="s">
        <v>412</v>
      </c>
      <c r="M2995" s="278"/>
      <c r="N2995" s="278"/>
      <c r="O2995" s="278"/>
      <c r="P2995" s="278"/>
      <c r="Q2995" s="278"/>
      <c r="R2995" s="278"/>
      <c r="S2995" s="278"/>
      <c r="T2995" s="278"/>
      <c r="U2995" s="278"/>
      <c r="V2995" s="278"/>
      <c r="W2995" s="278"/>
      <c r="X2995" s="278"/>
      <c r="Y2995" s="278"/>
      <c r="Z2995" s="278"/>
      <c r="AA2995" s="278"/>
      <c r="AB2995" s="278"/>
      <c r="AC2995" s="278"/>
      <c r="AD2995" s="278"/>
      <c r="AE2995" s="278"/>
      <c r="AF2995" s="278"/>
      <c r="AG2995" s="278"/>
      <c r="AH2995" s="278"/>
      <c r="AI2995" s="278"/>
      <c r="AJ2995" s="278"/>
      <c r="AK2995" s="278"/>
      <c r="AL2995" s="278"/>
      <c r="AM2995" s="278"/>
      <c r="AN2995" s="278"/>
      <c r="AO2995" s="278"/>
      <c r="AP2995" s="278"/>
    </row>
    <row r="2996" spans="1:42">
      <c r="A2996" s="278">
        <v>210706</v>
      </c>
      <c r="B2996" s="278"/>
      <c r="C2996" s="278" t="s">
        <v>411</v>
      </c>
      <c r="D2996" s="278" t="s">
        <v>413</v>
      </c>
      <c r="E2996" s="278" t="s">
        <v>411</v>
      </c>
      <c r="F2996" s="278" t="s">
        <v>412</v>
      </c>
      <c r="G2996" s="278" t="s">
        <v>412</v>
      </c>
      <c r="H2996" s="278" t="s">
        <v>412</v>
      </c>
      <c r="I2996" s="278" t="s">
        <v>412</v>
      </c>
      <c r="J2996" s="278" t="s">
        <v>412</v>
      </c>
      <c r="K2996" s="278" t="s">
        <v>412</v>
      </c>
      <c r="L2996" s="278" t="s">
        <v>412</v>
      </c>
      <c r="M2996" s="278"/>
      <c r="N2996" s="278"/>
      <c r="O2996" s="278"/>
      <c r="P2996" s="278"/>
      <c r="Q2996" s="278"/>
      <c r="R2996" s="278"/>
      <c r="S2996" s="278"/>
      <c r="T2996" s="278"/>
      <c r="U2996" s="278"/>
      <c r="V2996" s="278"/>
      <c r="W2996" s="278"/>
      <c r="X2996" s="278"/>
      <c r="Y2996" s="278"/>
      <c r="Z2996" s="278"/>
      <c r="AA2996" s="278"/>
      <c r="AB2996" s="278"/>
      <c r="AC2996" s="278"/>
      <c r="AD2996" s="278"/>
      <c r="AE2996" s="278"/>
      <c r="AF2996" s="278"/>
      <c r="AG2996" s="278"/>
      <c r="AH2996" s="278"/>
      <c r="AI2996" s="278"/>
      <c r="AJ2996" s="278"/>
      <c r="AK2996" s="278"/>
      <c r="AL2996" s="278"/>
      <c r="AM2996" s="278"/>
      <c r="AN2996" s="278"/>
      <c r="AO2996" s="278"/>
      <c r="AP2996" s="278"/>
    </row>
    <row r="2997" spans="1:42">
      <c r="A2997" s="278">
        <v>210703</v>
      </c>
      <c r="B2997" s="278"/>
      <c r="C2997" s="278" t="s">
        <v>411</v>
      </c>
      <c r="D2997" s="278" t="s">
        <v>413</v>
      </c>
      <c r="E2997" s="278" t="s">
        <v>412</v>
      </c>
      <c r="F2997" s="278" t="s">
        <v>411</v>
      </c>
      <c r="G2997" s="278" t="s">
        <v>411</v>
      </c>
      <c r="H2997" s="278" t="s">
        <v>412</v>
      </c>
      <c r="I2997" s="278" t="s">
        <v>413</v>
      </c>
      <c r="J2997" s="278" t="s">
        <v>411</v>
      </c>
      <c r="K2997" s="278" t="s">
        <v>411</v>
      </c>
      <c r="L2997" s="278" t="s">
        <v>413</v>
      </c>
      <c r="M2997" s="278"/>
      <c r="N2997" s="278"/>
      <c r="O2997" s="278"/>
      <c r="P2997" s="278"/>
      <c r="Q2997" s="278"/>
      <c r="R2997" s="278"/>
      <c r="S2997" s="278"/>
      <c r="T2997" s="278"/>
      <c r="U2997" s="278"/>
      <c r="V2997" s="278"/>
      <c r="W2997" s="278"/>
      <c r="X2997" s="278"/>
      <c r="Y2997" s="278"/>
      <c r="Z2997" s="278"/>
      <c r="AA2997" s="278"/>
      <c r="AB2997" s="278"/>
      <c r="AC2997" s="278"/>
      <c r="AD2997" s="278"/>
      <c r="AE2997" s="278"/>
      <c r="AF2997" s="278"/>
      <c r="AG2997" s="278"/>
      <c r="AH2997" s="278"/>
      <c r="AI2997" s="278"/>
      <c r="AJ2997" s="278"/>
      <c r="AK2997" s="278"/>
      <c r="AL2997" s="278"/>
      <c r="AM2997" s="278"/>
      <c r="AN2997" s="278"/>
      <c r="AO2997" s="278"/>
      <c r="AP2997" s="278"/>
    </row>
    <row r="2998" spans="1:42">
      <c r="A2998" s="278">
        <v>210699</v>
      </c>
      <c r="B2998" s="278"/>
      <c r="C2998" s="278" t="s">
        <v>412</v>
      </c>
      <c r="D2998" s="278" t="s">
        <v>413</v>
      </c>
      <c r="E2998" s="278" t="s">
        <v>413</v>
      </c>
      <c r="F2998" s="278" t="s">
        <v>412</v>
      </c>
      <c r="G2998" s="278" t="s">
        <v>412</v>
      </c>
      <c r="H2998" s="278" t="s">
        <v>412</v>
      </c>
      <c r="I2998" s="278" t="s">
        <v>412</v>
      </c>
      <c r="J2998" s="278" t="s">
        <v>412</v>
      </c>
      <c r="K2998" s="278" t="s">
        <v>412</v>
      </c>
      <c r="L2998" s="278" t="s">
        <v>412</v>
      </c>
      <c r="M2998" s="278"/>
      <c r="N2998" s="278"/>
      <c r="O2998" s="278"/>
      <c r="P2998" s="278"/>
      <c r="Q2998" s="278"/>
      <c r="R2998" s="278"/>
      <c r="S2998" s="278"/>
      <c r="T2998" s="278"/>
      <c r="U2998" s="278"/>
      <c r="V2998" s="278"/>
      <c r="W2998" s="278"/>
      <c r="X2998" s="278"/>
      <c r="Y2998" s="278"/>
      <c r="Z2998" s="278"/>
      <c r="AA2998" s="278"/>
      <c r="AB2998" s="278"/>
      <c r="AC2998" s="278"/>
      <c r="AD2998" s="278"/>
      <c r="AE2998" s="278"/>
      <c r="AF2998" s="278"/>
      <c r="AG2998" s="278"/>
      <c r="AH2998" s="278"/>
      <c r="AI2998" s="278"/>
      <c r="AJ2998" s="278"/>
      <c r="AK2998" s="278"/>
      <c r="AL2998" s="278"/>
      <c r="AM2998" s="278"/>
      <c r="AN2998" s="278"/>
      <c r="AO2998" s="278"/>
      <c r="AP2998" s="278"/>
    </row>
    <row r="2999" spans="1:42">
      <c r="A2999" s="278">
        <v>210698</v>
      </c>
      <c r="B2999" s="278"/>
      <c r="C2999" s="278" t="s">
        <v>411</v>
      </c>
      <c r="D2999" s="278" t="s">
        <v>412</v>
      </c>
      <c r="E2999" s="278" t="s">
        <v>412</v>
      </c>
      <c r="F2999" s="278" t="s">
        <v>412</v>
      </c>
      <c r="G2999" s="278" t="s">
        <v>411</v>
      </c>
      <c r="H2999" s="278" t="s">
        <v>412</v>
      </c>
      <c r="I2999" s="278" t="s">
        <v>412</v>
      </c>
      <c r="J2999" s="278" t="s">
        <v>412</v>
      </c>
      <c r="K2999" s="278" t="s">
        <v>412</v>
      </c>
      <c r="L2999" s="278" t="s">
        <v>412</v>
      </c>
      <c r="M2999" s="278"/>
      <c r="N2999" s="278"/>
      <c r="O2999" s="278"/>
      <c r="P2999" s="278"/>
      <c r="Q2999" s="278"/>
      <c r="R2999" s="278"/>
      <c r="S2999" s="278"/>
      <c r="T2999" s="278"/>
      <c r="U2999" s="278"/>
      <c r="V2999" s="278"/>
      <c r="W2999" s="278"/>
      <c r="X2999" s="278"/>
      <c r="Y2999" s="278"/>
      <c r="Z2999" s="278"/>
      <c r="AA2999" s="278"/>
      <c r="AB2999" s="278"/>
      <c r="AC2999" s="278"/>
      <c r="AD2999" s="278"/>
      <c r="AE2999" s="278"/>
      <c r="AF2999" s="278"/>
      <c r="AG2999" s="278"/>
      <c r="AH2999" s="278"/>
      <c r="AI2999" s="278"/>
      <c r="AJ2999" s="278"/>
      <c r="AK2999" s="278"/>
      <c r="AL2999" s="278"/>
      <c r="AM2999" s="278"/>
      <c r="AN2999" s="278"/>
      <c r="AO2999" s="278"/>
      <c r="AP2999" s="278"/>
    </row>
    <row r="3000" spans="1:42">
      <c r="A3000" s="278">
        <v>210695</v>
      </c>
      <c r="B3000" s="278"/>
      <c r="C3000" s="278" t="s">
        <v>411</v>
      </c>
      <c r="D3000" s="278" t="s">
        <v>413</v>
      </c>
      <c r="E3000" s="278" t="s">
        <v>411</v>
      </c>
      <c r="F3000" s="278" t="s">
        <v>413</v>
      </c>
      <c r="G3000" s="278" t="s">
        <v>412</v>
      </c>
      <c r="H3000" s="278" t="s">
        <v>412</v>
      </c>
      <c r="I3000" s="278" t="s">
        <v>412</v>
      </c>
      <c r="J3000" s="278" t="s">
        <v>412</v>
      </c>
      <c r="K3000" s="278" t="s">
        <v>412</v>
      </c>
      <c r="L3000" s="278" t="s">
        <v>412</v>
      </c>
      <c r="M3000" s="278"/>
      <c r="N3000" s="278"/>
      <c r="O3000" s="278"/>
      <c r="P3000" s="278"/>
      <c r="Q3000" s="278"/>
      <c r="R3000" s="278"/>
      <c r="S3000" s="278"/>
      <c r="T3000" s="278"/>
      <c r="U3000" s="278"/>
      <c r="V3000" s="278"/>
      <c r="W3000" s="278"/>
      <c r="X3000" s="278"/>
      <c r="Y3000" s="278"/>
      <c r="Z3000" s="278"/>
      <c r="AA3000" s="278"/>
      <c r="AB3000" s="278"/>
      <c r="AC3000" s="278"/>
      <c r="AD3000" s="278"/>
      <c r="AE3000" s="278"/>
      <c r="AF3000" s="278"/>
      <c r="AG3000" s="278"/>
      <c r="AH3000" s="278"/>
      <c r="AI3000" s="278"/>
      <c r="AJ3000" s="278"/>
      <c r="AK3000" s="278"/>
      <c r="AL3000" s="278"/>
      <c r="AM3000" s="278"/>
      <c r="AN3000" s="278"/>
      <c r="AO3000" s="278"/>
      <c r="AP3000" s="278"/>
    </row>
    <row r="3001" spans="1:42">
      <c r="A3001" s="278">
        <v>210690</v>
      </c>
      <c r="B3001" s="278"/>
      <c r="C3001" s="278" t="s">
        <v>413</v>
      </c>
      <c r="D3001" s="278" t="s">
        <v>413</v>
      </c>
      <c r="E3001" s="278" t="s">
        <v>413</v>
      </c>
      <c r="F3001" s="278" t="s">
        <v>413</v>
      </c>
      <c r="G3001" s="278" t="s">
        <v>413</v>
      </c>
      <c r="H3001" s="278" t="s">
        <v>412</v>
      </c>
      <c r="I3001" s="278" t="s">
        <v>412</v>
      </c>
      <c r="J3001" s="278" t="s">
        <v>412</v>
      </c>
      <c r="K3001" s="278" t="s">
        <v>412</v>
      </c>
      <c r="L3001" s="278" t="s">
        <v>412</v>
      </c>
      <c r="M3001" s="278"/>
      <c r="N3001" s="278"/>
      <c r="O3001" s="278"/>
      <c r="P3001" s="278"/>
      <c r="Q3001" s="278"/>
      <c r="R3001" s="278"/>
      <c r="S3001" s="278"/>
      <c r="T3001" s="278"/>
      <c r="U3001" s="278"/>
      <c r="V3001" s="278"/>
      <c r="W3001" s="278"/>
      <c r="X3001" s="278"/>
      <c r="Y3001" s="278"/>
      <c r="Z3001" s="278"/>
      <c r="AA3001" s="278"/>
      <c r="AB3001" s="278"/>
      <c r="AC3001" s="278"/>
      <c r="AD3001" s="278"/>
      <c r="AE3001" s="278"/>
      <c r="AF3001" s="278"/>
      <c r="AG3001" s="278"/>
      <c r="AH3001" s="278"/>
      <c r="AI3001" s="278"/>
      <c r="AJ3001" s="278"/>
      <c r="AK3001" s="278"/>
      <c r="AL3001" s="278"/>
      <c r="AM3001" s="278"/>
      <c r="AN3001" s="278"/>
      <c r="AO3001" s="278"/>
      <c r="AP3001" s="278"/>
    </row>
    <row r="3002" spans="1:42">
      <c r="A3002" s="278">
        <v>210689</v>
      </c>
      <c r="B3002" s="278"/>
      <c r="C3002" s="278" t="s">
        <v>413</v>
      </c>
      <c r="D3002" s="278" t="s">
        <v>412</v>
      </c>
      <c r="E3002" s="278" t="s">
        <v>413</v>
      </c>
      <c r="F3002" s="278" t="s">
        <v>413</v>
      </c>
      <c r="G3002" s="278" t="s">
        <v>412</v>
      </c>
      <c r="H3002" s="278" t="s">
        <v>413</v>
      </c>
      <c r="I3002" s="278" t="s">
        <v>412</v>
      </c>
      <c r="J3002" s="278" t="s">
        <v>412</v>
      </c>
      <c r="K3002" s="278" t="s">
        <v>412</v>
      </c>
      <c r="L3002" s="278" t="s">
        <v>413</v>
      </c>
      <c r="M3002" s="278"/>
      <c r="N3002" s="278"/>
      <c r="O3002" s="278"/>
      <c r="P3002" s="278"/>
      <c r="Q3002" s="278"/>
      <c r="R3002" s="278"/>
      <c r="S3002" s="278"/>
      <c r="T3002" s="278"/>
      <c r="U3002" s="278"/>
      <c r="V3002" s="278"/>
      <c r="W3002" s="278"/>
      <c r="X3002" s="278"/>
      <c r="Y3002" s="278"/>
      <c r="Z3002" s="278"/>
      <c r="AA3002" s="278"/>
      <c r="AB3002" s="278"/>
      <c r="AC3002" s="278"/>
      <c r="AD3002" s="278"/>
      <c r="AE3002" s="278"/>
      <c r="AF3002" s="278"/>
      <c r="AG3002" s="278"/>
      <c r="AH3002" s="278"/>
      <c r="AI3002" s="278"/>
      <c r="AJ3002" s="278"/>
      <c r="AK3002" s="278"/>
      <c r="AL3002" s="278"/>
      <c r="AM3002" s="278"/>
      <c r="AN3002" s="278"/>
      <c r="AO3002" s="278"/>
      <c r="AP3002" s="278"/>
    </row>
    <row r="3003" spans="1:42">
      <c r="A3003" s="278">
        <v>210688</v>
      </c>
      <c r="B3003" s="278"/>
      <c r="C3003" s="278" t="s">
        <v>411</v>
      </c>
      <c r="D3003" s="278" t="s">
        <v>412</v>
      </c>
      <c r="E3003" s="278" t="s">
        <v>411</v>
      </c>
      <c r="F3003" s="278" t="s">
        <v>412</v>
      </c>
      <c r="G3003" s="278" t="s">
        <v>412</v>
      </c>
      <c r="H3003" s="278" t="s">
        <v>412</v>
      </c>
      <c r="I3003" s="278" t="s">
        <v>412</v>
      </c>
      <c r="J3003" s="278" t="s">
        <v>412</v>
      </c>
      <c r="K3003" s="278" t="s">
        <v>412</v>
      </c>
      <c r="L3003" s="278" t="s">
        <v>412</v>
      </c>
      <c r="M3003" s="278"/>
      <c r="N3003" s="278"/>
      <c r="O3003" s="278"/>
      <c r="P3003" s="278"/>
      <c r="Q3003" s="278"/>
      <c r="R3003" s="278"/>
      <c r="S3003" s="278"/>
      <c r="T3003" s="278"/>
      <c r="U3003" s="278"/>
      <c r="V3003" s="278"/>
      <c r="W3003" s="278"/>
      <c r="X3003" s="278"/>
      <c r="Y3003" s="278"/>
      <c r="Z3003" s="278"/>
      <c r="AA3003" s="278"/>
      <c r="AB3003" s="278"/>
      <c r="AC3003" s="278"/>
      <c r="AD3003" s="278"/>
      <c r="AE3003" s="278"/>
      <c r="AF3003" s="278"/>
      <c r="AG3003" s="278"/>
      <c r="AH3003" s="278"/>
      <c r="AI3003" s="278"/>
      <c r="AJ3003" s="278"/>
      <c r="AK3003" s="278"/>
      <c r="AL3003" s="278"/>
      <c r="AM3003" s="278"/>
      <c r="AN3003" s="278"/>
      <c r="AO3003" s="278"/>
      <c r="AP3003" s="278"/>
    </row>
    <row r="3004" spans="1:42">
      <c r="A3004" s="278">
        <v>210687</v>
      </c>
      <c r="B3004" s="278"/>
      <c r="C3004" s="278" t="s">
        <v>413</v>
      </c>
      <c r="D3004" s="278" t="s">
        <v>412</v>
      </c>
      <c r="E3004" s="278" t="s">
        <v>413</v>
      </c>
      <c r="F3004" s="278" t="s">
        <v>412</v>
      </c>
      <c r="G3004" s="278" t="s">
        <v>413</v>
      </c>
      <c r="H3004" s="278" t="s">
        <v>412</v>
      </c>
      <c r="I3004" s="278" t="s">
        <v>412</v>
      </c>
      <c r="J3004" s="278" t="s">
        <v>412</v>
      </c>
      <c r="K3004" s="278" t="s">
        <v>412</v>
      </c>
      <c r="L3004" s="278" t="s">
        <v>412</v>
      </c>
      <c r="M3004" s="278"/>
      <c r="N3004" s="278"/>
      <c r="O3004" s="278"/>
      <c r="P3004" s="278"/>
      <c r="Q3004" s="278"/>
      <c r="R3004" s="278"/>
      <c r="S3004" s="278"/>
      <c r="T3004" s="278"/>
      <c r="U3004" s="278"/>
      <c r="V3004" s="278"/>
      <c r="W3004" s="278"/>
      <c r="X3004" s="278"/>
      <c r="Y3004" s="278"/>
      <c r="Z3004" s="278"/>
      <c r="AA3004" s="278"/>
      <c r="AB3004" s="278"/>
      <c r="AC3004" s="278"/>
      <c r="AD3004" s="278"/>
      <c r="AE3004" s="278"/>
      <c r="AF3004" s="278"/>
      <c r="AG3004" s="278"/>
      <c r="AH3004" s="278"/>
      <c r="AI3004" s="278"/>
      <c r="AJ3004" s="278"/>
      <c r="AK3004" s="278"/>
      <c r="AL3004" s="278"/>
      <c r="AM3004" s="278"/>
      <c r="AN3004" s="278"/>
      <c r="AO3004" s="278"/>
      <c r="AP3004" s="278"/>
    </row>
    <row r="3005" spans="1:42">
      <c r="A3005" s="278">
        <v>210685</v>
      </c>
      <c r="B3005" s="278"/>
      <c r="C3005" s="278" t="s">
        <v>413</v>
      </c>
      <c r="D3005" s="278" t="s">
        <v>412</v>
      </c>
      <c r="E3005" s="278" t="s">
        <v>413</v>
      </c>
      <c r="F3005" s="278" t="s">
        <v>412</v>
      </c>
      <c r="G3005" s="278" t="s">
        <v>412</v>
      </c>
      <c r="H3005" s="278" t="s">
        <v>412</v>
      </c>
      <c r="I3005" s="278" t="s">
        <v>412</v>
      </c>
      <c r="J3005" s="278" t="s">
        <v>412</v>
      </c>
      <c r="K3005" s="278" t="s">
        <v>412</v>
      </c>
      <c r="L3005" s="278" t="s">
        <v>412</v>
      </c>
      <c r="M3005" s="278"/>
      <c r="N3005" s="278"/>
      <c r="O3005" s="278"/>
      <c r="P3005" s="278"/>
      <c r="Q3005" s="278"/>
      <c r="R3005" s="278"/>
      <c r="S3005" s="278"/>
      <c r="T3005" s="278"/>
      <c r="U3005" s="278"/>
      <c r="V3005" s="278"/>
      <c r="W3005" s="278"/>
      <c r="X3005" s="278"/>
      <c r="Y3005" s="278"/>
      <c r="Z3005" s="278"/>
      <c r="AA3005" s="278"/>
      <c r="AB3005" s="278"/>
      <c r="AC3005" s="278"/>
      <c r="AD3005" s="278"/>
      <c r="AE3005" s="278"/>
      <c r="AF3005" s="278"/>
      <c r="AG3005" s="278"/>
      <c r="AH3005" s="278"/>
      <c r="AI3005" s="278"/>
      <c r="AJ3005" s="278"/>
      <c r="AK3005" s="278"/>
      <c r="AL3005" s="278"/>
      <c r="AM3005" s="278"/>
      <c r="AN3005" s="278"/>
      <c r="AO3005" s="278"/>
      <c r="AP3005" s="278"/>
    </row>
    <row r="3006" spans="1:42">
      <c r="A3006" s="278">
        <v>210683</v>
      </c>
      <c r="B3006" s="278"/>
      <c r="C3006" s="278" t="s">
        <v>413</v>
      </c>
      <c r="D3006" s="278" t="s">
        <v>412</v>
      </c>
      <c r="E3006" s="278" t="s">
        <v>413</v>
      </c>
      <c r="F3006" s="278" t="s">
        <v>412</v>
      </c>
      <c r="G3006" s="278" t="s">
        <v>412</v>
      </c>
      <c r="H3006" s="278" t="s">
        <v>412</v>
      </c>
      <c r="I3006" s="278" t="s">
        <v>412</v>
      </c>
      <c r="J3006" s="278" t="s">
        <v>412</v>
      </c>
      <c r="K3006" s="278" t="s">
        <v>412</v>
      </c>
      <c r="L3006" s="278" t="s">
        <v>412</v>
      </c>
      <c r="M3006" s="278"/>
      <c r="N3006" s="278"/>
      <c r="O3006" s="278"/>
      <c r="P3006" s="278"/>
      <c r="Q3006" s="278"/>
      <c r="R3006" s="278"/>
      <c r="S3006" s="278"/>
      <c r="T3006" s="278"/>
      <c r="U3006" s="278"/>
      <c r="V3006" s="278"/>
      <c r="W3006" s="278"/>
      <c r="X3006" s="278"/>
      <c r="Y3006" s="278"/>
      <c r="Z3006" s="278"/>
      <c r="AA3006" s="278"/>
      <c r="AB3006" s="278"/>
      <c r="AC3006" s="278"/>
      <c r="AD3006" s="278"/>
      <c r="AE3006" s="278"/>
      <c r="AF3006" s="278"/>
      <c r="AG3006" s="278"/>
      <c r="AH3006" s="278"/>
      <c r="AI3006" s="278"/>
      <c r="AJ3006" s="278"/>
      <c r="AK3006" s="278"/>
      <c r="AL3006" s="278"/>
      <c r="AM3006" s="278"/>
      <c r="AN3006" s="278"/>
      <c r="AO3006" s="278"/>
      <c r="AP3006" s="278"/>
    </row>
    <row r="3007" spans="1:42">
      <c r="A3007" s="278">
        <v>210681</v>
      </c>
      <c r="B3007" s="278"/>
      <c r="C3007" s="278" t="s">
        <v>412</v>
      </c>
      <c r="D3007" s="278" t="s">
        <v>413</v>
      </c>
      <c r="E3007" s="278" t="s">
        <v>412</v>
      </c>
      <c r="F3007" s="278" t="s">
        <v>413</v>
      </c>
      <c r="G3007" s="278" t="s">
        <v>412</v>
      </c>
      <c r="H3007" s="278" t="s">
        <v>412</v>
      </c>
      <c r="I3007" s="278" t="s">
        <v>412</v>
      </c>
      <c r="J3007" s="278" t="s">
        <v>412</v>
      </c>
      <c r="K3007" s="278" t="s">
        <v>412</v>
      </c>
      <c r="L3007" s="278" t="s">
        <v>412</v>
      </c>
      <c r="M3007" s="278"/>
      <c r="N3007" s="278"/>
      <c r="O3007" s="278"/>
      <c r="P3007" s="278"/>
      <c r="Q3007" s="278"/>
      <c r="R3007" s="278"/>
      <c r="S3007" s="278"/>
      <c r="T3007" s="278"/>
      <c r="U3007" s="278"/>
      <c r="V3007" s="278"/>
      <c r="W3007" s="278"/>
      <c r="X3007" s="278"/>
      <c r="Y3007" s="278"/>
      <c r="Z3007" s="278"/>
      <c r="AA3007" s="278"/>
      <c r="AB3007" s="278"/>
      <c r="AC3007" s="278"/>
      <c r="AD3007" s="278"/>
      <c r="AE3007" s="278"/>
      <c r="AF3007" s="278"/>
      <c r="AG3007" s="278"/>
      <c r="AH3007" s="278"/>
      <c r="AI3007" s="278"/>
      <c r="AJ3007" s="278"/>
      <c r="AK3007" s="278"/>
      <c r="AL3007" s="278"/>
      <c r="AM3007" s="278"/>
      <c r="AN3007" s="278"/>
      <c r="AO3007" s="278"/>
      <c r="AP3007" s="278"/>
    </row>
    <row r="3008" spans="1:42">
      <c r="A3008" s="278">
        <v>210679</v>
      </c>
      <c r="B3008" s="278"/>
      <c r="C3008" s="278" t="s">
        <v>413</v>
      </c>
      <c r="D3008" s="278" t="s">
        <v>412</v>
      </c>
      <c r="E3008" s="278" t="s">
        <v>413</v>
      </c>
      <c r="F3008" s="278" t="s">
        <v>412</v>
      </c>
      <c r="G3008" s="278" t="s">
        <v>412</v>
      </c>
      <c r="H3008" s="278" t="s">
        <v>412</v>
      </c>
      <c r="I3008" s="278" t="s">
        <v>412</v>
      </c>
      <c r="J3008" s="278" t="s">
        <v>412</v>
      </c>
      <c r="K3008" s="278" t="s">
        <v>412</v>
      </c>
      <c r="L3008" s="278" t="s">
        <v>412</v>
      </c>
      <c r="M3008" s="278"/>
      <c r="N3008" s="278"/>
      <c r="O3008" s="278"/>
      <c r="P3008" s="278"/>
      <c r="Q3008" s="278"/>
      <c r="R3008" s="278"/>
      <c r="S3008" s="278"/>
      <c r="T3008" s="278"/>
      <c r="U3008" s="278"/>
      <c r="V3008" s="278"/>
      <c r="W3008" s="278"/>
      <c r="X3008" s="278"/>
      <c r="Y3008" s="278"/>
      <c r="Z3008" s="278"/>
      <c r="AA3008" s="278"/>
      <c r="AB3008" s="278"/>
      <c r="AC3008" s="278"/>
      <c r="AD3008" s="278"/>
      <c r="AE3008" s="278"/>
      <c r="AF3008" s="278"/>
      <c r="AG3008" s="278"/>
      <c r="AH3008" s="278"/>
      <c r="AI3008" s="278"/>
      <c r="AJ3008" s="278"/>
      <c r="AK3008" s="278"/>
      <c r="AL3008" s="278"/>
      <c r="AM3008" s="278"/>
      <c r="AN3008" s="278"/>
      <c r="AO3008" s="278"/>
      <c r="AP3008" s="278"/>
    </row>
    <row r="3009" spans="1:42">
      <c r="A3009" s="278">
        <v>210677</v>
      </c>
      <c r="B3009" s="278"/>
      <c r="C3009" s="278" t="s">
        <v>411</v>
      </c>
      <c r="D3009" s="278" t="s">
        <v>413</v>
      </c>
      <c r="E3009" s="278" t="s">
        <v>411</v>
      </c>
      <c r="F3009" s="278" t="s">
        <v>412</v>
      </c>
      <c r="G3009" s="278" t="s">
        <v>412</v>
      </c>
      <c r="H3009" s="278" t="s">
        <v>412</v>
      </c>
      <c r="I3009" s="278" t="s">
        <v>412</v>
      </c>
      <c r="J3009" s="278" t="s">
        <v>412</v>
      </c>
      <c r="K3009" s="278" t="s">
        <v>412</v>
      </c>
      <c r="L3009" s="278" t="s">
        <v>412</v>
      </c>
      <c r="M3009" s="278"/>
      <c r="N3009" s="278"/>
      <c r="O3009" s="278"/>
      <c r="P3009" s="278"/>
      <c r="Q3009" s="278"/>
      <c r="R3009" s="278"/>
      <c r="S3009" s="278"/>
      <c r="T3009" s="278"/>
      <c r="U3009" s="278"/>
      <c r="V3009" s="278"/>
      <c r="W3009" s="278"/>
      <c r="X3009" s="278"/>
      <c r="Y3009" s="278"/>
      <c r="Z3009" s="278"/>
      <c r="AA3009" s="278"/>
      <c r="AB3009" s="278"/>
      <c r="AC3009" s="278"/>
      <c r="AD3009" s="278"/>
      <c r="AE3009" s="278"/>
      <c r="AF3009" s="278"/>
      <c r="AG3009" s="278"/>
      <c r="AH3009" s="278"/>
      <c r="AI3009" s="278"/>
      <c r="AJ3009" s="278"/>
      <c r="AK3009" s="278"/>
      <c r="AL3009" s="278"/>
      <c r="AM3009" s="278"/>
      <c r="AN3009" s="278"/>
      <c r="AO3009" s="278"/>
      <c r="AP3009" s="278"/>
    </row>
    <row r="3010" spans="1:42">
      <c r="A3010" s="278">
        <v>210676</v>
      </c>
      <c r="B3010" s="278"/>
      <c r="C3010" s="278" t="s">
        <v>411</v>
      </c>
      <c r="D3010" s="278" t="s">
        <v>411</v>
      </c>
      <c r="E3010" s="278" t="s">
        <v>411</v>
      </c>
      <c r="F3010" s="278" t="s">
        <v>411</v>
      </c>
      <c r="G3010" s="278" t="s">
        <v>412</v>
      </c>
      <c r="H3010" s="278" t="s">
        <v>412</v>
      </c>
      <c r="I3010" s="278" t="s">
        <v>412</v>
      </c>
      <c r="J3010" s="278" t="s">
        <v>412</v>
      </c>
      <c r="K3010" s="278" t="s">
        <v>411</v>
      </c>
      <c r="L3010" s="278" t="s">
        <v>411</v>
      </c>
      <c r="M3010" s="278"/>
      <c r="N3010" s="278"/>
      <c r="O3010" s="278"/>
      <c r="P3010" s="278"/>
      <c r="Q3010" s="278"/>
      <c r="R3010" s="278"/>
      <c r="S3010" s="278"/>
      <c r="T3010" s="278"/>
      <c r="U3010" s="278"/>
      <c r="V3010" s="278"/>
      <c r="W3010" s="278"/>
      <c r="X3010" s="278"/>
      <c r="Y3010" s="278"/>
      <c r="Z3010" s="278"/>
      <c r="AA3010" s="278"/>
      <c r="AB3010" s="278"/>
      <c r="AC3010" s="278"/>
      <c r="AD3010" s="278"/>
      <c r="AE3010" s="278"/>
      <c r="AF3010" s="278"/>
      <c r="AG3010" s="278"/>
      <c r="AH3010" s="278"/>
      <c r="AI3010" s="278"/>
      <c r="AJ3010" s="278"/>
      <c r="AK3010" s="278"/>
      <c r="AL3010" s="278"/>
      <c r="AM3010" s="278"/>
      <c r="AN3010" s="278"/>
      <c r="AO3010" s="278"/>
      <c r="AP3010" s="278"/>
    </row>
    <row r="3011" spans="1:42">
      <c r="A3011" s="278">
        <v>210674</v>
      </c>
      <c r="B3011" s="278"/>
      <c r="C3011" s="278" t="s">
        <v>413</v>
      </c>
      <c r="D3011" s="278" t="s">
        <v>412</v>
      </c>
      <c r="E3011" s="278" t="s">
        <v>413</v>
      </c>
      <c r="F3011" s="278" t="s">
        <v>413</v>
      </c>
      <c r="G3011" s="278" t="s">
        <v>412</v>
      </c>
      <c r="H3011" s="278" t="s">
        <v>412</v>
      </c>
      <c r="I3011" s="278" t="s">
        <v>412</v>
      </c>
      <c r="J3011" s="278" t="s">
        <v>412</v>
      </c>
      <c r="K3011" s="278" t="s">
        <v>412</v>
      </c>
      <c r="L3011" s="278" t="s">
        <v>412</v>
      </c>
      <c r="M3011" s="278"/>
      <c r="N3011" s="278"/>
      <c r="O3011" s="278"/>
      <c r="P3011" s="278"/>
      <c r="Q3011" s="278"/>
      <c r="R3011" s="278"/>
      <c r="S3011" s="278"/>
      <c r="T3011" s="278"/>
      <c r="U3011" s="278"/>
      <c r="V3011" s="278"/>
      <c r="W3011" s="278"/>
      <c r="X3011" s="278"/>
      <c r="Y3011" s="278"/>
      <c r="Z3011" s="278"/>
      <c r="AA3011" s="278"/>
      <c r="AB3011" s="278"/>
      <c r="AC3011" s="278"/>
      <c r="AD3011" s="278"/>
      <c r="AE3011" s="278"/>
      <c r="AF3011" s="278"/>
      <c r="AG3011" s="278"/>
      <c r="AH3011" s="278"/>
      <c r="AI3011" s="278"/>
      <c r="AJ3011" s="278"/>
      <c r="AK3011" s="278"/>
      <c r="AL3011" s="278"/>
      <c r="AM3011" s="278"/>
      <c r="AN3011" s="278"/>
      <c r="AO3011" s="278"/>
      <c r="AP3011" s="278"/>
    </row>
    <row r="3012" spans="1:42">
      <c r="A3012" s="278">
        <v>210673</v>
      </c>
      <c r="B3012" s="278"/>
      <c r="C3012" s="278" t="s">
        <v>413</v>
      </c>
      <c r="D3012" s="278" t="s">
        <v>412</v>
      </c>
      <c r="E3012" s="278" t="s">
        <v>413</v>
      </c>
      <c r="F3012" s="278" t="s">
        <v>412</v>
      </c>
      <c r="G3012" s="278" t="s">
        <v>412</v>
      </c>
      <c r="H3012" s="278" t="s">
        <v>412</v>
      </c>
      <c r="I3012" s="278" t="s">
        <v>412</v>
      </c>
      <c r="J3012" s="278" t="s">
        <v>412</v>
      </c>
      <c r="K3012" s="278" t="s">
        <v>412</v>
      </c>
      <c r="L3012" s="278" t="s">
        <v>412</v>
      </c>
      <c r="M3012" s="278"/>
      <c r="N3012" s="278"/>
      <c r="O3012" s="278"/>
      <c r="P3012" s="278"/>
      <c r="Q3012" s="278"/>
      <c r="R3012" s="278"/>
      <c r="S3012" s="278"/>
      <c r="T3012" s="278"/>
      <c r="U3012" s="278"/>
      <c r="V3012" s="278"/>
      <c r="W3012" s="278"/>
      <c r="X3012" s="278"/>
      <c r="Y3012" s="278"/>
      <c r="Z3012" s="278"/>
      <c r="AA3012" s="278"/>
      <c r="AB3012" s="278"/>
      <c r="AC3012" s="278"/>
      <c r="AD3012" s="278"/>
      <c r="AE3012" s="278"/>
      <c r="AF3012" s="278"/>
      <c r="AG3012" s="278"/>
      <c r="AH3012" s="278"/>
      <c r="AI3012" s="278"/>
      <c r="AJ3012" s="278"/>
      <c r="AK3012" s="278"/>
      <c r="AL3012" s="278"/>
      <c r="AM3012" s="278"/>
      <c r="AN3012" s="278"/>
      <c r="AO3012" s="278"/>
      <c r="AP3012" s="278"/>
    </row>
    <row r="3013" spans="1:42">
      <c r="A3013" s="278">
        <v>210670</v>
      </c>
      <c r="B3013" s="278"/>
      <c r="C3013" s="278" t="s">
        <v>413</v>
      </c>
      <c r="D3013" s="278" t="s">
        <v>412</v>
      </c>
      <c r="E3013" s="278" t="s">
        <v>412</v>
      </c>
      <c r="F3013" s="278" t="s">
        <v>413</v>
      </c>
      <c r="G3013" s="278" t="s">
        <v>412</v>
      </c>
      <c r="H3013" s="278" t="s">
        <v>412</v>
      </c>
      <c r="I3013" s="278" t="s">
        <v>412</v>
      </c>
      <c r="J3013" s="278" t="s">
        <v>412</v>
      </c>
      <c r="K3013" s="278" t="s">
        <v>412</v>
      </c>
      <c r="L3013" s="278" t="s">
        <v>412</v>
      </c>
      <c r="M3013" s="278"/>
      <c r="N3013" s="278"/>
      <c r="O3013" s="278"/>
      <c r="P3013" s="278"/>
      <c r="Q3013" s="278"/>
      <c r="R3013" s="278"/>
      <c r="S3013" s="278"/>
      <c r="T3013" s="278"/>
      <c r="U3013" s="278"/>
      <c r="V3013" s="278"/>
      <c r="W3013" s="278"/>
      <c r="X3013" s="278"/>
      <c r="Y3013" s="278"/>
      <c r="Z3013" s="278"/>
      <c r="AA3013" s="278"/>
      <c r="AB3013" s="278"/>
      <c r="AC3013" s="278"/>
      <c r="AD3013" s="278"/>
      <c r="AE3013" s="278"/>
      <c r="AF3013" s="278"/>
      <c r="AG3013" s="278"/>
      <c r="AH3013" s="278"/>
      <c r="AI3013" s="278"/>
      <c r="AJ3013" s="278"/>
      <c r="AK3013" s="278"/>
      <c r="AL3013" s="278"/>
      <c r="AM3013" s="278"/>
      <c r="AN3013" s="278"/>
      <c r="AO3013" s="278"/>
      <c r="AP3013" s="278"/>
    </row>
    <row r="3014" spans="1:42">
      <c r="A3014" s="278">
        <v>210669</v>
      </c>
      <c r="B3014" s="278"/>
      <c r="C3014" s="278" t="s">
        <v>412</v>
      </c>
      <c r="D3014" s="278" t="s">
        <v>413</v>
      </c>
      <c r="E3014" s="278" t="s">
        <v>413</v>
      </c>
      <c r="F3014" s="278" t="s">
        <v>412</v>
      </c>
      <c r="G3014" s="278" t="s">
        <v>412</v>
      </c>
      <c r="H3014" s="278" t="s">
        <v>412</v>
      </c>
      <c r="I3014" s="278" t="s">
        <v>412</v>
      </c>
      <c r="J3014" s="278" t="s">
        <v>412</v>
      </c>
      <c r="K3014" s="278" t="s">
        <v>412</v>
      </c>
      <c r="L3014" s="278" t="s">
        <v>412</v>
      </c>
      <c r="M3014" s="278"/>
      <c r="N3014" s="278"/>
      <c r="O3014" s="278"/>
      <c r="P3014" s="278"/>
      <c r="Q3014" s="278"/>
      <c r="R3014" s="278"/>
      <c r="S3014" s="278"/>
      <c r="T3014" s="278"/>
      <c r="U3014" s="278"/>
      <c r="V3014" s="278"/>
      <c r="W3014" s="278"/>
      <c r="X3014" s="278"/>
      <c r="Y3014" s="278"/>
      <c r="Z3014" s="278"/>
      <c r="AA3014" s="278"/>
      <c r="AB3014" s="278"/>
      <c r="AC3014" s="278"/>
      <c r="AD3014" s="278"/>
      <c r="AE3014" s="278"/>
      <c r="AF3014" s="278"/>
      <c r="AG3014" s="278"/>
      <c r="AH3014" s="278"/>
      <c r="AI3014" s="278"/>
      <c r="AJ3014" s="278"/>
      <c r="AK3014" s="278"/>
      <c r="AL3014" s="278"/>
      <c r="AM3014" s="278"/>
      <c r="AN3014" s="278"/>
      <c r="AO3014" s="278"/>
      <c r="AP3014" s="278"/>
    </row>
    <row r="3015" spans="1:42">
      <c r="A3015" s="278">
        <v>210668</v>
      </c>
      <c r="B3015" s="278"/>
      <c r="C3015" s="278" t="s">
        <v>413</v>
      </c>
      <c r="D3015" s="278" t="s">
        <v>413</v>
      </c>
      <c r="E3015" s="278" t="s">
        <v>412</v>
      </c>
      <c r="F3015" s="278" t="s">
        <v>413</v>
      </c>
      <c r="G3015" s="278" t="s">
        <v>412</v>
      </c>
      <c r="H3015" s="278" t="s">
        <v>412</v>
      </c>
      <c r="I3015" s="278" t="s">
        <v>412</v>
      </c>
      <c r="J3015" s="278" t="s">
        <v>413</v>
      </c>
      <c r="K3015" s="278" t="s">
        <v>413</v>
      </c>
      <c r="L3015" s="278" t="s">
        <v>412</v>
      </c>
      <c r="M3015" s="278"/>
      <c r="N3015" s="278"/>
      <c r="O3015" s="278"/>
      <c r="P3015" s="278"/>
      <c r="Q3015" s="278"/>
      <c r="R3015" s="278"/>
      <c r="S3015" s="278"/>
      <c r="T3015" s="278"/>
      <c r="U3015" s="278"/>
      <c r="V3015" s="278"/>
      <c r="W3015" s="278"/>
      <c r="X3015" s="278"/>
      <c r="Y3015" s="278"/>
      <c r="Z3015" s="278"/>
      <c r="AA3015" s="278"/>
      <c r="AB3015" s="278"/>
      <c r="AC3015" s="278"/>
      <c r="AD3015" s="278"/>
      <c r="AE3015" s="278"/>
      <c r="AF3015" s="278"/>
      <c r="AG3015" s="278"/>
      <c r="AH3015" s="278"/>
      <c r="AI3015" s="278"/>
      <c r="AJ3015" s="278"/>
      <c r="AK3015" s="278"/>
      <c r="AL3015" s="278"/>
      <c r="AM3015" s="278"/>
      <c r="AN3015" s="278"/>
      <c r="AO3015" s="278"/>
      <c r="AP3015" s="278"/>
    </row>
    <row r="3016" spans="1:42">
      <c r="A3016" s="278">
        <v>210667</v>
      </c>
      <c r="B3016" s="278"/>
      <c r="C3016" s="278" t="s">
        <v>413</v>
      </c>
      <c r="D3016" s="278" t="s">
        <v>413</v>
      </c>
      <c r="E3016" s="278" t="s">
        <v>413</v>
      </c>
      <c r="F3016" s="278" t="s">
        <v>411</v>
      </c>
      <c r="G3016" s="278" t="s">
        <v>412</v>
      </c>
      <c r="H3016" s="278" t="s">
        <v>412</v>
      </c>
      <c r="I3016" s="278" t="s">
        <v>412</v>
      </c>
      <c r="J3016" s="278" t="s">
        <v>412</v>
      </c>
      <c r="K3016" s="278" t="s">
        <v>411</v>
      </c>
      <c r="L3016" s="278" t="s">
        <v>411</v>
      </c>
      <c r="M3016" s="278"/>
      <c r="N3016" s="278"/>
      <c r="O3016" s="278"/>
      <c r="P3016" s="278"/>
      <c r="Q3016" s="278"/>
      <c r="R3016" s="278"/>
      <c r="S3016" s="278"/>
      <c r="T3016" s="278"/>
      <c r="U3016" s="278"/>
      <c r="V3016" s="278"/>
      <c r="W3016" s="278"/>
      <c r="X3016" s="278"/>
      <c r="Y3016" s="278"/>
      <c r="Z3016" s="278"/>
      <c r="AA3016" s="278"/>
      <c r="AB3016" s="278"/>
      <c r="AC3016" s="278"/>
      <c r="AD3016" s="278"/>
      <c r="AE3016" s="278"/>
      <c r="AF3016" s="278"/>
      <c r="AG3016" s="278"/>
      <c r="AH3016" s="278"/>
      <c r="AI3016" s="278"/>
      <c r="AJ3016" s="278"/>
      <c r="AK3016" s="278"/>
      <c r="AL3016" s="278"/>
      <c r="AM3016" s="278"/>
      <c r="AN3016" s="278"/>
      <c r="AO3016" s="278"/>
      <c r="AP3016" s="278"/>
    </row>
    <row r="3017" spans="1:42">
      <c r="A3017" s="278">
        <v>210666</v>
      </c>
      <c r="B3017" s="278"/>
      <c r="C3017" s="278" t="s">
        <v>411</v>
      </c>
      <c r="D3017" s="278" t="s">
        <v>411</v>
      </c>
      <c r="E3017" s="278" t="s">
        <v>411</v>
      </c>
      <c r="F3017" s="278" t="s">
        <v>411</v>
      </c>
      <c r="G3017" s="278" t="s">
        <v>413</v>
      </c>
      <c r="H3017" s="278" t="s">
        <v>411</v>
      </c>
      <c r="I3017" s="278" t="s">
        <v>411</v>
      </c>
      <c r="J3017" s="278" t="s">
        <v>412</v>
      </c>
      <c r="K3017" s="278" t="s">
        <v>411</v>
      </c>
      <c r="L3017" s="278" t="s">
        <v>411</v>
      </c>
      <c r="M3017" s="278"/>
      <c r="N3017" s="278"/>
      <c r="O3017" s="278"/>
      <c r="P3017" s="278"/>
      <c r="Q3017" s="278"/>
      <c r="R3017" s="278"/>
      <c r="S3017" s="278"/>
      <c r="T3017" s="278"/>
      <c r="U3017" s="278"/>
      <c r="V3017" s="278"/>
      <c r="W3017" s="278"/>
      <c r="X3017" s="278"/>
      <c r="Y3017" s="278"/>
      <c r="Z3017" s="278"/>
      <c r="AA3017" s="278"/>
      <c r="AB3017" s="278"/>
      <c r="AC3017" s="278"/>
      <c r="AD3017" s="278"/>
      <c r="AE3017" s="278"/>
      <c r="AF3017" s="278"/>
      <c r="AG3017" s="278"/>
      <c r="AH3017" s="278"/>
      <c r="AI3017" s="278"/>
      <c r="AJ3017" s="278"/>
      <c r="AK3017" s="278"/>
      <c r="AL3017" s="278"/>
      <c r="AM3017" s="278"/>
      <c r="AN3017" s="278"/>
      <c r="AO3017" s="278"/>
      <c r="AP3017" s="278"/>
    </row>
    <row r="3018" spans="1:42">
      <c r="A3018" s="278">
        <v>210665</v>
      </c>
      <c r="B3018" s="278"/>
      <c r="C3018" s="278" t="s">
        <v>413</v>
      </c>
      <c r="D3018" s="278" t="s">
        <v>413</v>
      </c>
      <c r="E3018" s="278" t="s">
        <v>411</v>
      </c>
      <c r="F3018" s="278" t="s">
        <v>412</v>
      </c>
      <c r="G3018" s="278" t="s">
        <v>413</v>
      </c>
      <c r="H3018" s="278" t="s">
        <v>412</v>
      </c>
      <c r="I3018" s="278" t="s">
        <v>412</v>
      </c>
      <c r="J3018" s="278" t="s">
        <v>412</v>
      </c>
      <c r="K3018" s="278" t="s">
        <v>412</v>
      </c>
      <c r="L3018" s="278" t="s">
        <v>413</v>
      </c>
      <c r="M3018" s="278"/>
      <c r="N3018" s="278"/>
      <c r="O3018" s="278"/>
      <c r="P3018" s="278"/>
      <c r="Q3018" s="278"/>
      <c r="R3018" s="278"/>
      <c r="S3018" s="278"/>
      <c r="T3018" s="278"/>
      <c r="U3018" s="278"/>
      <c r="V3018" s="278"/>
      <c r="W3018" s="278"/>
      <c r="X3018" s="278"/>
      <c r="Y3018" s="278"/>
      <c r="Z3018" s="278"/>
      <c r="AA3018" s="278"/>
      <c r="AB3018" s="278"/>
      <c r="AC3018" s="278"/>
      <c r="AD3018" s="278"/>
      <c r="AE3018" s="278"/>
      <c r="AF3018" s="278"/>
      <c r="AG3018" s="278"/>
      <c r="AH3018" s="278"/>
      <c r="AI3018" s="278"/>
      <c r="AJ3018" s="278"/>
      <c r="AK3018" s="278"/>
      <c r="AL3018" s="278"/>
      <c r="AM3018" s="278"/>
      <c r="AN3018" s="278"/>
      <c r="AO3018" s="278"/>
      <c r="AP3018" s="278"/>
    </row>
    <row r="3019" spans="1:42">
      <c r="A3019" s="278">
        <v>210658</v>
      </c>
      <c r="B3019" s="278"/>
      <c r="C3019" s="278" t="s">
        <v>412</v>
      </c>
      <c r="D3019" s="278" t="s">
        <v>413</v>
      </c>
      <c r="E3019" s="278" t="s">
        <v>413</v>
      </c>
      <c r="F3019" s="278" t="s">
        <v>412</v>
      </c>
      <c r="G3019" s="278" t="s">
        <v>412</v>
      </c>
      <c r="H3019" s="278" t="s">
        <v>412</v>
      </c>
      <c r="I3019" s="278" t="s">
        <v>412</v>
      </c>
      <c r="J3019" s="278" t="s">
        <v>412</v>
      </c>
      <c r="K3019" s="278" t="s">
        <v>412</v>
      </c>
      <c r="L3019" s="278" t="s">
        <v>412</v>
      </c>
      <c r="M3019" s="278"/>
      <c r="N3019" s="278"/>
      <c r="O3019" s="278"/>
      <c r="P3019" s="278"/>
      <c r="Q3019" s="278"/>
      <c r="R3019" s="278"/>
      <c r="S3019" s="278"/>
      <c r="T3019" s="278"/>
      <c r="U3019" s="278"/>
      <c r="V3019" s="278"/>
      <c r="W3019" s="278"/>
      <c r="X3019" s="278"/>
      <c r="Y3019" s="278"/>
      <c r="Z3019" s="278"/>
      <c r="AA3019" s="278"/>
      <c r="AB3019" s="278"/>
      <c r="AC3019" s="278"/>
      <c r="AD3019" s="278"/>
      <c r="AE3019" s="278"/>
      <c r="AF3019" s="278"/>
      <c r="AG3019" s="278"/>
      <c r="AH3019" s="278"/>
      <c r="AI3019" s="278"/>
      <c r="AJ3019" s="278"/>
      <c r="AK3019" s="278"/>
      <c r="AL3019" s="278"/>
      <c r="AM3019" s="278"/>
      <c r="AN3019" s="278"/>
      <c r="AO3019" s="278"/>
      <c r="AP3019" s="278"/>
    </row>
    <row r="3020" spans="1:42">
      <c r="A3020" s="278">
        <v>210657</v>
      </c>
      <c r="B3020" s="278"/>
      <c r="C3020" s="278" t="s">
        <v>411</v>
      </c>
      <c r="D3020" s="278" t="s">
        <v>413</v>
      </c>
      <c r="E3020" s="278" t="s">
        <v>411</v>
      </c>
      <c r="F3020" s="278" t="s">
        <v>413</v>
      </c>
      <c r="G3020" s="278" t="s">
        <v>413</v>
      </c>
      <c r="H3020" s="278" t="s">
        <v>412</v>
      </c>
      <c r="I3020" s="278" t="s">
        <v>412</v>
      </c>
      <c r="J3020" s="278" t="s">
        <v>412</v>
      </c>
      <c r="K3020" s="278" t="s">
        <v>413</v>
      </c>
      <c r="L3020" s="278" t="s">
        <v>413</v>
      </c>
      <c r="M3020" s="278"/>
      <c r="N3020" s="278"/>
      <c r="O3020" s="278"/>
      <c r="P3020" s="278"/>
      <c r="Q3020" s="278"/>
      <c r="R3020" s="278"/>
      <c r="S3020" s="278"/>
      <c r="T3020" s="278"/>
      <c r="U3020" s="278"/>
      <c r="V3020" s="278"/>
      <c r="W3020" s="278"/>
      <c r="X3020" s="278"/>
      <c r="Y3020" s="278"/>
      <c r="Z3020" s="278"/>
      <c r="AA3020" s="278"/>
      <c r="AB3020" s="278"/>
      <c r="AC3020" s="278"/>
      <c r="AD3020" s="278"/>
      <c r="AE3020" s="278"/>
      <c r="AF3020" s="278"/>
      <c r="AG3020" s="278"/>
      <c r="AH3020" s="278"/>
      <c r="AI3020" s="278"/>
      <c r="AJ3020" s="278"/>
      <c r="AK3020" s="278"/>
      <c r="AL3020" s="278"/>
      <c r="AM3020" s="278"/>
      <c r="AN3020" s="278"/>
      <c r="AO3020" s="278"/>
      <c r="AP3020" s="278"/>
    </row>
    <row r="3021" spans="1:42">
      <c r="A3021" s="278">
        <v>210656</v>
      </c>
      <c r="B3021" s="278"/>
      <c r="C3021" s="278" t="s">
        <v>413</v>
      </c>
      <c r="D3021" s="278" t="s">
        <v>412</v>
      </c>
      <c r="E3021" s="278" t="s">
        <v>413</v>
      </c>
      <c r="F3021" s="278" t="s">
        <v>413</v>
      </c>
      <c r="G3021" s="278" t="s">
        <v>412</v>
      </c>
      <c r="H3021" s="278" t="s">
        <v>412</v>
      </c>
      <c r="I3021" s="278" t="s">
        <v>412</v>
      </c>
      <c r="J3021" s="278" t="s">
        <v>412</v>
      </c>
      <c r="K3021" s="278" t="s">
        <v>412</v>
      </c>
      <c r="L3021" s="278" t="s">
        <v>412</v>
      </c>
      <c r="M3021" s="278"/>
      <c r="N3021" s="278"/>
      <c r="O3021" s="278"/>
      <c r="P3021" s="278"/>
      <c r="Q3021" s="278"/>
      <c r="R3021" s="278"/>
      <c r="S3021" s="278"/>
      <c r="T3021" s="278"/>
      <c r="U3021" s="278"/>
      <c r="V3021" s="278"/>
      <c r="W3021" s="278"/>
      <c r="X3021" s="278"/>
      <c r="Y3021" s="278"/>
      <c r="Z3021" s="278"/>
      <c r="AA3021" s="278"/>
      <c r="AB3021" s="278"/>
      <c r="AC3021" s="278"/>
      <c r="AD3021" s="278"/>
      <c r="AE3021" s="278"/>
      <c r="AF3021" s="278"/>
      <c r="AG3021" s="278"/>
      <c r="AH3021" s="278"/>
      <c r="AI3021" s="278"/>
      <c r="AJ3021" s="278"/>
      <c r="AK3021" s="278"/>
      <c r="AL3021" s="278"/>
      <c r="AM3021" s="278"/>
      <c r="AN3021" s="278"/>
      <c r="AO3021" s="278"/>
      <c r="AP3021" s="278"/>
    </row>
    <row r="3022" spans="1:42">
      <c r="A3022" s="278">
        <v>210654</v>
      </c>
      <c r="B3022" s="278"/>
      <c r="C3022" s="278" t="s">
        <v>413</v>
      </c>
      <c r="D3022" s="278" t="s">
        <v>411</v>
      </c>
      <c r="E3022" s="278" t="s">
        <v>412</v>
      </c>
      <c r="F3022" s="278" t="s">
        <v>412</v>
      </c>
      <c r="G3022" s="278" t="s">
        <v>413</v>
      </c>
      <c r="H3022" s="278" t="s">
        <v>412</v>
      </c>
      <c r="I3022" s="278" t="s">
        <v>412</v>
      </c>
      <c r="J3022" s="278" t="s">
        <v>412</v>
      </c>
      <c r="K3022" s="278" t="s">
        <v>413</v>
      </c>
      <c r="L3022" s="278" t="s">
        <v>413</v>
      </c>
      <c r="M3022" s="278"/>
      <c r="N3022" s="278"/>
      <c r="O3022" s="278"/>
      <c r="P3022" s="278"/>
      <c r="Q3022" s="278"/>
      <c r="R3022" s="278"/>
      <c r="S3022" s="278"/>
      <c r="T3022" s="278"/>
      <c r="U3022" s="278"/>
      <c r="V3022" s="278"/>
      <c r="W3022" s="278"/>
      <c r="X3022" s="278"/>
      <c r="Y3022" s="278"/>
      <c r="Z3022" s="278"/>
      <c r="AA3022" s="278"/>
      <c r="AB3022" s="278"/>
      <c r="AC3022" s="278"/>
      <c r="AD3022" s="278"/>
      <c r="AE3022" s="278"/>
      <c r="AF3022" s="278"/>
      <c r="AG3022" s="278"/>
      <c r="AH3022" s="278"/>
      <c r="AI3022" s="278"/>
      <c r="AJ3022" s="278"/>
      <c r="AK3022" s="278"/>
      <c r="AL3022" s="278"/>
      <c r="AM3022" s="278"/>
      <c r="AN3022" s="278"/>
      <c r="AO3022" s="278"/>
      <c r="AP3022" s="278"/>
    </row>
    <row r="3023" spans="1:42">
      <c r="A3023" s="278">
        <v>210653</v>
      </c>
      <c r="B3023" s="278"/>
      <c r="C3023" s="278" t="s">
        <v>413</v>
      </c>
      <c r="D3023" s="278" t="s">
        <v>413</v>
      </c>
      <c r="E3023" s="278" t="s">
        <v>413</v>
      </c>
      <c r="F3023" s="278" t="s">
        <v>412</v>
      </c>
      <c r="G3023" s="278" t="s">
        <v>413</v>
      </c>
      <c r="H3023" s="278" t="s">
        <v>412</v>
      </c>
      <c r="I3023" s="278" t="s">
        <v>412</v>
      </c>
      <c r="J3023" s="278" t="s">
        <v>412</v>
      </c>
      <c r="K3023" s="278" t="s">
        <v>412</v>
      </c>
      <c r="L3023" s="278" t="s">
        <v>412</v>
      </c>
      <c r="M3023" s="278"/>
      <c r="N3023" s="278"/>
      <c r="O3023" s="278"/>
      <c r="P3023" s="278"/>
      <c r="Q3023" s="278"/>
      <c r="R3023" s="278"/>
      <c r="S3023" s="278"/>
      <c r="T3023" s="278"/>
      <c r="U3023" s="278"/>
      <c r="V3023" s="278"/>
      <c r="W3023" s="278"/>
      <c r="X3023" s="278"/>
      <c r="Y3023" s="278"/>
      <c r="Z3023" s="278"/>
      <c r="AA3023" s="278"/>
      <c r="AB3023" s="278"/>
      <c r="AC3023" s="278"/>
      <c r="AD3023" s="278"/>
      <c r="AE3023" s="278"/>
      <c r="AF3023" s="278"/>
      <c r="AG3023" s="278"/>
      <c r="AH3023" s="278"/>
      <c r="AI3023" s="278"/>
      <c r="AJ3023" s="278"/>
      <c r="AK3023" s="278"/>
      <c r="AL3023" s="278"/>
      <c r="AM3023" s="278"/>
      <c r="AN3023" s="278"/>
      <c r="AO3023" s="278"/>
      <c r="AP3023" s="278"/>
    </row>
    <row r="3024" spans="1:42">
      <c r="A3024" s="278">
        <v>210652</v>
      </c>
      <c r="B3024" s="278"/>
      <c r="C3024" s="278" t="s">
        <v>411</v>
      </c>
      <c r="D3024" s="278" t="s">
        <v>412</v>
      </c>
      <c r="E3024" s="278" t="s">
        <v>412</v>
      </c>
      <c r="F3024" s="278" t="s">
        <v>412</v>
      </c>
      <c r="G3024" s="278" t="s">
        <v>411</v>
      </c>
      <c r="H3024" s="278" t="s">
        <v>412</v>
      </c>
      <c r="I3024" s="278" t="s">
        <v>412</v>
      </c>
      <c r="J3024" s="278" t="s">
        <v>412</v>
      </c>
      <c r="K3024" s="278" t="s">
        <v>412</v>
      </c>
      <c r="L3024" s="278" t="s">
        <v>412</v>
      </c>
      <c r="M3024" s="278"/>
      <c r="N3024" s="278"/>
      <c r="O3024" s="278"/>
      <c r="P3024" s="278"/>
      <c r="Q3024" s="278"/>
      <c r="R3024" s="278"/>
      <c r="S3024" s="278"/>
      <c r="T3024" s="278"/>
      <c r="U3024" s="278"/>
      <c r="V3024" s="278"/>
      <c r="W3024" s="278"/>
      <c r="X3024" s="278"/>
      <c r="Y3024" s="278"/>
      <c r="Z3024" s="278"/>
      <c r="AA3024" s="278"/>
      <c r="AB3024" s="278"/>
      <c r="AC3024" s="278"/>
      <c r="AD3024" s="278"/>
      <c r="AE3024" s="278"/>
      <c r="AF3024" s="278"/>
      <c r="AG3024" s="278"/>
      <c r="AH3024" s="278"/>
      <c r="AI3024" s="278"/>
      <c r="AJ3024" s="278"/>
      <c r="AK3024" s="278"/>
      <c r="AL3024" s="278"/>
      <c r="AM3024" s="278"/>
      <c r="AN3024" s="278"/>
      <c r="AO3024" s="278"/>
      <c r="AP3024" s="278"/>
    </row>
    <row r="3025" spans="1:42">
      <c r="A3025" s="278">
        <v>210651</v>
      </c>
      <c r="B3025" s="278"/>
      <c r="C3025" s="278" t="s">
        <v>413</v>
      </c>
      <c r="D3025" s="278" t="s">
        <v>412</v>
      </c>
      <c r="E3025" s="278" t="s">
        <v>413</v>
      </c>
      <c r="F3025" s="278" t="s">
        <v>412</v>
      </c>
      <c r="G3025" s="278" t="s">
        <v>412</v>
      </c>
      <c r="H3025" s="278" t="s">
        <v>412</v>
      </c>
      <c r="I3025" s="278" t="s">
        <v>412</v>
      </c>
      <c r="J3025" s="278" t="s">
        <v>412</v>
      </c>
      <c r="K3025" s="278" t="s">
        <v>412</v>
      </c>
      <c r="L3025" s="278" t="s">
        <v>412</v>
      </c>
      <c r="M3025" s="278"/>
      <c r="N3025" s="278"/>
      <c r="O3025" s="278"/>
      <c r="P3025" s="278"/>
      <c r="Q3025" s="278"/>
      <c r="R3025" s="278"/>
      <c r="S3025" s="278"/>
      <c r="T3025" s="278"/>
      <c r="U3025" s="278"/>
      <c r="V3025" s="278"/>
      <c r="W3025" s="278"/>
      <c r="X3025" s="278"/>
      <c r="Y3025" s="278"/>
      <c r="Z3025" s="278"/>
      <c r="AA3025" s="278"/>
      <c r="AB3025" s="278"/>
      <c r="AC3025" s="278"/>
      <c r="AD3025" s="278"/>
      <c r="AE3025" s="278"/>
      <c r="AF3025" s="278"/>
      <c r="AG3025" s="278"/>
      <c r="AH3025" s="278"/>
      <c r="AI3025" s="278"/>
      <c r="AJ3025" s="278"/>
      <c r="AK3025" s="278"/>
      <c r="AL3025" s="278"/>
      <c r="AM3025" s="278"/>
      <c r="AN3025" s="278"/>
      <c r="AO3025" s="278"/>
      <c r="AP3025" s="278"/>
    </row>
    <row r="3026" spans="1:42">
      <c r="A3026" s="278">
        <v>210647</v>
      </c>
      <c r="B3026" s="278"/>
      <c r="C3026" s="278" t="s">
        <v>411</v>
      </c>
      <c r="D3026" s="278" t="s">
        <v>412</v>
      </c>
      <c r="E3026" s="278" t="s">
        <v>411</v>
      </c>
      <c r="F3026" s="278" t="s">
        <v>412</v>
      </c>
      <c r="G3026" s="278" t="s">
        <v>412</v>
      </c>
      <c r="H3026" s="278" t="s">
        <v>412</v>
      </c>
      <c r="I3026" s="278" t="s">
        <v>412</v>
      </c>
      <c r="J3026" s="278" t="s">
        <v>412</v>
      </c>
      <c r="K3026" s="278" t="s">
        <v>412</v>
      </c>
      <c r="L3026" s="278" t="s">
        <v>412</v>
      </c>
      <c r="M3026" s="278"/>
      <c r="N3026" s="278"/>
      <c r="O3026" s="278"/>
      <c r="P3026" s="278"/>
      <c r="Q3026" s="278"/>
      <c r="R3026" s="278"/>
      <c r="S3026" s="278"/>
      <c r="T3026" s="278"/>
      <c r="U3026" s="278"/>
      <c r="V3026" s="278"/>
      <c r="W3026" s="278"/>
      <c r="X3026" s="278"/>
      <c r="Y3026" s="278"/>
      <c r="Z3026" s="278"/>
      <c r="AA3026" s="278"/>
      <c r="AB3026" s="278"/>
      <c r="AC3026" s="278"/>
      <c r="AD3026" s="278"/>
      <c r="AE3026" s="278"/>
      <c r="AF3026" s="278"/>
      <c r="AG3026" s="278"/>
      <c r="AH3026" s="278"/>
      <c r="AI3026" s="278"/>
      <c r="AJ3026" s="278"/>
      <c r="AK3026" s="278"/>
      <c r="AL3026" s="278"/>
      <c r="AM3026" s="278"/>
      <c r="AN3026" s="278"/>
      <c r="AO3026" s="278"/>
      <c r="AP3026" s="278"/>
    </row>
    <row r="3027" spans="1:42">
      <c r="A3027" s="278">
        <v>210646</v>
      </c>
      <c r="B3027" s="278"/>
      <c r="C3027" s="278" t="s">
        <v>413</v>
      </c>
      <c r="D3027" s="278" t="s">
        <v>411</v>
      </c>
      <c r="E3027" s="278" t="s">
        <v>411</v>
      </c>
      <c r="F3027" s="278" t="s">
        <v>411</v>
      </c>
      <c r="G3027" s="278" t="s">
        <v>411</v>
      </c>
      <c r="H3027" s="278" t="s">
        <v>411</v>
      </c>
      <c r="I3027" s="278" t="s">
        <v>412</v>
      </c>
      <c r="J3027" s="278" t="s">
        <v>412</v>
      </c>
      <c r="K3027" s="278" t="s">
        <v>412</v>
      </c>
      <c r="L3027" s="278" t="s">
        <v>412</v>
      </c>
      <c r="M3027" s="278"/>
      <c r="N3027" s="278"/>
      <c r="O3027" s="278"/>
      <c r="P3027" s="278"/>
      <c r="Q3027" s="278"/>
      <c r="R3027" s="278"/>
      <c r="S3027" s="278"/>
      <c r="T3027" s="278"/>
      <c r="U3027" s="278"/>
      <c r="V3027" s="278"/>
      <c r="W3027" s="278"/>
      <c r="X3027" s="278"/>
      <c r="Y3027" s="278"/>
      <c r="Z3027" s="278"/>
      <c r="AA3027" s="278"/>
      <c r="AB3027" s="278"/>
      <c r="AC3027" s="278"/>
      <c r="AD3027" s="278"/>
      <c r="AE3027" s="278"/>
      <c r="AF3027" s="278"/>
      <c r="AG3027" s="278"/>
      <c r="AH3027" s="278"/>
      <c r="AI3027" s="278"/>
      <c r="AJ3027" s="278"/>
      <c r="AK3027" s="278"/>
      <c r="AL3027" s="278"/>
      <c r="AM3027" s="278"/>
      <c r="AN3027" s="278"/>
      <c r="AO3027" s="278"/>
      <c r="AP3027" s="278"/>
    </row>
    <row r="3028" spans="1:42">
      <c r="A3028" s="278">
        <v>210641</v>
      </c>
      <c r="B3028" s="278"/>
      <c r="C3028" s="278" t="s">
        <v>412</v>
      </c>
      <c r="D3028" s="278" t="s">
        <v>412</v>
      </c>
      <c r="E3028" s="278" t="s">
        <v>413</v>
      </c>
      <c r="F3028" s="278" t="s">
        <v>413</v>
      </c>
      <c r="G3028" s="278" t="s">
        <v>413</v>
      </c>
      <c r="H3028" s="278" t="s">
        <v>412</v>
      </c>
      <c r="I3028" s="278" t="s">
        <v>412</v>
      </c>
      <c r="J3028" s="278" t="s">
        <v>412</v>
      </c>
      <c r="K3028" s="278" t="s">
        <v>412</v>
      </c>
      <c r="L3028" s="278" t="s">
        <v>412</v>
      </c>
      <c r="M3028" s="278"/>
      <c r="N3028" s="278"/>
      <c r="O3028" s="278"/>
      <c r="P3028" s="278"/>
      <c r="Q3028" s="278"/>
      <c r="R3028" s="278"/>
      <c r="S3028" s="278"/>
      <c r="T3028" s="278"/>
      <c r="U3028" s="278"/>
      <c r="V3028" s="278"/>
      <c r="W3028" s="278"/>
      <c r="X3028" s="278"/>
      <c r="Y3028" s="278"/>
      <c r="Z3028" s="278"/>
      <c r="AA3028" s="278"/>
      <c r="AB3028" s="278"/>
      <c r="AC3028" s="278"/>
      <c r="AD3028" s="278"/>
      <c r="AE3028" s="278"/>
      <c r="AF3028" s="278"/>
      <c r="AG3028" s="278"/>
      <c r="AH3028" s="278"/>
      <c r="AI3028" s="278"/>
      <c r="AJ3028" s="278"/>
      <c r="AK3028" s="278"/>
      <c r="AL3028" s="278"/>
      <c r="AM3028" s="278"/>
      <c r="AN3028" s="278"/>
      <c r="AO3028" s="278"/>
      <c r="AP3028" s="278"/>
    </row>
    <row r="3029" spans="1:42">
      <c r="A3029" s="278">
        <v>210639</v>
      </c>
      <c r="B3029" s="278"/>
      <c r="C3029" s="278" t="s">
        <v>413</v>
      </c>
      <c r="D3029" s="278" t="s">
        <v>412</v>
      </c>
      <c r="E3029" s="278" t="s">
        <v>412</v>
      </c>
      <c r="F3029" s="278" t="s">
        <v>413</v>
      </c>
      <c r="G3029" s="278" t="s">
        <v>413</v>
      </c>
      <c r="H3029" s="278" t="s">
        <v>412</v>
      </c>
      <c r="I3029" s="278" t="s">
        <v>412</v>
      </c>
      <c r="J3029" s="278" t="s">
        <v>412</v>
      </c>
      <c r="K3029" s="278" t="s">
        <v>412</v>
      </c>
      <c r="L3029" s="278" t="s">
        <v>412</v>
      </c>
      <c r="M3029" s="278"/>
      <c r="N3029" s="278"/>
      <c r="O3029" s="278"/>
      <c r="P3029" s="278"/>
      <c r="Q3029" s="278"/>
      <c r="R3029" s="278"/>
      <c r="S3029" s="278"/>
      <c r="T3029" s="278"/>
      <c r="U3029" s="278"/>
      <c r="V3029" s="278"/>
      <c r="W3029" s="278"/>
      <c r="X3029" s="278"/>
      <c r="Y3029" s="278"/>
      <c r="Z3029" s="278"/>
      <c r="AA3029" s="278"/>
      <c r="AB3029" s="278"/>
      <c r="AC3029" s="278"/>
      <c r="AD3029" s="278"/>
      <c r="AE3029" s="278"/>
      <c r="AF3029" s="278"/>
      <c r="AG3029" s="278"/>
      <c r="AH3029" s="278"/>
      <c r="AI3029" s="278"/>
      <c r="AJ3029" s="278"/>
      <c r="AK3029" s="278"/>
      <c r="AL3029" s="278"/>
      <c r="AM3029" s="278"/>
      <c r="AN3029" s="278"/>
      <c r="AO3029" s="278"/>
      <c r="AP3029" s="278"/>
    </row>
    <row r="3030" spans="1:42">
      <c r="A3030" s="278">
        <v>210638</v>
      </c>
      <c r="B3030" s="278"/>
      <c r="C3030" s="278" t="s">
        <v>413</v>
      </c>
      <c r="D3030" s="278" t="s">
        <v>413</v>
      </c>
      <c r="E3030" s="278" t="s">
        <v>413</v>
      </c>
      <c r="F3030" s="278" t="s">
        <v>412</v>
      </c>
      <c r="G3030" s="278" t="s">
        <v>412</v>
      </c>
      <c r="H3030" s="278" t="s">
        <v>412</v>
      </c>
      <c r="I3030" s="278" t="s">
        <v>412</v>
      </c>
      <c r="J3030" s="278" t="s">
        <v>412</v>
      </c>
      <c r="K3030" s="278" t="s">
        <v>412</v>
      </c>
      <c r="L3030" s="278" t="s">
        <v>412</v>
      </c>
      <c r="M3030" s="278"/>
      <c r="N3030" s="278"/>
      <c r="O3030" s="278"/>
      <c r="P3030" s="278"/>
      <c r="Q3030" s="278"/>
      <c r="R3030" s="278"/>
      <c r="S3030" s="278"/>
      <c r="T3030" s="278"/>
      <c r="U3030" s="278"/>
      <c r="V3030" s="278"/>
      <c r="W3030" s="278"/>
      <c r="X3030" s="278"/>
      <c r="Y3030" s="278"/>
      <c r="Z3030" s="278"/>
      <c r="AA3030" s="278"/>
      <c r="AB3030" s="278"/>
      <c r="AC3030" s="278"/>
      <c r="AD3030" s="278"/>
      <c r="AE3030" s="278"/>
      <c r="AF3030" s="278"/>
      <c r="AG3030" s="278"/>
      <c r="AH3030" s="278"/>
      <c r="AI3030" s="278"/>
      <c r="AJ3030" s="278"/>
      <c r="AK3030" s="278"/>
      <c r="AL3030" s="278"/>
      <c r="AM3030" s="278"/>
      <c r="AN3030" s="278"/>
      <c r="AO3030" s="278"/>
      <c r="AP3030" s="278"/>
    </row>
    <row r="3031" spans="1:42">
      <c r="A3031" s="278">
        <v>210636</v>
      </c>
      <c r="B3031" s="278"/>
      <c r="C3031" s="278" t="s">
        <v>413</v>
      </c>
      <c r="D3031" s="278" t="s">
        <v>413</v>
      </c>
      <c r="E3031" s="278" t="s">
        <v>412</v>
      </c>
      <c r="F3031" s="278" t="s">
        <v>412</v>
      </c>
      <c r="G3031" s="278" t="s">
        <v>412</v>
      </c>
      <c r="H3031" s="278" t="s">
        <v>412</v>
      </c>
      <c r="I3031" s="278" t="s">
        <v>412</v>
      </c>
      <c r="J3031" s="278" t="s">
        <v>412</v>
      </c>
      <c r="K3031" s="278" t="s">
        <v>412</v>
      </c>
      <c r="L3031" s="278" t="s">
        <v>412</v>
      </c>
      <c r="M3031" s="278"/>
      <c r="N3031" s="278"/>
      <c r="O3031" s="278"/>
      <c r="P3031" s="278"/>
      <c r="Q3031" s="278"/>
      <c r="R3031" s="278"/>
      <c r="S3031" s="278"/>
      <c r="T3031" s="278"/>
      <c r="U3031" s="278"/>
      <c r="V3031" s="278"/>
      <c r="W3031" s="278"/>
      <c r="X3031" s="278"/>
      <c r="Y3031" s="278"/>
      <c r="Z3031" s="278"/>
      <c r="AA3031" s="278"/>
      <c r="AB3031" s="278"/>
      <c r="AC3031" s="278"/>
      <c r="AD3031" s="278"/>
      <c r="AE3031" s="278"/>
      <c r="AF3031" s="278"/>
      <c r="AG3031" s="278"/>
      <c r="AH3031" s="278"/>
      <c r="AI3031" s="278"/>
      <c r="AJ3031" s="278"/>
      <c r="AK3031" s="278"/>
      <c r="AL3031" s="278"/>
      <c r="AM3031" s="278"/>
      <c r="AN3031" s="278"/>
      <c r="AO3031" s="278"/>
      <c r="AP3031" s="278"/>
    </row>
    <row r="3032" spans="1:42">
      <c r="A3032" s="278">
        <v>210632</v>
      </c>
      <c r="B3032" s="278"/>
      <c r="C3032" s="278" t="s">
        <v>411</v>
      </c>
      <c r="D3032" s="278" t="s">
        <v>412</v>
      </c>
      <c r="E3032" s="278" t="s">
        <v>411</v>
      </c>
      <c r="F3032" s="278" t="s">
        <v>412</v>
      </c>
      <c r="G3032" s="278" t="s">
        <v>412</v>
      </c>
      <c r="H3032" s="278" t="s">
        <v>412</v>
      </c>
      <c r="I3032" s="278" t="s">
        <v>412</v>
      </c>
      <c r="J3032" s="278" t="s">
        <v>412</v>
      </c>
      <c r="K3032" s="278" t="s">
        <v>412</v>
      </c>
      <c r="L3032" s="278" t="s">
        <v>412</v>
      </c>
      <c r="M3032" s="278"/>
      <c r="N3032" s="278"/>
      <c r="O3032" s="278"/>
      <c r="P3032" s="278"/>
      <c r="Q3032" s="278"/>
      <c r="R3032" s="278"/>
      <c r="S3032" s="278"/>
      <c r="T3032" s="278"/>
      <c r="U3032" s="278"/>
      <c r="V3032" s="278"/>
      <c r="W3032" s="278"/>
      <c r="X3032" s="278"/>
      <c r="Y3032" s="278"/>
      <c r="Z3032" s="278"/>
      <c r="AA3032" s="278"/>
      <c r="AB3032" s="278"/>
      <c r="AC3032" s="278"/>
      <c r="AD3032" s="278"/>
      <c r="AE3032" s="278"/>
      <c r="AF3032" s="278"/>
      <c r="AG3032" s="278"/>
      <c r="AH3032" s="278"/>
      <c r="AI3032" s="278"/>
      <c r="AJ3032" s="278"/>
      <c r="AK3032" s="278"/>
      <c r="AL3032" s="278"/>
      <c r="AM3032" s="278"/>
      <c r="AN3032" s="278"/>
      <c r="AO3032" s="278"/>
      <c r="AP3032" s="278"/>
    </row>
    <row r="3033" spans="1:42">
      <c r="A3033" s="278">
        <v>210625</v>
      </c>
      <c r="B3033" s="278"/>
      <c r="C3033" s="278" t="s">
        <v>413</v>
      </c>
      <c r="D3033" s="278" t="s">
        <v>412</v>
      </c>
      <c r="E3033" s="278" t="s">
        <v>413</v>
      </c>
      <c r="F3033" s="278" t="s">
        <v>413</v>
      </c>
      <c r="G3033" s="278" t="s">
        <v>412</v>
      </c>
      <c r="H3033" s="278" t="s">
        <v>412</v>
      </c>
      <c r="I3033" s="278" t="s">
        <v>412</v>
      </c>
      <c r="J3033" s="278" t="s">
        <v>412</v>
      </c>
      <c r="K3033" s="278" t="s">
        <v>412</v>
      </c>
      <c r="L3033" s="278" t="s">
        <v>412</v>
      </c>
      <c r="M3033" s="278"/>
      <c r="N3033" s="278"/>
      <c r="O3033" s="278"/>
      <c r="P3033" s="278"/>
      <c r="Q3033" s="278"/>
      <c r="R3033" s="278"/>
      <c r="S3033" s="278"/>
      <c r="T3033" s="278"/>
      <c r="U3033" s="278"/>
      <c r="V3033" s="278"/>
      <c r="W3033" s="278"/>
      <c r="X3033" s="278"/>
      <c r="Y3033" s="278"/>
      <c r="Z3033" s="278"/>
      <c r="AA3033" s="278"/>
      <c r="AB3033" s="278"/>
      <c r="AC3033" s="278"/>
      <c r="AD3033" s="278"/>
      <c r="AE3033" s="278"/>
      <c r="AF3033" s="278"/>
      <c r="AG3033" s="278"/>
      <c r="AH3033" s="278"/>
      <c r="AI3033" s="278"/>
      <c r="AJ3033" s="278"/>
      <c r="AK3033" s="278"/>
      <c r="AL3033" s="278"/>
      <c r="AM3033" s="278"/>
      <c r="AN3033" s="278"/>
      <c r="AO3033" s="278"/>
      <c r="AP3033" s="278"/>
    </row>
    <row r="3034" spans="1:42">
      <c r="A3034" s="278">
        <v>210623</v>
      </c>
      <c r="B3034" s="278"/>
      <c r="C3034" s="278" t="s">
        <v>413</v>
      </c>
      <c r="D3034" s="278" t="s">
        <v>413</v>
      </c>
      <c r="E3034" s="278" t="s">
        <v>412</v>
      </c>
      <c r="F3034" s="278" t="s">
        <v>412</v>
      </c>
      <c r="G3034" s="278" t="s">
        <v>412</v>
      </c>
      <c r="H3034" s="278" t="s">
        <v>412</v>
      </c>
      <c r="I3034" s="278" t="s">
        <v>412</v>
      </c>
      <c r="J3034" s="278" t="s">
        <v>412</v>
      </c>
      <c r="K3034" s="278" t="s">
        <v>412</v>
      </c>
      <c r="L3034" s="278" t="s">
        <v>412</v>
      </c>
      <c r="M3034" s="278"/>
      <c r="N3034" s="278"/>
      <c r="O3034" s="278"/>
      <c r="P3034" s="278"/>
      <c r="Q3034" s="278"/>
      <c r="R3034" s="278"/>
      <c r="S3034" s="278"/>
      <c r="T3034" s="278"/>
      <c r="U3034" s="278"/>
      <c r="V3034" s="278"/>
      <c r="W3034" s="278"/>
      <c r="X3034" s="278"/>
      <c r="Y3034" s="278"/>
      <c r="Z3034" s="278"/>
      <c r="AA3034" s="278"/>
      <c r="AB3034" s="278"/>
      <c r="AC3034" s="278"/>
      <c r="AD3034" s="278"/>
      <c r="AE3034" s="278"/>
      <c r="AF3034" s="278"/>
      <c r="AG3034" s="278"/>
      <c r="AH3034" s="278"/>
      <c r="AI3034" s="278"/>
      <c r="AJ3034" s="278"/>
      <c r="AK3034" s="278"/>
      <c r="AL3034" s="278"/>
      <c r="AM3034" s="278"/>
      <c r="AN3034" s="278"/>
      <c r="AO3034" s="278"/>
      <c r="AP3034" s="278"/>
    </row>
    <row r="3035" spans="1:42">
      <c r="A3035" s="278">
        <v>210622</v>
      </c>
      <c r="B3035" s="278"/>
      <c r="C3035" s="278" t="s">
        <v>413</v>
      </c>
      <c r="D3035" s="278" t="s">
        <v>412</v>
      </c>
      <c r="E3035" s="278" t="s">
        <v>413</v>
      </c>
      <c r="F3035" s="278" t="s">
        <v>413</v>
      </c>
      <c r="G3035" s="278" t="s">
        <v>413</v>
      </c>
      <c r="H3035" s="278" t="s">
        <v>412</v>
      </c>
      <c r="I3035" s="278" t="s">
        <v>412</v>
      </c>
      <c r="J3035" s="278" t="s">
        <v>412</v>
      </c>
      <c r="K3035" s="278" t="s">
        <v>412</v>
      </c>
      <c r="L3035" s="278" t="s">
        <v>412</v>
      </c>
      <c r="M3035" s="278"/>
      <c r="N3035" s="278"/>
      <c r="O3035" s="278"/>
      <c r="P3035" s="278"/>
      <c r="Q3035" s="278"/>
      <c r="R3035" s="278"/>
      <c r="S3035" s="278"/>
      <c r="T3035" s="278"/>
      <c r="U3035" s="278"/>
      <c r="V3035" s="278"/>
      <c r="W3035" s="278"/>
      <c r="X3035" s="278"/>
      <c r="Y3035" s="278"/>
      <c r="Z3035" s="278"/>
      <c r="AA3035" s="278"/>
      <c r="AB3035" s="278"/>
      <c r="AC3035" s="278"/>
      <c r="AD3035" s="278"/>
      <c r="AE3035" s="278"/>
      <c r="AF3035" s="278"/>
      <c r="AG3035" s="278"/>
      <c r="AH3035" s="278"/>
      <c r="AI3035" s="278"/>
      <c r="AJ3035" s="278"/>
      <c r="AK3035" s="278"/>
      <c r="AL3035" s="278"/>
      <c r="AM3035" s="278"/>
      <c r="AN3035" s="278"/>
      <c r="AO3035" s="278"/>
      <c r="AP3035" s="278"/>
    </row>
    <row r="3036" spans="1:42">
      <c r="A3036" s="278">
        <v>210621</v>
      </c>
      <c r="B3036" s="278"/>
      <c r="C3036" s="278" t="s">
        <v>413</v>
      </c>
      <c r="D3036" s="278" t="s">
        <v>413</v>
      </c>
      <c r="E3036" s="278" t="s">
        <v>411</v>
      </c>
      <c r="F3036" s="278" t="s">
        <v>411</v>
      </c>
      <c r="G3036" s="278" t="s">
        <v>413</v>
      </c>
      <c r="H3036" s="278" t="s">
        <v>412</v>
      </c>
      <c r="I3036" s="278" t="s">
        <v>412</v>
      </c>
      <c r="J3036" s="278" t="s">
        <v>412</v>
      </c>
      <c r="K3036" s="278" t="s">
        <v>412</v>
      </c>
      <c r="L3036" s="278" t="s">
        <v>412</v>
      </c>
      <c r="M3036" s="278"/>
      <c r="N3036" s="278"/>
      <c r="O3036" s="278"/>
      <c r="P3036" s="278"/>
      <c r="Q3036" s="278"/>
      <c r="R3036" s="278"/>
      <c r="S3036" s="278"/>
      <c r="T3036" s="278"/>
      <c r="U3036" s="278"/>
      <c r="V3036" s="278"/>
      <c r="W3036" s="278"/>
      <c r="X3036" s="278"/>
      <c r="Y3036" s="278"/>
      <c r="Z3036" s="278"/>
      <c r="AA3036" s="278"/>
      <c r="AB3036" s="278"/>
      <c r="AC3036" s="278"/>
      <c r="AD3036" s="278"/>
      <c r="AE3036" s="278"/>
      <c r="AF3036" s="278"/>
      <c r="AG3036" s="278"/>
      <c r="AH3036" s="278"/>
      <c r="AI3036" s="278"/>
      <c r="AJ3036" s="278"/>
      <c r="AK3036" s="278"/>
      <c r="AL3036" s="278"/>
      <c r="AM3036" s="278"/>
      <c r="AN3036" s="278"/>
      <c r="AO3036" s="278"/>
      <c r="AP3036" s="278"/>
    </row>
    <row r="3037" spans="1:42">
      <c r="A3037" s="278">
        <v>210620</v>
      </c>
      <c r="B3037" s="278"/>
      <c r="C3037" s="278" t="s">
        <v>412</v>
      </c>
      <c r="D3037" s="278" t="s">
        <v>412</v>
      </c>
      <c r="E3037" s="278" t="s">
        <v>413</v>
      </c>
      <c r="F3037" s="278" t="s">
        <v>413</v>
      </c>
      <c r="G3037" s="278" t="s">
        <v>412</v>
      </c>
      <c r="H3037" s="278" t="s">
        <v>412</v>
      </c>
      <c r="I3037" s="278" t="s">
        <v>412</v>
      </c>
      <c r="J3037" s="278" t="s">
        <v>412</v>
      </c>
      <c r="K3037" s="278" t="s">
        <v>412</v>
      </c>
      <c r="L3037" s="278" t="s">
        <v>412</v>
      </c>
      <c r="M3037" s="278"/>
      <c r="N3037" s="278"/>
      <c r="O3037" s="278"/>
      <c r="P3037" s="278"/>
      <c r="Q3037" s="278"/>
      <c r="R3037" s="278"/>
      <c r="S3037" s="278"/>
      <c r="T3037" s="278"/>
      <c r="U3037" s="278"/>
      <c r="V3037" s="278"/>
      <c r="W3037" s="278"/>
      <c r="X3037" s="278"/>
      <c r="Y3037" s="278"/>
      <c r="Z3037" s="278"/>
      <c r="AA3037" s="278"/>
      <c r="AB3037" s="278"/>
      <c r="AC3037" s="278"/>
      <c r="AD3037" s="278"/>
      <c r="AE3037" s="278"/>
      <c r="AF3037" s="278"/>
      <c r="AG3037" s="278"/>
      <c r="AH3037" s="278"/>
      <c r="AI3037" s="278"/>
      <c r="AJ3037" s="278"/>
      <c r="AK3037" s="278"/>
      <c r="AL3037" s="278"/>
      <c r="AM3037" s="278"/>
      <c r="AN3037" s="278"/>
      <c r="AO3037" s="278"/>
      <c r="AP3037" s="278"/>
    </row>
    <row r="3038" spans="1:42">
      <c r="A3038" s="278">
        <v>210618</v>
      </c>
      <c r="B3038" s="278"/>
      <c r="C3038" s="278" t="s">
        <v>413</v>
      </c>
      <c r="D3038" s="278" t="s">
        <v>412</v>
      </c>
      <c r="E3038" s="278" t="s">
        <v>413</v>
      </c>
      <c r="F3038" s="278" t="s">
        <v>412</v>
      </c>
      <c r="G3038" s="278" t="s">
        <v>413</v>
      </c>
      <c r="H3038" s="278" t="s">
        <v>412</v>
      </c>
      <c r="I3038" s="278" t="s">
        <v>412</v>
      </c>
      <c r="J3038" s="278" t="s">
        <v>412</v>
      </c>
      <c r="K3038" s="278" t="s">
        <v>412</v>
      </c>
      <c r="L3038" s="278" t="s">
        <v>412</v>
      </c>
      <c r="M3038" s="278"/>
      <c r="N3038" s="278"/>
      <c r="O3038" s="278"/>
      <c r="P3038" s="278"/>
      <c r="Q3038" s="278"/>
      <c r="R3038" s="278"/>
      <c r="S3038" s="278"/>
      <c r="T3038" s="278"/>
      <c r="U3038" s="278"/>
      <c r="V3038" s="278"/>
      <c r="W3038" s="278"/>
      <c r="X3038" s="278"/>
      <c r="Y3038" s="278"/>
      <c r="Z3038" s="278"/>
      <c r="AA3038" s="278"/>
      <c r="AB3038" s="278"/>
      <c r="AC3038" s="278"/>
      <c r="AD3038" s="278"/>
      <c r="AE3038" s="278"/>
      <c r="AF3038" s="278"/>
      <c r="AG3038" s="278"/>
      <c r="AH3038" s="278"/>
      <c r="AI3038" s="278"/>
      <c r="AJ3038" s="278"/>
      <c r="AK3038" s="278"/>
      <c r="AL3038" s="278"/>
      <c r="AM3038" s="278"/>
      <c r="AN3038" s="278"/>
      <c r="AO3038" s="278"/>
      <c r="AP3038" s="278"/>
    </row>
    <row r="3039" spans="1:42">
      <c r="A3039" s="278">
        <v>210617</v>
      </c>
      <c r="B3039" s="278"/>
      <c r="C3039" s="278" t="s">
        <v>413</v>
      </c>
      <c r="D3039" s="278" t="s">
        <v>411</v>
      </c>
      <c r="E3039" s="278" t="s">
        <v>411</v>
      </c>
      <c r="F3039" s="278" t="s">
        <v>412</v>
      </c>
      <c r="G3039" s="278" t="s">
        <v>412</v>
      </c>
      <c r="H3039" s="278" t="s">
        <v>412</v>
      </c>
      <c r="I3039" s="278" t="s">
        <v>412</v>
      </c>
      <c r="J3039" s="278" t="s">
        <v>412</v>
      </c>
      <c r="K3039" s="278" t="s">
        <v>412</v>
      </c>
      <c r="L3039" s="278" t="s">
        <v>412</v>
      </c>
      <c r="M3039" s="278"/>
      <c r="N3039" s="278"/>
      <c r="O3039" s="278"/>
      <c r="P3039" s="278"/>
      <c r="Q3039" s="278"/>
      <c r="R3039" s="278"/>
      <c r="S3039" s="278"/>
      <c r="T3039" s="278"/>
      <c r="U3039" s="278"/>
      <c r="V3039" s="278"/>
      <c r="W3039" s="278"/>
      <c r="X3039" s="278"/>
      <c r="Y3039" s="278"/>
      <c r="Z3039" s="278"/>
      <c r="AA3039" s="278"/>
      <c r="AB3039" s="278"/>
      <c r="AC3039" s="278"/>
      <c r="AD3039" s="278"/>
      <c r="AE3039" s="278"/>
      <c r="AF3039" s="278"/>
      <c r="AG3039" s="278"/>
      <c r="AH3039" s="278"/>
      <c r="AI3039" s="278"/>
      <c r="AJ3039" s="278"/>
      <c r="AK3039" s="278"/>
      <c r="AL3039" s="278"/>
      <c r="AM3039" s="278"/>
      <c r="AN3039" s="278"/>
      <c r="AO3039" s="278"/>
      <c r="AP3039" s="278"/>
    </row>
    <row r="3040" spans="1:42">
      <c r="A3040" s="278">
        <v>210616</v>
      </c>
      <c r="B3040" s="278"/>
      <c r="C3040" s="278" t="s">
        <v>411</v>
      </c>
      <c r="D3040" s="278" t="s">
        <v>411</v>
      </c>
      <c r="E3040" s="278" t="s">
        <v>411</v>
      </c>
      <c r="F3040" s="278" t="s">
        <v>413</v>
      </c>
      <c r="G3040" s="278" t="s">
        <v>412</v>
      </c>
      <c r="H3040" s="278" t="s">
        <v>412</v>
      </c>
      <c r="I3040" s="278" t="s">
        <v>412</v>
      </c>
      <c r="J3040" s="278" t="s">
        <v>412</v>
      </c>
      <c r="K3040" s="278" t="s">
        <v>412</v>
      </c>
      <c r="L3040" s="278" t="s">
        <v>412</v>
      </c>
      <c r="M3040" s="278"/>
      <c r="N3040" s="278"/>
      <c r="O3040" s="278"/>
      <c r="P3040" s="278"/>
      <c r="Q3040" s="278"/>
      <c r="R3040" s="278"/>
      <c r="S3040" s="278"/>
      <c r="T3040" s="278"/>
      <c r="U3040" s="278"/>
      <c r="V3040" s="278"/>
      <c r="W3040" s="278"/>
      <c r="X3040" s="278"/>
      <c r="Y3040" s="278"/>
      <c r="Z3040" s="278"/>
      <c r="AA3040" s="278"/>
      <c r="AB3040" s="278"/>
      <c r="AC3040" s="278"/>
      <c r="AD3040" s="278"/>
      <c r="AE3040" s="278"/>
      <c r="AF3040" s="278"/>
      <c r="AG3040" s="278"/>
      <c r="AH3040" s="278"/>
      <c r="AI3040" s="278"/>
      <c r="AJ3040" s="278"/>
      <c r="AK3040" s="278"/>
      <c r="AL3040" s="278"/>
      <c r="AM3040" s="278"/>
      <c r="AN3040" s="278"/>
      <c r="AO3040" s="278"/>
      <c r="AP3040" s="278"/>
    </row>
    <row r="3041" spans="1:42">
      <c r="A3041" s="278">
        <v>210614</v>
      </c>
      <c r="B3041" s="278"/>
      <c r="C3041" s="278" t="s">
        <v>413</v>
      </c>
      <c r="D3041" s="278" t="s">
        <v>411</v>
      </c>
      <c r="E3041" s="278" t="s">
        <v>411</v>
      </c>
      <c r="F3041" s="278" t="s">
        <v>412</v>
      </c>
      <c r="G3041" s="278" t="s">
        <v>412</v>
      </c>
      <c r="H3041" s="278" t="s">
        <v>412</v>
      </c>
      <c r="I3041" s="278" t="s">
        <v>412</v>
      </c>
      <c r="J3041" s="278" t="s">
        <v>412</v>
      </c>
      <c r="K3041" s="278" t="s">
        <v>412</v>
      </c>
      <c r="L3041" s="278" t="s">
        <v>412</v>
      </c>
      <c r="M3041" s="278"/>
      <c r="N3041" s="278"/>
      <c r="O3041" s="278"/>
      <c r="P3041" s="278"/>
      <c r="Q3041" s="278"/>
      <c r="R3041" s="278"/>
      <c r="S3041" s="278"/>
      <c r="T3041" s="278"/>
      <c r="U3041" s="278"/>
      <c r="V3041" s="278"/>
      <c r="W3041" s="278"/>
      <c r="X3041" s="278"/>
      <c r="Y3041" s="278"/>
      <c r="Z3041" s="278"/>
      <c r="AA3041" s="278"/>
      <c r="AB3041" s="278"/>
      <c r="AC3041" s="278"/>
      <c r="AD3041" s="278"/>
      <c r="AE3041" s="278"/>
      <c r="AF3041" s="278"/>
      <c r="AG3041" s="278"/>
      <c r="AH3041" s="278"/>
      <c r="AI3041" s="278"/>
      <c r="AJ3041" s="278"/>
      <c r="AK3041" s="278"/>
      <c r="AL3041" s="278"/>
      <c r="AM3041" s="278"/>
      <c r="AN3041" s="278"/>
      <c r="AO3041" s="278"/>
      <c r="AP3041" s="278"/>
    </row>
    <row r="3042" spans="1:42">
      <c r="A3042" s="278">
        <v>210613</v>
      </c>
      <c r="B3042" s="278"/>
      <c r="C3042" s="278" t="s">
        <v>411</v>
      </c>
      <c r="D3042" s="278" t="s">
        <v>412</v>
      </c>
      <c r="E3042" s="278" t="s">
        <v>411</v>
      </c>
      <c r="F3042" s="278" t="s">
        <v>412</v>
      </c>
      <c r="G3042" s="278" t="s">
        <v>412</v>
      </c>
      <c r="H3042" s="278" t="s">
        <v>412</v>
      </c>
      <c r="I3042" s="278" t="s">
        <v>412</v>
      </c>
      <c r="J3042" s="278" t="s">
        <v>412</v>
      </c>
      <c r="K3042" s="278" t="s">
        <v>412</v>
      </c>
      <c r="L3042" s="278" t="s">
        <v>412</v>
      </c>
      <c r="M3042" s="278"/>
      <c r="N3042" s="278"/>
      <c r="O3042" s="278"/>
      <c r="P3042" s="278"/>
      <c r="Q3042" s="278"/>
      <c r="R3042" s="278"/>
      <c r="S3042" s="278"/>
      <c r="T3042" s="278"/>
      <c r="U3042" s="278"/>
      <c r="V3042" s="278"/>
      <c r="W3042" s="278"/>
      <c r="X3042" s="278"/>
      <c r="Y3042" s="278"/>
      <c r="Z3042" s="278"/>
      <c r="AA3042" s="278"/>
      <c r="AB3042" s="278"/>
      <c r="AC3042" s="278"/>
      <c r="AD3042" s="278"/>
      <c r="AE3042" s="278"/>
      <c r="AF3042" s="278"/>
      <c r="AG3042" s="278"/>
      <c r="AH3042" s="278"/>
      <c r="AI3042" s="278"/>
      <c r="AJ3042" s="278"/>
      <c r="AK3042" s="278"/>
      <c r="AL3042" s="278"/>
      <c r="AM3042" s="278"/>
      <c r="AN3042" s="278"/>
      <c r="AO3042" s="278"/>
      <c r="AP3042" s="278"/>
    </row>
    <row r="3043" spans="1:42">
      <c r="A3043" s="278">
        <v>210612</v>
      </c>
      <c r="B3043" s="278"/>
      <c r="C3043" s="278" t="s">
        <v>413</v>
      </c>
      <c r="D3043" s="278" t="s">
        <v>412</v>
      </c>
      <c r="E3043" s="278" t="s">
        <v>413</v>
      </c>
      <c r="F3043" s="278" t="s">
        <v>413</v>
      </c>
      <c r="G3043" s="278" t="s">
        <v>412</v>
      </c>
      <c r="H3043" s="278" t="s">
        <v>412</v>
      </c>
      <c r="I3043" s="278" t="s">
        <v>412</v>
      </c>
      <c r="J3043" s="278" t="s">
        <v>412</v>
      </c>
      <c r="K3043" s="278" t="s">
        <v>412</v>
      </c>
      <c r="L3043" s="278" t="s">
        <v>412</v>
      </c>
      <c r="M3043" s="278"/>
      <c r="N3043" s="278"/>
      <c r="O3043" s="278"/>
      <c r="P3043" s="278"/>
      <c r="Q3043" s="278"/>
      <c r="R3043" s="278"/>
      <c r="S3043" s="278"/>
      <c r="T3043" s="278"/>
      <c r="U3043" s="278"/>
      <c r="V3043" s="278"/>
      <c r="W3043" s="278"/>
      <c r="X3043" s="278"/>
      <c r="Y3043" s="278"/>
      <c r="Z3043" s="278"/>
      <c r="AA3043" s="278"/>
      <c r="AB3043" s="278"/>
      <c r="AC3043" s="278"/>
      <c r="AD3043" s="278"/>
      <c r="AE3043" s="278"/>
      <c r="AF3043" s="278"/>
      <c r="AG3043" s="278"/>
      <c r="AH3043" s="278"/>
      <c r="AI3043" s="278"/>
      <c r="AJ3043" s="278"/>
      <c r="AK3043" s="278"/>
      <c r="AL3043" s="278"/>
      <c r="AM3043" s="278"/>
      <c r="AN3043" s="278"/>
      <c r="AO3043" s="278"/>
      <c r="AP3043" s="278"/>
    </row>
    <row r="3044" spans="1:42">
      <c r="A3044" s="278">
        <v>210611</v>
      </c>
      <c r="B3044" s="278"/>
      <c r="C3044" s="278" t="s">
        <v>411</v>
      </c>
      <c r="D3044" s="278" t="s">
        <v>413</v>
      </c>
      <c r="E3044" s="278" t="s">
        <v>411</v>
      </c>
      <c r="F3044" s="278" t="s">
        <v>413</v>
      </c>
      <c r="G3044" s="278" t="s">
        <v>413</v>
      </c>
      <c r="H3044" s="278" t="s">
        <v>412</v>
      </c>
      <c r="I3044" s="278" t="s">
        <v>411</v>
      </c>
      <c r="J3044" s="278" t="s">
        <v>411</v>
      </c>
      <c r="K3044" s="278" t="s">
        <v>411</v>
      </c>
      <c r="L3044" s="278" t="s">
        <v>411</v>
      </c>
      <c r="M3044" s="278"/>
      <c r="N3044" s="278"/>
      <c r="O3044" s="278"/>
      <c r="P3044" s="278"/>
      <c r="Q3044" s="278"/>
      <c r="R3044" s="278"/>
      <c r="S3044" s="278"/>
      <c r="T3044" s="278"/>
      <c r="U3044" s="278"/>
      <c r="V3044" s="278"/>
      <c r="W3044" s="278"/>
      <c r="X3044" s="278"/>
      <c r="Y3044" s="278"/>
      <c r="Z3044" s="278"/>
      <c r="AA3044" s="278"/>
      <c r="AB3044" s="278"/>
      <c r="AC3044" s="278"/>
      <c r="AD3044" s="278"/>
      <c r="AE3044" s="278"/>
      <c r="AF3044" s="278"/>
      <c r="AG3044" s="278"/>
      <c r="AH3044" s="278"/>
      <c r="AI3044" s="278"/>
      <c r="AJ3044" s="278"/>
      <c r="AK3044" s="278"/>
      <c r="AL3044" s="278"/>
      <c r="AM3044" s="278"/>
      <c r="AN3044" s="278"/>
      <c r="AO3044" s="278"/>
      <c r="AP3044" s="278"/>
    </row>
    <row r="3045" spans="1:42">
      <c r="A3045" s="278">
        <v>210606</v>
      </c>
      <c r="B3045" s="278"/>
      <c r="C3045" s="278" t="s">
        <v>413</v>
      </c>
      <c r="D3045" s="278" t="s">
        <v>413</v>
      </c>
      <c r="E3045" s="278" t="s">
        <v>412</v>
      </c>
      <c r="F3045" s="278" t="s">
        <v>413</v>
      </c>
      <c r="G3045" s="278" t="s">
        <v>412</v>
      </c>
      <c r="H3045" s="278" t="s">
        <v>412</v>
      </c>
      <c r="I3045" s="278" t="s">
        <v>412</v>
      </c>
      <c r="J3045" s="278" t="s">
        <v>412</v>
      </c>
      <c r="K3045" s="278" t="s">
        <v>412</v>
      </c>
      <c r="L3045" s="278" t="s">
        <v>412</v>
      </c>
      <c r="M3045" s="278"/>
      <c r="N3045" s="278"/>
      <c r="O3045" s="278"/>
      <c r="P3045" s="278"/>
      <c r="Q3045" s="278"/>
      <c r="R3045" s="278"/>
      <c r="S3045" s="278"/>
      <c r="T3045" s="278"/>
      <c r="U3045" s="278"/>
      <c r="V3045" s="278"/>
      <c r="W3045" s="278"/>
      <c r="X3045" s="278"/>
      <c r="Y3045" s="278"/>
      <c r="Z3045" s="278"/>
      <c r="AA3045" s="278"/>
      <c r="AB3045" s="278"/>
      <c r="AC3045" s="278"/>
      <c r="AD3045" s="278"/>
      <c r="AE3045" s="278"/>
      <c r="AF3045" s="278"/>
      <c r="AG3045" s="278"/>
      <c r="AH3045" s="278"/>
      <c r="AI3045" s="278"/>
      <c r="AJ3045" s="278"/>
      <c r="AK3045" s="278"/>
      <c r="AL3045" s="278"/>
      <c r="AM3045" s="278"/>
      <c r="AN3045" s="278"/>
      <c r="AO3045" s="278"/>
      <c r="AP3045" s="278"/>
    </row>
    <row r="3046" spans="1:42">
      <c r="A3046" s="278">
        <v>210605</v>
      </c>
      <c r="B3046" s="278"/>
      <c r="C3046" s="278" t="s">
        <v>412</v>
      </c>
      <c r="D3046" s="278" t="s">
        <v>412</v>
      </c>
      <c r="E3046" s="278" t="s">
        <v>413</v>
      </c>
      <c r="F3046" s="278" t="s">
        <v>413</v>
      </c>
      <c r="G3046" s="278" t="s">
        <v>412</v>
      </c>
      <c r="H3046" s="278" t="s">
        <v>412</v>
      </c>
      <c r="I3046" s="278" t="s">
        <v>412</v>
      </c>
      <c r="J3046" s="278" t="s">
        <v>412</v>
      </c>
      <c r="K3046" s="278" t="s">
        <v>412</v>
      </c>
      <c r="L3046" s="278" t="s">
        <v>412</v>
      </c>
      <c r="M3046" s="278"/>
      <c r="N3046" s="278"/>
      <c r="O3046" s="278"/>
      <c r="P3046" s="278"/>
      <c r="Q3046" s="278"/>
      <c r="R3046" s="278"/>
      <c r="S3046" s="278"/>
      <c r="T3046" s="278"/>
      <c r="U3046" s="278"/>
      <c r="V3046" s="278"/>
      <c r="W3046" s="278"/>
      <c r="X3046" s="278"/>
      <c r="Y3046" s="278"/>
      <c r="Z3046" s="278"/>
      <c r="AA3046" s="278"/>
      <c r="AB3046" s="278"/>
      <c r="AC3046" s="278"/>
      <c r="AD3046" s="278"/>
      <c r="AE3046" s="278"/>
      <c r="AF3046" s="278"/>
      <c r="AG3046" s="278"/>
      <c r="AH3046" s="278"/>
      <c r="AI3046" s="278"/>
      <c r="AJ3046" s="278"/>
      <c r="AK3046" s="278"/>
      <c r="AL3046" s="278"/>
      <c r="AM3046" s="278"/>
      <c r="AN3046" s="278"/>
      <c r="AO3046" s="278"/>
      <c r="AP3046" s="278"/>
    </row>
    <row r="3047" spans="1:42">
      <c r="A3047" s="278">
        <v>210604</v>
      </c>
      <c r="B3047" s="278"/>
      <c r="C3047" s="278" t="s">
        <v>411</v>
      </c>
      <c r="D3047" s="278" t="s">
        <v>413</v>
      </c>
      <c r="E3047" s="278" t="s">
        <v>411</v>
      </c>
      <c r="F3047" s="278" t="s">
        <v>413</v>
      </c>
      <c r="G3047" s="278" t="s">
        <v>412</v>
      </c>
      <c r="H3047" s="278" t="s">
        <v>412</v>
      </c>
      <c r="I3047" s="278" t="s">
        <v>412</v>
      </c>
      <c r="J3047" s="278" t="s">
        <v>413</v>
      </c>
      <c r="K3047" s="278" t="s">
        <v>412</v>
      </c>
      <c r="L3047" s="278" t="s">
        <v>413</v>
      </c>
      <c r="M3047" s="278"/>
      <c r="N3047" s="278"/>
      <c r="O3047" s="278"/>
      <c r="P3047" s="278"/>
      <c r="Q3047" s="278"/>
      <c r="R3047" s="278"/>
      <c r="S3047" s="278"/>
      <c r="T3047" s="278"/>
      <c r="U3047" s="278"/>
      <c r="V3047" s="278"/>
      <c r="W3047" s="278"/>
      <c r="X3047" s="278"/>
      <c r="Y3047" s="278"/>
      <c r="Z3047" s="278"/>
      <c r="AA3047" s="278"/>
      <c r="AB3047" s="278"/>
      <c r="AC3047" s="278"/>
      <c r="AD3047" s="278"/>
      <c r="AE3047" s="278"/>
      <c r="AF3047" s="278"/>
      <c r="AG3047" s="278"/>
      <c r="AH3047" s="278"/>
      <c r="AI3047" s="278"/>
      <c r="AJ3047" s="278"/>
      <c r="AK3047" s="278"/>
      <c r="AL3047" s="278"/>
      <c r="AM3047" s="278"/>
      <c r="AN3047" s="278"/>
      <c r="AO3047" s="278"/>
      <c r="AP3047" s="278"/>
    </row>
    <row r="3048" spans="1:42">
      <c r="A3048" s="278">
        <v>210603</v>
      </c>
      <c r="B3048" s="278"/>
      <c r="C3048" s="278" t="s">
        <v>413</v>
      </c>
      <c r="D3048" s="278" t="s">
        <v>412</v>
      </c>
      <c r="E3048" s="278" t="s">
        <v>413</v>
      </c>
      <c r="F3048" s="278" t="s">
        <v>412</v>
      </c>
      <c r="G3048" s="278" t="s">
        <v>413</v>
      </c>
      <c r="H3048" s="278" t="s">
        <v>412</v>
      </c>
      <c r="I3048" s="278" t="s">
        <v>412</v>
      </c>
      <c r="J3048" s="278" t="s">
        <v>412</v>
      </c>
      <c r="K3048" s="278" t="s">
        <v>412</v>
      </c>
      <c r="L3048" s="278" t="s">
        <v>412</v>
      </c>
      <c r="M3048" s="278"/>
      <c r="N3048" s="278"/>
      <c r="O3048" s="278"/>
      <c r="P3048" s="278"/>
      <c r="Q3048" s="278"/>
      <c r="R3048" s="278"/>
      <c r="S3048" s="278"/>
      <c r="T3048" s="278"/>
      <c r="U3048" s="278"/>
      <c r="V3048" s="278"/>
      <c r="W3048" s="278"/>
      <c r="X3048" s="278"/>
      <c r="Y3048" s="278"/>
      <c r="Z3048" s="278"/>
      <c r="AA3048" s="278"/>
      <c r="AB3048" s="278"/>
      <c r="AC3048" s="278"/>
      <c r="AD3048" s="278"/>
      <c r="AE3048" s="278"/>
      <c r="AF3048" s="278"/>
      <c r="AG3048" s="278"/>
      <c r="AH3048" s="278"/>
      <c r="AI3048" s="278"/>
      <c r="AJ3048" s="278"/>
      <c r="AK3048" s="278"/>
      <c r="AL3048" s="278"/>
      <c r="AM3048" s="278"/>
      <c r="AN3048" s="278"/>
      <c r="AO3048" s="278"/>
      <c r="AP3048" s="278"/>
    </row>
    <row r="3049" spans="1:42">
      <c r="A3049" s="278">
        <v>210602</v>
      </c>
      <c r="B3049" s="278"/>
      <c r="C3049" s="278" t="s">
        <v>413</v>
      </c>
      <c r="D3049" s="278" t="s">
        <v>413</v>
      </c>
      <c r="E3049" s="278" t="s">
        <v>412</v>
      </c>
      <c r="F3049" s="278" t="s">
        <v>412</v>
      </c>
      <c r="G3049" s="278" t="s">
        <v>412</v>
      </c>
      <c r="H3049" s="278" t="s">
        <v>412</v>
      </c>
      <c r="I3049" s="278" t="s">
        <v>412</v>
      </c>
      <c r="J3049" s="278" t="s">
        <v>412</v>
      </c>
      <c r="K3049" s="278" t="s">
        <v>412</v>
      </c>
      <c r="L3049" s="278" t="s">
        <v>412</v>
      </c>
      <c r="M3049" s="278"/>
      <c r="N3049" s="278"/>
      <c r="O3049" s="278"/>
      <c r="P3049" s="278"/>
      <c r="Q3049" s="278"/>
      <c r="R3049" s="278"/>
      <c r="S3049" s="278"/>
      <c r="T3049" s="278"/>
      <c r="U3049" s="278"/>
      <c r="V3049" s="278"/>
      <c r="W3049" s="278"/>
      <c r="X3049" s="278"/>
      <c r="Y3049" s="278"/>
      <c r="Z3049" s="278"/>
      <c r="AA3049" s="278"/>
      <c r="AB3049" s="278"/>
      <c r="AC3049" s="278"/>
      <c r="AD3049" s="278"/>
      <c r="AE3049" s="278"/>
      <c r="AF3049" s="278"/>
      <c r="AG3049" s="278"/>
      <c r="AH3049" s="278"/>
      <c r="AI3049" s="278"/>
      <c r="AJ3049" s="278"/>
      <c r="AK3049" s="278"/>
      <c r="AL3049" s="278"/>
      <c r="AM3049" s="278"/>
      <c r="AN3049" s="278"/>
      <c r="AO3049" s="278"/>
      <c r="AP3049" s="278"/>
    </row>
    <row r="3050" spans="1:42">
      <c r="A3050" s="278">
        <v>210598</v>
      </c>
      <c r="B3050" s="278"/>
      <c r="C3050" s="278" t="s">
        <v>411</v>
      </c>
      <c r="D3050" s="278" t="s">
        <v>412</v>
      </c>
      <c r="E3050" s="278" t="s">
        <v>411</v>
      </c>
      <c r="F3050" s="278" t="s">
        <v>411</v>
      </c>
      <c r="G3050" s="278" t="s">
        <v>412</v>
      </c>
      <c r="H3050" s="278" t="s">
        <v>412</v>
      </c>
      <c r="I3050" s="278" t="s">
        <v>412</v>
      </c>
      <c r="J3050" s="278" t="s">
        <v>412</v>
      </c>
      <c r="K3050" s="278" t="s">
        <v>412</v>
      </c>
      <c r="L3050" s="278" t="s">
        <v>412</v>
      </c>
      <c r="M3050" s="278"/>
      <c r="N3050" s="278"/>
      <c r="O3050" s="278"/>
      <c r="P3050" s="278"/>
      <c r="Q3050" s="278"/>
      <c r="R3050" s="278"/>
      <c r="S3050" s="278"/>
      <c r="T3050" s="278"/>
      <c r="U3050" s="278"/>
      <c r="V3050" s="278"/>
      <c r="W3050" s="278"/>
      <c r="X3050" s="278"/>
      <c r="Y3050" s="278"/>
      <c r="Z3050" s="278"/>
      <c r="AA3050" s="278"/>
      <c r="AB3050" s="278"/>
      <c r="AC3050" s="278"/>
      <c r="AD3050" s="278"/>
      <c r="AE3050" s="278"/>
      <c r="AF3050" s="278"/>
      <c r="AG3050" s="278"/>
      <c r="AH3050" s="278"/>
      <c r="AI3050" s="278"/>
      <c r="AJ3050" s="278"/>
      <c r="AK3050" s="278"/>
      <c r="AL3050" s="278"/>
      <c r="AM3050" s="278"/>
      <c r="AN3050" s="278"/>
      <c r="AO3050" s="278"/>
      <c r="AP3050" s="278"/>
    </row>
    <row r="3051" spans="1:42">
      <c r="A3051" s="278">
        <v>210597</v>
      </c>
      <c r="B3051" s="278"/>
      <c r="C3051" s="278" t="s">
        <v>412</v>
      </c>
      <c r="D3051" s="278" t="s">
        <v>413</v>
      </c>
      <c r="E3051" s="278" t="s">
        <v>412</v>
      </c>
      <c r="F3051" s="278" t="s">
        <v>411</v>
      </c>
      <c r="G3051" s="278" t="s">
        <v>411</v>
      </c>
      <c r="H3051" s="278" t="s">
        <v>412</v>
      </c>
      <c r="I3051" s="278" t="s">
        <v>412</v>
      </c>
      <c r="J3051" s="278" t="s">
        <v>412</v>
      </c>
      <c r="K3051" s="278" t="s">
        <v>412</v>
      </c>
      <c r="L3051" s="278" t="s">
        <v>412</v>
      </c>
      <c r="M3051" s="278"/>
      <c r="N3051" s="278"/>
      <c r="O3051" s="278"/>
      <c r="P3051" s="278"/>
      <c r="Q3051" s="278"/>
      <c r="R3051" s="278"/>
      <c r="S3051" s="278"/>
      <c r="T3051" s="278"/>
      <c r="U3051" s="278"/>
      <c r="V3051" s="278"/>
      <c r="W3051" s="278"/>
      <c r="X3051" s="278"/>
      <c r="Y3051" s="278"/>
      <c r="Z3051" s="278"/>
      <c r="AA3051" s="278"/>
      <c r="AB3051" s="278"/>
      <c r="AC3051" s="278"/>
      <c r="AD3051" s="278"/>
      <c r="AE3051" s="278"/>
      <c r="AF3051" s="278"/>
      <c r="AG3051" s="278"/>
      <c r="AH3051" s="278"/>
      <c r="AI3051" s="278"/>
      <c r="AJ3051" s="278"/>
      <c r="AK3051" s="278"/>
      <c r="AL3051" s="278"/>
      <c r="AM3051" s="278"/>
      <c r="AN3051" s="278"/>
      <c r="AO3051" s="278"/>
      <c r="AP3051" s="278"/>
    </row>
    <row r="3052" spans="1:42">
      <c r="A3052" s="278">
        <v>210596</v>
      </c>
      <c r="B3052" s="278"/>
      <c r="C3052" s="278" t="s">
        <v>413</v>
      </c>
      <c r="D3052" s="278" t="s">
        <v>412</v>
      </c>
      <c r="E3052" s="278" t="s">
        <v>413</v>
      </c>
      <c r="F3052" s="278" t="s">
        <v>412</v>
      </c>
      <c r="G3052" s="278" t="s">
        <v>412</v>
      </c>
      <c r="H3052" s="278" t="s">
        <v>412</v>
      </c>
      <c r="I3052" s="278" t="s">
        <v>412</v>
      </c>
      <c r="J3052" s="278" t="s">
        <v>412</v>
      </c>
      <c r="K3052" s="278" t="s">
        <v>412</v>
      </c>
      <c r="L3052" s="278" t="s">
        <v>412</v>
      </c>
      <c r="M3052" s="278"/>
      <c r="N3052" s="278"/>
      <c r="O3052" s="278"/>
      <c r="P3052" s="278"/>
      <c r="Q3052" s="278"/>
      <c r="R3052" s="278"/>
      <c r="S3052" s="278"/>
      <c r="T3052" s="278"/>
      <c r="U3052" s="278"/>
      <c r="V3052" s="278"/>
      <c r="W3052" s="278"/>
      <c r="X3052" s="278"/>
      <c r="Y3052" s="278"/>
      <c r="Z3052" s="278"/>
      <c r="AA3052" s="278"/>
      <c r="AB3052" s="278"/>
      <c r="AC3052" s="278"/>
      <c r="AD3052" s="278"/>
      <c r="AE3052" s="278"/>
      <c r="AF3052" s="278"/>
      <c r="AG3052" s="278"/>
      <c r="AH3052" s="278"/>
      <c r="AI3052" s="278"/>
      <c r="AJ3052" s="278"/>
      <c r="AK3052" s="278"/>
      <c r="AL3052" s="278"/>
      <c r="AM3052" s="278"/>
      <c r="AN3052" s="278"/>
      <c r="AO3052" s="278"/>
      <c r="AP3052" s="278"/>
    </row>
    <row r="3053" spans="1:42">
      <c r="A3053" s="278">
        <v>210593</v>
      </c>
      <c r="B3053" s="278"/>
      <c r="C3053" s="278" t="s">
        <v>411</v>
      </c>
      <c r="D3053" s="278" t="s">
        <v>411</v>
      </c>
      <c r="E3053" s="278" t="s">
        <v>411</v>
      </c>
      <c r="F3053" s="278" t="s">
        <v>411</v>
      </c>
      <c r="G3053" s="278" t="s">
        <v>413</v>
      </c>
      <c r="H3053" s="278" t="s">
        <v>412</v>
      </c>
      <c r="I3053" s="278" t="s">
        <v>413</v>
      </c>
      <c r="J3053" s="278" t="s">
        <v>413</v>
      </c>
      <c r="K3053" s="278" t="s">
        <v>413</v>
      </c>
      <c r="L3053" s="278" t="s">
        <v>413</v>
      </c>
      <c r="M3053" s="278"/>
      <c r="N3053" s="278"/>
      <c r="O3053" s="278"/>
      <c r="P3053" s="278"/>
      <c r="Q3053" s="278"/>
      <c r="R3053" s="278"/>
      <c r="S3053" s="278"/>
      <c r="T3053" s="278"/>
      <c r="U3053" s="278"/>
      <c r="V3053" s="278"/>
      <c r="W3053" s="278"/>
      <c r="X3053" s="278"/>
      <c r="Y3053" s="278"/>
      <c r="Z3053" s="278"/>
      <c r="AA3053" s="278"/>
      <c r="AB3053" s="278"/>
      <c r="AC3053" s="278"/>
      <c r="AD3053" s="278"/>
      <c r="AE3053" s="278"/>
      <c r="AF3053" s="278"/>
      <c r="AG3053" s="278"/>
      <c r="AH3053" s="278"/>
      <c r="AI3053" s="278"/>
      <c r="AJ3053" s="278"/>
      <c r="AK3053" s="278"/>
      <c r="AL3053" s="278"/>
      <c r="AM3053" s="278"/>
      <c r="AN3053" s="278"/>
      <c r="AO3053" s="278"/>
      <c r="AP3053" s="278"/>
    </row>
    <row r="3054" spans="1:42">
      <c r="A3054" s="278">
        <v>210591</v>
      </c>
      <c r="B3054" s="278"/>
      <c r="C3054" s="278" t="s">
        <v>413</v>
      </c>
      <c r="D3054" s="278" t="s">
        <v>413</v>
      </c>
      <c r="E3054" s="278" t="s">
        <v>413</v>
      </c>
      <c r="F3054" s="278" t="s">
        <v>412</v>
      </c>
      <c r="G3054" s="278" t="s">
        <v>412</v>
      </c>
      <c r="H3054" s="278" t="s">
        <v>412</v>
      </c>
      <c r="I3054" s="278" t="s">
        <v>412</v>
      </c>
      <c r="J3054" s="278" t="s">
        <v>412</v>
      </c>
      <c r="K3054" s="278" t="s">
        <v>412</v>
      </c>
      <c r="L3054" s="278" t="s">
        <v>412</v>
      </c>
      <c r="M3054" s="278"/>
      <c r="N3054" s="278"/>
      <c r="O3054" s="278"/>
      <c r="P3054" s="278"/>
      <c r="Q3054" s="278"/>
      <c r="R3054" s="278"/>
      <c r="S3054" s="278"/>
      <c r="T3054" s="278"/>
      <c r="U3054" s="278"/>
      <c r="V3054" s="278"/>
      <c r="W3054" s="278"/>
      <c r="X3054" s="278"/>
      <c r="Y3054" s="278"/>
      <c r="Z3054" s="278"/>
      <c r="AA3054" s="278"/>
      <c r="AB3054" s="278"/>
      <c r="AC3054" s="278"/>
      <c r="AD3054" s="278"/>
      <c r="AE3054" s="278"/>
      <c r="AF3054" s="278"/>
      <c r="AG3054" s="278"/>
      <c r="AH3054" s="278"/>
      <c r="AI3054" s="278"/>
      <c r="AJ3054" s="278"/>
      <c r="AK3054" s="278"/>
      <c r="AL3054" s="278"/>
      <c r="AM3054" s="278"/>
      <c r="AN3054" s="278"/>
      <c r="AO3054" s="278"/>
      <c r="AP3054" s="278"/>
    </row>
    <row r="3055" spans="1:42">
      <c r="A3055" s="278">
        <v>210589</v>
      </c>
      <c r="B3055" s="278"/>
      <c r="C3055" s="278" t="s">
        <v>411</v>
      </c>
      <c r="D3055" s="278" t="s">
        <v>411</v>
      </c>
      <c r="E3055" s="278" t="s">
        <v>411</v>
      </c>
      <c r="F3055" s="278" t="s">
        <v>411</v>
      </c>
      <c r="G3055" s="278" t="s">
        <v>413</v>
      </c>
      <c r="H3055" s="278" t="s">
        <v>412</v>
      </c>
      <c r="I3055" s="278" t="s">
        <v>412</v>
      </c>
      <c r="J3055" s="278" t="s">
        <v>412</v>
      </c>
      <c r="K3055" s="278" t="s">
        <v>412</v>
      </c>
      <c r="L3055" s="278" t="s">
        <v>412</v>
      </c>
      <c r="M3055" s="278"/>
      <c r="N3055" s="278"/>
      <c r="O3055" s="278"/>
      <c r="P3055" s="278"/>
      <c r="Q3055" s="278"/>
      <c r="R3055" s="278"/>
      <c r="S3055" s="278"/>
      <c r="T3055" s="278"/>
      <c r="U3055" s="278"/>
      <c r="V3055" s="278"/>
      <c r="W3055" s="278"/>
      <c r="X3055" s="278"/>
      <c r="Y3055" s="278"/>
      <c r="Z3055" s="278"/>
      <c r="AA3055" s="278"/>
      <c r="AB3055" s="278"/>
      <c r="AC3055" s="278"/>
      <c r="AD3055" s="278"/>
      <c r="AE3055" s="278"/>
      <c r="AF3055" s="278"/>
      <c r="AG3055" s="278"/>
      <c r="AH3055" s="278"/>
      <c r="AI3055" s="278"/>
      <c r="AJ3055" s="278"/>
      <c r="AK3055" s="278"/>
      <c r="AL3055" s="278"/>
      <c r="AM3055" s="278"/>
      <c r="AN3055" s="278"/>
      <c r="AO3055" s="278"/>
      <c r="AP3055" s="278"/>
    </row>
    <row r="3056" spans="1:42">
      <c r="A3056" s="278">
        <v>210588</v>
      </c>
      <c r="B3056" s="278"/>
      <c r="C3056" s="278" t="s">
        <v>412</v>
      </c>
      <c r="D3056" s="278" t="s">
        <v>412</v>
      </c>
      <c r="E3056" s="278" t="s">
        <v>411</v>
      </c>
      <c r="F3056" s="278" t="s">
        <v>411</v>
      </c>
      <c r="G3056" s="278" t="s">
        <v>412</v>
      </c>
      <c r="H3056" s="278" t="s">
        <v>412</v>
      </c>
      <c r="I3056" s="278" t="s">
        <v>412</v>
      </c>
      <c r="J3056" s="278" t="s">
        <v>412</v>
      </c>
      <c r="K3056" s="278" t="s">
        <v>412</v>
      </c>
      <c r="L3056" s="278" t="s">
        <v>412</v>
      </c>
      <c r="M3056" s="278"/>
      <c r="N3056" s="278"/>
      <c r="O3056" s="278"/>
      <c r="P3056" s="278"/>
      <c r="Q3056" s="278"/>
      <c r="R3056" s="278"/>
      <c r="S3056" s="278"/>
      <c r="T3056" s="278"/>
      <c r="U3056" s="278"/>
      <c r="V3056" s="278"/>
      <c r="W3056" s="278"/>
      <c r="X3056" s="278"/>
      <c r="Y3056" s="278"/>
      <c r="Z3056" s="278"/>
      <c r="AA3056" s="278"/>
      <c r="AB3056" s="278"/>
      <c r="AC3056" s="278"/>
      <c r="AD3056" s="278"/>
      <c r="AE3056" s="278"/>
      <c r="AF3056" s="278"/>
      <c r="AG3056" s="278"/>
      <c r="AH3056" s="278"/>
      <c r="AI3056" s="278"/>
      <c r="AJ3056" s="278"/>
      <c r="AK3056" s="278"/>
      <c r="AL3056" s="278"/>
      <c r="AM3056" s="278"/>
      <c r="AN3056" s="278"/>
      <c r="AO3056" s="278"/>
      <c r="AP3056" s="278"/>
    </row>
    <row r="3057" spans="1:42">
      <c r="A3057" s="278">
        <v>210587</v>
      </c>
      <c r="B3057" s="278"/>
      <c r="C3057" s="278" t="s">
        <v>413</v>
      </c>
      <c r="D3057" s="278" t="s">
        <v>411</v>
      </c>
      <c r="E3057" s="278" t="s">
        <v>412</v>
      </c>
      <c r="F3057" s="278" t="s">
        <v>411</v>
      </c>
      <c r="G3057" s="278" t="s">
        <v>413</v>
      </c>
      <c r="H3057" s="278" t="s">
        <v>413</v>
      </c>
      <c r="I3057" s="278" t="s">
        <v>412</v>
      </c>
      <c r="J3057" s="278" t="s">
        <v>413</v>
      </c>
      <c r="K3057" s="278" t="s">
        <v>412</v>
      </c>
      <c r="L3057" s="278" t="s">
        <v>412</v>
      </c>
      <c r="M3057" s="278"/>
      <c r="N3057" s="278"/>
      <c r="O3057" s="278"/>
      <c r="P3057" s="278"/>
      <c r="Q3057" s="278"/>
      <c r="R3057" s="278"/>
      <c r="S3057" s="278"/>
      <c r="T3057" s="278"/>
      <c r="U3057" s="278"/>
      <c r="V3057" s="278"/>
      <c r="W3057" s="278"/>
      <c r="X3057" s="278"/>
      <c r="Y3057" s="278"/>
      <c r="Z3057" s="278"/>
      <c r="AA3057" s="278"/>
      <c r="AB3057" s="278"/>
      <c r="AC3057" s="278"/>
      <c r="AD3057" s="278"/>
      <c r="AE3057" s="278"/>
      <c r="AF3057" s="278"/>
      <c r="AG3057" s="278"/>
      <c r="AH3057" s="278"/>
      <c r="AI3057" s="278"/>
      <c r="AJ3057" s="278"/>
      <c r="AK3057" s="278"/>
      <c r="AL3057" s="278"/>
      <c r="AM3057" s="278"/>
      <c r="AN3057" s="278"/>
      <c r="AO3057" s="278"/>
      <c r="AP3057" s="278"/>
    </row>
    <row r="3058" spans="1:42">
      <c r="A3058" s="278">
        <v>210586</v>
      </c>
      <c r="B3058" s="278"/>
      <c r="C3058" s="278" t="s">
        <v>413</v>
      </c>
      <c r="D3058" s="278" t="s">
        <v>413</v>
      </c>
      <c r="E3058" s="278" t="s">
        <v>413</v>
      </c>
      <c r="F3058" s="278" t="s">
        <v>412</v>
      </c>
      <c r="G3058" s="278" t="s">
        <v>412</v>
      </c>
      <c r="H3058" s="278" t="s">
        <v>412</v>
      </c>
      <c r="I3058" s="278" t="s">
        <v>412</v>
      </c>
      <c r="J3058" s="278" t="s">
        <v>412</v>
      </c>
      <c r="K3058" s="278" t="s">
        <v>413</v>
      </c>
      <c r="L3058" s="278" t="s">
        <v>412</v>
      </c>
      <c r="M3058" s="278"/>
      <c r="N3058" s="278"/>
      <c r="O3058" s="278"/>
      <c r="P3058" s="278"/>
      <c r="Q3058" s="278"/>
      <c r="R3058" s="278"/>
      <c r="S3058" s="278"/>
      <c r="T3058" s="278"/>
      <c r="U3058" s="278"/>
      <c r="V3058" s="278"/>
      <c r="W3058" s="278"/>
      <c r="X3058" s="278"/>
      <c r="Y3058" s="278"/>
      <c r="Z3058" s="278"/>
      <c r="AA3058" s="278"/>
      <c r="AB3058" s="278"/>
      <c r="AC3058" s="278"/>
      <c r="AD3058" s="278"/>
      <c r="AE3058" s="278"/>
      <c r="AF3058" s="278"/>
      <c r="AG3058" s="278"/>
      <c r="AH3058" s="278"/>
      <c r="AI3058" s="278"/>
      <c r="AJ3058" s="278"/>
      <c r="AK3058" s="278"/>
      <c r="AL3058" s="278"/>
      <c r="AM3058" s="278"/>
      <c r="AN3058" s="278"/>
      <c r="AO3058" s="278"/>
      <c r="AP3058" s="278"/>
    </row>
    <row r="3059" spans="1:42">
      <c r="A3059" s="278">
        <v>210585</v>
      </c>
      <c r="B3059" s="278"/>
      <c r="C3059" s="278" t="s">
        <v>412</v>
      </c>
      <c r="D3059" s="278" t="s">
        <v>412</v>
      </c>
      <c r="E3059" s="278" t="s">
        <v>412</v>
      </c>
      <c r="F3059" s="278" t="s">
        <v>413</v>
      </c>
      <c r="G3059" s="278" t="s">
        <v>413</v>
      </c>
      <c r="H3059" s="278" t="s">
        <v>412</v>
      </c>
      <c r="I3059" s="278" t="s">
        <v>412</v>
      </c>
      <c r="J3059" s="278" t="s">
        <v>412</v>
      </c>
      <c r="K3059" s="278" t="s">
        <v>412</v>
      </c>
      <c r="L3059" s="278" t="s">
        <v>412</v>
      </c>
      <c r="M3059" s="278"/>
      <c r="N3059" s="278"/>
      <c r="O3059" s="278"/>
      <c r="P3059" s="278"/>
      <c r="Q3059" s="278"/>
      <c r="R3059" s="278"/>
      <c r="S3059" s="278"/>
      <c r="T3059" s="278"/>
      <c r="U3059" s="278"/>
      <c r="V3059" s="278"/>
      <c r="W3059" s="278"/>
      <c r="X3059" s="278"/>
      <c r="Y3059" s="278"/>
      <c r="Z3059" s="278"/>
      <c r="AA3059" s="278"/>
      <c r="AB3059" s="278"/>
      <c r="AC3059" s="278"/>
      <c r="AD3059" s="278"/>
      <c r="AE3059" s="278"/>
      <c r="AF3059" s="278"/>
      <c r="AG3059" s="278"/>
      <c r="AH3059" s="278"/>
      <c r="AI3059" s="278"/>
      <c r="AJ3059" s="278"/>
      <c r="AK3059" s="278"/>
      <c r="AL3059" s="278"/>
      <c r="AM3059" s="278"/>
      <c r="AN3059" s="278"/>
      <c r="AO3059" s="278"/>
      <c r="AP3059" s="278"/>
    </row>
    <row r="3060" spans="1:42">
      <c r="A3060" s="278">
        <v>210584</v>
      </c>
      <c r="B3060" s="278"/>
      <c r="C3060" s="278" t="s">
        <v>413</v>
      </c>
      <c r="D3060" s="278" t="s">
        <v>413</v>
      </c>
      <c r="E3060" s="278" t="s">
        <v>412</v>
      </c>
      <c r="F3060" s="278" t="s">
        <v>413</v>
      </c>
      <c r="G3060" s="278" t="s">
        <v>412</v>
      </c>
      <c r="H3060" s="278" t="s">
        <v>412</v>
      </c>
      <c r="I3060" s="278" t="s">
        <v>412</v>
      </c>
      <c r="J3060" s="278" t="s">
        <v>412</v>
      </c>
      <c r="K3060" s="278" t="s">
        <v>412</v>
      </c>
      <c r="L3060" s="278" t="s">
        <v>412</v>
      </c>
      <c r="M3060" s="278"/>
      <c r="N3060" s="278"/>
      <c r="O3060" s="278"/>
      <c r="P3060" s="278"/>
      <c r="Q3060" s="278"/>
      <c r="R3060" s="278"/>
      <c r="S3060" s="278"/>
      <c r="T3060" s="278"/>
      <c r="U3060" s="278"/>
      <c r="V3060" s="278"/>
      <c r="W3060" s="278"/>
      <c r="X3060" s="278"/>
      <c r="Y3060" s="278"/>
      <c r="Z3060" s="278"/>
      <c r="AA3060" s="278"/>
      <c r="AB3060" s="278"/>
      <c r="AC3060" s="278"/>
      <c r="AD3060" s="278"/>
      <c r="AE3060" s="278"/>
      <c r="AF3060" s="278"/>
      <c r="AG3060" s="278"/>
      <c r="AH3060" s="278"/>
      <c r="AI3060" s="278"/>
      <c r="AJ3060" s="278"/>
      <c r="AK3060" s="278"/>
      <c r="AL3060" s="278"/>
      <c r="AM3060" s="278"/>
      <c r="AN3060" s="278"/>
      <c r="AO3060" s="278"/>
      <c r="AP3060" s="278"/>
    </row>
    <row r="3061" spans="1:42">
      <c r="A3061" s="278">
        <v>210582</v>
      </c>
      <c r="B3061" s="278"/>
      <c r="C3061" s="278" t="s">
        <v>411</v>
      </c>
      <c r="D3061" s="278" t="s">
        <v>412</v>
      </c>
      <c r="E3061" s="278" t="s">
        <v>411</v>
      </c>
      <c r="F3061" s="278" t="s">
        <v>412</v>
      </c>
      <c r="G3061" s="278" t="s">
        <v>412</v>
      </c>
      <c r="H3061" s="278" t="s">
        <v>412</v>
      </c>
      <c r="I3061" s="278" t="s">
        <v>412</v>
      </c>
      <c r="J3061" s="278" t="s">
        <v>412</v>
      </c>
      <c r="K3061" s="278" t="s">
        <v>412</v>
      </c>
      <c r="L3061" s="278" t="s">
        <v>412</v>
      </c>
      <c r="M3061" s="278"/>
      <c r="N3061" s="278"/>
      <c r="O3061" s="278"/>
      <c r="P3061" s="278"/>
      <c r="Q3061" s="278"/>
      <c r="R3061" s="278"/>
      <c r="S3061" s="278"/>
      <c r="T3061" s="278"/>
      <c r="U3061" s="278"/>
      <c r="V3061" s="278"/>
      <c r="W3061" s="278"/>
      <c r="X3061" s="278"/>
      <c r="Y3061" s="278"/>
      <c r="Z3061" s="278"/>
      <c r="AA3061" s="278"/>
      <c r="AB3061" s="278"/>
      <c r="AC3061" s="278"/>
      <c r="AD3061" s="278"/>
      <c r="AE3061" s="278"/>
      <c r="AF3061" s="278"/>
      <c r="AG3061" s="278"/>
      <c r="AH3061" s="278"/>
      <c r="AI3061" s="278"/>
      <c r="AJ3061" s="278"/>
      <c r="AK3061" s="278"/>
      <c r="AL3061" s="278"/>
      <c r="AM3061" s="278"/>
      <c r="AN3061" s="278"/>
      <c r="AO3061" s="278"/>
      <c r="AP3061" s="278"/>
    </row>
    <row r="3062" spans="1:42">
      <c r="A3062" s="278">
        <v>210581</v>
      </c>
      <c r="B3062" s="278"/>
      <c r="C3062" s="278" t="s">
        <v>413</v>
      </c>
      <c r="D3062" s="278" t="s">
        <v>412</v>
      </c>
      <c r="E3062" s="278" t="s">
        <v>412</v>
      </c>
      <c r="F3062" s="278" t="s">
        <v>413</v>
      </c>
      <c r="G3062" s="278" t="s">
        <v>412</v>
      </c>
      <c r="H3062" s="278" t="s">
        <v>412</v>
      </c>
      <c r="I3062" s="278" t="s">
        <v>412</v>
      </c>
      <c r="J3062" s="278" t="s">
        <v>412</v>
      </c>
      <c r="K3062" s="278" t="s">
        <v>412</v>
      </c>
      <c r="L3062" s="278" t="s">
        <v>412</v>
      </c>
      <c r="M3062" s="278"/>
      <c r="N3062" s="278"/>
      <c r="O3062" s="278"/>
      <c r="P3062" s="278"/>
      <c r="Q3062" s="278"/>
      <c r="R3062" s="278"/>
      <c r="S3062" s="278"/>
      <c r="T3062" s="278"/>
      <c r="U3062" s="278"/>
      <c r="V3062" s="278"/>
      <c r="W3062" s="278"/>
      <c r="X3062" s="278"/>
      <c r="Y3062" s="278"/>
      <c r="Z3062" s="278"/>
      <c r="AA3062" s="278"/>
      <c r="AB3062" s="278"/>
      <c r="AC3062" s="278"/>
      <c r="AD3062" s="278"/>
      <c r="AE3062" s="278"/>
      <c r="AF3062" s="278"/>
      <c r="AG3062" s="278"/>
      <c r="AH3062" s="278"/>
      <c r="AI3062" s="278"/>
      <c r="AJ3062" s="278"/>
      <c r="AK3062" s="278"/>
      <c r="AL3062" s="278"/>
      <c r="AM3062" s="278"/>
      <c r="AN3062" s="278"/>
      <c r="AO3062" s="278"/>
      <c r="AP3062" s="278"/>
    </row>
    <row r="3063" spans="1:42">
      <c r="A3063" s="278">
        <v>210580</v>
      </c>
      <c r="B3063" s="278"/>
      <c r="C3063" s="278" t="s">
        <v>413</v>
      </c>
      <c r="D3063" s="278" t="s">
        <v>413</v>
      </c>
      <c r="E3063" s="278" t="s">
        <v>412</v>
      </c>
      <c r="F3063" s="278" t="s">
        <v>412</v>
      </c>
      <c r="G3063" s="278" t="s">
        <v>412</v>
      </c>
      <c r="H3063" s="278" t="s">
        <v>412</v>
      </c>
      <c r="I3063" s="278" t="s">
        <v>412</v>
      </c>
      <c r="J3063" s="278" t="s">
        <v>412</v>
      </c>
      <c r="K3063" s="278" t="s">
        <v>412</v>
      </c>
      <c r="L3063" s="278" t="s">
        <v>412</v>
      </c>
      <c r="M3063" s="278"/>
      <c r="N3063" s="278"/>
      <c r="O3063" s="278"/>
      <c r="P3063" s="278"/>
      <c r="Q3063" s="278"/>
      <c r="R3063" s="278"/>
      <c r="S3063" s="278"/>
      <c r="T3063" s="278"/>
      <c r="U3063" s="278"/>
      <c r="V3063" s="278"/>
      <c r="W3063" s="278"/>
      <c r="X3063" s="278"/>
      <c r="Y3063" s="278"/>
      <c r="Z3063" s="278"/>
      <c r="AA3063" s="278"/>
      <c r="AB3063" s="278"/>
      <c r="AC3063" s="278"/>
      <c r="AD3063" s="278"/>
      <c r="AE3063" s="278"/>
      <c r="AF3063" s="278"/>
      <c r="AG3063" s="278"/>
      <c r="AH3063" s="278"/>
      <c r="AI3063" s="278"/>
      <c r="AJ3063" s="278"/>
      <c r="AK3063" s="278"/>
      <c r="AL3063" s="278"/>
      <c r="AM3063" s="278"/>
      <c r="AN3063" s="278"/>
      <c r="AO3063" s="278"/>
      <c r="AP3063" s="278"/>
    </row>
    <row r="3064" spans="1:42">
      <c r="A3064" s="278">
        <v>210579</v>
      </c>
      <c r="B3064" s="278"/>
      <c r="C3064" s="278" t="s">
        <v>411</v>
      </c>
      <c r="D3064" s="278" t="s">
        <v>411</v>
      </c>
      <c r="E3064" s="278" t="s">
        <v>412</v>
      </c>
      <c r="F3064" s="278" t="s">
        <v>412</v>
      </c>
      <c r="G3064" s="278" t="s">
        <v>412</v>
      </c>
      <c r="H3064" s="278" t="s">
        <v>412</v>
      </c>
      <c r="I3064" s="278" t="s">
        <v>412</v>
      </c>
      <c r="J3064" s="278" t="s">
        <v>412</v>
      </c>
      <c r="K3064" s="278" t="s">
        <v>412</v>
      </c>
      <c r="L3064" s="278" t="s">
        <v>412</v>
      </c>
      <c r="M3064" s="278"/>
      <c r="N3064" s="278"/>
      <c r="O3064" s="278"/>
      <c r="P3064" s="278"/>
      <c r="Q3064" s="278"/>
      <c r="R3064" s="278"/>
      <c r="S3064" s="278"/>
      <c r="T3064" s="278"/>
      <c r="U3064" s="278"/>
      <c r="V3064" s="278"/>
      <c r="W3064" s="278"/>
      <c r="X3064" s="278"/>
      <c r="Y3064" s="278"/>
      <c r="Z3064" s="278"/>
      <c r="AA3064" s="278"/>
      <c r="AB3064" s="278"/>
      <c r="AC3064" s="278"/>
      <c r="AD3064" s="278"/>
      <c r="AE3064" s="278"/>
      <c r="AF3064" s="278"/>
      <c r="AG3064" s="278"/>
      <c r="AH3064" s="278"/>
      <c r="AI3064" s="278"/>
      <c r="AJ3064" s="278"/>
      <c r="AK3064" s="278"/>
      <c r="AL3064" s="278"/>
      <c r="AM3064" s="278"/>
      <c r="AN3064" s="278"/>
      <c r="AO3064" s="278"/>
      <c r="AP3064" s="278"/>
    </row>
    <row r="3065" spans="1:42">
      <c r="A3065" s="278">
        <v>210577</v>
      </c>
      <c r="B3065" s="278"/>
      <c r="C3065" s="278" t="s">
        <v>413</v>
      </c>
      <c r="D3065" s="278" t="s">
        <v>412</v>
      </c>
      <c r="E3065" s="278" t="s">
        <v>413</v>
      </c>
      <c r="F3065" s="278" t="s">
        <v>413</v>
      </c>
      <c r="G3065" s="278" t="s">
        <v>412</v>
      </c>
      <c r="H3065" s="278" t="s">
        <v>412</v>
      </c>
      <c r="I3065" s="278" t="s">
        <v>412</v>
      </c>
      <c r="J3065" s="278" t="s">
        <v>412</v>
      </c>
      <c r="K3065" s="278" t="s">
        <v>412</v>
      </c>
      <c r="L3065" s="278" t="s">
        <v>412</v>
      </c>
      <c r="M3065" s="278"/>
      <c r="N3065" s="278"/>
      <c r="O3065" s="278"/>
      <c r="P3065" s="278"/>
      <c r="Q3065" s="278"/>
      <c r="R3065" s="278"/>
      <c r="S3065" s="278"/>
      <c r="T3065" s="278"/>
      <c r="U3065" s="278"/>
      <c r="V3065" s="278"/>
      <c r="W3065" s="278"/>
      <c r="X3065" s="278"/>
      <c r="Y3065" s="278"/>
      <c r="Z3065" s="278"/>
      <c r="AA3065" s="278"/>
      <c r="AB3065" s="278"/>
      <c r="AC3065" s="278"/>
      <c r="AD3065" s="278"/>
      <c r="AE3065" s="278"/>
      <c r="AF3065" s="278"/>
      <c r="AG3065" s="278"/>
      <c r="AH3065" s="278"/>
      <c r="AI3065" s="278"/>
      <c r="AJ3065" s="278"/>
      <c r="AK3065" s="278"/>
      <c r="AL3065" s="278"/>
      <c r="AM3065" s="278"/>
      <c r="AN3065" s="278"/>
      <c r="AO3065" s="278"/>
      <c r="AP3065" s="278"/>
    </row>
    <row r="3066" spans="1:42">
      <c r="A3066" s="278">
        <v>210576</v>
      </c>
      <c r="B3066" s="278"/>
      <c r="C3066" s="278" t="s">
        <v>412</v>
      </c>
      <c r="D3066" s="278" t="s">
        <v>412</v>
      </c>
      <c r="E3066" s="278" t="s">
        <v>413</v>
      </c>
      <c r="F3066" s="278" t="s">
        <v>413</v>
      </c>
      <c r="G3066" s="278" t="s">
        <v>412</v>
      </c>
      <c r="H3066" s="278" t="s">
        <v>412</v>
      </c>
      <c r="I3066" s="278" t="s">
        <v>412</v>
      </c>
      <c r="J3066" s="278" t="s">
        <v>412</v>
      </c>
      <c r="K3066" s="278" t="s">
        <v>412</v>
      </c>
      <c r="L3066" s="278" t="s">
        <v>412</v>
      </c>
      <c r="M3066" s="278"/>
      <c r="N3066" s="278"/>
      <c r="O3066" s="278"/>
      <c r="P3066" s="278"/>
      <c r="Q3066" s="278"/>
      <c r="R3066" s="278"/>
      <c r="S3066" s="278"/>
      <c r="T3066" s="278"/>
      <c r="U3066" s="278"/>
      <c r="V3066" s="278"/>
      <c r="W3066" s="278"/>
      <c r="X3066" s="278"/>
      <c r="Y3066" s="278"/>
      <c r="Z3066" s="278"/>
      <c r="AA3066" s="278"/>
      <c r="AB3066" s="278"/>
      <c r="AC3066" s="278"/>
      <c r="AD3066" s="278"/>
      <c r="AE3066" s="278"/>
      <c r="AF3066" s="278"/>
      <c r="AG3066" s="278"/>
      <c r="AH3066" s="278"/>
      <c r="AI3066" s="278"/>
      <c r="AJ3066" s="278"/>
      <c r="AK3066" s="278"/>
      <c r="AL3066" s="278"/>
      <c r="AM3066" s="278"/>
      <c r="AN3066" s="278"/>
      <c r="AO3066" s="278"/>
      <c r="AP3066" s="278"/>
    </row>
    <row r="3067" spans="1:42">
      <c r="A3067" s="278">
        <v>210574</v>
      </c>
      <c r="B3067" s="278"/>
      <c r="C3067" s="278" t="s">
        <v>413</v>
      </c>
      <c r="D3067" s="278" t="s">
        <v>412</v>
      </c>
      <c r="E3067" s="278" t="s">
        <v>412</v>
      </c>
      <c r="F3067" s="278" t="s">
        <v>412</v>
      </c>
      <c r="G3067" s="278" t="s">
        <v>413</v>
      </c>
      <c r="H3067" s="278" t="s">
        <v>412</v>
      </c>
      <c r="I3067" s="278" t="s">
        <v>412</v>
      </c>
      <c r="J3067" s="278" t="s">
        <v>412</v>
      </c>
      <c r="K3067" s="278" t="s">
        <v>412</v>
      </c>
      <c r="L3067" s="278" t="s">
        <v>412</v>
      </c>
      <c r="M3067" s="278"/>
      <c r="N3067" s="278"/>
      <c r="O3067" s="278"/>
      <c r="P3067" s="278"/>
      <c r="Q3067" s="278"/>
      <c r="R3067" s="278"/>
      <c r="S3067" s="278"/>
      <c r="T3067" s="278"/>
      <c r="U3067" s="278"/>
      <c r="V3067" s="278"/>
      <c r="W3067" s="278"/>
      <c r="X3067" s="278"/>
      <c r="Y3067" s="278"/>
      <c r="Z3067" s="278"/>
      <c r="AA3067" s="278"/>
      <c r="AB3067" s="278"/>
      <c r="AC3067" s="278"/>
      <c r="AD3067" s="278"/>
      <c r="AE3067" s="278"/>
      <c r="AF3067" s="278"/>
      <c r="AG3067" s="278"/>
      <c r="AH3067" s="278"/>
      <c r="AI3067" s="278"/>
      <c r="AJ3067" s="278"/>
      <c r="AK3067" s="278"/>
      <c r="AL3067" s="278"/>
      <c r="AM3067" s="278"/>
      <c r="AN3067" s="278"/>
      <c r="AO3067" s="278"/>
      <c r="AP3067" s="278"/>
    </row>
    <row r="3068" spans="1:42">
      <c r="A3068" s="278">
        <v>210573</v>
      </c>
      <c r="B3068" s="278"/>
      <c r="C3068" s="278" t="s">
        <v>411</v>
      </c>
      <c r="D3068" s="278" t="s">
        <v>411</v>
      </c>
      <c r="E3068" s="278" t="s">
        <v>411</v>
      </c>
      <c r="F3068" s="278" t="s">
        <v>412</v>
      </c>
      <c r="G3068" s="278" t="s">
        <v>412</v>
      </c>
      <c r="H3068" s="278" t="s">
        <v>412</v>
      </c>
      <c r="I3068" s="278" t="s">
        <v>412</v>
      </c>
      <c r="J3068" s="278" t="s">
        <v>412</v>
      </c>
      <c r="K3068" s="278" t="s">
        <v>412</v>
      </c>
      <c r="L3068" s="278" t="s">
        <v>412</v>
      </c>
      <c r="M3068" s="278"/>
      <c r="N3068" s="278"/>
      <c r="O3068" s="278"/>
      <c r="P3068" s="278"/>
      <c r="Q3068" s="278"/>
      <c r="R3068" s="278"/>
      <c r="S3068" s="278"/>
      <c r="T3068" s="278"/>
      <c r="U3068" s="278"/>
      <c r="V3068" s="278"/>
      <c r="W3068" s="278"/>
      <c r="X3068" s="278"/>
      <c r="Y3068" s="278"/>
      <c r="Z3068" s="278"/>
      <c r="AA3068" s="278"/>
      <c r="AB3068" s="278"/>
      <c r="AC3068" s="278"/>
      <c r="AD3068" s="278"/>
      <c r="AE3068" s="278"/>
      <c r="AF3068" s="278"/>
      <c r="AG3068" s="278"/>
      <c r="AH3068" s="278"/>
      <c r="AI3068" s="278"/>
      <c r="AJ3068" s="278"/>
      <c r="AK3068" s="278"/>
      <c r="AL3068" s="278"/>
      <c r="AM3068" s="278"/>
      <c r="AN3068" s="278"/>
      <c r="AO3068" s="278"/>
      <c r="AP3068" s="278"/>
    </row>
    <row r="3069" spans="1:42">
      <c r="A3069" s="278">
        <v>210572</v>
      </c>
      <c r="B3069" s="278"/>
      <c r="C3069" s="278" t="s">
        <v>411</v>
      </c>
      <c r="D3069" s="278" t="s">
        <v>411</v>
      </c>
      <c r="E3069" s="278" t="s">
        <v>412</v>
      </c>
      <c r="F3069" s="278" t="s">
        <v>412</v>
      </c>
      <c r="G3069" s="278" t="s">
        <v>412</v>
      </c>
      <c r="H3069" s="278" t="s">
        <v>412</v>
      </c>
      <c r="I3069" s="278" t="s">
        <v>412</v>
      </c>
      <c r="J3069" s="278" t="s">
        <v>412</v>
      </c>
      <c r="K3069" s="278" t="s">
        <v>412</v>
      </c>
      <c r="L3069" s="278" t="s">
        <v>412</v>
      </c>
      <c r="M3069" s="278"/>
      <c r="N3069" s="278"/>
      <c r="O3069" s="278"/>
      <c r="P3069" s="278"/>
      <c r="Q3069" s="278"/>
      <c r="R3069" s="278"/>
      <c r="S3069" s="278"/>
      <c r="T3069" s="278"/>
      <c r="U3069" s="278"/>
      <c r="V3069" s="278"/>
      <c r="W3069" s="278"/>
      <c r="X3069" s="278"/>
      <c r="Y3069" s="278"/>
      <c r="Z3069" s="278"/>
      <c r="AA3069" s="278"/>
      <c r="AB3069" s="278"/>
      <c r="AC3069" s="278"/>
      <c r="AD3069" s="278"/>
      <c r="AE3069" s="278"/>
      <c r="AF3069" s="278"/>
      <c r="AG3069" s="278"/>
      <c r="AH3069" s="278"/>
      <c r="AI3069" s="278"/>
      <c r="AJ3069" s="278"/>
      <c r="AK3069" s="278"/>
      <c r="AL3069" s="278"/>
      <c r="AM3069" s="278"/>
      <c r="AN3069" s="278"/>
      <c r="AO3069" s="278"/>
      <c r="AP3069" s="278"/>
    </row>
    <row r="3070" spans="1:42">
      <c r="A3070" s="278">
        <v>210571</v>
      </c>
      <c r="B3070" s="278"/>
      <c r="C3070" s="278" t="s">
        <v>412</v>
      </c>
      <c r="D3070" s="278" t="s">
        <v>413</v>
      </c>
      <c r="E3070" s="278" t="s">
        <v>413</v>
      </c>
      <c r="F3070" s="278" t="s">
        <v>412</v>
      </c>
      <c r="G3070" s="278" t="s">
        <v>412</v>
      </c>
      <c r="H3070" s="278" t="s">
        <v>412</v>
      </c>
      <c r="I3070" s="278" t="s">
        <v>412</v>
      </c>
      <c r="J3070" s="278" t="s">
        <v>412</v>
      </c>
      <c r="K3070" s="278" t="s">
        <v>412</v>
      </c>
      <c r="L3070" s="278" t="s">
        <v>412</v>
      </c>
      <c r="M3070" s="278"/>
      <c r="N3070" s="278"/>
      <c r="O3070" s="278"/>
      <c r="P3070" s="278"/>
      <c r="Q3070" s="278"/>
      <c r="R3070" s="278"/>
      <c r="S3070" s="278"/>
      <c r="T3070" s="278"/>
      <c r="U3070" s="278"/>
      <c r="V3070" s="278"/>
      <c r="W3070" s="278"/>
      <c r="X3070" s="278"/>
      <c r="Y3070" s="278"/>
      <c r="Z3070" s="278"/>
      <c r="AA3070" s="278"/>
      <c r="AB3070" s="278"/>
      <c r="AC3070" s="278"/>
      <c r="AD3070" s="278"/>
      <c r="AE3070" s="278"/>
      <c r="AF3070" s="278"/>
      <c r="AG3070" s="278"/>
      <c r="AH3070" s="278"/>
      <c r="AI3070" s="278"/>
      <c r="AJ3070" s="278"/>
      <c r="AK3070" s="278"/>
      <c r="AL3070" s="278"/>
      <c r="AM3070" s="278"/>
      <c r="AN3070" s="278"/>
      <c r="AO3070" s="278"/>
      <c r="AP3070" s="278"/>
    </row>
    <row r="3071" spans="1:42">
      <c r="A3071" s="278">
        <v>210570</v>
      </c>
      <c r="B3071" s="278"/>
      <c r="C3071" s="278" t="s">
        <v>411</v>
      </c>
      <c r="D3071" s="278" t="s">
        <v>411</v>
      </c>
      <c r="E3071" s="278" t="s">
        <v>411</v>
      </c>
      <c r="F3071" s="278" t="s">
        <v>411</v>
      </c>
      <c r="G3071" s="278" t="s">
        <v>412</v>
      </c>
      <c r="H3071" s="278" t="s">
        <v>412</v>
      </c>
      <c r="I3071" s="278" t="s">
        <v>412</v>
      </c>
      <c r="J3071" s="278" t="s">
        <v>412</v>
      </c>
      <c r="K3071" s="278" t="s">
        <v>411</v>
      </c>
      <c r="L3071" s="278" t="s">
        <v>411</v>
      </c>
      <c r="M3071" s="278"/>
      <c r="N3071" s="278"/>
      <c r="O3071" s="278"/>
      <c r="P3071" s="278"/>
      <c r="Q3071" s="278"/>
      <c r="R3071" s="278"/>
      <c r="S3071" s="278"/>
      <c r="T3071" s="278"/>
      <c r="U3071" s="278"/>
      <c r="V3071" s="278"/>
      <c r="W3071" s="278"/>
      <c r="X3071" s="278"/>
      <c r="Y3071" s="278"/>
      <c r="Z3071" s="278"/>
      <c r="AA3071" s="278"/>
      <c r="AB3071" s="278"/>
      <c r="AC3071" s="278"/>
      <c r="AD3071" s="278"/>
      <c r="AE3071" s="278"/>
      <c r="AF3071" s="278"/>
      <c r="AG3071" s="278"/>
      <c r="AH3071" s="278"/>
      <c r="AI3071" s="278"/>
      <c r="AJ3071" s="278"/>
      <c r="AK3071" s="278"/>
      <c r="AL3071" s="278"/>
      <c r="AM3071" s="278"/>
      <c r="AN3071" s="278"/>
      <c r="AO3071" s="278"/>
      <c r="AP3071" s="278"/>
    </row>
    <row r="3072" spans="1:42">
      <c r="A3072" s="278">
        <v>210569</v>
      </c>
      <c r="B3072" s="278"/>
      <c r="C3072" s="278" t="s">
        <v>411</v>
      </c>
      <c r="D3072" s="278" t="s">
        <v>411</v>
      </c>
      <c r="E3072" s="278" t="s">
        <v>411</v>
      </c>
      <c r="F3072" s="278" t="s">
        <v>411</v>
      </c>
      <c r="G3072" s="278" t="s">
        <v>412</v>
      </c>
      <c r="H3072" s="278" t="s">
        <v>412</v>
      </c>
      <c r="I3072" s="278" t="s">
        <v>413</v>
      </c>
      <c r="J3072" s="278" t="s">
        <v>413</v>
      </c>
      <c r="K3072" s="278" t="s">
        <v>413</v>
      </c>
      <c r="L3072" s="278" t="s">
        <v>413</v>
      </c>
      <c r="M3072" s="278"/>
      <c r="N3072" s="278"/>
      <c r="O3072" s="278"/>
      <c r="P3072" s="278"/>
      <c r="Q3072" s="278"/>
      <c r="R3072" s="278"/>
      <c r="S3072" s="278"/>
      <c r="T3072" s="278"/>
      <c r="U3072" s="278"/>
      <c r="V3072" s="278"/>
      <c r="W3072" s="278"/>
      <c r="X3072" s="278"/>
      <c r="Y3072" s="278"/>
      <c r="Z3072" s="278"/>
      <c r="AA3072" s="278"/>
      <c r="AB3072" s="278"/>
      <c r="AC3072" s="278"/>
      <c r="AD3072" s="278"/>
      <c r="AE3072" s="278"/>
      <c r="AF3072" s="278"/>
      <c r="AG3072" s="278"/>
      <c r="AH3072" s="278"/>
      <c r="AI3072" s="278"/>
      <c r="AJ3072" s="278"/>
      <c r="AK3072" s="278"/>
      <c r="AL3072" s="278"/>
      <c r="AM3072" s="278"/>
      <c r="AN3072" s="278"/>
      <c r="AO3072" s="278"/>
      <c r="AP3072" s="278"/>
    </row>
    <row r="3073" spans="1:42">
      <c r="A3073" s="278">
        <v>210568</v>
      </c>
      <c r="B3073" s="278"/>
      <c r="C3073" s="278" t="s">
        <v>413</v>
      </c>
      <c r="D3073" s="278" t="s">
        <v>413</v>
      </c>
      <c r="E3073" s="278" t="s">
        <v>413</v>
      </c>
      <c r="F3073" s="278" t="s">
        <v>412</v>
      </c>
      <c r="G3073" s="278" t="s">
        <v>412</v>
      </c>
      <c r="H3073" s="278" t="s">
        <v>412</v>
      </c>
      <c r="I3073" s="278" t="s">
        <v>412</v>
      </c>
      <c r="J3073" s="278" t="s">
        <v>412</v>
      </c>
      <c r="K3073" s="278" t="s">
        <v>412</v>
      </c>
      <c r="L3073" s="278" t="s">
        <v>412</v>
      </c>
      <c r="M3073" s="278"/>
      <c r="N3073" s="278"/>
      <c r="O3073" s="278"/>
      <c r="P3073" s="278"/>
      <c r="Q3073" s="278"/>
      <c r="R3073" s="278"/>
      <c r="S3073" s="278"/>
      <c r="T3073" s="278"/>
      <c r="U3073" s="278"/>
      <c r="V3073" s="278"/>
      <c r="W3073" s="278"/>
      <c r="X3073" s="278"/>
      <c r="Y3073" s="278"/>
      <c r="Z3073" s="278"/>
      <c r="AA3073" s="278"/>
      <c r="AB3073" s="278"/>
      <c r="AC3073" s="278"/>
      <c r="AD3073" s="278"/>
      <c r="AE3073" s="278"/>
      <c r="AF3073" s="278"/>
      <c r="AG3073" s="278"/>
      <c r="AH3073" s="278"/>
      <c r="AI3073" s="278"/>
      <c r="AJ3073" s="278"/>
      <c r="AK3073" s="278"/>
      <c r="AL3073" s="278"/>
      <c r="AM3073" s="278"/>
      <c r="AN3073" s="278"/>
      <c r="AO3073" s="278"/>
      <c r="AP3073" s="278"/>
    </row>
    <row r="3074" spans="1:42">
      <c r="A3074" s="278">
        <v>210567</v>
      </c>
      <c r="B3074" s="278"/>
      <c r="C3074" s="278" t="s">
        <v>413</v>
      </c>
      <c r="D3074" s="278" t="s">
        <v>412</v>
      </c>
      <c r="E3074" s="278" t="s">
        <v>412</v>
      </c>
      <c r="F3074" s="278" t="s">
        <v>413</v>
      </c>
      <c r="G3074" s="278" t="s">
        <v>412</v>
      </c>
      <c r="H3074" s="278" t="s">
        <v>412</v>
      </c>
      <c r="I3074" s="278" t="s">
        <v>412</v>
      </c>
      <c r="J3074" s="278" t="s">
        <v>412</v>
      </c>
      <c r="K3074" s="278" t="s">
        <v>412</v>
      </c>
      <c r="L3074" s="278" t="s">
        <v>412</v>
      </c>
      <c r="M3074" s="278"/>
      <c r="N3074" s="278"/>
      <c r="O3074" s="278"/>
      <c r="P3074" s="278"/>
      <c r="Q3074" s="278"/>
      <c r="R3074" s="278"/>
      <c r="S3074" s="278"/>
      <c r="T3074" s="278"/>
      <c r="U3074" s="278"/>
      <c r="V3074" s="278"/>
      <c r="W3074" s="278"/>
      <c r="X3074" s="278"/>
      <c r="Y3074" s="278"/>
      <c r="Z3074" s="278"/>
      <c r="AA3074" s="278"/>
      <c r="AB3074" s="278"/>
      <c r="AC3074" s="278"/>
      <c r="AD3074" s="278"/>
      <c r="AE3074" s="278"/>
      <c r="AF3074" s="278"/>
      <c r="AG3074" s="278"/>
      <c r="AH3074" s="278"/>
      <c r="AI3074" s="278"/>
      <c r="AJ3074" s="278"/>
      <c r="AK3074" s="278"/>
      <c r="AL3074" s="278"/>
      <c r="AM3074" s="278"/>
      <c r="AN3074" s="278"/>
      <c r="AO3074" s="278"/>
      <c r="AP3074" s="278"/>
    </row>
    <row r="3075" spans="1:42">
      <c r="A3075" s="278">
        <v>210565</v>
      </c>
      <c r="B3075" s="278"/>
      <c r="C3075" s="278" t="s">
        <v>411</v>
      </c>
      <c r="D3075" s="278" t="s">
        <v>412</v>
      </c>
      <c r="E3075" s="278" t="s">
        <v>411</v>
      </c>
      <c r="F3075" s="278" t="s">
        <v>412</v>
      </c>
      <c r="G3075" s="278" t="s">
        <v>412</v>
      </c>
      <c r="H3075" s="278" t="s">
        <v>412</v>
      </c>
      <c r="I3075" s="278" t="s">
        <v>412</v>
      </c>
      <c r="J3075" s="278" t="s">
        <v>412</v>
      </c>
      <c r="K3075" s="278" t="s">
        <v>412</v>
      </c>
      <c r="L3075" s="278" t="s">
        <v>412</v>
      </c>
      <c r="M3075" s="278"/>
      <c r="N3075" s="278"/>
      <c r="O3075" s="278"/>
      <c r="P3075" s="278"/>
      <c r="Q3075" s="278"/>
      <c r="R3075" s="278"/>
      <c r="S3075" s="278"/>
      <c r="T3075" s="278"/>
      <c r="U3075" s="278"/>
      <c r="V3075" s="278"/>
      <c r="W3075" s="278"/>
      <c r="X3075" s="278"/>
      <c r="Y3075" s="278"/>
      <c r="Z3075" s="278"/>
      <c r="AA3075" s="278"/>
      <c r="AB3075" s="278"/>
      <c r="AC3075" s="278"/>
      <c r="AD3075" s="278"/>
      <c r="AE3075" s="278"/>
      <c r="AF3075" s="278"/>
      <c r="AG3075" s="278"/>
      <c r="AH3075" s="278"/>
      <c r="AI3075" s="278"/>
      <c r="AJ3075" s="278"/>
      <c r="AK3075" s="278"/>
      <c r="AL3075" s="278"/>
      <c r="AM3075" s="278"/>
      <c r="AN3075" s="278"/>
      <c r="AO3075" s="278"/>
      <c r="AP3075" s="278"/>
    </row>
    <row r="3076" spans="1:42">
      <c r="A3076" s="278">
        <v>210564</v>
      </c>
      <c r="B3076" s="278"/>
      <c r="C3076" s="278" t="s">
        <v>413</v>
      </c>
      <c r="D3076" s="278" t="s">
        <v>412</v>
      </c>
      <c r="E3076" s="278" t="s">
        <v>413</v>
      </c>
      <c r="F3076" s="278" t="s">
        <v>412</v>
      </c>
      <c r="G3076" s="278" t="s">
        <v>413</v>
      </c>
      <c r="H3076" s="278" t="s">
        <v>413</v>
      </c>
      <c r="I3076" s="278" t="s">
        <v>413</v>
      </c>
      <c r="J3076" s="278" t="s">
        <v>413</v>
      </c>
      <c r="K3076" s="278" t="s">
        <v>413</v>
      </c>
      <c r="L3076" s="278" t="s">
        <v>413</v>
      </c>
      <c r="M3076" s="278"/>
      <c r="N3076" s="278"/>
      <c r="O3076" s="278"/>
      <c r="P3076" s="278"/>
      <c r="Q3076" s="278"/>
      <c r="R3076" s="278"/>
      <c r="S3076" s="278"/>
      <c r="T3076" s="278"/>
      <c r="U3076" s="278"/>
      <c r="V3076" s="278"/>
      <c r="W3076" s="278"/>
      <c r="X3076" s="278"/>
      <c r="Y3076" s="278"/>
      <c r="Z3076" s="278"/>
      <c r="AA3076" s="278"/>
      <c r="AB3076" s="278"/>
      <c r="AC3076" s="278"/>
      <c r="AD3076" s="278"/>
      <c r="AE3076" s="278"/>
      <c r="AF3076" s="278"/>
      <c r="AG3076" s="278"/>
      <c r="AH3076" s="278"/>
      <c r="AI3076" s="278"/>
      <c r="AJ3076" s="278"/>
      <c r="AK3076" s="278"/>
      <c r="AL3076" s="278"/>
      <c r="AM3076" s="278"/>
      <c r="AN3076" s="278"/>
      <c r="AO3076" s="278"/>
      <c r="AP3076" s="278"/>
    </row>
    <row r="3077" spans="1:42">
      <c r="A3077" s="278">
        <v>210563</v>
      </c>
      <c r="B3077" s="278"/>
      <c r="C3077" s="278" t="s">
        <v>411</v>
      </c>
      <c r="D3077" s="278" t="s">
        <v>411</v>
      </c>
      <c r="E3077" s="278" t="s">
        <v>411</v>
      </c>
      <c r="F3077" s="278" t="s">
        <v>413</v>
      </c>
      <c r="G3077" s="278" t="s">
        <v>412</v>
      </c>
      <c r="H3077" s="278" t="s">
        <v>412</v>
      </c>
      <c r="I3077" s="278" t="s">
        <v>413</v>
      </c>
      <c r="J3077" s="278" t="s">
        <v>412</v>
      </c>
      <c r="K3077" s="278" t="s">
        <v>412</v>
      </c>
      <c r="L3077" s="278" t="s">
        <v>412</v>
      </c>
      <c r="M3077" s="278"/>
      <c r="N3077" s="278"/>
      <c r="O3077" s="278"/>
      <c r="P3077" s="278"/>
      <c r="Q3077" s="278"/>
      <c r="R3077" s="278"/>
      <c r="S3077" s="278"/>
      <c r="T3077" s="278"/>
      <c r="U3077" s="278"/>
      <c r="V3077" s="278"/>
      <c r="W3077" s="278"/>
      <c r="X3077" s="278"/>
      <c r="Y3077" s="278"/>
      <c r="Z3077" s="278"/>
      <c r="AA3077" s="278"/>
      <c r="AB3077" s="278"/>
      <c r="AC3077" s="278"/>
      <c r="AD3077" s="278"/>
      <c r="AE3077" s="278"/>
      <c r="AF3077" s="278"/>
      <c r="AG3077" s="278"/>
      <c r="AH3077" s="278"/>
      <c r="AI3077" s="278"/>
      <c r="AJ3077" s="278"/>
      <c r="AK3077" s="278"/>
      <c r="AL3077" s="278"/>
      <c r="AM3077" s="278"/>
      <c r="AN3077" s="278"/>
      <c r="AO3077" s="278"/>
      <c r="AP3077" s="278"/>
    </row>
    <row r="3078" spans="1:42">
      <c r="A3078" s="278">
        <v>210562</v>
      </c>
      <c r="B3078" s="278"/>
      <c r="C3078" s="278" t="s">
        <v>413</v>
      </c>
      <c r="D3078" s="278" t="s">
        <v>412</v>
      </c>
      <c r="E3078" s="278" t="s">
        <v>413</v>
      </c>
      <c r="F3078" s="278" t="s">
        <v>412</v>
      </c>
      <c r="G3078" s="278" t="s">
        <v>412</v>
      </c>
      <c r="H3078" s="278" t="s">
        <v>412</v>
      </c>
      <c r="I3078" s="278" t="s">
        <v>412</v>
      </c>
      <c r="J3078" s="278" t="s">
        <v>412</v>
      </c>
      <c r="K3078" s="278" t="s">
        <v>412</v>
      </c>
      <c r="L3078" s="278" t="s">
        <v>412</v>
      </c>
      <c r="M3078" s="278"/>
      <c r="N3078" s="278"/>
      <c r="O3078" s="278"/>
      <c r="P3078" s="278"/>
      <c r="Q3078" s="278"/>
      <c r="R3078" s="278"/>
      <c r="S3078" s="278"/>
      <c r="T3078" s="278"/>
      <c r="U3078" s="278"/>
      <c r="V3078" s="278"/>
      <c r="W3078" s="278"/>
      <c r="X3078" s="278"/>
      <c r="Y3078" s="278"/>
      <c r="Z3078" s="278"/>
      <c r="AA3078" s="278"/>
      <c r="AB3078" s="278"/>
      <c r="AC3078" s="278"/>
      <c r="AD3078" s="278"/>
      <c r="AE3078" s="278"/>
      <c r="AF3078" s="278"/>
      <c r="AG3078" s="278"/>
      <c r="AH3078" s="278"/>
      <c r="AI3078" s="278"/>
      <c r="AJ3078" s="278"/>
      <c r="AK3078" s="278"/>
      <c r="AL3078" s="278"/>
      <c r="AM3078" s="278"/>
      <c r="AN3078" s="278"/>
      <c r="AO3078" s="278"/>
      <c r="AP3078" s="278"/>
    </row>
    <row r="3079" spans="1:42">
      <c r="A3079" s="278">
        <v>210561</v>
      </c>
      <c r="B3079" s="278"/>
      <c r="C3079" s="278" t="s">
        <v>413</v>
      </c>
      <c r="D3079" s="278" t="s">
        <v>412</v>
      </c>
      <c r="E3079" s="278" t="s">
        <v>411</v>
      </c>
      <c r="F3079" s="278" t="s">
        <v>412</v>
      </c>
      <c r="G3079" s="278" t="s">
        <v>411</v>
      </c>
      <c r="H3079" s="278" t="s">
        <v>412</v>
      </c>
      <c r="I3079" s="278" t="s">
        <v>412</v>
      </c>
      <c r="J3079" s="278" t="s">
        <v>412</v>
      </c>
      <c r="K3079" s="278" t="s">
        <v>412</v>
      </c>
      <c r="L3079" s="278" t="s">
        <v>412</v>
      </c>
      <c r="M3079" s="278"/>
      <c r="N3079" s="278"/>
      <c r="O3079" s="278"/>
      <c r="P3079" s="278"/>
      <c r="Q3079" s="278"/>
      <c r="R3079" s="278"/>
      <c r="S3079" s="278"/>
      <c r="T3079" s="278"/>
      <c r="U3079" s="278"/>
      <c r="V3079" s="278"/>
      <c r="W3079" s="278"/>
      <c r="X3079" s="278"/>
      <c r="Y3079" s="278"/>
      <c r="Z3079" s="278"/>
      <c r="AA3079" s="278"/>
      <c r="AB3079" s="278"/>
      <c r="AC3079" s="278"/>
      <c r="AD3079" s="278"/>
      <c r="AE3079" s="278"/>
      <c r="AF3079" s="278"/>
      <c r="AG3079" s="278"/>
      <c r="AH3079" s="278"/>
      <c r="AI3079" s="278"/>
      <c r="AJ3079" s="278"/>
      <c r="AK3079" s="278"/>
      <c r="AL3079" s="278"/>
      <c r="AM3079" s="278"/>
      <c r="AN3079" s="278"/>
      <c r="AO3079" s="278"/>
      <c r="AP3079" s="278"/>
    </row>
    <row r="3080" spans="1:42">
      <c r="A3080" s="278">
        <v>210560</v>
      </c>
      <c r="B3080" s="278"/>
      <c r="C3080" s="278" t="s">
        <v>413</v>
      </c>
      <c r="D3080" s="278" t="s">
        <v>412</v>
      </c>
      <c r="E3080" s="278" t="s">
        <v>413</v>
      </c>
      <c r="F3080" s="278" t="s">
        <v>412</v>
      </c>
      <c r="G3080" s="278" t="s">
        <v>412</v>
      </c>
      <c r="H3080" s="278" t="s">
        <v>412</v>
      </c>
      <c r="I3080" s="278" t="s">
        <v>412</v>
      </c>
      <c r="J3080" s="278" t="s">
        <v>412</v>
      </c>
      <c r="K3080" s="278" t="s">
        <v>412</v>
      </c>
      <c r="L3080" s="278" t="s">
        <v>412</v>
      </c>
      <c r="M3080" s="278"/>
      <c r="N3080" s="278"/>
      <c r="O3080" s="278"/>
      <c r="P3080" s="278"/>
      <c r="Q3080" s="278"/>
      <c r="R3080" s="278"/>
      <c r="S3080" s="278"/>
      <c r="T3080" s="278"/>
      <c r="U3080" s="278"/>
      <c r="V3080" s="278"/>
      <c r="W3080" s="278"/>
      <c r="X3080" s="278"/>
      <c r="Y3080" s="278"/>
      <c r="Z3080" s="278"/>
      <c r="AA3080" s="278"/>
      <c r="AB3080" s="278"/>
      <c r="AC3080" s="278"/>
      <c r="AD3080" s="278"/>
      <c r="AE3080" s="278"/>
      <c r="AF3080" s="278"/>
      <c r="AG3080" s="278"/>
      <c r="AH3080" s="278"/>
      <c r="AI3080" s="278"/>
      <c r="AJ3080" s="278"/>
      <c r="AK3080" s="278"/>
      <c r="AL3080" s="278"/>
      <c r="AM3080" s="278"/>
      <c r="AN3080" s="278"/>
      <c r="AO3080" s="278"/>
      <c r="AP3080" s="278"/>
    </row>
    <row r="3081" spans="1:42">
      <c r="A3081" s="278">
        <v>210559</v>
      </c>
      <c r="B3081" s="278"/>
      <c r="C3081" s="278" t="s">
        <v>413</v>
      </c>
      <c r="D3081" s="278" t="s">
        <v>412</v>
      </c>
      <c r="E3081" s="278" t="s">
        <v>413</v>
      </c>
      <c r="F3081" s="278" t="s">
        <v>412</v>
      </c>
      <c r="G3081" s="278" t="s">
        <v>413</v>
      </c>
      <c r="H3081" s="278" t="s">
        <v>412</v>
      </c>
      <c r="I3081" s="278" t="s">
        <v>412</v>
      </c>
      <c r="J3081" s="278" t="s">
        <v>412</v>
      </c>
      <c r="K3081" s="278" t="s">
        <v>412</v>
      </c>
      <c r="L3081" s="278" t="s">
        <v>412</v>
      </c>
      <c r="M3081" s="278"/>
      <c r="N3081" s="278"/>
      <c r="O3081" s="278"/>
      <c r="P3081" s="278"/>
      <c r="Q3081" s="278"/>
      <c r="R3081" s="278"/>
      <c r="S3081" s="278"/>
      <c r="T3081" s="278"/>
      <c r="U3081" s="278"/>
      <c r="V3081" s="278"/>
      <c r="W3081" s="278"/>
      <c r="X3081" s="278"/>
      <c r="Y3081" s="278"/>
      <c r="Z3081" s="278"/>
      <c r="AA3081" s="278"/>
      <c r="AB3081" s="278"/>
      <c r="AC3081" s="278"/>
      <c r="AD3081" s="278"/>
      <c r="AE3081" s="278"/>
      <c r="AF3081" s="278"/>
      <c r="AG3081" s="278"/>
      <c r="AH3081" s="278"/>
      <c r="AI3081" s="278"/>
      <c r="AJ3081" s="278"/>
      <c r="AK3081" s="278"/>
      <c r="AL3081" s="278"/>
      <c r="AM3081" s="278"/>
      <c r="AN3081" s="278"/>
      <c r="AO3081" s="278"/>
      <c r="AP3081" s="278"/>
    </row>
    <row r="3082" spans="1:42">
      <c r="A3082" s="278">
        <v>210558</v>
      </c>
      <c r="B3082" s="278"/>
      <c r="C3082" s="278" t="s">
        <v>411</v>
      </c>
      <c r="D3082" s="278" t="s">
        <v>413</v>
      </c>
      <c r="E3082" s="278" t="s">
        <v>411</v>
      </c>
      <c r="F3082" s="278" t="s">
        <v>411</v>
      </c>
      <c r="G3082" s="278" t="s">
        <v>413</v>
      </c>
      <c r="H3082" s="278" t="s">
        <v>413</v>
      </c>
      <c r="I3082" s="278" t="s">
        <v>411</v>
      </c>
      <c r="J3082" s="278" t="s">
        <v>412</v>
      </c>
      <c r="K3082" s="278" t="s">
        <v>411</v>
      </c>
      <c r="L3082" s="278" t="s">
        <v>413</v>
      </c>
      <c r="M3082" s="278"/>
      <c r="N3082" s="278"/>
      <c r="O3082" s="278"/>
      <c r="P3082" s="278"/>
      <c r="Q3082" s="278"/>
      <c r="R3082" s="278"/>
      <c r="S3082" s="278"/>
      <c r="T3082" s="278"/>
      <c r="U3082" s="278"/>
      <c r="V3082" s="278"/>
      <c r="W3082" s="278"/>
      <c r="X3082" s="278"/>
      <c r="Y3082" s="278"/>
      <c r="Z3082" s="278"/>
      <c r="AA3082" s="278"/>
      <c r="AB3082" s="278"/>
      <c r="AC3082" s="278"/>
      <c r="AD3082" s="278"/>
      <c r="AE3082" s="278"/>
      <c r="AF3082" s="278"/>
      <c r="AG3082" s="278"/>
      <c r="AH3082" s="278"/>
      <c r="AI3082" s="278"/>
      <c r="AJ3082" s="278"/>
      <c r="AK3082" s="278"/>
      <c r="AL3082" s="278"/>
      <c r="AM3082" s="278"/>
      <c r="AN3082" s="278"/>
      <c r="AO3082" s="278"/>
      <c r="AP3082" s="278"/>
    </row>
    <row r="3083" spans="1:42">
      <c r="A3083" s="278">
        <v>210557</v>
      </c>
      <c r="B3083" s="278"/>
      <c r="C3083" s="278" t="s">
        <v>412</v>
      </c>
      <c r="D3083" s="278" t="s">
        <v>413</v>
      </c>
      <c r="E3083" s="278" t="s">
        <v>413</v>
      </c>
      <c r="F3083" s="278" t="s">
        <v>413</v>
      </c>
      <c r="G3083" s="278" t="s">
        <v>412</v>
      </c>
      <c r="H3083" s="278" t="s">
        <v>412</v>
      </c>
      <c r="I3083" s="278" t="s">
        <v>412</v>
      </c>
      <c r="J3083" s="278" t="s">
        <v>412</v>
      </c>
      <c r="K3083" s="278" t="s">
        <v>412</v>
      </c>
      <c r="L3083" s="278" t="s">
        <v>412</v>
      </c>
      <c r="M3083" s="278"/>
      <c r="N3083" s="278"/>
      <c r="O3083" s="278"/>
      <c r="P3083" s="278"/>
      <c r="Q3083" s="278"/>
      <c r="R3083" s="278"/>
      <c r="S3083" s="278"/>
      <c r="T3083" s="278"/>
      <c r="U3083" s="278"/>
      <c r="V3083" s="278"/>
      <c r="W3083" s="278"/>
      <c r="X3083" s="278"/>
      <c r="Y3083" s="278"/>
      <c r="Z3083" s="278"/>
      <c r="AA3083" s="278"/>
      <c r="AB3083" s="278"/>
      <c r="AC3083" s="278"/>
      <c r="AD3083" s="278"/>
      <c r="AE3083" s="278"/>
      <c r="AF3083" s="278"/>
      <c r="AG3083" s="278"/>
      <c r="AH3083" s="278"/>
      <c r="AI3083" s="278"/>
      <c r="AJ3083" s="278"/>
      <c r="AK3083" s="278"/>
      <c r="AL3083" s="278"/>
      <c r="AM3083" s="278"/>
      <c r="AN3083" s="278"/>
      <c r="AO3083" s="278"/>
      <c r="AP3083" s="278"/>
    </row>
    <row r="3084" spans="1:42">
      <c r="A3084" s="278">
        <v>210556</v>
      </c>
      <c r="B3084" s="278"/>
      <c r="C3084" s="278" t="s">
        <v>413</v>
      </c>
      <c r="D3084" s="278" t="s">
        <v>412</v>
      </c>
      <c r="E3084" s="278" t="s">
        <v>413</v>
      </c>
      <c r="F3084" s="278" t="s">
        <v>413</v>
      </c>
      <c r="G3084" s="278" t="s">
        <v>413</v>
      </c>
      <c r="H3084" s="278" t="s">
        <v>412</v>
      </c>
      <c r="I3084" s="278" t="s">
        <v>412</v>
      </c>
      <c r="J3084" s="278" t="s">
        <v>412</v>
      </c>
      <c r="K3084" s="278" t="s">
        <v>412</v>
      </c>
      <c r="L3084" s="278" t="s">
        <v>412</v>
      </c>
      <c r="M3084" s="278"/>
      <c r="N3084" s="278"/>
      <c r="O3084" s="278"/>
      <c r="P3084" s="278"/>
      <c r="Q3084" s="278"/>
      <c r="R3084" s="278"/>
      <c r="S3084" s="278"/>
      <c r="T3084" s="278"/>
      <c r="U3084" s="278"/>
      <c r="V3084" s="278"/>
      <c r="W3084" s="278"/>
      <c r="X3084" s="278"/>
      <c r="Y3084" s="278"/>
      <c r="Z3084" s="278"/>
      <c r="AA3084" s="278"/>
      <c r="AB3084" s="278"/>
      <c r="AC3084" s="278"/>
      <c r="AD3084" s="278"/>
      <c r="AE3084" s="278"/>
      <c r="AF3084" s="278"/>
      <c r="AG3084" s="278"/>
      <c r="AH3084" s="278"/>
      <c r="AI3084" s="278"/>
      <c r="AJ3084" s="278"/>
      <c r="AK3084" s="278"/>
      <c r="AL3084" s="278"/>
      <c r="AM3084" s="278"/>
      <c r="AN3084" s="278"/>
      <c r="AO3084" s="278"/>
      <c r="AP3084" s="278"/>
    </row>
    <row r="3085" spans="1:42">
      <c r="A3085" s="278">
        <v>210555</v>
      </c>
      <c r="B3085" s="278"/>
      <c r="C3085" s="278" t="s">
        <v>411</v>
      </c>
      <c r="D3085" s="278" t="s">
        <v>411</v>
      </c>
      <c r="E3085" s="278" t="s">
        <v>411</v>
      </c>
      <c r="F3085" s="278" t="s">
        <v>411</v>
      </c>
      <c r="G3085" s="278" t="s">
        <v>412</v>
      </c>
      <c r="H3085" s="278" t="s">
        <v>412</v>
      </c>
      <c r="I3085" s="278" t="s">
        <v>411</v>
      </c>
      <c r="J3085" s="278" t="s">
        <v>412</v>
      </c>
      <c r="K3085" s="278" t="s">
        <v>413</v>
      </c>
      <c r="L3085" s="278" t="s">
        <v>412</v>
      </c>
      <c r="M3085" s="278"/>
      <c r="N3085" s="278"/>
      <c r="O3085" s="278"/>
      <c r="P3085" s="278"/>
      <c r="Q3085" s="278"/>
      <c r="R3085" s="278"/>
      <c r="S3085" s="278"/>
      <c r="T3085" s="278"/>
      <c r="U3085" s="278"/>
      <c r="V3085" s="278"/>
      <c r="W3085" s="278"/>
      <c r="X3085" s="278"/>
      <c r="Y3085" s="278"/>
      <c r="Z3085" s="278"/>
      <c r="AA3085" s="278"/>
      <c r="AB3085" s="278"/>
      <c r="AC3085" s="278"/>
      <c r="AD3085" s="278"/>
      <c r="AE3085" s="278"/>
      <c r="AF3085" s="278"/>
      <c r="AG3085" s="278"/>
      <c r="AH3085" s="278"/>
      <c r="AI3085" s="278"/>
      <c r="AJ3085" s="278"/>
      <c r="AK3085" s="278"/>
      <c r="AL3085" s="278"/>
      <c r="AM3085" s="278"/>
      <c r="AN3085" s="278"/>
      <c r="AO3085" s="278"/>
      <c r="AP3085" s="278"/>
    </row>
    <row r="3086" spans="1:42">
      <c r="A3086" s="278">
        <v>210554</v>
      </c>
      <c r="B3086" s="278"/>
      <c r="C3086" s="278" t="s">
        <v>413</v>
      </c>
      <c r="D3086" s="278" t="s">
        <v>412</v>
      </c>
      <c r="E3086" s="278" t="s">
        <v>412</v>
      </c>
      <c r="F3086" s="278" t="s">
        <v>413</v>
      </c>
      <c r="G3086" s="278" t="s">
        <v>412</v>
      </c>
      <c r="H3086" s="278" t="s">
        <v>412</v>
      </c>
      <c r="I3086" s="278" t="s">
        <v>412</v>
      </c>
      <c r="J3086" s="278" t="s">
        <v>412</v>
      </c>
      <c r="K3086" s="278" t="s">
        <v>412</v>
      </c>
      <c r="L3086" s="278" t="s">
        <v>412</v>
      </c>
      <c r="M3086" s="278"/>
      <c r="N3086" s="278"/>
      <c r="O3086" s="278"/>
      <c r="P3086" s="278"/>
      <c r="Q3086" s="278"/>
      <c r="R3086" s="278"/>
      <c r="S3086" s="278"/>
      <c r="T3086" s="278"/>
      <c r="U3086" s="278"/>
      <c r="V3086" s="278"/>
      <c r="W3086" s="278"/>
      <c r="X3086" s="278"/>
      <c r="Y3086" s="278"/>
      <c r="Z3086" s="278"/>
      <c r="AA3086" s="278"/>
      <c r="AB3086" s="278"/>
      <c r="AC3086" s="278"/>
      <c r="AD3086" s="278"/>
      <c r="AE3086" s="278"/>
      <c r="AF3086" s="278"/>
      <c r="AG3086" s="278"/>
      <c r="AH3086" s="278"/>
      <c r="AI3086" s="278"/>
      <c r="AJ3086" s="278"/>
      <c r="AK3086" s="278"/>
      <c r="AL3086" s="278"/>
      <c r="AM3086" s="278"/>
      <c r="AN3086" s="278"/>
      <c r="AO3086" s="278"/>
      <c r="AP3086" s="278"/>
    </row>
    <row r="3087" spans="1:42">
      <c r="A3087" s="278">
        <v>210552</v>
      </c>
      <c r="B3087" s="278"/>
      <c r="C3087" s="278" t="s">
        <v>412</v>
      </c>
      <c r="D3087" s="278" t="s">
        <v>413</v>
      </c>
      <c r="E3087" s="278" t="s">
        <v>412</v>
      </c>
      <c r="F3087" s="278" t="s">
        <v>413</v>
      </c>
      <c r="G3087" s="278" t="s">
        <v>412</v>
      </c>
      <c r="H3087" s="278" t="s">
        <v>412</v>
      </c>
      <c r="I3087" s="278" t="s">
        <v>412</v>
      </c>
      <c r="J3087" s="278" t="s">
        <v>412</v>
      </c>
      <c r="K3087" s="278" t="s">
        <v>412</v>
      </c>
      <c r="L3087" s="278" t="s">
        <v>412</v>
      </c>
      <c r="M3087" s="278"/>
      <c r="N3087" s="278"/>
      <c r="O3087" s="278"/>
      <c r="P3087" s="278"/>
      <c r="Q3087" s="278"/>
      <c r="R3087" s="278"/>
      <c r="S3087" s="278"/>
      <c r="T3087" s="278"/>
      <c r="U3087" s="278"/>
      <c r="V3087" s="278"/>
      <c r="W3087" s="278"/>
      <c r="X3087" s="278"/>
      <c r="Y3087" s="278"/>
      <c r="Z3087" s="278"/>
      <c r="AA3087" s="278"/>
      <c r="AB3087" s="278"/>
      <c r="AC3087" s="278"/>
      <c r="AD3087" s="278"/>
      <c r="AE3087" s="278"/>
      <c r="AF3087" s="278"/>
      <c r="AG3087" s="278"/>
      <c r="AH3087" s="278"/>
      <c r="AI3087" s="278"/>
      <c r="AJ3087" s="278"/>
      <c r="AK3087" s="278"/>
      <c r="AL3087" s="278"/>
      <c r="AM3087" s="278"/>
      <c r="AN3087" s="278"/>
      <c r="AO3087" s="278"/>
      <c r="AP3087" s="278"/>
    </row>
    <row r="3088" spans="1:42">
      <c r="A3088" s="278">
        <v>210551</v>
      </c>
      <c r="B3088" s="278"/>
      <c r="C3088" s="278" t="s">
        <v>411</v>
      </c>
      <c r="D3088" s="278" t="s">
        <v>411</v>
      </c>
      <c r="E3088" s="278" t="s">
        <v>412</v>
      </c>
      <c r="F3088" s="278" t="s">
        <v>412</v>
      </c>
      <c r="G3088" s="278" t="s">
        <v>412</v>
      </c>
      <c r="H3088" s="278" t="s">
        <v>412</v>
      </c>
      <c r="I3088" s="278" t="s">
        <v>412</v>
      </c>
      <c r="J3088" s="278" t="s">
        <v>412</v>
      </c>
      <c r="K3088" s="278" t="s">
        <v>412</v>
      </c>
      <c r="L3088" s="278" t="s">
        <v>412</v>
      </c>
      <c r="M3088" s="278"/>
      <c r="N3088" s="278"/>
      <c r="O3088" s="278"/>
      <c r="P3088" s="278"/>
      <c r="Q3088" s="278"/>
      <c r="R3088" s="278"/>
      <c r="S3088" s="278"/>
      <c r="T3088" s="278"/>
      <c r="U3088" s="278"/>
      <c r="V3088" s="278"/>
      <c r="W3088" s="278"/>
      <c r="X3088" s="278"/>
      <c r="Y3088" s="278"/>
      <c r="Z3088" s="278"/>
      <c r="AA3088" s="278"/>
      <c r="AB3088" s="278"/>
      <c r="AC3088" s="278"/>
      <c r="AD3088" s="278"/>
      <c r="AE3088" s="278"/>
      <c r="AF3088" s="278"/>
      <c r="AG3088" s="278"/>
      <c r="AH3088" s="278"/>
      <c r="AI3088" s="278"/>
      <c r="AJ3088" s="278"/>
      <c r="AK3088" s="278"/>
      <c r="AL3088" s="278"/>
      <c r="AM3088" s="278"/>
      <c r="AN3088" s="278"/>
      <c r="AO3088" s="278"/>
      <c r="AP3088" s="278"/>
    </row>
    <row r="3089" spans="1:42">
      <c r="A3089" s="278">
        <v>210550</v>
      </c>
      <c r="B3089" s="278"/>
      <c r="C3089" s="278" t="s">
        <v>411</v>
      </c>
      <c r="D3089" s="278" t="s">
        <v>411</v>
      </c>
      <c r="E3089" s="278" t="s">
        <v>411</v>
      </c>
      <c r="F3089" s="278" t="s">
        <v>411</v>
      </c>
      <c r="G3089" s="278" t="s">
        <v>412</v>
      </c>
      <c r="H3089" s="278" t="s">
        <v>412</v>
      </c>
      <c r="I3089" s="278" t="s">
        <v>412</v>
      </c>
      <c r="J3089" s="278" t="s">
        <v>412</v>
      </c>
      <c r="K3089" s="278" t="s">
        <v>412</v>
      </c>
      <c r="L3089" s="278" t="s">
        <v>412</v>
      </c>
      <c r="M3089" s="278"/>
      <c r="N3089" s="278"/>
      <c r="O3089" s="278"/>
      <c r="P3089" s="278"/>
      <c r="Q3089" s="278"/>
      <c r="R3089" s="278"/>
      <c r="S3089" s="278"/>
      <c r="T3089" s="278"/>
      <c r="U3089" s="278"/>
      <c r="V3089" s="278"/>
      <c r="W3089" s="278"/>
      <c r="X3089" s="278"/>
      <c r="Y3089" s="278"/>
      <c r="Z3089" s="278"/>
      <c r="AA3089" s="278"/>
      <c r="AB3089" s="278"/>
      <c r="AC3089" s="278"/>
      <c r="AD3089" s="278"/>
      <c r="AE3089" s="278"/>
      <c r="AF3089" s="278"/>
      <c r="AG3089" s="278"/>
      <c r="AH3089" s="278"/>
      <c r="AI3089" s="278"/>
      <c r="AJ3089" s="278"/>
      <c r="AK3089" s="278"/>
      <c r="AL3089" s="278"/>
      <c r="AM3089" s="278"/>
      <c r="AN3089" s="278"/>
      <c r="AO3089" s="278"/>
      <c r="AP3089" s="278"/>
    </row>
    <row r="3090" spans="1:42">
      <c r="A3090" s="278">
        <v>210549</v>
      </c>
      <c r="B3090" s="278"/>
      <c r="C3090" s="278" t="s">
        <v>412</v>
      </c>
      <c r="D3090" s="278" t="s">
        <v>411</v>
      </c>
      <c r="E3090" s="278" t="s">
        <v>412</v>
      </c>
      <c r="F3090" s="278" t="s">
        <v>411</v>
      </c>
      <c r="G3090" s="278" t="s">
        <v>412</v>
      </c>
      <c r="H3090" s="278" t="s">
        <v>412</v>
      </c>
      <c r="I3090" s="278" t="s">
        <v>412</v>
      </c>
      <c r="J3090" s="278" t="s">
        <v>412</v>
      </c>
      <c r="K3090" s="278" t="s">
        <v>412</v>
      </c>
      <c r="L3090" s="278" t="s">
        <v>412</v>
      </c>
      <c r="M3090" s="278"/>
      <c r="N3090" s="278"/>
      <c r="O3090" s="278"/>
      <c r="P3090" s="278"/>
      <c r="Q3090" s="278"/>
      <c r="R3090" s="278"/>
      <c r="S3090" s="278"/>
      <c r="T3090" s="278"/>
      <c r="U3090" s="278"/>
      <c r="V3090" s="278"/>
      <c r="W3090" s="278"/>
      <c r="X3090" s="278"/>
      <c r="Y3090" s="278"/>
      <c r="Z3090" s="278"/>
      <c r="AA3090" s="278"/>
      <c r="AB3090" s="278"/>
      <c r="AC3090" s="278"/>
      <c r="AD3090" s="278"/>
      <c r="AE3090" s="278"/>
      <c r="AF3090" s="278"/>
      <c r="AG3090" s="278"/>
      <c r="AH3090" s="278"/>
      <c r="AI3090" s="278"/>
      <c r="AJ3090" s="278"/>
      <c r="AK3090" s="278"/>
      <c r="AL3090" s="278"/>
      <c r="AM3090" s="278"/>
      <c r="AN3090" s="278"/>
      <c r="AO3090" s="278"/>
      <c r="AP3090" s="278"/>
    </row>
    <row r="3091" spans="1:42">
      <c r="A3091" s="278">
        <v>210547</v>
      </c>
      <c r="B3091" s="278"/>
      <c r="C3091" s="278" t="s">
        <v>413</v>
      </c>
      <c r="D3091" s="278" t="s">
        <v>412</v>
      </c>
      <c r="E3091" s="278" t="s">
        <v>413</v>
      </c>
      <c r="F3091" s="278" t="s">
        <v>412</v>
      </c>
      <c r="G3091" s="278" t="s">
        <v>412</v>
      </c>
      <c r="H3091" s="278" t="s">
        <v>412</v>
      </c>
      <c r="I3091" s="278" t="s">
        <v>412</v>
      </c>
      <c r="J3091" s="278" t="s">
        <v>412</v>
      </c>
      <c r="K3091" s="278" t="s">
        <v>412</v>
      </c>
      <c r="L3091" s="278" t="s">
        <v>412</v>
      </c>
      <c r="M3091" s="278"/>
      <c r="N3091" s="278"/>
      <c r="O3091" s="278"/>
      <c r="P3091" s="278"/>
      <c r="Q3091" s="278"/>
      <c r="R3091" s="278"/>
      <c r="S3091" s="278"/>
      <c r="T3091" s="278"/>
      <c r="U3091" s="278"/>
      <c r="V3091" s="278"/>
      <c r="W3091" s="278"/>
      <c r="X3091" s="278"/>
      <c r="Y3091" s="278"/>
      <c r="Z3091" s="278"/>
      <c r="AA3091" s="278"/>
      <c r="AB3091" s="278"/>
      <c r="AC3091" s="278"/>
      <c r="AD3091" s="278"/>
      <c r="AE3091" s="278"/>
      <c r="AF3091" s="278"/>
      <c r="AG3091" s="278"/>
      <c r="AH3091" s="278"/>
      <c r="AI3091" s="278"/>
      <c r="AJ3091" s="278"/>
      <c r="AK3091" s="278"/>
      <c r="AL3091" s="278"/>
      <c r="AM3091" s="278"/>
      <c r="AN3091" s="278"/>
      <c r="AO3091" s="278"/>
      <c r="AP3091" s="278"/>
    </row>
    <row r="3092" spans="1:42">
      <c r="A3092" s="278">
        <v>210546</v>
      </c>
      <c r="B3092" s="278"/>
      <c r="C3092" s="278" t="s">
        <v>411</v>
      </c>
      <c r="D3092" s="278" t="s">
        <v>411</v>
      </c>
      <c r="E3092" s="278" t="s">
        <v>411</v>
      </c>
      <c r="F3092" s="278" t="s">
        <v>411</v>
      </c>
      <c r="G3092" s="278" t="s">
        <v>413</v>
      </c>
      <c r="H3092" s="278" t="s">
        <v>411</v>
      </c>
      <c r="I3092" s="278" t="s">
        <v>412</v>
      </c>
      <c r="J3092" s="278" t="s">
        <v>412</v>
      </c>
      <c r="K3092" s="278" t="s">
        <v>413</v>
      </c>
      <c r="L3092" s="278" t="s">
        <v>413</v>
      </c>
      <c r="M3092" s="278"/>
      <c r="N3092" s="278"/>
      <c r="O3092" s="278"/>
      <c r="P3092" s="278"/>
      <c r="Q3092" s="278"/>
      <c r="R3092" s="278"/>
      <c r="S3092" s="278"/>
      <c r="T3092" s="278"/>
      <c r="U3092" s="278"/>
      <c r="V3092" s="278"/>
      <c r="W3092" s="278"/>
      <c r="X3092" s="278"/>
      <c r="Y3092" s="278"/>
      <c r="Z3092" s="278"/>
      <c r="AA3092" s="278"/>
      <c r="AB3092" s="278"/>
      <c r="AC3092" s="278"/>
      <c r="AD3092" s="278"/>
      <c r="AE3092" s="278"/>
      <c r="AF3092" s="278"/>
      <c r="AG3092" s="278"/>
      <c r="AH3092" s="278"/>
      <c r="AI3092" s="278"/>
      <c r="AJ3092" s="278"/>
      <c r="AK3092" s="278"/>
      <c r="AL3092" s="278"/>
      <c r="AM3092" s="278"/>
      <c r="AN3092" s="278"/>
      <c r="AO3092" s="278"/>
      <c r="AP3092" s="278"/>
    </row>
    <row r="3093" spans="1:42">
      <c r="A3093" s="278">
        <v>210545</v>
      </c>
      <c r="B3093" s="278"/>
      <c r="C3093" s="278" t="s">
        <v>413</v>
      </c>
      <c r="D3093" s="278" t="s">
        <v>412</v>
      </c>
      <c r="E3093" s="278" t="s">
        <v>413</v>
      </c>
      <c r="F3093" s="278" t="s">
        <v>412</v>
      </c>
      <c r="G3093" s="278" t="s">
        <v>412</v>
      </c>
      <c r="H3093" s="278" t="s">
        <v>412</v>
      </c>
      <c r="I3093" s="278" t="s">
        <v>412</v>
      </c>
      <c r="J3093" s="278" t="s">
        <v>412</v>
      </c>
      <c r="K3093" s="278" t="s">
        <v>412</v>
      </c>
      <c r="L3093" s="278" t="s">
        <v>412</v>
      </c>
      <c r="M3093" s="278"/>
      <c r="N3093" s="278"/>
      <c r="O3093" s="278"/>
      <c r="P3093" s="278"/>
      <c r="Q3093" s="278"/>
      <c r="R3093" s="278"/>
      <c r="S3093" s="278"/>
      <c r="T3093" s="278"/>
      <c r="U3093" s="278"/>
      <c r="V3093" s="278"/>
      <c r="W3093" s="278"/>
      <c r="X3093" s="278"/>
      <c r="Y3093" s="278"/>
      <c r="Z3093" s="278"/>
      <c r="AA3093" s="278"/>
      <c r="AB3093" s="278"/>
      <c r="AC3093" s="278"/>
      <c r="AD3093" s="278"/>
      <c r="AE3093" s="278"/>
      <c r="AF3093" s="278"/>
      <c r="AG3093" s="278"/>
      <c r="AH3093" s="278"/>
      <c r="AI3093" s="278"/>
      <c r="AJ3093" s="278"/>
      <c r="AK3093" s="278"/>
      <c r="AL3093" s="278"/>
      <c r="AM3093" s="278"/>
      <c r="AN3093" s="278"/>
      <c r="AO3093" s="278"/>
      <c r="AP3093" s="278"/>
    </row>
    <row r="3094" spans="1:42">
      <c r="A3094" s="278">
        <v>210544</v>
      </c>
      <c r="B3094" s="278"/>
      <c r="C3094" s="278" t="s">
        <v>413</v>
      </c>
      <c r="D3094" s="278" t="s">
        <v>413</v>
      </c>
      <c r="E3094" s="278" t="s">
        <v>413</v>
      </c>
      <c r="F3094" s="278" t="s">
        <v>412</v>
      </c>
      <c r="G3094" s="278" t="s">
        <v>412</v>
      </c>
      <c r="H3094" s="278" t="s">
        <v>412</v>
      </c>
      <c r="I3094" s="278" t="s">
        <v>413</v>
      </c>
      <c r="J3094" s="278" t="s">
        <v>412</v>
      </c>
      <c r="K3094" s="278" t="s">
        <v>413</v>
      </c>
      <c r="L3094" s="278" t="s">
        <v>413</v>
      </c>
      <c r="M3094" s="278"/>
      <c r="N3094" s="278"/>
      <c r="O3094" s="278"/>
      <c r="P3094" s="278"/>
      <c r="Q3094" s="278"/>
      <c r="R3094" s="278"/>
      <c r="S3094" s="278"/>
      <c r="T3094" s="278"/>
      <c r="U3094" s="278"/>
      <c r="V3094" s="278"/>
      <c r="W3094" s="278"/>
      <c r="X3094" s="278"/>
      <c r="Y3094" s="278"/>
      <c r="Z3094" s="278"/>
      <c r="AA3094" s="278"/>
      <c r="AB3094" s="278"/>
      <c r="AC3094" s="278"/>
      <c r="AD3094" s="278"/>
      <c r="AE3094" s="278"/>
      <c r="AF3094" s="278"/>
      <c r="AG3094" s="278"/>
      <c r="AH3094" s="278"/>
      <c r="AI3094" s="278"/>
      <c r="AJ3094" s="278"/>
      <c r="AK3094" s="278"/>
      <c r="AL3094" s="278"/>
      <c r="AM3094" s="278"/>
      <c r="AN3094" s="278"/>
      <c r="AO3094" s="278"/>
      <c r="AP3094" s="278"/>
    </row>
    <row r="3095" spans="1:42">
      <c r="A3095" s="278">
        <v>210543</v>
      </c>
      <c r="B3095" s="278"/>
      <c r="C3095" s="278" t="s">
        <v>411</v>
      </c>
      <c r="D3095" s="278" t="s">
        <v>411</v>
      </c>
      <c r="E3095" s="278" t="s">
        <v>411</v>
      </c>
      <c r="F3095" s="278" t="s">
        <v>411</v>
      </c>
      <c r="G3095" s="278" t="s">
        <v>412</v>
      </c>
      <c r="H3095" s="278" t="s">
        <v>412</v>
      </c>
      <c r="I3095" s="278" t="s">
        <v>412</v>
      </c>
      <c r="J3095" s="278" t="s">
        <v>412</v>
      </c>
      <c r="K3095" s="278" t="s">
        <v>412</v>
      </c>
      <c r="L3095" s="278" t="s">
        <v>412</v>
      </c>
      <c r="M3095" s="278"/>
      <c r="N3095" s="278"/>
      <c r="O3095" s="278"/>
      <c r="P3095" s="278"/>
      <c r="Q3095" s="278"/>
      <c r="R3095" s="278"/>
      <c r="S3095" s="278"/>
      <c r="T3095" s="278"/>
      <c r="U3095" s="278"/>
      <c r="V3095" s="278"/>
      <c r="W3095" s="278"/>
      <c r="X3095" s="278"/>
      <c r="Y3095" s="278"/>
      <c r="Z3095" s="278"/>
      <c r="AA3095" s="278"/>
      <c r="AB3095" s="278"/>
      <c r="AC3095" s="278"/>
      <c r="AD3095" s="278"/>
      <c r="AE3095" s="278"/>
      <c r="AF3095" s="278"/>
      <c r="AG3095" s="278"/>
      <c r="AH3095" s="278"/>
      <c r="AI3095" s="278"/>
      <c r="AJ3095" s="278"/>
      <c r="AK3095" s="278"/>
      <c r="AL3095" s="278"/>
      <c r="AM3095" s="278"/>
      <c r="AN3095" s="278"/>
      <c r="AO3095" s="278"/>
      <c r="AP3095" s="278"/>
    </row>
    <row r="3096" spans="1:42">
      <c r="A3096" s="278">
        <v>210542</v>
      </c>
      <c r="B3096" s="278"/>
      <c r="C3096" s="278" t="s">
        <v>412</v>
      </c>
      <c r="D3096" s="278" t="s">
        <v>412</v>
      </c>
      <c r="E3096" s="278" t="s">
        <v>413</v>
      </c>
      <c r="F3096" s="278" t="s">
        <v>411</v>
      </c>
      <c r="G3096" s="278" t="s">
        <v>412</v>
      </c>
      <c r="H3096" s="278" t="s">
        <v>412</v>
      </c>
      <c r="I3096" s="278" t="s">
        <v>413</v>
      </c>
      <c r="J3096" s="278" t="s">
        <v>413</v>
      </c>
      <c r="K3096" s="278" t="s">
        <v>412</v>
      </c>
      <c r="L3096" s="278" t="s">
        <v>412</v>
      </c>
      <c r="M3096" s="278"/>
      <c r="N3096" s="278"/>
      <c r="O3096" s="278"/>
      <c r="P3096" s="278"/>
      <c r="Q3096" s="278"/>
      <c r="R3096" s="278"/>
      <c r="S3096" s="278"/>
      <c r="T3096" s="278"/>
      <c r="U3096" s="278"/>
      <c r="V3096" s="278"/>
      <c r="W3096" s="278"/>
      <c r="X3096" s="278"/>
      <c r="Y3096" s="278"/>
      <c r="Z3096" s="278"/>
      <c r="AA3096" s="278"/>
      <c r="AB3096" s="278"/>
      <c r="AC3096" s="278"/>
      <c r="AD3096" s="278"/>
      <c r="AE3096" s="278"/>
      <c r="AF3096" s="278"/>
      <c r="AG3096" s="278"/>
      <c r="AH3096" s="278"/>
      <c r="AI3096" s="278"/>
      <c r="AJ3096" s="278"/>
      <c r="AK3096" s="278"/>
      <c r="AL3096" s="278"/>
      <c r="AM3096" s="278"/>
      <c r="AN3096" s="278"/>
      <c r="AO3096" s="278"/>
      <c r="AP3096" s="278"/>
    </row>
    <row r="3097" spans="1:42">
      <c r="A3097" s="278">
        <v>210541</v>
      </c>
      <c r="B3097" s="278"/>
      <c r="C3097" s="278" t="s">
        <v>411</v>
      </c>
      <c r="D3097" s="278" t="s">
        <v>412</v>
      </c>
      <c r="E3097" s="278" t="s">
        <v>411</v>
      </c>
      <c r="F3097" s="278" t="s">
        <v>412</v>
      </c>
      <c r="G3097" s="278" t="s">
        <v>412</v>
      </c>
      <c r="H3097" s="278" t="s">
        <v>412</v>
      </c>
      <c r="I3097" s="278" t="s">
        <v>412</v>
      </c>
      <c r="J3097" s="278" t="s">
        <v>412</v>
      </c>
      <c r="K3097" s="278" t="s">
        <v>412</v>
      </c>
      <c r="L3097" s="278" t="s">
        <v>412</v>
      </c>
      <c r="M3097" s="278"/>
      <c r="N3097" s="278"/>
      <c r="O3097" s="278"/>
      <c r="P3097" s="278"/>
      <c r="Q3097" s="278"/>
      <c r="R3097" s="278"/>
      <c r="S3097" s="278"/>
      <c r="T3097" s="278"/>
      <c r="U3097" s="278"/>
      <c r="V3097" s="278"/>
      <c r="W3097" s="278"/>
      <c r="X3097" s="278"/>
      <c r="Y3097" s="278"/>
      <c r="Z3097" s="278"/>
      <c r="AA3097" s="278"/>
      <c r="AB3097" s="278"/>
      <c r="AC3097" s="278"/>
      <c r="AD3097" s="278"/>
      <c r="AE3097" s="278"/>
      <c r="AF3097" s="278"/>
      <c r="AG3097" s="278"/>
      <c r="AH3097" s="278"/>
      <c r="AI3097" s="278"/>
      <c r="AJ3097" s="278"/>
      <c r="AK3097" s="278"/>
      <c r="AL3097" s="278"/>
      <c r="AM3097" s="278"/>
      <c r="AN3097" s="278"/>
      <c r="AO3097" s="278"/>
      <c r="AP3097" s="278"/>
    </row>
    <row r="3098" spans="1:42">
      <c r="A3098" s="278">
        <v>210540</v>
      </c>
      <c r="B3098" s="278"/>
      <c r="C3098" s="278" t="s">
        <v>411</v>
      </c>
      <c r="D3098" s="278" t="s">
        <v>411</v>
      </c>
      <c r="E3098" s="278" t="s">
        <v>411</v>
      </c>
      <c r="F3098" s="278" t="s">
        <v>411</v>
      </c>
      <c r="G3098" s="278" t="s">
        <v>412</v>
      </c>
      <c r="H3098" s="278" t="s">
        <v>412</v>
      </c>
      <c r="I3098" s="278" t="s">
        <v>412</v>
      </c>
      <c r="J3098" s="278" t="s">
        <v>412</v>
      </c>
      <c r="K3098" s="278" t="s">
        <v>413</v>
      </c>
      <c r="L3098" s="278" t="s">
        <v>412</v>
      </c>
      <c r="M3098" s="278"/>
      <c r="N3098" s="278"/>
      <c r="O3098" s="278"/>
      <c r="P3098" s="278"/>
      <c r="Q3098" s="278"/>
      <c r="R3098" s="278"/>
      <c r="S3098" s="278"/>
      <c r="T3098" s="278"/>
      <c r="U3098" s="278"/>
      <c r="V3098" s="278"/>
      <c r="W3098" s="278"/>
      <c r="X3098" s="278"/>
      <c r="Y3098" s="278"/>
      <c r="Z3098" s="278"/>
      <c r="AA3098" s="278"/>
      <c r="AB3098" s="278"/>
      <c r="AC3098" s="278"/>
      <c r="AD3098" s="278"/>
      <c r="AE3098" s="278"/>
      <c r="AF3098" s="278"/>
      <c r="AG3098" s="278"/>
      <c r="AH3098" s="278"/>
      <c r="AI3098" s="278"/>
      <c r="AJ3098" s="278"/>
      <c r="AK3098" s="278"/>
      <c r="AL3098" s="278"/>
      <c r="AM3098" s="278"/>
      <c r="AN3098" s="278"/>
      <c r="AO3098" s="278"/>
      <c r="AP3098" s="278"/>
    </row>
    <row r="3099" spans="1:42">
      <c r="A3099" s="278">
        <v>210537</v>
      </c>
      <c r="B3099" s="278"/>
      <c r="C3099" s="278" t="s">
        <v>413</v>
      </c>
      <c r="D3099" s="278" t="s">
        <v>413</v>
      </c>
      <c r="E3099" s="278" t="s">
        <v>412</v>
      </c>
      <c r="F3099" s="278" t="s">
        <v>412</v>
      </c>
      <c r="G3099" s="278" t="s">
        <v>412</v>
      </c>
      <c r="H3099" s="278" t="s">
        <v>412</v>
      </c>
      <c r="I3099" s="278" t="s">
        <v>412</v>
      </c>
      <c r="J3099" s="278" t="s">
        <v>412</v>
      </c>
      <c r="K3099" s="278" t="s">
        <v>412</v>
      </c>
      <c r="L3099" s="278" t="s">
        <v>412</v>
      </c>
      <c r="M3099" s="278"/>
      <c r="N3099" s="278"/>
      <c r="O3099" s="278"/>
      <c r="P3099" s="278"/>
      <c r="Q3099" s="278"/>
      <c r="R3099" s="278"/>
      <c r="S3099" s="278"/>
      <c r="T3099" s="278"/>
      <c r="U3099" s="278"/>
      <c r="V3099" s="278"/>
      <c r="W3099" s="278"/>
      <c r="X3099" s="278"/>
      <c r="Y3099" s="278"/>
      <c r="Z3099" s="278"/>
      <c r="AA3099" s="278"/>
      <c r="AB3099" s="278"/>
      <c r="AC3099" s="278"/>
      <c r="AD3099" s="278"/>
      <c r="AE3099" s="278"/>
      <c r="AF3099" s="278"/>
      <c r="AG3099" s="278"/>
      <c r="AH3099" s="278"/>
      <c r="AI3099" s="278"/>
      <c r="AJ3099" s="278"/>
      <c r="AK3099" s="278"/>
      <c r="AL3099" s="278"/>
      <c r="AM3099" s="278"/>
      <c r="AN3099" s="278"/>
      <c r="AO3099" s="278"/>
      <c r="AP3099" s="278"/>
    </row>
    <row r="3100" spans="1:42">
      <c r="A3100" s="278">
        <v>210533</v>
      </c>
      <c r="B3100" s="278"/>
      <c r="C3100" s="278" t="s">
        <v>412</v>
      </c>
      <c r="D3100" s="278" t="s">
        <v>413</v>
      </c>
      <c r="E3100" s="278" t="s">
        <v>413</v>
      </c>
      <c r="F3100" s="278" t="s">
        <v>412</v>
      </c>
      <c r="G3100" s="278" t="s">
        <v>412</v>
      </c>
      <c r="H3100" s="278" t="s">
        <v>412</v>
      </c>
      <c r="I3100" s="278" t="s">
        <v>412</v>
      </c>
      <c r="J3100" s="278" t="s">
        <v>412</v>
      </c>
      <c r="K3100" s="278" t="s">
        <v>412</v>
      </c>
      <c r="L3100" s="278" t="s">
        <v>412</v>
      </c>
      <c r="M3100" s="278"/>
      <c r="N3100" s="278"/>
      <c r="O3100" s="278"/>
      <c r="P3100" s="278"/>
      <c r="Q3100" s="278"/>
      <c r="R3100" s="278"/>
      <c r="S3100" s="278"/>
      <c r="T3100" s="278"/>
      <c r="U3100" s="278"/>
      <c r="V3100" s="278"/>
      <c r="W3100" s="278"/>
      <c r="X3100" s="278"/>
      <c r="Y3100" s="278"/>
      <c r="Z3100" s="278"/>
      <c r="AA3100" s="278"/>
      <c r="AB3100" s="278"/>
      <c r="AC3100" s="278"/>
      <c r="AD3100" s="278"/>
      <c r="AE3100" s="278"/>
      <c r="AF3100" s="278"/>
      <c r="AG3100" s="278"/>
      <c r="AH3100" s="278"/>
      <c r="AI3100" s="278"/>
      <c r="AJ3100" s="278"/>
      <c r="AK3100" s="278"/>
      <c r="AL3100" s="278"/>
      <c r="AM3100" s="278"/>
      <c r="AN3100" s="278"/>
      <c r="AO3100" s="278"/>
      <c r="AP3100" s="278"/>
    </row>
    <row r="3101" spans="1:42">
      <c r="A3101" s="278">
        <v>210532</v>
      </c>
      <c r="B3101" s="278"/>
      <c r="C3101" s="278" t="s">
        <v>413</v>
      </c>
      <c r="D3101" s="278" t="s">
        <v>412</v>
      </c>
      <c r="E3101" s="278" t="s">
        <v>413</v>
      </c>
      <c r="F3101" s="278" t="s">
        <v>412</v>
      </c>
      <c r="G3101" s="278" t="s">
        <v>413</v>
      </c>
      <c r="H3101" s="278" t="s">
        <v>412</v>
      </c>
      <c r="I3101" s="278" t="s">
        <v>412</v>
      </c>
      <c r="J3101" s="278" t="s">
        <v>412</v>
      </c>
      <c r="K3101" s="278" t="s">
        <v>412</v>
      </c>
      <c r="L3101" s="278" t="s">
        <v>412</v>
      </c>
      <c r="M3101" s="278"/>
      <c r="N3101" s="278"/>
      <c r="O3101" s="278"/>
      <c r="P3101" s="278"/>
      <c r="Q3101" s="278"/>
      <c r="R3101" s="278"/>
      <c r="S3101" s="278"/>
      <c r="T3101" s="278"/>
      <c r="U3101" s="278"/>
      <c r="V3101" s="278"/>
      <c r="W3101" s="278"/>
      <c r="X3101" s="278"/>
      <c r="Y3101" s="278"/>
      <c r="Z3101" s="278"/>
      <c r="AA3101" s="278"/>
      <c r="AB3101" s="278"/>
      <c r="AC3101" s="278"/>
      <c r="AD3101" s="278"/>
      <c r="AE3101" s="278"/>
      <c r="AF3101" s="278"/>
      <c r="AG3101" s="278"/>
      <c r="AH3101" s="278"/>
      <c r="AI3101" s="278"/>
      <c r="AJ3101" s="278"/>
      <c r="AK3101" s="278"/>
      <c r="AL3101" s="278"/>
      <c r="AM3101" s="278"/>
      <c r="AN3101" s="278"/>
      <c r="AO3101" s="278"/>
      <c r="AP3101" s="278"/>
    </row>
    <row r="3102" spans="1:42">
      <c r="A3102" s="278">
        <v>210530</v>
      </c>
      <c r="B3102" s="278"/>
      <c r="C3102" s="278" t="s">
        <v>413</v>
      </c>
      <c r="D3102" s="278" t="s">
        <v>412</v>
      </c>
      <c r="E3102" s="278" t="s">
        <v>413</v>
      </c>
      <c r="F3102" s="278" t="s">
        <v>413</v>
      </c>
      <c r="G3102" s="278" t="s">
        <v>412</v>
      </c>
      <c r="H3102" s="278" t="s">
        <v>412</v>
      </c>
      <c r="I3102" s="278" t="s">
        <v>412</v>
      </c>
      <c r="J3102" s="278" t="s">
        <v>412</v>
      </c>
      <c r="K3102" s="278" t="s">
        <v>412</v>
      </c>
      <c r="L3102" s="278" t="s">
        <v>412</v>
      </c>
      <c r="M3102" s="278"/>
      <c r="N3102" s="278"/>
      <c r="O3102" s="278"/>
      <c r="P3102" s="278"/>
      <c r="Q3102" s="278"/>
      <c r="R3102" s="278"/>
      <c r="S3102" s="278"/>
      <c r="T3102" s="278"/>
      <c r="U3102" s="278"/>
      <c r="V3102" s="278"/>
      <c r="W3102" s="278"/>
      <c r="X3102" s="278"/>
      <c r="Y3102" s="278"/>
      <c r="Z3102" s="278"/>
      <c r="AA3102" s="278"/>
      <c r="AB3102" s="278"/>
      <c r="AC3102" s="278"/>
      <c r="AD3102" s="278"/>
      <c r="AE3102" s="278"/>
      <c r="AF3102" s="278"/>
      <c r="AG3102" s="278"/>
      <c r="AH3102" s="278"/>
      <c r="AI3102" s="278"/>
      <c r="AJ3102" s="278"/>
      <c r="AK3102" s="278"/>
      <c r="AL3102" s="278"/>
      <c r="AM3102" s="278"/>
      <c r="AN3102" s="278"/>
      <c r="AO3102" s="278"/>
      <c r="AP3102" s="278"/>
    </row>
    <row r="3103" spans="1:42">
      <c r="A3103" s="278">
        <v>210528</v>
      </c>
      <c r="B3103" s="278"/>
      <c r="C3103" s="278" t="s">
        <v>413</v>
      </c>
      <c r="D3103" s="278" t="s">
        <v>413</v>
      </c>
      <c r="E3103" s="278" t="s">
        <v>411</v>
      </c>
      <c r="F3103" s="278" t="s">
        <v>413</v>
      </c>
      <c r="G3103" s="278" t="s">
        <v>413</v>
      </c>
      <c r="H3103" s="278" t="s">
        <v>412</v>
      </c>
      <c r="I3103" s="278" t="s">
        <v>412</v>
      </c>
      <c r="J3103" s="278" t="s">
        <v>412</v>
      </c>
      <c r="K3103" s="278" t="s">
        <v>412</v>
      </c>
      <c r="L3103" s="278" t="s">
        <v>412</v>
      </c>
      <c r="M3103" s="278"/>
      <c r="N3103" s="278"/>
      <c r="O3103" s="278"/>
      <c r="P3103" s="278"/>
      <c r="Q3103" s="278"/>
      <c r="R3103" s="278"/>
      <c r="S3103" s="278"/>
      <c r="T3103" s="278"/>
      <c r="U3103" s="278"/>
      <c r="V3103" s="278"/>
      <c r="W3103" s="278"/>
      <c r="X3103" s="278"/>
      <c r="Y3103" s="278"/>
      <c r="Z3103" s="278"/>
      <c r="AA3103" s="278"/>
      <c r="AB3103" s="278"/>
      <c r="AC3103" s="278"/>
      <c r="AD3103" s="278"/>
      <c r="AE3103" s="278"/>
      <c r="AF3103" s="278"/>
      <c r="AG3103" s="278"/>
      <c r="AH3103" s="278"/>
      <c r="AI3103" s="278"/>
      <c r="AJ3103" s="278"/>
      <c r="AK3103" s="278"/>
      <c r="AL3103" s="278"/>
      <c r="AM3103" s="278"/>
      <c r="AN3103" s="278"/>
      <c r="AO3103" s="278"/>
      <c r="AP3103" s="278"/>
    </row>
    <row r="3104" spans="1:42">
      <c r="A3104" s="278">
        <v>210527</v>
      </c>
      <c r="B3104" s="278"/>
      <c r="C3104" s="278" t="s">
        <v>413</v>
      </c>
      <c r="D3104" s="278" t="s">
        <v>413</v>
      </c>
      <c r="E3104" s="278" t="s">
        <v>413</v>
      </c>
      <c r="F3104" s="278" t="s">
        <v>413</v>
      </c>
      <c r="G3104" s="278" t="s">
        <v>413</v>
      </c>
      <c r="H3104" s="278" t="s">
        <v>412</v>
      </c>
      <c r="I3104" s="278" t="s">
        <v>412</v>
      </c>
      <c r="J3104" s="278" t="s">
        <v>412</v>
      </c>
      <c r="K3104" s="278" t="s">
        <v>412</v>
      </c>
      <c r="L3104" s="278" t="s">
        <v>412</v>
      </c>
      <c r="M3104" s="278"/>
      <c r="N3104" s="278"/>
      <c r="O3104" s="278"/>
      <c r="P3104" s="278"/>
      <c r="Q3104" s="278"/>
      <c r="R3104" s="278"/>
      <c r="S3104" s="278"/>
      <c r="T3104" s="278"/>
      <c r="U3104" s="278"/>
      <c r="V3104" s="278"/>
      <c r="W3104" s="278"/>
      <c r="X3104" s="278"/>
      <c r="Y3104" s="278"/>
      <c r="Z3104" s="278"/>
      <c r="AA3104" s="278"/>
      <c r="AB3104" s="278"/>
      <c r="AC3104" s="278"/>
      <c r="AD3104" s="278"/>
      <c r="AE3104" s="278"/>
      <c r="AF3104" s="278"/>
      <c r="AG3104" s="278"/>
      <c r="AH3104" s="278"/>
      <c r="AI3104" s="278"/>
      <c r="AJ3104" s="278"/>
      <c r="AK3104" s="278"/>
      <c r="AL3104" s="278"/>
      <c r="AM3104" s="278"/>
      <c r="AN3104" s="278"/>
      <c r="AO3104" s="278"/>
      <c r="AP3104" s="278"/>
    </row>
    <row r="3105" spans="1:42">
      <c r="A3105" s="278">
        <v>210522</v>
      </c>
      <c r="B3105" s="278"/>
      <c r="C3105" s="278" t="s">
        <v>413</v>
      </c>
      <c r="D3105" s="278" t="s">
        <v>412</v>
      </c>
      <c r="E3105" s="278" t="s">
        <v>412</v>
      </c>
      <c r="F3105" s="278" t="s">
        <v>413</v>
      </c>
      <c r="G3105" s="278" t="s">
        <v>412</v>
      </c>
      <c r="H3105" s="278" t="s">
        <v>412</v>
      </c>
      <c r="I3105" s="278" t="s">
        <v>412</v>
      </c>
      <c r="J3105" s="278" t="s">
        <v>412</v>
      </c>
      <c r="K3105" s="278" t="s">
        <v>412</v>
      </c>
      <c r="L3105" s="278" t="s">
        <v>412</v>
      </c>
      <c r="M3105" s="278"/>
      <c r="N3105" s="278"/>
      <c r="O3105" s="278"/>
      <c r="P3105" s="278"/>
      <c r="Q3105" s="278"/>
      <c r="R3105" s="278"/>
      <c r="S3105" s="278"/>
      <c r="T3105" s="278"/>
      <c r="U3105" s="278"/>
      <c r="V3105" s="278"/>
      <c r="W3105" s="278"/>
      <c r="X3105" s="278"/>
      <c r="Y3105" s="278"/>
      <c r="Z3105" s="278"/>
      <c r="AA3105" s="278"/>
      <c r="AB3105" s="278"/>
      <c r="AC3105" s="278"/>
      <c r="AD3105" s="278"/>
      <c r="AE3105" s="278"/>
      <c r="AF3105" s="278"/>
      <c r="AG3105" s="278"/>
      <c r="AH3105" s="278"/>
      <c r="AI3105" s="278"/>
      <c r="AJ3105" s="278"/>
      <c r="AK3105" s="278"/>
      <c r="AL3105" s="278"/>
      <c r="AM3105" s="278"/>
      <c r="AN3105" s="278"/>
      <c r="AO3105" s="278"/>
      <c r="AP3105" s="278"/>
    </row>
    <row r="3106" spans="1:42">
      <c r="A3106" s="278">
        <v>210519</v>
      </c>
      <c r="B3106" s="278"/>
      <c r="C3106" s="278" t="s">
        <v>413</v>
      </c>
      <c r="D3106" s="278" t="s">
        <v>412</v>
      </c>
      <c r="E3106" s="278" t="s">
        <v>413</v>
      </c>
      <c r="F3106" s="278" t="s">
        <v>412</v>
      </c>
      <c r="G3106" s="278" t="s">
        <v>412</v>
      </c>
      <c r="H3106" s="278" t="s">
        <v>412</v>
      </c>
      <c r="I3106" s="278" t="s">
        <v>412</v>
      </c>
      <c r="J3106" s="278" t="s">
        <v>412</v>
      </c>
      <c r="K3106" s="278" t="s">
        <v>412</v>
      </c>
      <c r="L3106" s="278" t="s">
        <v>412</v>
      </c>
      <c r="M3106" s="278"/>
      <c r="N3106" s="278"/>
      <c r="O3106" s="278"/>
      <c r="P3106" s="278"/>
      <c r="Q3106" s="278"/>
      <c r="R3106" s="278"/>
      <c r="S3106" s="278"/>
      <c r="T3106" s="278"/>
      <c r="U3106" s="278"/>
      <c r="V3106" s="278"/>
      <c r="W3106" s="278"/>
      <c r="X3106" s="278"/>
      <c r="Y3106" s="278"/>
      <c r="Z3106" s="278"/>
      <c r="AA3106" s="278"/>
      <c r="AB3106" s="278"/>
      <c r="AC3106" s="278"/>
      <c r="AD3106" s="278"/>
      <c r="AE3106" s="278"/>
      <c r="AF3106" s="278"/>
      <c r="AG3106" s="278"/>
      <c r="AH3106" s="278"/>
      <c r="AI3106" s="278"/>
      <c r="AJ3106" s="278"/>
      <c r="AK3106" s="278"/>
      <c r="AL3106" s="278"/>
      <c r="AM3106" s="278"/>
      <c r="AN3106" s="278"/>
      <c r="AO3106" s="278"/>
      <c r="AP3106" s="278"/>
    </row>
    <row r="3107" spans="1:42">
      <c r="A3107" s="278">
        <v>210516</v>
      </c>
      <c r="B3107" s="278"/>
      <c r="C3107" s="278" t="s">
        <v>413</v>
      </c>
      <c r="D3107" s="278" t="s">
        <v>412</v>
      </c>
      <c r="E3107" s="278" t="s">
        <v>413</v>
      </c>
      <c r="F3107" s="278" t="s">
        <v>412</v>
      </c>
      <c r="G3107" s="278" t="s">
        <v>412</v>
      </c>
      <c r="H3107" s="278" t="s">
        <v>412</v>
      </c>
      <c r="I3107" s="278" t="s">
        <v>412</v>
      </c>
      <c r="J3107" s="278" t="s">
        <v>412</v>
      </c>
      <c r="K3107" s="278" t="s">
        <v>412</v>
      </c>
      <c r="L3107" s="278" t="s">
        <v>412</v>
      </c>
      <c r="M3107" s="278"/>
      <c r="N3107" s="278"/>
      <c r="O3107" s="278"/>
      <c r="P3107" s="278"/>
      <c r="Q3107" s="278"/>
      <c r="R3107" s="278"/>
      <c r="S3107" s="278"/>
      <c r="T3107" s="278"/>
      <c r="U3107" s="278"/>
      <c r="V3107" s="278"/>
      <c r="W3107" s="278"/>
      <c r="X3107" s="278"/>
      <c r="Y3107" s="278"/>
      <c r="Z3107" s="278"/>
      <c r="AA3107" s="278"/>
      <c r="AB3107" s="278"/>
      <c r="AC3107" s="278"/>
      <c r="AD3107" s="278"/>
      <c r="AE3107" s="278"/>
      <c r="AF3107" s="278"/>
      <c r="AG3107" s="278"/>
      <c r="AH3107" s="278"/>
      <c r="AI3107" s="278"/>
      <c r="AJ3107" s="278"/>
      <c r="AK3107" s="278"/>
      <c r="AL3107" s="278"/>
      <c r="AM3107" s="278"/>
      <c r="AN3107" s="278"/>
      <c r="AO3107" s="278"/>
      <c r="AP3107" s="278"/>
    </row>
    <row r="3108" spans="1:42">
      <c r="A3108" s="278">
        <v>210513</v>
      </c>
      <c r="B3108" s="278"/>
      <c r="C3108" s="278" t="s">
        <v>411</v>
      </c>
      <c r="D3108" s="278" t="s">
        <v>411</v>
      </c>
      <c r="E3108" s="278" t="s">
        <v>412</v>
      </c>
      <c r="F3108" s="278" t="s">
        <v>412</v>
      </c>
      <c r="G3108" s="278" t="s">
        <v>412</v>
      </c>
      <c r="H3108" s="278" t="s">
        <v>412</v>
      </c>
      <c r="I3108" s="278" t="s">
        <v>412</v>
      </c>
      <c r="J3108" s="278" t="s">
        <v>412</v>
      </c>
      <c r="K3108" s="278" t="s">
        <v>412</v>
      </c>
      <c r="L3108" s="278" t="s">
        <v>412</v>
      </c>
      <c r="M3108" s="278"/>
      <c r="N3108" s="278"/>
      <c r="O3108" s="278"/>
      <c r="P3108" s="278"/>
      <c r="Q3108" s="278"/>
      <c r="R3108" s="278"/>
      <c r="S3108" s="278"/>
      <c r="T3108" s="278"/>
      <c r="U3108" s="278"/>
      <c r="V3108" s="278"/>
      <c r="W3108" s="278"/>
      <c r="X3108" s="278"/>
      <c r="Y3108" s="278"/>
      <c r="Z3108" s="278"/>
      <c r="AA3108" s="278"/>
      <c r="AB3108" s="278"/>
      <c r="AC3108" s="278"/>
      <c r="AD3108" s="278"/>
      <c r="AE3108" s="278"/>
      <c r="AF3108" s="278"/>
      <c r="AG3108" s="278"/>
      <c r="AH3108" s="278"/>
      <c r="AI3108" s="278"/>
      <c r="AJ3108" s="278"/>
      <c r="AK3108" s="278"/>
      <c r="AL3108" s="278"/>
      <c r="AM3108" s="278"/>
      <c r="AN3108" s="278"/>
      <c r="AO3108" s="278"/>
      <c r="AP3108" s="278"/>
    </row>
    <row r="3109" spans="1:42">
      <c r="A3109" s="278">
        <v>210512</v>
      </c>
      <c r="B3109" s="278"/>
      <c r="C3109" s="278" t="s">
        <v>412</v>
      </c>
      <c r="D3109" s="278" t="s">
        <v>413</v>
      </c>
      <c r="E3109" s="278" t="s">
        <v>412</v>
      </c>
      <c r="F3109" s="278" t="s">
        <v>412</v>
      </c>
      <c r="G3109" s="278" t="s">
        <v>413</v>
      </c>
      <c r="H3109" s="278" t="s">
        <v>412</v>
      </c>
      <c r="I3109" s="278" t="s">
        <v>412</v>
      </c>
      <c r="J3109" s="278" t="s">
        <v>412</v>
      </c>
      <c r="K3109" s="278" t="s">
        <v>412</v>
      </c>
      <c r="L3109" s="278" t="s">
        <v>412</v>
      </c>
      <c r="M3109" s="278"/>
      <c r="N3109" s="278"/>
      <c r="O3109" s="278"/>
      <c r="P3109" s="278"/>
      <c r="Q3109" s="278"/>
      <c r="R3109" s="278"/>
      <c r="S3109" s="278"/>
      <c r="T3109" s="278"/>
      <c r="U3109" s="278"/>
      <c r="V3109" s="278"/>
      <c r="W3109" s="278"/>
      <c r="X3109" s="278"/>
      <c r="Y3109" s="278"/>
      <c r="Z3109" s="278"/>
      <c r="AA3109" s="278"/>
      <c r="AB3109" s="278"/>
      <c r="AC3109" s="278"/>
      <c r="AD3109" s="278"/>
      <c r="AE3109" s="278"/>
      <c r="AF3109" s="278"/>
      <c r="AG3109" s="278"/>
      <c r="AH3109" s="278"/>
      <c r="AI3109" s="278"/>
      <c r="AJ3109" s="278"/>
      <c r="AK3109" s="278"/>
      <c r="AL3109" s="278"/>
      <c r="AM3109" s="278"/>
      <c r="AN3109" s="278"/>
      <c r="AO3109" s="278"/>
      <c r="AP3109" s="278"/>
    </row>
    <row r="3110" spans="1:42">
      <c r="A3110" s="278">
        <v>210509</v>
      </c>
      <c r="B3110" s="278"/>
      <c r="C3110" s="278" t="s">
        <v>412</v>
      </c>
      <c r="D3110" s="278" t="s">
        <v>413</v>
      </c>
      <c r="E3110" s="278" t="s">
        <v>413</v>
      </c>
      <c r="F3110" s="278" t="s">
        <v>413</v>
      </c>
      <c r="G3110" s="278" t="s">
        <v>412</v>
      </c>
      <c r="H3110" s="278" t="s">
        <v>412</v>
      </c>
      <c r="I3110" s="278" t="s">
        <v>412</v>
      </c>
      <c r="J3110" s="278" t="s">
        <v>412</v>
      </c>
      <c r="K3110" s="278" t="s">
        <v>412</v>
      </c>
      <c r="L3110" s="278" t="s">
        <v>412</v>
      </c>
      <c r="M3110" s="278"/>
      <c r="N3110" s="278"/>
      <c r="O3110" s="278"/>
      <c r="P3110" s="278"/>
      <c r="Q3110" s="278"/>
      <c r="R3110" s="278"/>
      <c r="S3110" s="278"/>
      <c r="T3110" s="278"/>
      <c r="U3110" s="278"/>
      <c r="V3110" s="278"/>
      <c r="W3110" s="278"/>
      <c r="X3110" s="278"/>
      <c r="Y3110" s="278"/>
      <c r="Z3110" s="278"/>
      <c r="AA3110" s="278"/>
      <c r="AB3110" s="278"/>
      <c r="AC3110" s="278"/>
      <c r="AD3110" s="278"/>
      <c r="AE3110" s="278"/>
      <c r="AF3110" s="278"/>
      <c r="AG3110" s="278"/>
      <c r="AH3110" s="278"/>
      <c r="AI3110" s="278"/>
      <c r="AJ3110" s="278"/>
      <c r="AK3110" s="278"/>
      <c r="AL3110" s="278"/>
      <c r="AM3110" s="278"/>
      <c r="AN3110" s="278"/>
      <c r="AO3110" s="278"/>
      <c r="AP3110" s="278"/>
    </row>
    <row r="3111" spans="1:42">
      <c r="A3111" s="278">
        <v>210507</v>
      </c>
      <c r="B3111" s="278"/>
      <c r="C3111" s="278" t="s">
        <v>411</v>
      </c>
      <c r="D3111" s="278" t="s">
        <v>411</v>
      </c>
      <c r="E3111" s="278" t="s">
        <v>411</v>
      </c>
      <c r="F3111" s="278" t="s">
        <v>411</v>
      </c>
      <c r="G3111" s="278" t="s">
        <v>412</v>
      </c>
      <c r="H3111" s="278" t="s">
        <v>412</v>
      </c>
      <c r="I3111" s="278" t="s">
        <v>412</v>
      </c>
      <c r="J3111" s="278" t="s">
        <v>411</v>
      </c>
      <c r="K3111" s="278" t="s">
        <v>411</v>
      </c>
      <c r="L3111" s="278" t="s">
        <v>413</v>
      </c>
      <c r="M3111" s="278"/>
      <c r="N3111" s="278"/>
      <c r="O3111" s="278"/>
      <c r="P3111" s="278"/>
      <c r="Q3111" s="278"/>
      <c r="R3111" s="278"/>
      <c r="S3111" s="278"/>
      <c r="T3111" s="278"/>
      <c r="U3111" s="278"/>
      <c r="V3111" s="278"/>
      <c r="W3111" s="278"/>
      <c r="X3111" s="278"/>
      <c r="Y3111" s="278"/>
      <c r="Z3111" s="278"/>
      <c r="AA3111" s="278"/>
      <c r="AB3111" s="278"/>
      <c r="AC3111" s="278"/>
      <c r="AD3111" s="278"/>
      <c r="AE3111" s="278"/>
      <c r="AF3111" s="278"/>
      <c r="AG3111" s="278"/>
      <c r="AH3111" s="278"/>
      <c r="AI3111" s="278"/>
      <c r="AJ3111" s="278"/>
      <c r="AK3111" s="278"/>
      <c r="AL3111" s="278"/>
      <c r="AM3111" s="278"/>
      <c r="AN3111" s="278"/>
      <c r="AO3111" s="278"/>
      <c r="AP3111" s="278"/>
    </row>
    <row r="3112" spans="1:42">
      <c r="A3112" s="278">
        <v>210506</v>
      </c>
      <c r="B3112" s="278"/>
      <c r="C3112" s="278" t="s">
        <v>411</v>
      </c>
      <c r="D3112" s="278" t="s">
        <v>411</v>
      </c>
      <c r="E3112" s="278" t="s">
        <v>411</v>
      </c>
      <c r="F3112" s="278" t="s">
        <v>411</v>
      </c>
      <c r="G3112" s="278" t="s">
        <v>413</v>
      </c>
      <c r="H3112" s="278" t="s">
        <v>412</v>
      </c>
      <c r="I3112" s="278" t="s">
        <v>412</v>
      </c>
      <c r="J3112" s="278" t="s">
        <v>412</v>
      </c>
      <c r="K3112" s="278" t="s">
        <v>412</v>
      </c>
      <c r="L3112" s="278" t="s">
        <v>412</v>
      </c>
      <c r="M3112" s="278"/>
      <c r="N3112" s="278"/>
      <c r="O3112" s="278"/>
      <c r="P3112" s="278"/>
      <c r="Q3112" s="278"/>
      <c r="R3112" s="278"/>
      <c r="S3112" s="278"/>
      <c r="T3112" s="278"/>
      <c r="U3112" s="278"/>
      <c r="V3112" s="278"/>
      <c r="W3112" s="278"/>
      <c r="X3112" s="278"/>
      <c r="Y3112" s="278"/>
      <c r="Z3112" s="278"/>
      <c r="AA3112" s="278"/>
      <c r="AB3112" s="278"/>
      <c r="AC3112" s="278"/>
      <c r="AD3112" s="278"/>
      <c r="AE3112" s="278"/>
      <c r="AF3112" s="278"/>
      <c r="AG3112" s="278"/>
      <c r="AH3112" s="278"/>
      <c r="AI3112" s="278"/>
      <c r="AJ3112" s="278"/>
      <c r="AK3112" s="278"/>
      <c r="AL3112" s="278"/>
      <c r="AM3112" s="278"/>
      <c r="AN3112" s="278"/>
      <c r="AO3112" s="278"/>
      <c r="AP3112" s="278"/>
    </row>
    <row r="3113" spans="1:42">
      <c r="A3113" s="278">
        <v>210505</v>
      </c>
      <c r="B3113" s="278"/>
      <c r="C3113" s="278" t="s">
        <v>413</v>
      </c>
      <c r="D3113" s="278" t="s">
        <v>413</v>
      </c>
      <c r="E3113" s="278" t="s">
        <v>411</v>
      </c>
      <c r="F3113" s="278" t="s">
        <v>411</v>
      </c>
      <c r="G3113" s="278" t="s">
        <v>413</v>
      </c>
      <c r="H3113" s="278" t="s">
        <v>412</v>
      </c>
      <c r="I3113" s="278" t="s">
        <v>413</v>
      </c>
      <c r="J3113" s="278" t="s">
        <v>413</v>
      </c>
      <c r="K3113" s="278" t="s">
        <v>413</v>
      </c>
      <c r="L3113" s="278" t="s">
        <v>413</v>
      </c>
      <c r="M3113" s="278"/>
      <c r="N3113" s="278"/>
      <c r="O3113" s="278"/>
      <c r="P3113" s="278"/>
      <c r="Q3113" s="278"/>
      <c r="R3113" s="278"/>
      <c r="S3113" s="278"/>
      <c r="T3113" s="278"/>
      <c r="U3113" s="278"/>
      <c r="V3113" s="278"/>
      <c r="W3113" s="278"/>
      <c r="X3113" s="278"/>
      <c r="Y3113" s="278"/>
      <c r="Z3113" s="278"/>
      <c r="AA3113" s="278"/>
      <c r="AB3113" s="278"/>
      <c r="AC3113" s="278"/>
      <c r="AD3113" s="278"/>
      <c r="AE3113" s="278"/>
      <c r="AF3113" s="278"/>
      <c r="AG3113" s="278"/>
      <c r="AH3113" s="278"/>
      <c r="AI3113" s="278"/>
      <c r="AJ3113" s="278"/>
      <c r="AK3113" s="278"/>
      <c r="AL3113" s="278"/>
      <c r="AM3113" s="278"/>
      <c r="AN3113" s="278"/>
      <c r="AO3113" s="278"/>
      <c r="AP3113" s="278"/>
    </row>
    <row r="3114" spans="1:42">
      <c r="A3114" s="278">
        <v>210503</v>
      </c>
      <c r="B3114" s="278"/>
      <c r="C3114" s="278" t="s">
        <v>413</v>
      </c>
      <c r="D3114" s="278" t="s">
        <v>412</v>
      </c>
      <c r="E3114" s="278" t="s">
        <v>413</v>
      </c>
      <c r="F3114" s="278" t="s">
        <v>413</v>
      </c>
      <c r="G3114" s="278" t="s">
        <v>412</v>
      </c>
      <c r="H3114" s="278" t="s">
        <v>412</v>
      </c>
      <c r="I3114" s="278" t="s">
        <v>412</v>
      </c>
      <c r="J3114" s="278" t="s">
        <v>412</v>
      </c>
      <c r="K3114" s="278" t="s">
        <v>412</v>
      </c>
      <c r="L3114" s="278" t="s">
        <v>412</v>
      </c>
      <c r="M3114" s="278"/>
      <c r="N3114" s="278"/>
      <c r="O3114" s="278"/>
      <c r="P3114" s="278"/>
      <c r="Q3114" s="278"/>
      <c r="R3114" s="278"/>
      <c r="S3114" s="278"/>
      <c r="T3114" s="278"/>
      <c r="U3114" s="278"/>
      <c r="V3114" s="278"/>
      <c r="W3114" s="278"/>
      <c r="X3114" s="278"/>
      <c r="Y3114" s="278"/>
      <c r="Z3114" s="278"/>
      <c r="AA3114" s="278"/>
      <c r="AB3114" s="278"/>
      <c r="AC3114" s="278"/>
      <c r="AD3114" s="278"/>
      <c r="AE3114" s="278"/>
      <c r="AF3114" s="278"/>
      <c r="AG3114" s="278"/>
      <c r="AH3114" s="278"/>
      <c r="AI3114" s="278"/>
      <c r="AJ3114" s="278"/>
      <c r="AK3114" s="278"/>
      <c r="AL3114" s="278"/>
      <c r="AM3114" s="278"/>
      <c r="AN3114" s="278"/>
      <c r="AO3114" s="278"/>
      <c r="AP3114" s="278"/>
    </row>
    <row r="3115" spans="1:42">
      <c r="A3115" s="278">
        <v>210502</v>
      </c>
      <c r="B3115" s="278"/>
      <c r="C3115" s="278" t="s">
        <v>413</v>
      </c>
      <c r="D3115" s="278" t="s">
        <v>413</v>
      </c>
      <c r="E3115" s="278" t="s">
        <v>413</v>
      </c>
      <c r="F3115" s="278" t="s">
        <v>411</v>
      </c>
      <c r="G3115" s="278" t="s">
        <v>412</v>
      </c>
      <c r="H3115" s="278" t="s">
        <v>412</v>
      </c>
      <c r="I3115" s="278" t="s">
        <v>412</v>
      </c>
      <c r="J3115" s="278" t="s">
        <v>412</v>
      </c>
      <c r="K3115" s="278" t="s">
        <v>413</v>
      </c>
      <c r="L3115" s="278" t="s">
        <v>413</v>
      </c>
      <c r="M3115" s="278"/>
      <c r="N3115" s="278"/>
      <c r="O3115" s="278"/>
      <c r="P3115" s="278"/>
      <c r="Q3115" s="278"/>
      <c r="R3115" s="278"/>
      <c r="S3115" s="278"/>
      <c r="T3115" s="278"/>
      <c r="U3115" s="278"/>
      <c r="V3115" s="278"/>
      <c r="W3115" s="278"/>
      <c r="X3115" s="278"/>
      <c r="Y3115" s="278"/>
      <c r="Z3115" s="278"/>
      <c r="AA3115" s="278"/>
      <c r="AB3115" s="278"/>
      <c r="AC3115" s="278"/>
      <c r="AD3115" s="278"/>
      <c r="AE3115" s="278"/>
      <c r="AF3115" s="278"/>
      <c r="AG3115" s="278"/>
      <c r="AH3115" s="278"/>
      <c r="AI3115" s="278"/>
      <c r="AJ3115" s="278"/>
      <c r="AK3115" s="278"/>
      <c r="AL3115" s="278"/>
      <c r="AM3115" s="278"/>
      <c r="AN3115" s="278"/>
      <c r="AO3115" s="278"/>
      <c r="AP3115" s="278"/>
    </row>
    <row r="3116" spans="1:42">
      <c r="A3116" s="278">
        <v>210501</v>
      </c>
      <c r="B3116" s="278"/>
      <c r="C3116" s="278" t="s">
        <v>413</v>
      </c>
      <c r="D3116" s="278" t="s">
        <v>411</v>
      </c>
      <c r="E3116" s="278" t="s">
        <v>413</v>
      </c>
      <c r="F3116" s="278" t="s">
        <v>413</v>
      </c>
      <c r="G3116" s="278" t="s">
        <v>412</v>
      </c>
      <c r="H3116" s="278" t="s">
        <v>412</v>
      </c>
      <c r="I3116" s="278" t="s">
        <v>412</v>
      </c>
      <c r="J3116" s="278" t="s">
        <v>413</v>
      </c>
      <c r="K3116" s="278" t="s">
        <v>413</v>
      </c>
      <c r="L3116" s="278" t="s">
        <v>413</v>
      </c>
      <c r="M3116" s="278"/>
      <c r="N3116" s="278"/>
      <c r="O3116" s="278"/>
      <c r="P3116" s="278"/>
      <c r="Q3116" s="278"/>
      <c r="R3116" s="278"/>
      <c r="S3116" s="278"/>
      <c r="T3116" s="278"/>
      <c r="U3116" s="278"/>
      <c r="V3116" s="278"/>
      <c r="W3116" s="278"/>
      <c r="X3116" s="278"/>
      <c r="Y3116" s="278"/>
      <c r="Z3116" s="278"/>
      <c r="AA3116" s="278"/>
      <c r="AB3116" s="278"/>
      <c r="AC3116" s="278"/>
      <c r="AD3116" s="278"/>
      <c r="AE3116" s="278"/>
      <c r="AF3116" s="278"/>
      <c r="AG3116" s="278"/>
      <c r="AH3116" s="278"/>
      <c r="AI3116" s="278"/>
      <c r="AJ3116" s="278"/>
      <c r="AK3116" s="278"/>
      <c r="AL3116" s="278"/>
      <c r="AM3116" s="278"/>
      <c r="AN3116" s="278"/>
      <c r="AO3116" s="278"/>
      <c r="AP3116" s="278"/>
    </row>
    <row r="3117" spans="1:42">
      <c r="A3117" s="278">
        <v>210500</v>
      </c>
      <c r="B3117" s="278"/>
      <c r="C3117" s="278" t="s">
        <v>411</v>
      </c>
      <c r="D3117" s="278" t="s">
        <v>411</v>
      </c>
      <c r="E3117" s="278" t="s">
        <v>411</v>
      </c>
      <c r="F3117" s="278" t="s">
        <v>411</v>
      </c>
      <c r="G3117" s="278" t="s">
        <v>412</v>
      </c>
      <c r="H3117" s="278" t="s">
        <v>412</v>
      </c>
      <c r="I3117" s="278" t="s">
        <v>412</v>
      </c>
      <c r="J3117" s="278" t="s">
        <v>412</v>
      </c>
      <c r="K3117" s="278" t="s">
        <v>412</v>
      </c>
      <c r="L3117" s="278" t="s">
        <v>412</v>
      </c>
      <c r="M3117" s="278"/>
      <c r="N3117" s="278"/>
      <c r="O3117" s="278"/>
      <c r="P3117" s="278"/>
      <c r="Q3117" s="278"/>
      <c r="R3117" s="278"/>
      <c r="S3117" s="278"/>
      <c r="T3117" s="278"/>
      <c r="U3117" s="278"/>
      <c r="V3117" s="278"/>
      <c r="W3117" s="278"/>
      <c r="X3117" s="278"/>
      <c r="Y3117" s="278"/>
      <c r="Z3117" s="278"/>
      <c r="AA3117" s="278"/>
      <c r="AB3117" s="278"/>
      <c r="AC3117" s="278"/>
      <c r="AD3117" s="278"/>
      <c r="AE3117" s="278"/>
      <c r="AF3117" s="278"/>
      <c r="AG3117" s="278"/>
      <c r="AH3117" s="278"/>
      <c r="AI3117" s="278"/>
      <c r="AJ3117" s="278"/>
      <c r="AK3117" s="278"/>
      <c r="AL3117" s="278"/>
      <c r="AM3117" s="278"/>
      <c r="AN3117" s="278"/>
      <c r="AO3117" s="278"/>
      <c r="AP3117" s="278"/>
    </row>
    <row r="3118" spans="1:42">
      <c r="A3118" s="278">
        <v>210498</v>
      </c>
      <c r="B3118" s="278"/>
      <c r="C3118" s="278" t="s">
        <v>411</v>
      </c>
      <c r="D3118" s="278" t="s">
        <v>413</v>
      </c>
      <c r="E3118" s="278" t="s">
        <v>413</v>
      </c>
      <c r="F3118" s="278" t="s">
        <v>411</v>
      </c>
      <c r="G3118" s="278" t="s">
        <v>412</v>
      </c>
      <c r="H3118" s="278" t="s">
        <v>413</v>
      </c>
      <c r="I3118" s="278" t="s">
        <v>413</v>
      </c>
      <c r="J3118" s="278" t="s">
        <v>412</v>
      </c>
      <c r="K3118" s="278" t="s">
        <v>411</v>
      </c>
      <c r="L3118" s="278" t="s">
        <v>413</v>
      </c>
      <c r="M3118" s="278"/>
      <c r="N3118" s="278"/>
      <c r="O3118" s="278"/>
      <c r="P3118" s="278"/>
      <c r="Q3118" s="278"/>
      <c r="R3118" s="278"/>
      <c r="S3118" s="278"/>
      <c r="T3118" s="278"/>
      <c r="U3118" s="278"/>
      <c r="V3118" s="278"/>
      <c r="W3118" s="278"/>
      <c r="X3118" s="278"/>
      <c r="Y3118" s="278"/>
      <c r="Z3118" s="278"/>
      <c r="AA3118" s="278"/>
      <c r="AB3118" s="278"/>
      <c r="AC3118" s="278"/>
      <c r="AD3118" s="278"/>
      <c r="AE3118" s="278"/>
      <c r="AF3118" s="278"/>
      <c r="AG3118" s="278"/>
      <c r="AH3118" s="278"/>
      <c r="AI3118" s="278"/>
      <c r="AJ3118" s="278"/>
      <c r="AK3118" s="278"/>
      <c r="AL3118" s="278"/>
      <c r="AM3118" s="278"/>
      <c r="AN3118" s="278"/>
      <c r="AO3118" s="278"/>
      <c r="AP3118" s="278"/>
    </row>
    <row r="3119" spans="1:42">
      <c r="A3119" s="278">
        <v>210495</v>
      </c>
      <c r="B3119" s="278"/>
      <c r="C3119" s="278" t="s">
        <v>413</v>
      </c>
      <c r="D3119" s="278" t="s">
        <v>413</v>
      </c>
      <c r="E3119" s="278" t="s">
        <v>412</v>
      </c>
      <c r="F3119" s="278" t="s">
        <v>413</v>
      </c>
      <c r="G3119" s="278" t="s">
        <v>412</v>
      </c>
      <c r="H3119" s="278" t="s">
        <v>412</v>
      </c>
      <c r="I3119" s="278" t="s">
        <v>412</v>
      </c>
      <c r="J3119" s="278" t="s">
        <v>412</v>
      </c>
      <c r="K3119" s="278" t="s">
        <v>412</v>
      </c>
      <c r="L3119" s="278" t="s">
        <v>412</v>
      </c>
      <c r="M3119" s="278"/>
      <c r="N3119" s="278"/>
      <c r="O3119" s="278"/>
      <c r="P3119" s="278"/>
      <c r="Q3119" s="278"/>
      <c r="R3119" s="278"/>
      <c r="S3119" s="278"/>
      <c r="T3119" s="278"/>
      <c r="U3119" s="278"/>
      <c r="V3119" s="278"/>
      <c r="W3119" s="278"/>
      <c r="X3119" s="278"/>
      <c r="Y3119" s="278"/>
      <c r="Z3119" s="278"/>
      <c r="AA3119" s="278"/>
      <c r="AB3119" s="278"/>
      <c r="AC3119" s="278"/>
      <c r="AD3119" s="278"/>
      <c r="AE3119" s="278"/>
      <c r="AF3119" s="278"/>
      <c r="AG3119" s="278"/>
      <c r="AH3119" s="278"/>
      <c r="AI3119" s="278"/>
      <c r="AJ3119" s="278"/>
      <c r="AK3119" s="278"/>
      <c r="AL3119" s="278"/>
      <c r="AM3119" s="278"/>
      <c r="AN3119" s="278"/>
      <c r="AO3119" s="278"/>
      <c r="AP3119" s="278"/>
    </row>
    <row r="3120" spans="1:42">
      <c r="A3120" s="278">
        <v>210494</v>
      </c>
      <c r="B3120" s="278"/>
      <c r="C3120" s="278" t="s">
        <v>413</v>
      </c>
      <c r="D3120" s="278" t="s">
        <v>412</v>
      </c>
      <c r="E3120" s="278" t="s">
        <v>412</v>
      </c>
      <c r="F3120" s="278" t="s">
        <v>413</v>
      </c>
      <c r="G3120" s="278" t="s">
        <v>412</v>
      </c>
      <c r="H3120" s="278" t="s">
        <v>412</v>
      </c>
      <c r="I3120" s="278" t="s">
        <v>412</v>
      </c>
      <c r="J3120" s="278" t="s">
        <v>412</v>
      </c>
      <c r="K3120" s="278" t="s">
        <v>412</v>
      </c>
      <c r="L3120" s="278" t="s">
        <v>412</v>
      </c>
      <c r="M3120" s="278"/>
      <c r="N3120" s="278"/>
      <c r="O3120" s="278"/>
      <c r="P3120" s="278"/>
      <c r="Q3120" s="278"/>
      <c r="R3120" s="278"/>
      <c r="S3120" s="278"/>
      <c r="T3120" s="278"/>
      <c r="U3120" s="278"/>
      <c r="V3120" s="278"/>
      <c r="W3120" s="278"/>
      <c r="X3120" s="278"/>
      <c r="Y3120" s="278"/>
      <c r="Z3120" s="278"/>
      <c r="AA3120" s="278"/>
      <c r="AB3120" s="278"/>
      <c r="AC3120" s="278"/>
      <c r="AD3120" s="278"/>
      <c r="AE3120" s="278"/>
      <c r="AF3120" s="278"/>
      <c r="AG3120" s="278"/>
      <c r="AH3120" s="278"/>
      <c r="AI3120" s="278"/>
      <c r="AJ3120" s="278"/>
      <c r="AK3120" s="278"/>
      <c r="AL3120" s="278"/>
      <c r="AM3120" s="278"/>
      <c r="AN3120" s="278"/>
      <c r="AO3120" s="278"/>
      <c r="AP3120" s="278"/>
    </row>
    <row r="3121" spans="1:42">
      <c r="A3121" s="278">
        <v>210492</v>
      </c>
      <c r="B3121" s="278"/>
      <c r="C3121" s="278" t="s">
        <v>413</v>
      </c>
      <c r="D3121" s="278" t="s">
        <v>413</v>
      </c>
      <c r="E3121" s="278" t="s">
        <v>411</v>
      </c>
      <c r="F3121" s="278" t="s">
        <v>411</v>
      </c>
      <c r="G3121" s="278" t="s">
        <v>412</v>
      </c>
      <c r="H3121" s="278" t="s">
        <v>412</v>
      </c>
      <c r="I3121" s="278" t="s">
        <v>412</v>
      </c>
      <c r="J3121" s="278" t="s">
        <v>412</v>
      </c>
      <c r="K3121" s="278" t="s">
        <v>412</v>
      </c>
      <c r="L3121" s="278" t="s">
        <v>412</v>
      </c>
      <c r="M3121" s="278"/>
      <c r="N3121" s="278"/>
      <c r="O3121" s="278"/>
      <c r="P3121" s="278"/>
      <c r="Q3121" s="278"/>
      <c r="R3121" s="278"/>
      <c r="S3121" s="278"/>
      <c r="T3121" s="278"/>
      <c r="U3121" s="278"/>
      <c r="V3121" s="278"/>
      <c r="W3121" s="278"/>
      <c r="X3121" s="278"/>
      <c r="Y3121" s="278"/>
      <c r="Z3121" s="278"/>
      <c r="AA3121" s="278"/>
      <c r="AB3121" s="278"/>
      <c r="AC3121" s="278"/>
      <c r="AD3121" s="278"/>
      <c r="AE3121" s="278"/>
      <c r="AF3121" s="278"/>
      <c r="AG3121" s="278"/>
      <c r="AH3121" s="278"/>
      <c r="AI3121" s="278"/>
      <c r="AJ3121" s="278"/>
      <c r="AK3121" s="278"/>
      <c r="AL3121" s="278"/>
      <c r="AM3121" s="278"/>
      <c r="AN3121" s="278"/>
      <c r="AO3121" s="278"/>
      <c r="AP3121" s="278"/>
    </row>
    <row r="3122" spans="1:42">
      <c r="A3122" s="278">
        <v>210491</v>
      </c>
      <c r="B3122" s="278"/>
      <c r="C3122" s="278" t="s">
        <v>413</v>
      </c>
      <c r="D3122" s="278" t="s">
        <v>413</v>
      </c>
      <c r="E3122" s="278" t="s">
        <v>413</v>
      </c>
      <c r="F3122" s="278" t="s">
        <v>413</v>
      </c>
      <c r="G3122" s="278" t="s">
        <v>412</v>
      </c>
      <c r="H3122" s="278" t="s">
        <v>412</v>
      </c>
      <c r="I3122" s="278" t="s">
        <v>412</v>
      </c>
      <c r="J3122" s="278" t="s">
        <v>413</v>
      </c>
      <c r="K3122" s="278" t="s">
        <v>413</v>
      </c>
      <c r="L3122" s="278" t="s">
        <v>412</v>
      </c>
      <c r="M3122" s="278"/>
      <c r="N3122" s="278"/>
      <c r="O3122" s="278"/>
      <c r="P3122" s="278"/>
      <c r="Q3122" s="278"/>
      <c r="R3122" s="278"/>
      <c r="S3122" s="278"/>
      <c r="T3122" s="278"/>
      <c r="U3122" s="278"/>
      <c r="V3122" s="278"/>
      <c r="W3122" s="278"/>
      <c r="X3122" s="278"/>
      <c r="Y3122" s="278"/>
      <c r="Z3122" s="278"/>
      <c r="AA3122" s="278"/>
      <c r="AB3122" s="278"/>
      <c r="AC3122" s="278"/>
      <c r="AD3122" s="278"/>
      <c r="AE3122" s="278"/>
      <c r="AF3122" s="278"/>
      <c r="AG3122" s="278"/>
      <c r="AH3122" s="278"/>
      <c r="AI3122" s="278"/>
      <c r="AJ3122" s="278"/>
      <c r="AK3122" s="278"/>
      <c r="AL3122" s="278"/>
      <c r="AM3122" s="278"/>
      <c r="AN3122" s="278"/>
      <c r="AO3122" s="278"/>
      <c r="AP3122" s="278"/>
    </row>
    <row r="3123" spans="1:42">
      <c r="A3123" s="278">
        <v>210489</v>
      </c>
      <c r="B3123" s="278"/>
      <c r="C3123" s="278" t="s">
        <v>413</v>
      </c>
      <c r="D3123" s="278" t="s">
        <v>412</v>
      </c>
      <c r="E3123" s="278" t="s">
        <v>412</v>
      </c>
      <c r="F3123" s="278" t="s">
        <v>413</v>
      </c>
      <c r="G3123" s="278" t="s">
        <v>412</v>
      </c>
      <c r="H3123" s="278" t="s">
        <v>412</v>
      </c>
      <c r="I3123" s="278" t="s">
        <v>412</v>
      </c>
      <c r="J3123" s="278" t="s">
        <v>412</v>
      </c>
      <c r="K3123" s="278" t="s">
        <v>412</v>
      </c>
      <c r="L3123" s="278" t="s">
        <v>412</v>
      </c>
      <c r="M3123" s="278"/>
      <c r="N3123" s="278"/>
      <c r="O3123" s="278"/>
      <c r="P3123" s="278"/>
      <c r="Q3123" s="278"/>
      <c r="R3123" s="278"/>
      <c r="S3123" s="278"/>
      <c r="T3123" s="278"/>
      <c r="U3123" s="278"/>
      <c r="V3123" s="278"/>
      <c r="W3123" s="278"/>
      <c r="X3123" s="278"/>
      <c r="Y3123" s="278"/>
      <c r="Z3123" s="278"/>
      <c r="AA3123" s="278"/>
      <c r="AB3123" s="278"/>
      <c r="AC3123" s="278"/>
      <c r="AD3123" s="278"/>
      <c r="AE3123" s="278"/>
      <c r="AF3123" s="278"/>
      <c r="AG3123" s="278"/>
      <c r="AH3123" s="278"/>
      <c r="AI3123" s="278"/>
      <c r="AJ3123" s="278"/>
      <c r="AK3123" s="278"/>
      <c r="AL3123" s="278"/>
      <c r="AM3123" s="278"/>
      <c r="AN3123" s="278"/>
      <c r="AO3123" s="278"/>
      <c r="AP3123" s="278"/>
    </row>
    <row r="3124" spans="1:42">
      <c r="A3124" s="278">
        <v>210486</v>
      </c>
      <c r="B3124" s="278"/>
      <c r="C3124" s="278" t="s">
        <v>411</v>
      </c>
      <c r="D3124" s="278" t="s">
        <v>412</v>
      </c>
      <c r="E3124" s="278" t="s">
        <v>411</v>
      </c>
      <c r="F3124" s="278" t="s">
        <v>412</v>
      </c>
      <c r="G3124" s="278" t="s">
        <v>412</v>
      </c>
      <c r="H3124" s="278" t="s">
        <v>412</v>
      </c>
      <c r="I3124" s="278" t="s">
        <v>412</v>
      </c>
      <c r="J3124" s="278" t="s">
        <v>412</v>
      </c>
      <c r="K3124" s="278" t="s">
        <v>412</v>
      </c>
      <c r="L3124" s="278" t="s">
        <v>412</v>
      </c>
      <c r="M3124" s="278"/>
      <c r="N3124" s="278"/>
      <c r="O3124" s="278"/>
      <c r="P3124" s="278"/>
      <c r="Q3124" s="278"/>
      <c r="R3124" s="278"/>
      <c r="S3124" s="278"/>
      <c r="T3124" s="278"/>
      <c r="U3124" s="278"/>
      <c r="V3124" s="278"/>
      <c r="W3124" s="278"/>
      <c r="X3124" s="278"/>
      <c r="Y3124" s="278"/>
      <c r="Z3124" s="278"/>
      <c r="AA3124" s="278"/>
      <c r="AB3124" s="278"/>
      <c r="AC3124" s="278"/>
      <c r="AD3124" s="278"/>
      <c r="AE3124" s="278"/>
      <c r="AF3124" s="278"/>
      <c r="AG3124" s="278"/>
      <c r="AH3124" s="278"/>
      <c r="AI3124" s="278"/>
      <c r="AJ3124" s="278"/>
      <c r="AK3124" s="278"/>
      <c r="AL3124" s="278"/>
      <c r="AM3124" s="278"/>
      <c r="AN3124" s="278"/>
      <c r="AO3124" s="278"/>
      <c r="AP3124" s="278"/>
    </row>
    <row r="3125" spans="1:42">
      <c r="A3125" s="278">
        <v>210485</v>
      </c>
      <c r="B3125" s="278"/>
      <c r="C3125" s="278" t="s">
        <v>411</v>
      </c>
      <c r="D3125" s="278" t="s">
        <v>411</v>
      </c>
      <c r="E3125" s="278" t="s">
        <v>411</v>
      </c>
      <c r="F3125" s="278" t="s">
        <v>413</v>
      </c>
      <c r="G3125" s="278" t="s">
        <v>412</v>
      </c>
      <c r="H3125" s="278" t="s">
        <v>412</v>
      </c>
      <c r="I3125" s="278" t="s">
        <v>412</v>
      </c>
      <c r="J3125" s="278" t="s">
        <v>412</v>
      </c>
      <c r="K3125" s="278" t="s">
        <v>412</v>
      </c>
      <c r="L3125" s="278" t="s">
        <v>412</v>
      </c>
      <c r="M3125" s="278"/>
      <c r="N3125" s="278"/>
      <c r="O3125" s="278"/>
      <c r="P3125" s="278"/>
      <c r="Q3125" s="278"/>
      <c r="R3125" s="278"/>
      <c r="S3125" s="278"/>
      <c r="T3125" s="278"/>
      <c r="U3125" s="278"/>
      <c r="V3125" s="278"/>
      <c r="W3125" s="278"/>
      <c r="X3125" s="278"/>
      <c r="Y3125" s="278"/>
      <c r="Z3125" s="278"/>
      <c r="AA3125" s="278"/>
      <c r="AB3125" s="278"/>
      <c r="AC3125" s="278"/>
      <c r="AD3125" s="278"/>
      <c r="AE3125" s="278"/>
      <c r="AF3125" s="278"/>
      <c r="AG3125" s="278"/>
      <c r="AH3125" s="278"/>
      <c r="AI3125" s="278"/>
      <c r="AJ3125" s="278"/>
      <c r="AK3125" s="278"/>
      <c r="AL3125" s="278"/>
      <c r="AM3125" s="278"/>
      <c r="AN3125" s="278"/>
      <c r="AO3125" s="278"/>
      <c r="AP3125" s="278"/>
    </row>
    <row r="3126" spans="1:42">
      <c r="A3126" s="278">
        <v>210484</v>
      </c>
      <c r="B3126" s="278"/>
      <c r="C3126" s="278" t="s">
        <v>412</v>
      </c>
      <c r="D3126" s="278" t="s">
        <v>413</v>
      </c>
      <c r="E3126" s="278" t="s">
        <v>413</v>
      </c>
      <c r="F3126" s="278" t="s">
        <v>413</v>
      </c>
      <c r="G3126" s="278" t="s">
        <v>412</v>
      </c>
      <c r="H3126" s="278" t="s">
        <v>412</v>
      </c>
      <c r="I3126" s="278" t="s">
        <v>412</v>
      </c>
      <c r="J3126" s="278" t="s">
        <v>412</v>
      </c>
      <c r="K3126" s="278" t="s">
        <v>412</v>
      </c>
      <c r="L3126" s="278" t="s">
        <v>412</v>
      </c>
      <c r="M3126" s="278"/>
      <c r="N3126" s="278"/>
      <c r="O3126" s="278"/>
      <c r="P3126" s="278"/>
      <c r="Q3126" s="278"/>
      <c r="R3126" s="278"/>
      <c r="S3126" s="278"/>
      <c r="T3126" s="278"/>
      <c r="U3126" s="278"/>
      <c r="V3126" s="278"/>
      <c r="W3126" s="278"/>
      <c r="X3126" s="278"/>
      <c r="Y3126" s="278"/>
      <c r="Z3126" s="278"/>
      <c r="AA3126" s="278"/>
      <c r="AB3126" s="278"/>
      <c r="AC3126" s="278"/>
      <c r="AD3126" s="278"/>
      <c r="AE3126" s="278"/>
      <c r="AF3126" s="278"/>
      <c r="AG3126" s="278"/>
      <c r="AH3126" s="278"/>
      <c r="AI3126" s="278"/>
      <c r="AJ3126" s="278"/>
      <c r="AK3126" s="278"/>
      <c r="AL3126" s="278"/>
      <c r="AM3126" s="278"/>
      <c r="AN3126" s="278"/>
      <c r="AO3126" s="278"/>
      <c r="AP3126" s="278"/>
    </row>
    <row r="3127" spans="1:42">
      <c r="A3127" s="278">
        <v>210482</v>
      </c>
      <c r="B3127" s="278"/>
      <c r="C3127" s="278" t="s">
        <v>412</v>
      </c>
      <c r="D3127" s="278" t="s">
        <v>413</v>
      </c>
      <c r="E3127" s="278" t="s">
        <v>413</v>
      </c>
      <c r="F3127" s="278" t="s">
        <v>413</v>
      </c>
      <c r="G3127" s="278" t="s">
        <v>412</v>
      </c>
      <c r="H3127" s="278" t="s">
        <v>412</v>
      </c>
      <c r="I3127" s="278" t="s">
        <v>412</v>
      </c>
      <c r="J3127" s="278" t="s">
        <v>412</v>
      </c>
      <c r="K3127" s="278" t="s">
        <v>412</v>
      </c>
      <c r="L3127" s="278" t="s">
        <v>412</v>
      </c>
      <c r="M3127" s="278"/>
      <c r="N3127" s="278"/>
      <c r="O3127" s="278"/>
      <c r="P3127" s="278"/>
      <c r="Q3127" s="278"/>
      <c r="R3127" s="278"/>
      <c r="S3127" s="278"/>
      <c r="T3127" s="278"/>
      <c r="U3127" s="278"/>
      <c r="V3127" s="278"/>
      <c r="W3127" s="278"/>
      <c r="X3127" s="278"/>
      <c r="Y3127" s="278"/>
      <c r="Z3127" s="278"/>
      <c r="AA3127" s="278"/>
      <c r="AB3127" s="278"/>
      <c r="AC3127" s="278"/>
      <c r="AD3127" s="278"/>
      <c r="AE3127" s="278"/>
      <c r="AF3127" s="278"/>
      <c r="AG3127" s="278"/>
      <c r="AH3127" s="278"/>
      <c r="AI3127" s="278"/>
      <c r="AJ3127" s="278"/>
      <c r="AK3127" s="278"/>
      <c r="AL3127" s="278"/>
      <c r="AM3127" s="278"/>
      <c r="AN3127" s="278"/>
      <c r="AO3127" s="278"/>
      <c r="AP3127" s="278"/>
    </row>
    <row r="3128" spans="1:42">
      <c r="A3128" s="278">
        <v>210481</v>
      </c>
      <c r="B3128" s="278"/>
      <c r="C3128" s="278" t="s">
        <v>411</v>
      </c>
      <c r="D3128" s="278" t="s">
        <v>411</v>
      </c>
      <c r="E3128" s="278" t="s">
        <v>411</v>
      </c>
      <c r="F3128" s="278" t="s">
        <v>411</v>
      </c>
      <c r="G3128" s="278" t="s">
        <v>411</v>
      </c>
      <c r="H3128" s="278" t="s">
        <v>412</v>
      </c>
      <c r="I3128" s="278" t="s">
        <v>412</v>
      </c>
      <c r="J3128" s="278" t="s">
        <v>412</v>
      </c>
      <c r="K3128" s="278" t="s">
        <v>412</v>
      </c>
      <c r="L3128" s="278" t="s">
        <v>412</v>
      </c>
      <c r="M3128" s="278"/>
      <c r="N3128" s="278"/>
      <c r="O3128" s="278"/>
      <c r="P3128" s="278"/>
      <c r="Q3128" s="278"/>
      <c r="R3128" s="278"/>
      <c r="S3128" s="278"/>
      <c r="T3128" s="278"/>
      <c r="U3128" s="278"/>
      <c r="V3128" s="278"/>
      <c r="W3128" s="278"/>
      <c r="X3128" s="278"/>
      <c r="Y3128" s="278"/>
      <c r="Z3128" s="278"/>
      <c r="AA3128" s="278"/>
      <c r="AB3128" s="278"/>
      <c r="AC3128" s="278"/>
      <c r="AD3128" s="278"/>
      <c r="AE3128" s="278"/>
      <c r="AF3128" s="278"/>
      <c r="AG3128" s="278"/>
      <c r="AH3128" s="278"/>
      <c r="AI3128" s="278"/>
      <c r="AJ3128" s="278"/>
      <c r="AK3128" s="278"/>
      <c r="AL3128" s="278"/>
      <c r="AM3128" s="278"/>
      <c r="AN3128" s="278"/>
      <c r="AO3128" s="278"/>
      <c r="AP3128" s="278"/>
    </row>
    <row r="3129" spans="1:42">
      <c r="A3129" s="278">
        <v>210480</v>
      </c>
      <c r="B3129" s="278"/>
      <c r="C3129" s="278" t="s">
        <v>412</v>
      </c>
      <c r="D3129" s="278" t="s">
        <v>412</v>
      </c>
      <c r="E3129" s="278" t="s">
        <v>413</v>
      </c>
      <c r="F3129" s="278" t="s">
        <v>412</v>
      </c>
      <c r="G3129" s="278" t="s">
        <v>413</v>
      </c>
      <c r="H3129" s="278" t="s">
        <v>412</v>
      </c>
      <c r="I3129" s="278" t="s">
        <v>412</v>
      </c>
      <c r="J3129" s="278" t="s">
        <v>412</v>
      </c>
      <c r="K3129" s="278" t="s">
        <v>412</v>
      </c>
      <c r="L3129" s="278" t="s">
        <v>412</v>
      </c>
      <c r="M3129" s="278"/>
      <c r="N3129" s="278"/>
      <c r="O3129" s="278"/>
      <c r="P3129" s="278"/>
      <c r="Q3129" s="278"/>
      <c r="R3129" s="278"/>
      <c r="S3129" s="278"/>
      <c r="T3129" s="278"/>
      <c r="U3129" s="278"/>
      <c r="V3129" s="278"/>
      <c r="W3129" s="278"/>
      <c r="X3129" s="278"/>
      <c r="Y3129" s="278"/>
      <c r="Z3129" s="278"/>
      <c r="AA3129" s="278"/>
      <c r="AB3129" s="278"/>
      <c r="AC3129" s="278"/>
      <c r="AD3129" s="278"/>
      <c r="AE3129" s="278"/>
      <c r="AF3129" s="278"/>
      <c r="AG3129" s="278"/>
      <c r="AH3129" s="278"/>
      <c r="AI3129" s="278"/>
      <c r="AJ3129" s="278"/>
      <c r="AK3129" s="278"/>
      <c r="AL3129" s="278"/>
      <c r="AM3129" s="278"/>
      <c r="AN3129" s="278"/>
      <c r="AO3129" s="278"/>
      <c r="AP3129" s="278"/>
    </row>
    <row r="3130" spans="1:42">
      <c r="A3130" s="278">
        <v>210477</v>
      </c>
      <c r="B3130" s="278"/>
      <c r="C3130" s="278" t="s">
        <v>413</v>
      </c>
      <c r="D3130" s="278" t="s">
        <v>412</v>
      </c>
      <c r="E3130" s="278" t="s">
        <v>413</v>
      </c>
      <c r="F3130" s="278" t="s">
        <v>413</v>
      </c>
      <c r="G3130" s="278" t="s">
        <v>412</v>
      </c>
      <c r="H3130" s="278" t="s">
        <v>412</v>
      </c>
      <c r="I3130" s="278" t="s">
        <v>412</v>
      </c>
      <c r="J3130" s="278" t="s">
        <v>412</v>
      </c>
      <c r="K3130" s="278" t="s">
        <v>412</v>
      </c>
      <c r="L3130" s="278" t="s">
        <v>412</v>
      </c>
      <c r="M3130" s="278"/>
      <c r="N3130" s="278"/>
      <c r="O3130" s="278"/>
      <c r="P3130" s="278"/>
      <c r="Q3130" s="278"/>
      <c r="R3130" s="278"/>
      <c r="S3130" s="278"/>
      <c r="T3130" s="278"/>
      <c r="U3130" s="278"/>
      <c r="V3130" s="278"/>
      <c r="W3130" s="278"/>
      <c r="X3130" s="278"/>
      <c r="Y3130" s="278"/>
      <c r="Z3130" s="278"/>
      <c r="AA3130" s="278"/>
      <c r="AB3130" s="278"/>
      <c r="AC3130" s="278"/>
      <c r="AD3130" s="278"/>
      <c r="AE3130" s="278"/>
      <c r="AF3130" s="278"/>
      <c r="AG3130" s="278"/>
      <c r="AH3130" s="278"/>
      <c r="AI3130" s="278"/>
      <c r="AJ3130" s="278"/>
      <c r="AK3130" s="278"/>
      <c r="AL3130" s="278"/>
      <c r="AM3130" s="278"/>
      <c r="AN3130" s="278"/>
      <c r="AO3130" s="278"/>
      <c r="AP3130" s="278"/>
    </row>
    <row r="3131" spans="1:42">
      <c r="A3131" s="278">
        <v>210476</v>
      </c>
      <c r="B3131" s="278"/>
      <c r="C3131" s="278" t="s">
        <v>412</v>
      </c>
      <c r="D3131" s="278" t="s">
        <v>413</v>
      </c>
      <c r="E3131" s="278" t="s">
        <v>411</v>
      </c>
      <c r="F3131" s="278" t="s">
        <v>411</v>
      </c>
      <c r="G3131" s="278" t="s">
        <v>412</v>
      </c>
      <c r="H3131" s="278" t="s">
        <v>412</v>
      </c>
      <c r="I3131" s="278" t="s">
        <v>412</v>
      </c>
      <c r="J3131" s="278" t="s">
        <v>412</v>
      </c>
      <c r="K3131" s="278" t="s">
        <v>412</v>
      </c>
      <c r="L3131" s="278" t="s">
        <v>412</v>
      </c>
      <c r="M3131" s="278"/>
      <c r="N3131" s="278"/>
      <c r="O3131" s="278"/>
      <c r="P3131" s="278"/>
      <c r="Q3131" s="278"/>
      <c r="R3131" s="278"/>
      <c r="S3131" s="278"/>
      <c r="T3131" s="278"/>
      <c r="U3131" s="278"/>
      <c r="V3131" s="278"/>
      <c r="W3131" s="278"/>
      <c r="X3131" s="278"/>
      <c r="Y3131" s="278"/>
      <c r="Z3131" s="278"/>
      <c r="AA3131" s="278"/>
      <c r="AB3131" s="278"/>
      <c r="AC3131" s="278"/>
      <c r="AD3131" s="278"/>
      <c r="AE3131" s="278"/>
      <c r="AF3131" s="278"/>
      <c r="AG3131" s="278"/>
      <c r="AH3131" s="278"/>
      <c r="AI3131" s="278"/>
      <c r="AJ3131" s="278"/>
      <c r="AK3131" s="278"/>
      <c r="AL3131" s="278"/>
      <c r="AM3131" s="278"/>
      <c r="AN3131" s="278"/>
      <c r="AO3131" s="278"/>
      <c r="AP3131" s="278"/>
    </row>
    <row r="3132" spans="1:42">
      <c r="A3132" s="278">
        <v>210474</v>
      </c>
      <c r="B3132" s="278"/>
      <c r="C3132" s="278" t="s">
        <v>413</v>
      </c>
      <c r="D3132" s="278" t="s">
        <v>412</v>
      </c>
      <c r="E3132" s="278" t="s">
        <v>413</v>
      </c>
      <c r="F3132" s="278" t="s">
        <v>412</v>
      </c>
      <c r="G3132" s="278" t="s">
        <v>412</v>
      </c>
      <c r="H3132" s="278" t="s">
        <v>412</v>
      </c>
      <c r="I3132" s="278" t="s">
        <v>412</v>
      </c>
      <c r="J3132" s="278" t="s">
        <v>412</v>
      </c>
      <c r="K3132" s="278" t="s">
        <v>412</v>
      </c>
      <c r="L3132" s="278" t="s">
        <v>412</v>
      </c>
      <c r="M3132" s="278"/>
      <c r="N3132" s="278"/>
      <c r="O3132" s="278"/>
      <c r="P3132" s="278"/>
      <c r="Q3132" s="278"/>
      <c r="R3132" s="278"/>
      <c r="S3132" s="278"/>
      <c r="T3132" s="278"/>
      <c r="U3132" s="278"/>
      <c r="V3132" s="278"/>
      <c r="W3132" s="278"/>
      <c r="X3132" s="278"/>
      <c r="Y3132" s="278"/>
      <c r="Z3132" s="278"/>
      <c r="AA3132" s="278"/>
      <c r="AB3132" s="278"/>
      <c r="AC3132" s="278"/>
      <c r="AD3132" s="278"/>
      <c r="AE3132" s="278"/>
      <c r="AF3132" s="278"/>
      <c r="AG3132" s="278"/>
      <c r="AH3132" s="278"/>
      <c r="AI3132" s="278"/>
      <c r="AJ3132" s="278"/>
      <c r="AK3132" s="278"/>
      <c r="AL3132" s="278"/>
      <c r="AM3132" s="278"/>
      <c r="AN3132" s="278"/>
      <c r="AO3132" s="278"/>
      <c r="AP3132" s="278"/>
    </row>
    <row r="3133" spans="1:42">
      <c r="A3133" s="278">
        <v>210473</v>
      </c>
      <c r="B3133" s="278"/>
      <c r="C3133" s="278" t="s">
        <v>413</v>
      </c>
      <c r="D3133" s="278" t="s">
        <v>413</v>
      </c>
      <c r="E3133" s="278" t="s">
        <v>412</v>
      </c>
      <c r="F3133" s="278" t="s">
        <v>412</v>
      </c>
      <c r="G3133" s="278" t="s">
        <v>412</v>
      </c>
      <c r="H3133" s="278" t="s">
        <v>412</v>
      </c>
      <c r="I3133" s="278" t="s">
        <v>412</v>
      </c>
      <c r="J3133" s="278" t="s">
        <v>412</v>
      </c>
      <c r="K3133" s="278" t="s">
        <v>412</v>
      </c>
      <c r="L3133" s="278" t="s">
        <v>412</v>
      </c>
      <c r="M3133" s="278"/>
      <c r="N3133" s="278"/>
      <c r="O3133" s="278"/>
      <c r="P3133" s="278"/>
      <c r="Q3133" s="278"/>
      <c r="R3133" s="278"/>
      <c r="S3133" s="278"/>
      <c r="T3133" s="278"/>
      <c r="U3133" s="278"/>
      <c r="V3133" s="278"/>
      <c r="W3133" s="278"/>
      <c r="X3133" s="278"/>
      <c r="Y3133" s="278"/>
      <c r="Z3133" s="278"/>
      <c r="AA3133" s="278"/>
      <c r="AB3133" s="278"/>
      <c r="AC3133" s="278"/>
      <c r="AD3133" s="278"/>
      <c r="AE3133" s="278"/>
      <c r="AF3133" s="278"/>
      <c r="AG3133" s="278"/>
      <c r="AH3133" s="278"/>
      <c r="AI3133" s="278"/>
      <c r="AJ3133" s="278"/>
      <c r="AK3133" s="278"/>
      <c r="AL3133" s="278"/>
      <c r="AM3133" s="278"/>
      <c r="AN3133" s="278"/>
      <c r="AO3133" s="278"/>
      <c r="AP3133" s="278"/>
    </row>
    <row r="3134" spans="1:42">
      <c r="A3134" s="278">
        <v>210471</v>
      </c>
      <c r="B3134" s="278"/>
      <c r="C3134" s="278" t="s">
        <v>413</v>
      </c>
      <c r="D3134" s="278" t="s">
        <v>412</v>
      </c>
      <c r="E3134" s="278" t="s">
        <v>413</v>
      </c>
      <c r="F3134" s="278" t="s">
        <v>412</v>
      </c>
      <c r="G3134" s="278" t="s">
        <v>412</v>
      </c>
      <c r="H3134" s="278" t="s">
        <v>412</v>
      </c>
      <c r="I3134" s="278" t="s">
        <v>412</v>
      </c>
      <c r="J3134" s="278" t="s">
        <v>412</v>
      </c>
      <c r="K3134" s="278" t="s">
        <v>412</v>
      </c>
      <c r="L3134" s="278" t="s">
        <v>412</v>
      </c>
      <c r="M3134" s="278"/>
      <c r="N3134" s="278"/>
      <c r="O3134" s="278"/>
      <c r="P3134" s="278"/>
      <c r="Q3134" s="278"/>
      <c r="R3134" s="278"/>
      <c r="S3134" s="278"/>
      <c r="T3134" s="278"/>
      <c r="U3134" s="278"/>
      <c r="V3134" s="278"/>
      <c r="W3134" s="278"/>
      <c r="X3134" s="278"/>
      <c r="Y3134" s="278"/>
      <c r="Z3134" s="278"/>
      <c r="AA3134" s="278"/>
      <c r="AB3134" s="278"/>
      <c r="AC3134" s="278"/>
      <c r="AD3134" s="278"/>
      <c r="AE3134" s="278"/>
      <c r="AF3134" s="278"/>
      <c r="AG3134" s="278"/>
      <c r="AH3134" s="278"/>
      <c r="AI3134" s="278"/>
      <c r="AJ3134" s="278"/>
      <c r="AK3134" s="278"/>
      <c r="AL3134" s="278"/>
      <c r="AM3134" s="278"/>
      <c r="AN3134" s="278"/>
      <c r="AO3134" s="278"/>
      <c r="AP3134" s="278"/>
    </row>
    <row r="3135" spans="1:42">
      <c r="A3135" s="278">
        <v>210470</v>
      </c>
      <c r="B3135" s="278"/>
      <c r="C3135" s="278" t="s">
        <v>413</v>
      </c>
      <c r="D3135" s="278" t="s">
        <v>412</v>
      </c>
      <c r="E3135" s="278" t="s">
        <v>413</v>
      </c>
      <c r="F3135" s="278" t="s">
        <v>412</v>
      </c>
      <c r="G3135" s="278" t="s">
        <v>412</v>
      </c>
      <c r="H3135" s="278" t="s">
        <v>412</v>
      </c>
      <c r="I3135" s="278" t="s">
        <v>412</v>
      </c>
      <c r="J3135" s="278" t="s">
        <v>412</v>
      </c>
      <c r="K3135" s="278" t="s">
        <v>412</v>
      </c>
      <c r="L3135" s="278" t="s">
        <v>412</v>
      </c>
      <c r="M3135" s="278"/>
      <c r="N3135" s="278"/>
      <c r="O3135" s="278"/>
      <c r="P3135" s="278"/>
      <c r="Q3135" s="278"/>
      <c r="R3135" s="278"/>
      <c r="S3135" s="278"/>
      <c r="T3135" s="278"/>
      <c r="U3135" s="278"/>
      <c r="V3135" s="278"/>
      <c r="W3135" s="278"/>
      <c r="X3135" s="278"/>
      <c r="Y3135" s="278"/>
      <c r="Z3135" s="278"/>
      <c r="AA3135" s="278"/>
      <c r="AB3135" s="278"/>
      <c r="AC3135" s="278"/>
      <c r="AD3135" s="278"/>
      <c r="AE3135" s="278"/>
      <c r="AF3135" s="278"/>
      <c r="AG3135" s="278"/>
      <c r="AH3135" s="278"/>
      <c r="AI3135" s="278"/>
      <c r="AJ3135" s="278"/>
      <c r="AK3135" s="278"/>
      <c r="AL3135" s="278"/>
      <c r="AM3135" s="278"/>
      <c r="AN3135" s="278"/>
      <c r="AO3135" s="278"/>
      <c r="AP3135" s="278"/>
    </row>
    <row r="3136" spans="1:42">
      <c r="A3136" s="278">
        <v>210467</v>
      </c>
      <c r="B3136" s="278"/>
      <c r="C3136" s="278" t="s">
        <v>411</v>
      </c>
      <c r="D3136" s="278" t="s">
        <v>411</v>
      </c>
      <c r="E3136" s="278" t="s">
        <v>411</v>
      </c>
      <c r="F3136" s="278" t="s">
        <v>411</v>
      </c>
      <c r="G3136" s="278" t="s">
        <v>413</v>
      </c>
      <c r="H3136" s="278" t="s">
        <v>412</v>
      </c>
      <c r="I3136" s="278" t="s">
        <v>412</v>
      </c>
      <c r="J3136" s="278" t="s">
        <v>412</v>
      </c>
      <c r="K3136" s="278" t="s">
        <v>412</v>
      </c>
      <c r="L3136" s="278" t="s">
        <v>412</v>
      </c>
      <c r="M3136" s="278"/>
      <c r="N3136" s="278"/>
      <c r="O3136" s="278"/>
      <c r="P3136" s="278"/>
      <c r="Q3136" s="278"/>
      <c r="R3136" s="278"/>
      <c r="S3136" s="278"/>
      <c r="T3136" s="278"/>
      <c r="U3136" s="278"/>
      <c r="V3136" s="278"/>
      <c r="W3136" s="278"/>
      <c r="X3136" s="278"/>
      <c r="Y3136" s="278"/>
      <c r="Z3136" s="278"/>
      <c r="AA3136" s="278"/>
      <c r="AB3136" s="278"/>
      <c r="AC3136" s="278"/>
      <c r="AD3136" s="278"/>
      <c r="AE3136" s="278"/>
      <c r="AF3136" s="278"/>
      <c r="AG3136" s="278"/>
      <c r="AH3136" s="278"/>
      <c r="AI3136" s="278"/>
      <c r="AJ3136" s="278"/>
      <c r="AK3136" s="278"/>
      <c r="AL3136" s="278"/>
      <c r="AM3136" s="278"/>
      <c r="AN3136" s="278"/>
      <c r="AO3136" s="278"/>
      <c r="AP3136" s="278"/>
    </row>
    <row r="3137" spans="1:42">
      <c r="A3137" s="278">
        <v>210466</v>
      </c>
      <c r="B3137" s="278"/>
      <c r="C3137" s="278" t="s">
        <v>413</v>
      </c>
      <c r="D3137" s="278" t="s">
        <v>411</v>
      </c>
      <c r="E3137" s="278" t="s">
        <v>411</v>
      </c>
      <c r="F3137" s="278" t="s">
        <v>412</v>
      </c>
      <c r="G3137" s="278" t="s">
        <v>412</v>
      </c>
      <c r="H3137" s="278" t="s">
        <v>412</v>
      </c>
      <c r="I3137" s="278" t="s">
        <v>412</v>
      </c>
      <c r="J3137" s="278" t="s">
        <v>412</v>
      </c>
      <c r="K3137" s="278" t="s">
        <v>412</v>
      </c>
      <c r="L3137" s="278" t="s">
        <v>412</v>
      </c>
      <c r="M3137" s="278"/>
      <c r="N3137" s="278"/>
      <c r="O3137" s="278"/>
      <c r="P3137" s="278"/>
      <c r="Q3137" s="278"/>
      <c r="R3137" s="278"/>
      <c r="S3137" s="278"/>
      <c r="T3137" s="278"/>
      <c r="U3137" s="278"/>
      <c r="V3137" s="278"/>
      <c r="W3137" s="278"/>
      <c r="X3137" s="278"/>
      <c r="Y3137" s="278"/>
      <c r="Z3137" s="278"/>
      <c r="AA3137" s="278"/>
      <c r="AB3137" s="278"/>
      <c r="AC3137" s="278"/>
      <c r="AD3137" s="278"/>
      <c r="AE3137" s="278"/>
      <c r="AF3137" s="278"/>
      <c r="AG3137" s="278"/>
      <c r="AH3137" s="278"/>
      <c r="AI3137" s="278"/>
      <c r="AJ3137" s="278"/>
      <c r="AK3137" s="278"/>
      <c r="AL3137" s="278"/>
      <c r="AM3137" s="278"/>
      <c r="AN3137" s="278"/>
      <c r="AO3137" s="278"/>
      <c r="AP3137" s="278"/>
    </row>
    <row r="3138" spans="1:42">
      <c r="A3138" s="278">
        <v>210465</v>
      </c>
      <c r="B3138" s="278"/>
      <c r="C3138" s="278" t="s">
        <v>413</v>
      </c>
      <c r="D3138" s="278" t="s">
        <v>413</v>
      </c>
      <c r="E3138" s="278" t="s">
        <v>411</v>
      </c>
      <c r="F3138" s="278" t="s">
        <v>412</v>
      </c>
      <c r="G3138" s="278" t="s">
        <v>412</v>
      </c>
      <c r="H3138" s="278" t="s">
        <v>412</v>
      </c>
      <c r="I3138" s="278" t="s">
        <v>412</v>
      </c>
      <c r="J3138" s="278" t="s">
        <v>412</v>
      </c>
      <c r="K3138" s="278" t="s">
        <v>412</v>
      </c>
      <c r="L3138" s="278" t="s">
        <v>412</v>
      </c>
      <c r="M3138" s="278"/>
      <c r="N3138" s="278"/>
      <c r="O3138" s="278"/>
      <c r="P3138" s="278"/>
      <c r="Q3138" s="278"/>
      <c r="R3138" s="278"/>
      <c r="S3138" s="278"/>
      <c r="T3138" s="278"/>
      <c r="U3138" s="278"/>
      <c r="V3138" s="278"/>
      <c r="W3138" s="278"/>
      <c r="X3138" s="278"/>
      <c r="Y3138" s="278"/>
      <c r="Z3138" s="278"/>
      <c r="AA3138" s="278"/>
      <c r="AB3138" s="278"/>
      <c r="AC3138" s="278"/>
      <c r="AD3138" s="278"/>
      <c r="AE3138" s="278"/>
      <c r="AF3138" s="278"/>
      <c r="AG3138" s="278"/>
      <c r="AH3138" s="278"/>
      <c r="AI3138" s="278"/>
      <c r="AJ3138" s="278"/>
      <c r="AK3138" s="278"/>
      <c r="AL3138" s="278"/>
      <c r="AM3138" s="278"/>
      <c r="AN3138" s="278"/>
      <c r="AO3138" s="278"/>
      <c r="AP3138" s="278"/>
    </row>
    <row r="3139" spans="1:42">
      <c r="A3139" s="278">
        <v>210464</v>
      </c>
      <c r="B3139" s="278"/>
      <c r="C3139" s="278" t="s">
        <v>411</v>
      </c>
      <c r="D3139" s="278" t="s">
        <v>411</v>
      </c>
      <c r="E3139" s="278" t="s">
        <v>413</v>
      </c>
      <c r="F3139" s="278" t="s">
        <v>413</v>
      </c>
      <c r="G3139" s="278" t="s">
        <v>412</v>
      </c>
      <c r="H3139" s="278" t="s">
        <v>412</v>
      </c>
      <c r="I3139" s="278" t="s">
        <v>413</v>
      </c>
      <c r="J3139" s="278" t="s">
        <v>411</v>
      </c>
      <c r="K3139" s="278" t="s">
        <v>413</v>
      </c>
      <c r="L3139" s="278" t="s">
        <v>413</v>
      </c>
      <c r="M3139" s="278"/>
      <c r="N3139" s="278"/>
      <c r="O3139" s="278"/>
      <c r="P3139" s="278"/>
      <c r="Q3139" s="278"/>
      <c r="R3139" s="278"/>
      <c r="S3139" s="278"/>
      <c r="T3139" s="278"/>
      <c r="U3139" s="278"/>
      <c r="V3139" s="278"/>
      <c r="W3139" s="278"/>
      <c r="X3139" s="278"/>
      <c r="Y3139" s="278"/>
      <c r="Z3139" s="278"/>
      <c r="AA3139" s="278"/>
      <c r="AB3139" s="278"/>
      <c r="AC3139" s="278"/>
      <c r="AD3139" s="278"/>
      <c r="AE3139" s="278"/>
      <c r="AF3139" s="278"/>
      <c r="AG3139" s="278"/>
      <c r="AH3139" s="278"/>
      <c r="AI3139" s="278"/>
      <c r="AJ3139" s="278"/>
      <c r="AK3139" s="278"/>
      <c r="AL3139" s="278"/>
      <c r="AM3139" s="278"/>
      <c r="AN3139" s="278"/>
      <c r="AO3139" s="278"/>
      <c r="AP3139" s="278"/>
    </row>
    <row r="3140" spans="1:42">
      <c r="A3140" s="278">
        <v>210462</v>
      </c>
      <c r="B3140" s="278"/>
      <c r="C3140" s="278" t="s">
        <v>413</v>
      </c>
      <c r="D3140" s="278" t="s">
        <v>413</v>
      </c>
      <c r="E3140" s="278" t="s">
        <v>413</v>
      </c>
      <c r="F3140" s="278" t="s">
        <v>413</v>
      </c>
      <c r="G3140" s="278" t="s">
        <v>413</v>
      </c>
      <c r="H3140" s="278" t="s">
        <v>413</v>
      </c>
      <c r="I3140" s="278" t="s">
        <v>412</v>
      </c>
      <c r="J3140" s="278" t="s">
        <v>413</v>
      </c>
      <c r="K3140" s="278" t="s">
        <v>413</v>
      </c>
      <c r="L3140" s="278" t="s">
        <v>412</v>
      </c>
      <c r="M3140" s="278"/>
      <c r="N3140" s="278"/>
      <c r="O3140" s="278"/>
      <c r="P3140" s="278"/>
      <c r="Q3140" s="278"/>
      <c r="R3140" s="278"/>
      <c r="S3140" s="278"/>
      <c r="T3140" s="278"/>
      <c r="U3140" s="278"/>
      <c r="V3140" s="278"/>
      <c r="W3140" s="278"/>
      <c r="X3140" s="278"/>
      <c r="Y3140" s="278"/>
      <c r="Z3140" s="278"/>
      <c r="AA3140" s="278"/>
      <c r="AB3140" s="278"/>
      <c r="AC3140" s="278"/>
      <c r="AD3140" s="278"/>
      <c r="AE3140" s="278"/>
      <c r="AF3140" s="278"/>
      <c r="AG3140" s="278"/>
      <c r="AH3140" s="278"/>
      <c r="AI3140" s="278"/>
      <c r="AJ3140" s="278"/>
      <c r="AK3140" s="278"/>
      <c r="AL3140" s="278"/>
      <c r="AM3140" s="278"/>
      <c r="AN3140" s="278"/>
      <c r="AO3140" s="278"/>
      <c r="AP3140" s="278"/>
    </row>
    <row r="3141" spans="1:42">
      <c r="A3141" s="278">
        <v>210460</v>
      </c>
      <c r="B3141" s="278"/>
      <c r="C3141" s="278" t="s">
        <v>413</v>
      </c>
      <c r="D3141" s="278" t="s">
        <v>413</v>
      </c>
      <c r="E3141" s="278" t="s">
        <v>413</v>
      </c>
      <c r="F3141" s="278" t="s">
        <v>413</v>
      </c>
      <c r="G3141" s="278" t="s">
        <v>412</v>
      </c>
      <c r="H3141" s="278" t="s">
        <v>412</v>
      </c>
      <c r="I3141" s="278" t="s">
        <v>412</v>
      </c>
      <c r="J3141" s="278" t="s">
        <v>412</v>
      </c>
      <c r="K3141" s="278" t="s">
        <v>412</v>
      </c>
      <c r="L3141" s="278" t="s">
        <v>412</v>
      </c>
      <c r="M3141" s="278"/>
      <c r="N3141" s="278"/>
      <c r="O3141" s="278"/>
      <c r="P3141" s="278"/>
      <c r="Q3141" s="278"/>
      <c r="R3141" s="278"/>
      <c r="S3141" s="278"/>
      <c r="T3141" s="278"/>
      <c r="U3141" s="278"/>
      <c r="V3141" s="278"/>
      <c r="W3141" s="278"/>
      <c r="X3141" s="278"/>
      <c r="Y3141" s="278"/>
      <c r="Z3141" s="278"/>
      <c r="AA3141" s="278"/>
      <c r="AB3141" s="278"/>
      <c r="AC3141" s="278"/>
      <c r="AD3141" s="278"/>
      <c r="AE3141" s="278"/>
      <c r="AF3141" s="278"/>
      <c r="AG3141" s="278"/>
      <c r="AH3141" s="278"/>
      <c r="AI3141" s="278"/>
      <c r="AJ3141" s="278"/>
      <c r="AK3141" s="278"/>
      <c r="AL3141" s="278"/>
      <c r="AM3141" s="278"/>
      <c r="AN3141" s="278"/>
      <c r="AO3141" s="278"/>
      <c r="AP3141" s="278"/>
    </row>
    <row r="3142" spans="1:42">
      <c r="A3142" s="278">
        <v>210459</v>
      </c>
      <c r="B3142" s="278"/>
      <c r="C3142" s="278" t="s">
        <v>413</v>
      </c>
      <c r="D3142" s="278" t="s">
        <v>413</v>
      </c>
      <c r="E3142" s="278" t="s">
        <v>412</v>
      </c>
      <c r="F3142" s="278" t="s">
        <v>413</v>
      </c>
      <c r="G3142" s="278" t="s">
        <v>412</v>
      </c>
      <c r="H3142" s="278" t="s">
        <v>412</v>
      </c>
      <c r="I3142" s="278" t="s">
        <v>412</v>
      </c>
      <c r="J3142" s="278" t="s">
        <v>412</v>
      </c>
      <c r="K3142" s="278" t="s">
        <v>412</v>
      </c>
      <c r="L3142" s="278" t="s">
        <v>412</v>
      </c>
      <c r="M3142" s="278"/>
      <c r="N3142" s="278"/>
      <c r="O3142" s="278"/>
      <c r="P3142" s="278"/>
      <c r="Q3142" s="278"/>
      <c r="R3142" s="278"/>
      <c r="S3142" s="278"/>
      <c r="T3142" s="278"/>
      <c r="U3142" s="278"/>
      <c r="V3142" s="278"/>
      <c r="W3142" s="278"/>
      <c r="X3142" s="278"/>
      <c r="Y3142" s="278"/>
      <c r="Z3142" s="278"/>
      <c r="AA3142" s="278"/>
      <c r="AB3142" s="278"/>
      <c r="AC3142" s="278"/>
      <c r="AD3142" s="278"/>
      <c r="AE3142" s="278"/>
      <c r="AF3142" s="278"/>
      <c r="AG3142" s="278"/>
      <c r="AH3142" s="278"/>
      <c r="AI3142" s="278"/>
      <c r="AJ3142" s="278"/>
      <c r="AK3142" s="278"/>
      <c r="AL3142" s="278"/>
      <c r="AM3142" s="278"/>
      <c r="AN3142" s="278"/>
      <c r="AO3142" s="278"/>
      <c r="AP3142" s="278"/>
    </row>
    <row r="3143" spans="1:42">
      <c r="A3143" s="278">
        <v>210458</v>
      </c>
      <c r="B3143" s="278"/>
      <c r="C3143" s="278" t="s">
        <v>413</v>
      </c>
      <c r="D3143" s="278" t="s">
        <v>411</v>
      </c>
      <c r="E3143" s="278" t="s">
        <v>411</v>
      </c>
      <c r="F3143" s="278" t="s">
        <v>413</v>
      </c>
      <c r="G3143" s="278" t="s">
        <v>413</v>
      </c>
      <c r="H3143" s="278" t="s">
        <v>412</v>
      </c>
      <c r="I3143" s="278" t="s">
        <v>412</v>
      </c>
      <c r="J3143" s="278" t="s">
        <v>412</v>
      </c>
      <c r="K3143" s="278" t="s">
        <v>412</v>
      </c>
      <c r="L3143" s="278" t="s">
        <v>412</v>
      </c>
      <c r="M3143" s="278"/>
      <c r="N3143" s="278"/>
      <c r="O3143" s="278"/>
      <c r="P3143" s="278"/>
      <c r="Q3143" s="278"/>
      <c r="R3143" s="278"/>
      <c r="S3143" s="278"/>
      <c r="T3143" s="278"/>
      <c r="U3143" s="278"/>
      <c r="V3143" s="278"/>
      <c r="W3143" s="278"/>
      <c r="X3143" s="278"/>
      <c r="Y3143" s="278"/>
      <c r="Z3143" s="278"/>
      <c r="AA3143" s="278"/>
      <c r="AB3143" s="278"/>
      <c r="AC3143" s="278"/>
      <c r="AD3143" s="278"/>
      <c r="AE3143" s="278"/>
      <c r="AF3143" s="278"/>
      <c r="AG3143" s="278"/>
      <c r="AH3143" s="278"/>
      <c r="AI3143" s="278"/>
      <c r="AJ3143" s="278"/>
      <c r="AK3143" s="278"/>
      <c r="AL3143" s="278"/>
      <c r="AM3143" s="278"/>
      <c r="AN3143" s="278"/>
      <c r="AO3143" s="278"/>
      <c r="AP3143" s="278"/>
    </row>
    <row r="3144" spans="1:42">
      <c r="A3144" s="278">
        <v>210457</v>
      </c>
      <c r="B3144" s="278"/>
      <c r="C3144" s="278" t="s">
        <v>412</v>
      </c>
      <c r="D3144" s="278" t="s">
        <v>413</v>
      </c>
      <c r="E3144" s="278" t="s">
        <v>413</v>
      </c>
      <c r="F3144" s="278" t="s">
        <v>413</v>
      </c>
      <c r="G3144" s="278" t="s">
        <v>412</v>
      </c>
      <c r="H3144" s="278" t="s">
        <v>412</v>
      </c>
      <c r="I3144" s="278" t="s">
        <v>412</v>
      </c>
      <c r="J3144" s="278" t="s">
        <v>412</v>
      </c>
      <c r="K3144" s="278" t="s">
        <v>412</v>
      </c>
      <c r="L3144" s="278" t="s">
        <v>412</v>
      </c>
      <c r="M3144" s="278"/>
      <c r="N3144" s="278"/>
      <c r="O3144" s="278"/>
      <c r="P3144" s="278"/>
      <c r="Q3144" s="278"/>
      <c r="R3144" s="278"/>
      <c r="S3144" s="278"/>
      <c r="T3144" s="278"/>
      <c r="U3144" s="278"/>
      <c r="V3144" s="278"/>
      <c r="W3144" s="278"/>
      <c r="X3144" s="278"/>
      <c r="Y3144" s="278"/>
      <c r="Z3144" s="278"/>
      <c r="AA3144" s="278"/>
      <c r="AB3144" s="278"/>
      <c r="AC3144" s="278"/>
      <c r="AD3144" s="278"/>
      <c r="AE3144" s="278"/>
      <c r="AF3144" s="278"/>
      <c r="AG3144" s="278"/>
      <c r="AH3144" s="278"/>
      <c r="AI3144" s="278"/>
      <c r="AJ3144" s="278"/>
      <c r="AK3144" s="278"/>
      <c r="AL3144" s="278"/>
      <c r="AM3144" s="278"/>
      <c r="AN3144" s="278"/>
      <c r="AO3144" s="278"/>
      <c r="AP3144" s="278"/>
    </row>
    <row r="3145" spans="1:42">
      <c r="A3145" s="278">
        <v>210455</v>
      </c>
      <c r="B3145" s="278"/>
      <c r="C3145" s="278" t="s">
        <v>413</v>
      </c>
      <c r="D3145" s="278" t="s">
        <v>412</v>
      </c>
      <c r="E3145" s="278" t="s">
        <v>413</v>
      </c>
      <c r="F3145" s="278" t="s">
        <v>412</v>
      </c>
      <c r="G3145" s="278" t="s">
        <v>412</v>
      </c>
      <c r="H3145" s="278" t="s">
        <v>412</v>
      </c>
      <c r="I3145" s="278" t="s">
        <v>412</v>
      </c>
      <c r="J3145" s="278" t="s">
        <v>412</v>
      </c>
      <c r="K3145" s="278" t="s">
        <v>412</v>
      </c>
      <c r="L3145" s="278" t="s">
        <v>412</v>
      </c>
      <c r="M3145" s="278"/>
      <c r="N3145" s="278"/>
      <c r="O3145" s="278"/>
      <c r="P3145" s="278"/>
      <c r="Q3145" s="278"/>
      <c r="R3145" s="278"/>
      <c r="S3145" s="278"/>
      <c r="T3145" s="278"/>
      <c r="U3145" s="278"/>
      <c r="V3145" s="278"/>
      <c r="W3145" s="278"/>
      <c r="X3145" s="278"/>
      <c r="Y3145" s="278"/>
      <c r="Z3145" s="278"/>
      <c r="AA3145" s="278"/>
      <c r="AB3145" s="278"/>
      <c r="AC3145" s="278"/>
      <c r="AD3145" s="278"/>
      <c r="AE3145" s="278"/>
      <c r="AF3145" s="278"/>
      <c r="AG3145" s="278"/>
      <c r="AH3145" s="278"/>
      <c r="AI3145" s="278"/>
      <c r="AJ3145" s="278"/>
      <c r="AK3145" s="278"/>
      <c r="AL3145" s="278"/>
      <c r="AM3145" s="278"/>
      <c r="AN3145" s="278"/>
      <c r="AO3145" s="278"/>
      <c r="AP3145" s="278"/>
    </row>
    <row r="3146" spans="1:42">
      <c r="A3146" s="278">
        <v>210454</v>
      </c>
      <c r="B3146" s="278"/>
      <c r="C3146" s="278" t="s">
        <v>413</v>
      </c>
      <c r="D3146" s="278" t="s">
        <v>412</v>
      </c>
      <c r="E3146" s="278" t="s">
        <v>413</v>
      </c>
      <c r="F3146" s="278" t="s">
        <v>413</v>
      </c>
      <c r="G3146" s="278" t="s">
        <v>412</v>
      </c>
      <c r="H3146" s="278" t="s">
        <v>412</v>
      </c>
      <c r="I3146" s="278" t="s">
        <v>412</v>
      </c>
      <c r="J3146" s="278" t="s">
        <v>413</v>
      </c>
      <c r="K3146" s="278" t="s">
        <v>413</v>
      </c>
      <c r="L3146" s="278" t="s">
        <v>413</v>
      </c>
      <c r="M3146" s="278"/>
      <c r="N3146" s="278"/>
      <c r="O3146" s="278"/>
      <c r="P3146" s="278"/>
      <c r="Q3146" s="278"/>
      <c r="R3146" s="278"/>
      <c r="S3146" s="278"/>
      <c r="T3146" s="278"/>
      <c r="U3146" s="278"/>
      <c r="V3146" s="278"/>
      <c r="W3146" s="278"/>
      <c r="X3146" s="278"/>
      <c r="Y3146" s="278"/>
      <c r="Z3146" s="278"/>
      <c r="AA3146" s="278"/>
      <c r="AB3146" s="278"/>
      <c r="AC3146" s="278"/>
      <c r="AD3146" s="278"/>
      <c r="AE3146" s="278"/>
      <c r="AF3146" s="278"/>
      <c r="AG3146" s="278"/>
      <c r="AH3146" s="278"/>
      <c r="AI3146" s="278"/>
      <c r="AJ3146" s="278"/>
      <c r="AK3146" s="278"/>
      <c r="AL3146" s="278"/>
      <c r="AM3146" s="278"/>
      <c r="AN3146" s="278"/>
      <c r="AO3146" s="278"/>
      <c r="AP3146" s="278"/>
    </row>
    <row r="3147" spans="1:42">
      <c r="A3147" s="278">
        <v>210453</v>
      </c>
      <c r="B3147" s="278"/>
      <c r="C3147" s="278" t="s">
        <v>413</v>
      </c>
      <c r="D3147" s="278" t="s">
        <v>413</v>
      </c>
      <c r="E3147" s="278" t="s">
        <v>412</v>
      </c>
      <c r="F3147" s="278" t="s">
        <v>412</v>
      </c>
      <c r="G3147" s="278" t="s">
        <v>412</v>
      </c>
      <c r="H3147" s="278" t="s">
        <v>412</v>
      </c>
      <c r="I3147" s="278" t="s">
        <v>412</v>
      </c>
      <c r="J3147" s="278" t="s">
        <v>412</v>
      </c>
      <c r="K3147" s="278" t="s">
        <v>412</v>
      </c>
      <c r="L3147" s="278" t="s">
        <v>412</v>
      </c>
      <c r="M3147" s="278"/>
      <c r="N3147" s="278"/>
      <c r="O3147" s="278"/>
      <c r="P3147" s="278"/>
      <c r="Q3147" s="278"/>
      <c r="R3147" s="278"/>
      <c r="S3147" s="278"/>
      <c r="T3147" s="278"/>
      <c r="U3147" s="278"/>
      <c r="V3147" s="278"/>
      <c r="W3147" s="278"/>
      <c r="X3147" s="278"/>
      <c r="Y3147" s="278"/>
      <c r="Z3147" s="278"/>
      <c r="AA3147" s="278"/>
      <c r="AB3147" s="278"/>
      <c r="AC3147" s="278"/>
      <c r="AD3147" s="278"/>
      <c r="AE3147" s="278"/>
      <c r="AF3147" s="278"/>
      <c r="AG3147" s="278"/>
      <c r="AH3147" s="278"/>
      <c r="AI3147" s="278"/>
      <c r="AJ3147" s="278"/>
      <c r="AK3147" s="278"/>
      <c r="AL3147" s="278"/>
      <c r="AM3147" s="278"/>
      <c r="AN3147" s="278"/>
      <c r="AO3147" s="278"/>
      <c r="AP3147" s="278"/>
    </row>
    <row r="3148" spans="1:42">
      <c r="A3148" s="278">
        <v>210452</v>
      </c>
      <c r="B3148" s="278"/>
      <c r="C3148" s="278" t="s">
        <v>413</v>
      </c>
      <c r="D3148" s="278" t="s">
        <v>413</v>
      </c>
      <c r="E3148" s="278" t="s">
        <v>413</v>
      </c>
      <c r="F3148" s="278" t="s">
        <v>413</v>
      </c>
      <c r="G3148" s="278" t="s">
        <v>413</v>
      </c>
      <c r="H3148" s="278" t="s">
        <v>412</v>
      </c>
      <c r="I3148" s="278" t="s">
        <v>412</v>
      </c>
      <c r="J3148" s="278" t="s">
        <v>412</v>
      </c>
      <c r="K3148" s="278" t="s">
        <v>412</v>
      </c>
      <c r="L3148" s="278" t="s">
        <v>412</v>
      </c>
      <c r="M3148" s="278"/>
      <c r="N3148" s="278"/>
      <c r="O3148" s="278"/>
      <c r="P3148" s="278"/>
      <c r="Q3148" s="278"/>
      <c r="R3148" s="278"/>
      <c r="S3148" s="278"/>
      <c r="T3148" s="278"/>
      <c r="U3148" s="278"/>
      <c r="V3148" s="278"/>
      <c r="W3148" s="278"/>
      <c r="X3148" s="278"/>
      <c r="Y3148" s="278"/>
      <c r="Z3148" s="278"/>
      <c r="AA3148" s="278"/>
      <c r="AB3148" s="278"/>
      <c r="AC3148" s="278"/>
      <c r="AD3148" s="278"/>
      <c r="AE3148" s="278"/>
      <c r="AF3148" s="278"/>
      <c r="AG3148" s="278"/>
      <c r="AH3148" s="278"/>
      <c r="AI3148" s="278"/>
      <c r="AJ3148" s="278"/>
      <c r="AK3148" s="278"/>
      <c r="AL3148" s="278"/>
      <c r="AM3148" s="278"/>
      <c r="AN3148" s="278"/>
      <c r="AO3148" s="278"/>
      <c r="AP3148" s="278"/>
    </row>
    <row r="3149" spans="1:42">
      <c r="A3149" s="278">
        <v>210451</v>
      </c>
      <c r="B3149" s="278"/>
      <c r="C3149" s="278" t="s">
        <v>412</v>
      </c>
      <c r="D3149" s="278" t="s">
        <v>412</v>
      </c>
      <c r="E3149" s="278" t="s">
        <v>413</v>
      </c>
      <c r="F3149" s="278" t="s">
        <v>413</v>
      </c>
      <c r="G3149" s="278" t="s">
        <v>413</v>
      </c>
      <c r="H3149" s="278" t="s">
        <v>412</v>
      </c>
      <c r="I3149" s="278" t="s">
        <v>412</v>
      </c>
      <c r="J3149" s="278" t="s">
        <v>412</v>
      </c>
      <c r="K3149" s="278" t="s">
        <v>412</v>
      </c>
      <c r="L3149" s="278" t="s">
        <v>412</v>
      </c>
      <c r="M3149" s="278"/>
      <c r="N3149" s="278"/>
      <c r="O3149" s="278"/>
      <c r="P3149" s="278"/>
      <c r="Q3149" s="278"/>
      <c r="R3149" s="278"/>
      <c r="S3149" s="278"/>
      <c r="T3149" s="278"/>
      <c r="U3149" s="278"/>
      <c r="V3149" s="278"/>
      <c r="W3149" s="278"/>
      <c r="X3149" s="278"/>
      <c r="Y3149" s="278"/>
      <c r="Z3149" s="278"/>
      <c r="AA3149" s="278"/>
      <c r="AB3149" s="278"/>
      <c r="AC3149" s="278"/>
      <c r="AD3149" s="278"/>
      <c r="AE3149" s="278"/>
      <c r="AF3149" s="278"/>
      <c r="AG3149" s="278"/>
      <c r="AH3149" s="278"/>
      <c r="AI3149" s="278"/>
      <c r="AJ3149" s="278"/>
      <c r="AK3149" s="278"/>
      <c r="AL3149" s="278"/>
      <c r="AM3149" s="278"/>
      <c r="AN3149" s="278"/>
      <c r="AO3149" s="278"/>
      <c r="AP3149" s="278"/>
    </row>
    <row r="3150" spans="1:42">
      <c r="A3150" s="278">
        <v>210450</v>
      </c>
      <c r="B3150" s="278"/>
      <c r="C3150" s="278" t="s">
        <v>412</v>
      </c>
      <c r="D3150" s="278" t="s">
        <v>413</v>
      </c>
      <c r="E3150" s="278" t="s">
        <v>413</v>
      </c>
      <c r="F3150" s="278" t="s">
        <v>413</v>
      </c>
      <c r="G3150" s="278" t="s">
        <v>412</v>
      </c>
      <c r="H3150" s="278" t="s">
        <v>412</v>
      </c>
      <c r="I3150" s="278" t="s">
        <v>412</v>
      </c>
      <c r="J3150" s="278" t="s">
        <v>412</v>
      </c>
      <c r="K3150" s="278" t="s">
        <v>412</v>
      </c>
      <c r="L3150" s="278" t="s">
        <v>412</v>
      </c>
      <c r="M3150" s="278"/>
      <c r="N3150" s="278"/>
      <c r="O3150" s="278"/>
      <c r="P3150" s="278"/>
      <c r="Q3150" s="278"/>
      <c r="R3150" s="278"/>
      <c r="S3150" s="278"/>
      <c r="T3150" s="278"/>
      <c r="U3150" s="278"/>
      <c r="V3150" s="278"/>
      <c r="W3150" s="278"/>
      <c r="X3150" s="278"/>
      <c r="Y3150" s="278"/>
      <c r="Z3150" s="278"/>
      <c r="AA3150" s="278"/>
      <c r="AB3150" s="278"/>
      <c r="AC3150" s="278"/>
      <c r="AD3150" s="278"/>
      <c r="AE3150" s="278"/>
      <c r="AF3150" s="278"/>
      <c r="AG3150" s="278"/>
      <c r="AH3150" s="278"/>
      <c r="AI3150" s="278"/>
      <c r="AJ3150" s="278"/>
      <c r="AK3150" s="278"/>
      <c r="AL3150" s="278"/>
      <c r="AM3150" s="278"/>
      <c r="AN3150" s="278"/>
      <c r="AO3150" s="278"/>
      <c r="AP3150" s="278"/>
    </row>
    <row r="3151" spans="1:42">
      <c r="A3151" s="278">
        <v>210449</v>
      </c>
      <c r="B3151" s="278"/>
      <c r="C3151" s="278" t="s">
        <v>413</v>
      </c>
      <c r="D3151" s="278" t="s">
        <v>413</v>
      </c>
      <c r="E3151" s="278" t="s">
        <v>412</v>
      </c>
      <c r="F3151" s="278" t="s">
        <v>412</v>
      </c>
      <c r="G3151" s="278" t="s">
        <v>412</v>
      </c>
      <c r="H3151" s="278" t="s">
        <v>412</v>
      </c>
      <c r="I3151" s="278" t="s">
        <v>412</v>
      </c>
      <c r="J3151" s="278" t="s">
        <v>412</v>
      </c>
      <c r="K3151" s="278" t="s">
        <v>412</v>
      </c>
      <c r="L3151" s="278" t="s">
        <v>412</v>
      </c>
      <c r="M3151" s="278"/>
      <c r="N3151" s="278"/>
      <c r="O3151" s="278"/>
      <c r="P3151" s="278"/>
      <c r="Q3151" s="278"/>
      <c r="R3151" s="278"/>
      <c r="S3151" s="278"/>
      <c r="T3151" s="278"/>
      <c r="U3151" s="278"/>
      <c r="V3151" s="278"/>
      <c r="W3151" s="278"/>
      <c r="X3151" s="278"/>
      <c r="Y3151" s="278"/>
      <c r="Z3151" s="278"/>
      <c r="AA3151" s="278"/>
      <c r="AB3151" s="278"/>
      <c r="AC3151" s="278"/>
      <c r="AD3151" s="278"/>
      <c r="AE3151" s="278"/>
      <c r="AF3151" s="278"/>
      <c r="AG3151" s="278"/>
      <c r="AH3151" s="278"/>
      <c r="AI3151" s="278"/>
      <c r="AJ3151" s="278"/>
      <c r="AK3151" s="278"/>
      <c r="AL3151" s="278"/>
      <c r="AM3151" s="278"/>
      <c r="AN3151" s="278"/>
      <c r="AO3151" s="278"/>
      <c r="AP3151" s="278"/>
    </row>
    <row r="3152" spans="1:42">
      <c r="A3152" s="278">
        <v>210448</v>
      </c>
      <c r="B3152" s="278"/>
      <c r="C3152" s="278" t="s">
        <v>413</v>
      </c>
      <c r="D3152" s="278" t="s">
        <v>413</v>
      </c>
      <c r="E3152" s="278" t="s">
        <v>412</v>
      </c>
      <c r="F3152" s="278" t="s">
        <v>411</v>
      </c>
      <c r="G3152" s="278" t="s">
        <v>412</v>
      </c>
      <c r="H3152" s="278" t="s">
        <v>412</v>
      </c>
      <c r="I3152" s="278" t="s">
        <v>413</v>
      </c>
      <c r="J3152" s="278" t="s">
        <v>413</v>
      </c>
      <c r="K3152" s="278" t="s">
        <v>413</v>
      </c>
      <c r="L3152" s="278" t="s">
        <v>413</v>
      </c>
      <c r="M3152" s="278"/>
      <c r="N3152" s="278"/>
      <c r="O3152" s="278"/>
      <c r="P3152" s="278"/>
      <c r="Q3152" s="278"/>
      <c r="R3152" s="278"/>
      <c r="S3152" s="278"/>
      <c r="T3152" s="278"/>
      <c r="U3152" s="278"/>
      <c r="V3152" s="278"/>
      <c r="W3152" s="278"/>
      <c r="X3152" s="278"/>
      <c r="Y3152" s="278"/>
      <c r="Z3152" s="278"/>
      <c r="AA3152" s="278"/>
      <c r="AB3152" s="278"/>
      <c r="AC3152" s="278"/>
      <c r="AD3152" s="278"/>
      <c r="AE3152" s="278"/>
      <c r="AF3152" s="278"/>
      <c r="AG3152" s="278"/>
      <c r="AH3152" s="278"/>
      <c r="AI3152" s="278"/>
      <c r="AJ3152" s="278"/>
      <c r="AK3152" s="278"/>
      <c r="AL3152" s="278"/>
      <c r="AM3152" s="278"/>
      <c r="AN3152" s="278"/>
      <c r="AO3152" s="278"/>
      <c r="AP3152" s="278"/>
    </row>
    <row r="3153" spans="1:42">
      <c r="A3153" s="278">
        <v>210447</v>
      </c>
      <c r="B3153" s="278"/>
      <c r="C3153" s="278" t="s">
        <v>412</v>
      </c>
      <c r="D3153" s="278" t="s">
        <v>413</v>
      </c>
      <c r="E3153" s="278" t="s">
        <v>413</v>
      </c>
      <c r="F3153" s="278" t="s">
        <v>412</v>
      </c>
      <c r="G3153" s="278" t="s">
        <v>412</v>
      </c>
      <c r="H3153" s="278" t="s">
        <v>412</v>
      </c>
      <c r="I3153" s="278" t="s">
        <v>412</v>
      </c>
      <c r="J3153" s="278" t="s">
        <v>412</v>
      </c>
      <c r="K3153" s="278" t="s">
        <v>412</v>
      </c>
      <c r="L3153" s="278" t="s">
        <v>412</v>
      </c>
      <c r="M3153" s="278"/>
      <c r="N3153" s="278"/>
      <c r="O3153" s="278"/>
      <c r="P3153" s="278"/>
      <c r="Q3153" s="278"/>
      <c r="R3153" s="278"/>
      <c r="S3153" s="278"/>
      <c r="T3153" s="278"/>
      <c r="U3153" s="278"/>
      <c r="V3153" s="278"/>
      <c r="W3153" s="278"/>
      <c r="X3153" s="278"/>
      <c r="Y3153" s="278"/>
      <c r="Z3153" s="278"/>
      <c r="AA3153" s="278"/>
      <c r="AB3153" s="278"/>
      <c r="AC3153" s="278"/>
      <c r="AD3153" s="278"/>
      <c r="AE3153" s="278"/>
      <c r="AF3153" s="278"/>
      <c r="AG3153" s="278"/>
      <c r="AH3153" s="278"/>
      <c r="AI3153" s="278"/>
      <c r="AJ3153" s="278"/>
      <c r="AK3153" s="278"/>
      <c r="AL3153" s="278"/>
      <c r="AM3153" s="278"/>
      <c r="AN3153" s="278"/>
      <c r="AO3153" s="278"/>
      <c r="AP3153" s="278"/>
    </row>
    <row r="3154" spans="1:42">
      <c r="A3154" s="278">
        <v>210446</v>
      </c>
      <c r="B3154" s="278"/>
      <c r="C3154" s="278" t="s">
        <v>413</v>
      </c>
      <c r="D3154" s="278" t="s">
        <v>413</v>
      </c>
      <c r="E3154" s="278" t="s">
        <v>412</v>
      </c>
      <c r="F3154" s="278" t="s">
        <v>412</v>
      </c>
      <c r="G3154" s="278" t="s">
        <v>412</v>
      </c>
      <c r="H3154" s="278" t="s">
        <v>412</v>
      </c>
      <c r="I3154" s="278" t="s">
        <v>412</v>
      </c>
      <c r="J3154" s="278" t="s">
        <v>412</v>
      </c>
      <c r="K3154" s="278" t="s">
        <v>412</v>
      </c>
      <c r="L3154" s="278" t="s">
        <v>412</v>
      </c>
      <c r="M3154" s="278"/>
      <c r="N3154" s="278"/>
      <c r="O3154" s="278"/>
      <c r="P3154" s="278"/>
      <c r="Q3154" s="278"/>
      <c r="R3154" s="278"/>
      <c r="S3154" s="278"/>
      <c r="T3154" s="278"/>
      <c r="U3154" s="278"/>
      <c r="V3154" s="278"/>
      <c r="W3154" s="278"/>
      <c r="X3154" s="278"/>
      <c r="Y3154" s="278"/>
      <c r="Z3154" s="278"/>
      <c r="AA3154" s="278"/>
      <c r="AB3154" s="278"/>
      <c r="AC3154" s="278"/>
      <c r="AD3154" s="278"/>
      <c r="AE3154" s="278"/>
      <c r="AF3154" s="278"/>
      <c r="AG3154" s="278"/>
      <c r="AH3154" s="278"/>
      <c r="AI3154" s="278"/>
      <c r="AJ3154" s="278"/>
      <c r="AK3154" s="278"/>
      <c r="AL3154" s="278"/>
      <c r="AM3154" s="278"/>
      <c r="AN3154" s="278"/>
      <c r="AO3154" s="278"/>
      <c r="AP3154" s="278"/>
    </row>
    <row r="3155" spans="1:42">
      <c r="A3155" s="278">
        <v>210445</v>
      </c>
      <c r="B3155" s="278"/>
      <c r="C3155" s="278" t="s">
        <v>411</v>
      </c>
      <c r="D3155" s="278" t="s">
        <v>411</v>
      </c>
      <c r="E3155" s="278" t="s">
        <v>413</v>
      </c>
      <c r="F3155" s="278" t="s">
        <v>411</v>
      </c>
      <c r="G3155" s="278" t="s">
        <v>413</v>
      </c>
      <c r="H3155" s="278" t="s">
        <v>412</v>
      </c>
      <c r="I3155" s="278" t="s">
        <v>411</v>
      </c>
      <c r="J3155" s="278" t="s">
        <v>413</v>
      </c>
      <c r="K3155" s="278" t="s">
        <v>411</v>
      </c>
      <c r="L3155" s="278" t="s">
        <v>413</v>
      </c>
      <c r="M3155" s="278"/>
      <c r="N3155" s="278"/>
      <c r="O3155" s="278"/>
      <c r="P3155" s="278"/>
      <c r="Q3155" s="278"/>
      <c r="R3155" s="278"/>
      <c r="S3155" s="278"/>
      <c r="T3155" s="278"/>
      <c r="U3155" s="278"/>
      <c r="V3155" s="278"/>
      <c r="W3155" s="278"/>
      <c r="X3155" s="278"/>
      <c r="Y3155" s="278"/>
      <c r="Z3155" s="278"/>
      <c r="AA3155" s="278"/>
      <c r="AB3155" s="278"/>
      <c r="AC3155" s="278"/>
      <c r="AD3155" s="278"/>
      <c r="AE3155" s="278"/>
      <c r="AF3155" s="278"/>
      <c r="AG3155" s="278"/>
      <c r="AH3155" s="278"/>
      <c r="AI3155" s="278"/>
      <c r="AJ3155" s="278"/>
      <c r="AK3155" s="278"/>
      <c r="AL3155" s="278"/>
      <c r="AM3155" s="278"/>
      <c r="AN3155" s="278"/>
      <c r="AO3155" s="278"/>
      <c r="AP3155" s="278"/>
    </row>
    <row r="3156" spans="1:42">
      <c r="A3156" s="278">
        <v>210441</v>
      </c>
      <c r="B3156" s="278"/>
      <c r="C3156" s="278" t="s">
        <v>413</v>
      </c>
      <c r="D3156" s="278" t="s">
        <v>412</v>
      </c>
      <c r="E3156" s="278" t="s">
        <v>413</v>
      </c>
      <c r="F3156" s="278" t="s">
        <v>412</v>
      </c>
      <c r="G3156" s="278" t="s">
        <v>412</v>
      </c>
      <c r="H3156" s="278" t="s">
        <v>412</v>
      </c>
      <c r="I3156" s="278" t="s">
        <v>412</v>
      </c>
      <c r="J3156" s="278" t="s">
        <v>412</v>
      </c>
      <c r="K3156" s="278" t="s">
        <v>412</v>
      </c>
      <c r="L3156" s="278" t="s">
        <v>412</v>
      </c>
      <c r="M3156" s="278"/>
      <c r="N3156" s="278"/>
      <c r="O3156" s="278"/>
      <c r="P3156" s="278"/>
      <c r="Q3156" s="278"/>
      <c r="R3156" s="278"/>
      <c r="S3156" s="278"/>
      <c r="T3156" s="278"/>
      <c r="U3156" s="278"/>
      <c r="V3156" s="278"/>
      <c r="W3156" s="278"/>
      <c r="X3156" s="278"/>
      <c r="Y3156" s="278"/>
      <c r="Z3156" s="278"/>
      <c r="AA3156" s="278"/>
      <c r="AB3156" s="278"/>
      <c r="AC3156" s="278"/>
      <c r="AD3156" s="278"/>
      <c r="AE3156" s="278"/>
      <c r="AF3156" s="278"/>
      <c r="AG3156" s="278"/>
      <c r="AH3156" s="278"/>
      <c r="AI3156" s="278"/>
      <c r="AJ3156" s="278"/>
      <c r="AK3156" s="278"/>
      <c r="AL3156" s="278"/>
      <c r="AM3156" s="278"/>
      <c r="AN3156" s="278"/>
      <c r="AO3156" s="278"/>
      <c r="AP3156" s="278"/>
    </row>
    <row r="3157" spans="1:42">
      <c r="A3157" s="278">
        <v>210439</v>
      </c>
      <c r="B3157" s="278"/>
      <c r="C3157" s="278" t="s">
        <v>413</v>
      </c>
      <c r="D3157" s="278" t="s">
        <v>412</v>
      </c>
      <c r="E3157" s="278" t="s">
        <v>412</v>
      </c>
      <c r="F3157" s="278" t="s">
        <v>412</v>
      </c>
      <c r="G3157" s="278" t="s">
        <v>413</v>
      </c>
      <c r="H3157" s="278" t="s">
        <v>412</v>
      </c>
      <c r="I3157" s="278" t="s">
        <v>412</v>
      </c>
      <c r="J3157" s="278" t="s">
        <v>412</v>
      </c>
      <c r="K3157" s="278" t="s">
        <v>412</v>
      </c>
      <c r="L3157" s="278" t="s">
        <v>412</v>
      </c>
      <c r="M3157" s="278"/>
      <c r="N3157" s="278"/>
      <c r="O3157" s="278"/>
      <c r="P3157" s="278"/>
      <c r="Q3157" s="278"/>
      <c r="R3157" s="278"/>
      <c r="S3157" s="278"/>
      <c r="T3157" s="278"/>
      <c r="U3157" s="278"/>
      <c r="V3157" s="278"/>
      <c r="W3157" s="278"/>
      <c r="X3157" s="278"/>
      <c r="Y3157" s="278"/>
      <c r="Z3157" s="278"/>
      <c r="AA3157" s="278"/>
      <c r="AB3157" s="278"/>
      <c r="AC3157" s="278"/>
      <c r="AD3157" s="278"/>
      <c r="AE3157" s="278"/>
      <c r="AF3157" s="278"/>
      <c r="AG3157" s="278"/>
      <c r="AH3157" s="278"/>
      <c r="AI3157" s="278"/>
      <c r="AJ3157" s="278"/>
      <c r="AK3157" s="278"/>
      <c r="AL3157" s="278"/>
      <c r="AM3157" s="278"/>
      <c r="AN3157" s="278"/>
      <c r="AO3157" s="278"/>
      <c r="AP3157" s="278"/>
    </row>
    <row r="3158" spans="1:42">
      <c r="A3158" s="278">
        <v>210438</v>
      </c>
      <c r="B3158" s="278"/>
      <c r="C3158" s="278" t="s">
        <v>411</v>
      </c>
      <c r="D3158" s="278" t="s">
        <v>411</v>
      </c>
      <c r="E3158" s="278" t="s">
        <v>411</v>
      </c>
      <c r="F3158" s="278" t="s">
        <v>412</v>
      </c>
      <c r="G3158" s="278" t="s">
        <v>412</v>
      </c>
      <c r="H3158" s="278" t="s">
        <v>412</v>
      </c>
      <c r="I3158" s="278" t="s">
        <v>412</v>
      </c>
      <c r="J3158" s="278" t="s">
        <v>412</v>
      </c>
      <c r="K3158" s="278" t="s">
        <v>412</v>
      </c>
      <c r="L3158" s="278" t="s">
        <v>412</v>
      </c>
      <c r="M3158" s="278"/>
      <c r="N3158" s="278"/>
      <c r="O3158" s="278"/>
      <c r="P3158" s="278"/>
      <c r="Q3158" s="278"/>
      <c r="R3158" s="278"/>
      <c r="S3158" s="278"/>
      <c r="T3158" s="278"/>
      <c r="U3158" s="278"/>
      <c r="V3158" s="278"/>
      <c r="W3158" s="278"/>
      <c r="X3158" s="278"/>
      <c r="Y3158" s="278"/>
      <c r="Z3158" s="278"/>
      <c r="AA3158" s="278"/>
      <c r="AB3158" s="278"/>
      <c r="AC3158" s="278"/>
      <c r="AD3158" s="278"/>
      <c r="AE3158" s="278"/>
      <c r="AF3158" s="278"/>
      <c r="AG3158" s="278"/>
      <c r="AH3158" s="278"/>
      <c r="AI3158" s="278"/>
      <c r="AJ3158" s="278"/>
      <c r="AK3158" s="278"/>
      <c r="AL3158" s="278"/>
      <c r="AM3158" s="278"/>
      <c r="AN3158" s="278"/>
      <c r="AO3158" s="278"/>
      <c r="AP3158" s="278"/>
    </row>
    <row r="3159" spans="1:42">
      <c r="A3159" s="278">
        <v>210435</v>
      </c>
      <c r="B3159" s="278"/>
      <c r="C3159" s="278" t="s">
        <v>413</v>
      </c>
      <c r="D3159" s="278" t="s">
        <v>412</v>
      </c>
      <c r="E3159" s="278" t="s">
        <v>413</v>
      </c>
      <c r="F3159" s="278" t="s">
        <v>412</v>
      </c>
      <c r="G3159" s="278" t="s">
        <v>412</v>
      </c>
      <c r="H3159" s="278" t="s">
        <v>412</v>
      </c>
      <c r="I3159" s="278" t="s">
        <v>412</v>
      </c>
      <c r="J3159" s="278" t="s">
        <v>412</v>
      </c>
      <c r="K3159" s="278" t="s">
        <v>412</v>
      </c>
      <c r="L3159" s="278" t="s">
        <v>412</v>
      </c>
      <c r="M3159" s="278"/>
      <c r="N3159" s="278"/>
      <c r="O3159" s="278"/>
      <c r="P3159" s="278"/>
      <c r="Q3159" s="278"/>
      <c r="R3159" s="278"/>
      <c r="S3159" s="278"/>
      <c r="T3159" s="278"/>
      <c r="U3159" s="278"/>
      <c r="V3159" s="278"/>
      <c r="W3159" s="278"/>
      <c r="X3159" s="278"/>
      <c r="Y3159" s="278"/>
      <c r="Z3159" s="278"/>
      <c r="AA3159" s="278"/>
      <c r="AB3159" s="278"/>
      <c r="AC3159" s="278"/>
      <c r="AD3159" s="278"/>
      <c r="AE3159" s="278"/>
      <c r="AF3159" s="278"/>
      <c r="AG3159" s="278"/>
      <c r="AH3159" s="278"/>
      <c r="AI3159" s="278"/>
      <c r="AJ3159" s="278"/>
      <c r="AK3159" s="278"/>
      <c r="AL3159" s="278"/>
      <c r="AM3159" s="278"/>
      <c r="AN3159" s="278"/>
      <c r="AO3159" s="278"/>
      <c r="AP3159" s="278"/>
    </row>
    <row r="3160" spans="1:42">
      <c r="A3160" s="278">
        <v>210433</v>
      </c>
      <c r="B3160" s="278"/>
      <c r="C3160" s="278" t="s">
        <v>413</v>
      </c>
      <c r="D3160" s="278" t="s">
        <v>413</v>
      </c>
      <c r="E3160" s="278" t="s">
        <v>413</v>
      </c>
      <c r="F3160" s="278" t="s">
        <v>412</v>
      </c>
      <c r="G3160" s="278" t="s">
        <v>413</v>
      </c>
      <c r="H3160" s="278" t="s">
        <v>412</v>
      </c>
      <c r="I3160" s="278" t="s">
        <v>412</v>
      </c>
      <c r="J3160" s="278" t="s">
        <v>412</v>
      </c>
      <c r="K3160" s="278" t="s">
        <v>412</v>
      </c>
      <c r="L3160" s="278" t="s">
        <v>412</v>
      </c>
      <c r="M3160" s="278"/>
      <c r="N3160" s="278"/>
      <c r="O3160" s="278"/>
      <c r="P3160" s="278"/>
      <c r="Q3160" s="278"/>
      <c r="R3160" s="278"/>
      <c r="S3160" s="278"/>
      <c r="T3160" s="278"/>
      <c r="U3160" s="278"/>
      <c r="V3160" s="278"/>
      <c r="W3160" s="278"/>
      <c r="X3160" s="278"/>
      <c r="Y3160" s="278"/>
      <c r="Z3160" s="278"/>
      <c r="AA3160" s="278"/>
      <c r="AB3160" s="278"/>
      <c r="AC3160" s="278"/>
      <c r="AD3160" s="278"/>
      <c r="AE3160" s="278"/>
      <c r="AF3160" s="278"/>
      <c r="AG3160" s="278"/>
      <c r="AH3160" s="278"/>
      <c r="AI3160" s="278"/>
      <c r="AJ3160" s="278"/>
      <c r="AK3160" s="278"/>
      <c r="AL3160" s="278"/>
      <c r="AM3160" s="278"/>
      <c r="AN3160" s="278"/>
      <c r="AO3160" s="278"/>
      <c r="AP3160" s="278"/>
    </row>
    <row r="3161" spans="1:42">
      <c r="A3161" s="278">
        <v>210431</v>
      </c>
      <c r="B3161" s="278"/>
      <c r="C3161" s="278" t="s">
        <v>413</v>
      </c>
      <c r="D3161" s="278" t="s">
        <v>413</v>
      </c>
      <c r="E3161" s="278" t="s">
        <v>413</v>
      </c>
      <c r="F3161" s="278" t="s">
        <v>412</v>
      </c>
      <c r="G3161" s="278" t="s">
        <v>412</v>
      </c>
      <c r="H3161" s="278" t="s">
        <v>412</v>
      </c>
      <c r="I3161" s="278" t="s">
        <v>412</v>
      </c>
      <c r="J3161" s="278" t="s">
        <v>412</v>
      </c>
      <c r="K3161" s="278" t="s">
        <v>412</v>
      </c>
      <c r="L3161" s="278" t="s">
        <v>412</v>
      </c>
      <c r="M3161" s="278"/>
      <c r="N3161" s="278"/>
      <c r="O3161" s="278"/>
      <c r="P3161" s="278"/>
      <c r="Q3161" s="278"/>
      <c r="R3161" s="278"/>
      <c r="S3161" s="278"/>
      <c r="T3161" s="278"/>
      <c r="U3161" s="278"/>
      <c r="V3161" s="278"/>
      <c r="W3161" s="278"/>
      <c r="X3161" s="278"/>
      <c r="Y3161" s="278"/>
      <c r="Z3161" s="278"/>
      <c r="AA3161" s="278"/>
      <c r="AB3161" s="278"/>
      <c r="AC3161" s="278"/>
      <c r="AD3161" s="278"/>
      <c r="AE3161" s="278"/>
      <c r="AF3161" s="278"/>
      <c r="AG3161" s="278"/>
      <c r="AH3161" s="278"/>
      <c r="AI3161" s="278"/>
      <c r="AJ3161" s="278"/>
      <c r="AK3161" s="278"/>
      <c r="AL3161" s="278"/>
      <c r="AM3161" s="278"/>
      <c r="AN3161" s="278"/>
      <c r="AO3161" s="278"/>
      <c r="AP3161" s="278"/>
    </row>
    <row r="3162" spans="1:42">
      <c r="A3162" s="278">
        <v>210430</v>
      </c>
      <c r="B3162" s="278"/>
      <c r="C3162" s="278" t="s">
        <v>412</v>
      </c>
      <c r="D3162" s="278" t="s">
        <v>411</v>
      </c>
      <c r="E3162" s="278" t="s">
        <v>411</v>
      </c>
      <c r="F3162" s="278" t="s">
        <v>412</v>
      </c>
      <c r="G3162" s="278" t="s">
        <v>412</v>
      </c>
      <c r="H3162" s="278" t="s">
        <v>412</v>
      </c>
      <c r="I3162" s="278" t="s">
        <v>412</v>
      </c>
      <c r="J3162" s="278" t="s">
        <v>412</v>
      </c>
      <c r="K3162" s="278" t="s">
        <v>412</v>
      </c>
      <c r="L3162" s="278" t="s">
        <v>412</v>
      </c>
      <c r="M3162" s="278"/>
      <c r="N3162" s="278"/>
      <c r="O3162" s="278"/>
      <c r="P3162" s="278"/>
      <c r="Q3162" s="278"/>
      <c r="R3162" s="278"/>
      <c r="S3162" s="278"/>
      <c r="T3162" s="278"/>
      <c r="U3162" s="278"/>
      <c r="V3162" s="278"/>
      <c r="W3162" s="278"/>
      <c r="X3162" s="278"/>
      <c r="Y3162" s="278"/>
      <c r="Z3162" s="278"/>
      <c r="AA3162" s="278"/>
      <c r="AB3162" s="278"/>
      <c r="AC3162" s="278"/>
      <c r="AD3162" s="278"/>
      <c r="AE3162" s="278"/>
      <c r="AF3162" s="278"/>
      <c r="AG3162" s="278"/>
      <c r="AH3162" s="278"/>
      <c r="AI3162" s="278"/>
      <c r="AJ3162" s="278"/>
      <c r="AK3162" s="278"/>
      <c r="AL3162" s="278"/>
      <c r="AM3162" s="278"/>
      <c r="AN3162" s="278"/>
      <c r="AO3162" s="278"/>
      <c r="AP3162" s="278"/>
    </row>
    <row r="3163" spans="1:42">
      <c r="A3163" s="278">
        <v>210429</v>
      </c>
      <c r="B3163" s="278"/>
      <c r="C3163" s="278" t="s">
        <v>411</v>
      </c>
      <c r="D3163" s="278" t="s">
        <v>411</v>
      </c>
      <c r="E3163" s="278" t="s">
        <v>411</v>
      </c>
      <c r="F3163" s="278" t="s">
        <v>411</v>
      </c>
      <c r="G3163" s="278" t="s">
        <v>412</v>
      </c>
      <c r="H3163" s="278" t="s">
        <v>412</v>
      </c>
      <c r="I3163" s="278" t="s">
        <v>412</v>
      </c>
      <c r="J3163" s="278" t="s">
        <v>412</v>
      </c>
      <c r="K3163" s="278" t="s">
        <v>412</v>
      </c>
      <c r="L3163" s="278" t="s">
        <v>412</v>
      </c>
      <c r="M3163" s="278"/>
      <c r="N3163" s="278"/>
      <c r="O3163" s="278"/>
      <c r="P3163" s="278"/>
      <c r="Q3163" s="278"/>
      <c r="R3163" s="278"/>
      <c r="S3163" s="278"/>
      <c r="T3163" s="278"/>
      <c r="U3163" s="278"/>
      <c r="V3163" s="278"/>
      <c r="W3163" s="278"/>
      <c r="X3163" s="278"/>
      <c r="Y3163" s="278"/>
      <c r="Z3163" s="278"/>
      <c r="AA3163" s="278"/>
      <c r="AB3163" s="278"/>
      <c r="AC3163" s="278"/>
      <c r="AD3163" s="278"/>
      <c r="AE3163" s="278"/>
      <c r="AF3163" s="278"/>
      <c r="AG3163" s="278"/>
      <c r="AH3163" s="278"/>
      <c r="AI3163" s="278"/>
      <c r="AJ3163" s="278"/>
      <c r="AK3163" s="278"/>
      <c r="AL3163" s="278"/>
      <c r="AM3163" s="278"/>
      <c r="AN3163" s="278"/>
      <c r="AO3163" s="278"/>
      <c r="AP3163" s="278"/>
    </row>
    <row r="3164" spans="1:42">
      <c r="A3164" s="278">
        <v>210427</v>
      </c>
      <c r="B3164" s="278"/>
      <c r="C3164" s="278" t="s">
        <v>413</v>
      </c>
      <c r="D3164" s="278" t="s">
        <v>413</v>
      </c>
      <c r="E3164" s="278" t="s">
        <v>412</v>
      </c>
      <c r="F3164" s="278" t="s">
        <v>413</v>
      </c>
      <c r="G3164" s="278" t="s">
        <v>413</v>
      </c>
      <c r="H3164" s="278" t="s">
        <v>412</v>
      </c>
      <c r="I3164" s="278" t="s">
        <v>412</v>
      </c>
      <c r="J3164" s="278" t="s">
        <v>412</v>
      </c>
      <c r="K3164" s="278" t="s">
        <v>412</v>
      </c>
      <c r="L3164" s="278" t="s">
        <v>412</v>
      </c>
      <c r="M3164" s="278"/>
      <c r="N3164" s="278"/>
      <c r="O3164" s="278"/>
      <c r="P3164" s="278"/>
      <c r="Q3164" s="278"/>
      <c r="R3164" s="278"/>
      <c r="S3164" s="278"/>
      <c r="T3164" s="278"/>
      <c r="U3164" s="278"/>
      <c r="V3164" s="278"/>
      <c r="W3164" s="278"/>
      <c r="X3164" s="278"/>
      <c r="Y3164" s="278"/>
      <c r="Z3164" s="278"/>
      <c r="AA3164" s="278"/>
      <c r="AB3164" s="278"/>
      <c r="AC3164" s="278"/>
      <c r="AD3164" s="278"/>
      <c r="AE3164" s="278"/>
      <c r="AF3164" s="278"/>
      <c r="AG3164" s="278"/>
      <c r="AH3164" s="278"/>
      <c r="AI3164" s="278"/>
      <c r="AJ3164" s="278"/>
      <c r="AK3164" s="278"/>
      <c r="AL3164" s="278"/>
      <c r="AM3164" s="278"/>
      <c r="AN3164" s="278"/>
      <c r="AO3164" s="278"/>
      <c r="AP3164" s="278"/>
    </row>
    <row r="3165" spans="1:42">
      <c r="A3165" s="278">
        <v>210425</v>
      </c>
      <c r="B3165" s="278"/>
      <c r="C3165" s="278" t="s">
        <v>413</v>
      </c>
      <c r="D3165" s="278" t="s">
        <v>413</v>
      </c>
      <c r="E3165" s="278" t="s">
        <v>413</v>
      </c>
      <c r="F3165" s="278" t="s">
        <v>413</v>
      </c>
      <c r="G3165" s="278" t="s">
        <v>413</v>
      </c>
      <c r="H3165" s="278" t="s">
        <v>412</v>
      </c>
      <c r="I3165" s="278" t="s">
        <v>412</v>
      </c>
      <c r="J3165" s="278" t="s">
        <v>412</v>
      </c>
      <c r="K3165" s="278" t="s">
        <v>412</v>
      </c>
      <c r="L3165" s="278" t="s">
        <v>412</v>
      </c>
      <c r="M3165" s="278"/>
      <c r="N3165" s="278"/>
      <c r="O3165" s="278"/>
      <c r="P3165" s="278"/>
      <c r="Q3165" s="278"/>
      <c r="R3165" s="278"/>
      <c r="S3165" s="278"/>
      <c r="T3165" s="278"/>
      <c r="U3165" s="278"/>
      <c r="V3165" s="278"/>
      <c r="W3165" s="278"/>
      <c r="X3165" s="278"/>
      <c r="Y3165" s="278"/>
      <c r="Z3165" s="278"/>
      <c r="AA3165" s="278"/>
      <c r="AB3165" s="278"/>
      <c r="AC3165" s="278"/>
      <c r="AD3165" s="278"/>
      <c r="AE3165" s="278"/>
      <c r="AF3165" s="278"/>
      <c r="AG3165" s="278"/>
      <c r="AH3165" s="278"/>
      <c r="AI3165" s="278"/>
      <c r="AJ3165" s="278"/>
      <c r="AK3165" s="278"/>
      <c r="AL3165" s="278"/>
      <c r="AM3165" s="278"/>
      <c r="AN3165" s="278"/>
      <c r="AO3165" s="278"/>
      <c r="AP3165" s="278"/>
    </row>
    <row r="3166" spans="1:42">
      <c r="A3166" s="278">
        <v>210424</v>
      </c>
      <c r="B3166" s="278"/>
      <c r="C3166" s="278" t="s">
        <v>413</v>
      </c>
      <c r="D3166" s="278" t="s">
        <v>412</v>
      </c>
      <c r="E3166" s="278" t="s">
        <v>412</v>
      </c>
      <c r="F3166" s="278" t="s">
        <v>413</v>
      </c>
      <c r="G3166" s="278" t="s">
        <v>412</v>
      </c>
      <c r="H3166" s="278" t="s">
        <v>412</v>
      </c>
      <c r="I3166" s="278" t="s">
        <v>412</v>
      </c>
      <c r="J3166" s="278" t="s">
        <v>412</v>
      </c>
      <c r="K3166" s="278" t="s">
        <v>412</v>
      </c>
      <c r="L3166" s="278" t="s">
        <v>412</v>
      </c>
      <c r="M3166" s="278"/>
      <c r="N3166" s="278"/>
      <c r="O3166" s="278"/>
      <c r="P3166" s="278"/>
      <c r="Q3166" s="278"/>
      <c r="R3166" s="278"/>
      <c r="S3166" s="278"/>
      <c r="T3166" s="278"/>
      <c r="U3166" s="278"/>
      <c r="V3166" s="278"/>
      <c r="W3166" s="278"/>
      <c r="X3166" s="278"/>
      <c r="Y3166" s="278"/>
      <c r="Z3166" s="278"/>
      <c r="AA3166" s="278"/>
      <c r="AB3166" s="278"/>
      <c r="AC3166" s="278"/>
      <c r="AD3166" s="278"/>
      <c r="AE3166" s="278"/>
      <c r="AF3166" s="278"/>
      <c r="AG3166" s="278"/>
      <c r="AH3166" s="278"/>
      <c r="AI3166" s="278"/>
      <c r="AJ3166" s="278"/>
      <c r="AK3166" s="278"/>
      <c r="AL3166" s="278"/>
      <c r="AM3166" s="278"/>
      <c r="AN3166" s="278"/>
      <c r="AO3166" s="278"/>
      <c r="AP3166" s="278"/>
    </row>
    <row r="3167" spans="1:42">
      <c r="A3167" s="278">
        <v>210423</v>
      </c>
      <c r="B3167" s="278"/>
      <c r="C3167" s="278" t="s">
        <v>413</v>
      </c>
      <c r="D3167" s="278" t="s">
        <v>413</v>
      </c>
      <c r="E3167" s="278" t="s">
        <v>412</v>
      </c>
      <c r="F3167" s="278" t="s">
        <v>412</v>
      </c>
      <c r="G3167" s="278" t="s">
        <v>412</v>
      </c>
      <c r="H3167" s="278" t="s">
        <v>412</v>
      </c>
      <c r="I3167" s="278" t="s">
        <v>412</v>
      </c>
      <c r="J3167" s="278" t="s">
        <v>412</v>
      </c>
      <c r="K3167" s="278" t="s">
        <v>412</v>
      </c>
      <c r="L3167" s="278" t="s">
        <v>412</v>
      </c>
      <c r="M3167" s="278"/>
      <c r="N3167" s="278"/>
      <c r="O3167" s="278"/>
      <c r="P3167" s="278"/>
      <c r="Q3167" s="278"/>
      <c r="R3167" s="278"/>
      <c r="S3167" s="278"/>
      <c r="T3167" s="278"/>
      <c r="U3167" s="278"/>
      <c r="V3167" s="278"/>
      <c r="W3167" s="278"/>
      <c r="X3167" s="278"/>
      <c r="Y3167" s="278"/>
      <c r="Z3167" s="278"/>
      <c r="AA3167" s="278"/>
      <c r="AB3167" s="278"/>
      <c r="AC3167" s="278"/>
      <c r="AD3167" s="278"/>
      <c r="AE3167" s="278"/>
      <c r="AF3167" s="278"/>
      <c r="AG3167" s="278"/>
      <c r="AH3167" s="278"/>
      <c r="AI3167" s="278"/>
      <c r="AJ3167" s="278"/>
      <c r="AK3167" s="278"/>
      <c r="AL3167" s="278"/>
      <c r="AM3167" s="278"/>
      <c r="AN3167" s="278"/>
      <c r="AO3167" s="278"/>
      <c r="AP3167" s="278"/>
    </row>
    <row r="3168" spans="1:42">
      <c r="A3168" s="278">
        <v>210422</v>
      </c>
      <c r="B3168" s="278"/>
      <c r="C3168" s="278" t="s">
        <v>411</v>
      </c>
      <c r="D3168" s="278" t="s">
        <v>411</v>
      </c>
      <c r="E3168" s="278" t="s">
        <v>412</v>
      </c>
      <c r="F3168" s="278" t="s">
        <v>412</v>
      </c>
      <c r="G3168" s="278" t="s">
        <v>412</v>
      </c>
      <c r="H3168" s="278" t="s">
        <v>412</v>
      </c>
      <c r="I3168" s="278" t="s">
        <v>412</v>
      </c>
      <c r="J3168" s="278" t="s">
        <v>412</v>
      </c>
      <c r="K3168" s="278" t="s">
        <v>412</v>
      </c>
      <c r="L3168" s="278" t="s">
        <v>412</v>
      </c>
      <c r="M3168" s="278"/>
      <c r="N3168" s="278"/>
      <c r="O3168" s="278"/>
      <c r="P3168" s="278"/>
      <c r="Q3168" s="278"/>
      <c r="R3168" s="278"/>
      <c r="S3168" s="278"/>
      <c r="T3168" s="278"/>
      <c r="U3168" s="278"/>
      <c r="V3168" s="278"/>
      <c r="W3168" s="278"/>
      <c r="X3168" s="278"/>
      <c r="Y3168" s="278"/>
      <c r="Z3168" s="278"/>
      <c r="AA3168" s="278"/>
      <c r="AB3168" s="278"/>
      <c r="AC3168" s="278"/>
      <c r="AD3168" s="278"/>
      <c r="AE3168" s="278"/>
      <c r="AF3168" s="278"/>
      <c r="AG3168" s="278"/>
      <c r="AH3168" s="278"/>
      <c r="AI3168" s="278"/>
      <c r="AJ3168" s="278"/>
      <c r="AK3168" s="278"/>
      <c r="AL3168" s="278"/>
      <c r="AM3168" s="278"/>
      <c r="AN3168" s="278"/>
      <c r="AO3168" s="278"/>
      <c r="AP3168" s="278"/>
    </row>
    <row r="3169" spans="1:42">
      <c r="A3169" s="278">
        <v>210421</v>
      </c>
      <c r="B3169" s="278"/>
      <c r="C3169" s="278" t="s">
        <v>413</v>
      </c>
      <c r="D3169" s="278" t="s">
        <v>412</v>
      </c>
      <c r="E3169" s="278" t="s">
        <v>413</v>
      </c>
      <c r="F3169" s="278" t="s">
        <v>412</v>
      </c>
      <c r="G3169" s="278" t="s">
        <v>412</v>
      </c>
      <c r="H3169" s="278" t="s">
        <v>412</v>
      </c>
      <c r="I3169" s="278" t="s">
        <v>412</v>
      </c>
      <c r="J3169" s="278" t="s">
        <v>412</v>
      </c>
      <c r="K3169" s="278" t="s">
        <v>412</v>
      </c>
      <c r="L3169" s="278" t="s">
        <v>412</v>
      </c>
      <c r="M3169" s="278"/>
      <c r="N3169" s="278"/>
      <c r="O3169" s="278"/>
      <c r="P3169" s="278"/>
      <c r="Q3169" s="278"/>
      <c r="R3169" s="278"/>
      <c r="S3169" s="278"/>
      <c r="T3169" s="278"/>
      <c r="U3169" s="278"/>
      <c r="V3169" s="278"/>
      <c r="W3169" s="278"/>
      <c r="X3169" s="278"/>
      <c r="Y3169" s="278"/>
      <c r="Z3169" s="278"/>
      <c r="AA3169" s="278"/>
      <c r="AB3169" s="278"/>
      <c r="AC3169" s="278"/>
      <c r="AD3169" s="278"/>
      <c r="AE3169" s="278"/>
      <c r="AF3169" s="278"/>
      <c r="AG3169" s="278"/>
      <c r="AH3169" s="278"/>
      <c r="AI3169" s="278"/>
      <c r="AJ3169" s="278"/>
      <c r="AK3169" s="278"/>
      <c r="AL3169" s="278"/>
      <c r="AM3169" s="278"/>
      <c r="AN3169" s="278"/>
      <c r="AO3169" s="278"/>
      <c r="AP3169" s="278"/>
    </row>
    <row r="3170" spans="1:42">
      <c r="A3170" s="278">
        <v>210419</v>
      </c>
      <c r="B3170" s="278"/>
      <c r="C3170" s="278" t="s">
        <v>412</v>
      </c>
      <c r="D3170" s="278" t="s">
        <v>413</v>
      </c>
      <c r="E3170" s="278" t="s">
        <v>413</v>
      </c>
      <c r="F3170" s="278" t="s">
        <v>412</v>
      </c>
      <c r="G3170" s="278" t="s">
        <v>412</v>
      </c>
      <c r="H3170" s="278" t="s">
        <v>412</v>
      </c>
      <c r="I3170" s="278" t="s">
        <v>412</v>
      </c>
      <c r="J3170" s="278" t="s">
        <v>412</v>
      </c>
      <c r="K3170" s="278" t="s">
        <v>412</v>
      </c>
      <c r="L3170" s="278" t="s">
        <v>412</v>
      </c>
      <c r="M3170" s="278"/>
      <c r="N3170" s="278"/>
      <c r="O3170" s="278"/>
      <c r="P3170" s="278"/>
      <c r="Q3170" s="278"/>
      <c r="R3170" s="278"/>
      <c r="S3170" s="278"/>
      <c r="T3170" s="278"/>
      <c r="U3170" s="278"/>
      <c r="V3170" s="278"/>
      <c r="W3170" s="278"/>
      <c r="X3170" s="278"/>
      <c r="Y3170" s="278"/>
      <c r="Z3170" s="278"/>
      <c r="AA3170" s="278"/>
      <c r="AB3170" s="278"/>
      <c r="AC3170" s="278"/>
      <c r="AD3170" s="278"/>
      <c r="AE3170" s="278"/>
      <c r="AF3170" s="278"/>
      <c r="AG3170" s="278"/>
      <c r="AH3170" s="278"/>
      <c r="AI3170" s="278"/>
      <c r="AJ3170" s="278"/>
      <c r="AK3170" s="278"/>
      <c r="AL3170" s="278"/>
      <c r="AM3170" s="278"/>
      <c r="AN3170" s="278"/>
      <c r="AO3170" s="278"/>
      <c r="AP3170" s="278"/>
    </row>
    <row r="3171" spans="1:42">
      <c r="A3171" s="278">
        <v>210418</v>
      </c>
      <c r="B3171" s="278"/>
      <c r="C3171" s="278" t="s">
        <v>412</v>
      </c>
      <c r="D3171" s="278" t="s">
        <v>413</v>
      </c>
      <c r="E3171" s="278" t="s">
        <v>411</v>
      </c>
      <c r="F3171" s="278" t="s">
        <v>412</v>
      </c>
      <c r="G3171" s="278" t="s">
        <v>413</v>
      </c>
      <c r="H3171" s="278" t="s">
        <v>413</v>
      </c>
      <c r="I3171" s="278" t="s">
        <v>412</v>
      </c>
      <c r="J3171" s="278" t="s">
        <v>412</v>
      </c>
      <c r="K3171" s="278" t="s">
        <v>412</v>
      </c>
      <c r="L3171" s="278" t="s">
        <v>412</v>
      </c>
      <c r="M3171" s="278"/>
      <c r="N3171" s="278"/>
      <c r="O3171" s="278"/>
      <c r="P3171" s="278"/>
      <c r="Q3171" s="278"/>
      <c r="R3171" s="278"/>
      <c r="S3171" s="278"/>
      <c r="T3171" s="278"/>
      <c r="U3171" s="278"/>
      <c r="V3171" s="278"/>
      <c r="W3171" s="278"/>
      <c r="X3171" s="278"/>
      <c r="Y3171" s="278"/>
      <c r="Z3171" s="278"/>
      <c r="AA3171" s="278"/>
      <c r="AB3171" s="278"/>
      <c r="AC3171" s="278"/>
      <c r="AD3171" s="278"/>
      <c r="AE3171" s="278"/>
      <c r="AF3171" s="278"/>
      <c r="AG3171" s="278"/>
      <c r="AH3171" s="278"/>
      <c r="AI3171" s="278"/>
      <c r="AJ3171" s="278"/>
      <c r="AK3171" s="278"/>
      <c r="AL3171" s="278"/>
      <c r="AM3171" s="278"/>
      <c r="AN3171" s="278"/>
      <c r="AO3171" s="278"/>
      <c r="AP3171" s="278"/>
    </row>
    <row r="3172" spans="1:42">
      <c r="A3172" s="278">
        <v>210417</v>
      </c>
      <c r="B3172" s="278"/>
      <c r="C3172" s="278" t="s">
        <v>411</v>
      </c>
      <c r="D3172" s="278" t="s">
        <v>413</v>
      </c>
      <c r="E3172" s="278" t="s">
        <v>413</v>
      </c>
      <c r="F3172" s="278" t="s">
        <v>412</v>
      </c>
      <c r="G3172" s="278" t="s">
        <v>412</v>
      </c>
      <c r="H3172" s="278" t="s">
        <v>412</v>
      </c>
      <c r="I3172" s="278" t="s">
        <v>411</v>
      </c>
      <c r="J3172" s="278" t="s">
        <v>412</v>
      </c>
      <c r="K3172" s="278" t="s">
        <v>413</v>
      </c>
      <c r="L3172" s="278" t="s">
        <v>412</v>
      </c>
      <c r="M3172" s="278"/>
      <c r="N3172" s="278"/>
      <c r="O3172" s="278"/>
      <c r="P3172" s="278"/>
      <c r="Q3172" s="278"/>
      <c r="R3172" s="278"/>
      <c r="S3172" s="278"/>
      <c r="T3172" s="278"/>
      <c r="U3172" s="278"/>
      <c r="V3172" s="278"/>
      <c r="W3172" s="278"/>
      <c r="X3172" s="278"/>
      <c r="Y3172" s="278"/>
      <c r="Z3172" s="278"/>
      <c r="AA3172" s="278"/>
      <c r="AB3172" s="278"/>
      <c r="AC3172" s="278"/>
      <c r="AD3172" s="278"/>
      <c r="AE3172" s="278"/>
      <c r="AF3172" s="278"/>
      <c r="AG3172" s="278"/>
      <c r="AH3172" s="278"/>
      <c r="AI3172" s="278"/>
      <c r="AJ3172" s="278"/>
      <c r="AK3172" s="278"/>
      <c r="AL3172" s="278"/>
      <c r="AM3172" s="278"/>
      <c r="AN3172" s="278"/>
      <c r="AO3172" s="278"/>
      <c r="AP3172" s="278"/>
    </row>
    <row r="3173" spans="1:42">
      <c r="A3173" s="278">
        <v>210413</v>
      </c>
      <c r="B3173" s="278"/>
      <c r="C3173" s="278" t="s">
        <v>413</v>
      </c>
      <c r="D3173" s="278" t="s">
        <v>412</v>
      </c>
      <c r="E3173" s="278" t="s">
        <v>413</v>
      </c>
      <c r="F3173" s="278" t="s">
        <v>412</v>
      </c>
      <c r="G3173" s="278" t="s">
        <v>413</v>
      </c>
      <c r="H3173" s="278" t="s">
        <v>412</v>
      </c>
      <c r="I3173" s="278" t="s">
        <v>412</v>
      </c>
      <c r="J3173" s="278" t="s">
        <v>412</v>
      </c>
      <c r="K3173" s="278" t="s">
        <v>412</v>
      </c>
      <c r="L3173" s="278" t="s">
        <v>412</v>
      </c>
      <c r="M3173" s="278"/>
      <c r="N3173" s="278"/>
      <c r="O3173" s="278"/>
      <c r="P3173" s="278"/>
      <c r="Q3173" s="278"/>
      <c r="R3173" s="278"/>
      <c r="S3173" s="278"/>
      <c r="T3173" s="278"/>
      <c r="U3173" s="278"/>
      <c r="V3173" s="278"/>
      <c r="W3173" s="278"/>
      <c r="X3173" s="278"/>
      <c r="Y3173" s="278"/>
      <c r="Z3173" s="278"/>
      <c r="AA3173" s="278"/>
      <c r="AB3173" s="278"/>
      <c r="AC3173" s="278"/>
      <c r="AD3173" s="278"/>
      <c r="AE3173" s="278"/>
      <c r="AF3173" s="278"/>
      <c r="AG3173" s="278"/>
      <c r="AH3173" s="278"/>
      <c r="AI3173" s="278"/>
      <c r="AJ3173" s="278"/>
      <c r="AK3173" s="278"/>
      <c r="AL3173" s="278"/>
      <c r="AM3173" s="278"/>
      <c r="AN3173" s="278"/>
      <c r="AO3173" s="278"/>
      <c r="AP3173" s="278"/>
    </row>
    <row r="3174" spans="1:42">
      <c r="A3174" s="278">
        <v>210411</v>
      </c>
      <c r="B3174" s="278"/>
      <c r="C3174" s="278" t="s">
        <v>412</v>
      </c>
      <c r="D3174" s="278" t="s">
        <v>413</v>
      </c>
      <c r="E3174" s="278" t="s">
        <v>413</v>
      </c>
      <c r="F3174" s="278" t="s">
        <v>413</v>
      </c>
      <c r="G3174" s="278" t="s">
        <v>412</v>
      </c>
      <c r="H3174" s="278" t="s">
        <v>412</v>
      </c>
      <c r="I3174" s="278" t="s">
        <v>412</v>
      </c>
      <c r="J3174" s="278" t="s">
        <v>412</v>
      </c>
      <c r="K3174" s="278" t="s">
        <v>412</v>
      </c>
      <c r="L3174" s="278" t="s">
        <v>412</v>
      </c>
      <c r="M3174" s="278"/>
      <c r="N3174" s="278"/>
      <c r="O3174" s="278"/>
      <c r="P3174" s="278"/>
      <c r="Q3174" s="278"/>
      <c r="R3174" s="278"/>
      <c r="S3174" s="278"/>
      <c r="T3174" s="278"/>
      <c r="U3174" s="278"/>
      <c r="V3174" s="278"/>
      <c r="W3174" s="278"/>
      <c r="X3174" s="278"/>
      <c r="Y3174" s="278"/>
      <c r="Z3174" s="278"/>
      <c r="AA3174" s="278"/>
      <c r="AB3174" s="278"/>
      <c r="AC3174" s="278"/>
      <c r="AD3174" s="278"/>
      <c r="AE3174" s="278"/>
      <c r="AF3174" s="278"/>
      <c r="AG3174" s="278"/>
      <c r="AH3174" s="278"/>
      <c r="AI3174" s="278"/>
      <c r="AJ3174" s="278"/>
      <c r="AK3174" s="278"/>
      <c r="AL3174" s="278"/>
      <c r="AM3174" s="278"/>
      <c r="AN3174" s="278"/>
      <c r="AO3174" s="278"/>
      <c r="AP3174" s="278"/>
    </row>
    <row r="3175" spans="1:42">
      <c r="A3175" s="278">
        <v>210410</v>
      </c>
      <c r="B3175" s="278"/>
      <c r="C3175" s="278" t="s">
        <v>412</v>
      </c>
      <c r="D3175" s="278" t="s">
        <v>412</v>
      </c>
      <c r="E3175" s="278" t="s">
        <v>411</v>
      </c>
      <c r="F3175" s="278" t="s">
        <v>411</v>
      </c>
      <c r="G3175" s="278" t="s">
        <v>412</v>
      </c>
      <c r="H3175" s="278" t="s">
        <v>412</v>
      </c>
      <c r="I3175" s="278" t="s">
        <v>412</v>
      </c>
      <c r="J3175" s="278" t="s">
        <v>412</v>
      </c>
      <c r="K3175" s="278" t="s">
        <v>412</v>
      </c>
      <c r="L3175" s="278" t="s">
        <v>412</v>
      </c>
      <c r="M3175" s="278"/>
      <c r="N3175" s="278"/>
      <c r="O3175" s="278"/>
      <c r="P3175" s="278"/>
      <c r="Q3175" s="278"/>
      <c r="R3175" s="278"/>
      <c r="S3175" s="278"/>
      <c r="T3175" s="278"/>
      <c r="U3175" s="278"/>
      <c r="V3175" s="278"/>
      <c r="W3175" s="278"/>
      <c r="X3175" s="278"/>
      <c r="Y3175" s="278"/>
      <c r="Z3175" s="278"/>
      <c r="AA3175" s="278"/>
      <c r="AB3175" s="278"/>
      <c r="AC3175" s="278"/>
      <c r="AD3175" s="278"/>
      <c r="AE3175" s="278"/>
      <c r="AF3175" s="278"/>
      <c r="AG3175" s="278"/>
      <c r="AH3175" s="278"/>
      <c r="AI3175" s="278"/>
      <c r="AJ3175" s="278"/>
      <c r="AK3175" s="278"/>
      <c r="AL3175" s="278"/>
      <c r="AM3175" s="278"/>
      <c r="AN3175" s="278"/>
      <c r="AO3175" s="278"/>
      <c r="AP3175" s="278"/>
    </row>
    <row r="3176" spans="1:42">
      <c r="A3176" s="278">
        <v>210405</v>
      </c>
      <c r="B3176" s="278"/>
      <c r="C3176" s="278" t="s">
        <v>412</v>
      </c>
      <c r="D3176" s="278" t="s">
        <v>413</v>
      </c>
      <c r="E3176" s="278" t="s">
        <v>413</v>
      </c>
      <c r="F3176" s="278" t="s">
        <v>413</v>
      </c>
      <c r="G3176" s="278" t="s">
        <v>412</v>
      </c>
      <c r="H3176" s="278" t="s">
        <v>412</v>
      </c>
      <c r="I3176" s="278" t="s">
        <v>412</v>
      </c>
      <c r="J3176" s="278" t="s">
        <v>412</v>
      </c>
      <c r="K3176" s="278" t="s">
        <v>412</v>
      </c>
      <c r="L3176" s="278" t="s">
        <v>412</v>
      </c>
      <c r="M3176" s="278"/>
      <c r="N3176" s="278"/>
      <c r="O3176" s="278"/>
      <c r="P3176" s="278"/>
      <c r="Q3176" s="278"/>
      <c r="R3176" s="278"/>
      <c r="S3176" s="278"/>
      <c r="T3176" s="278"/>
      <c r="U3176" s="278"/>
      <c r="V3176" s="278"/>
      <c r="W3176" s="278"/>
      <c r="X3176" s="278"/>
      <c r="Y3176" s="278"/>
      <c r="Z3176" s="278"/>
      <c r="AA3176" s="278"/>
      <c r="AB3176" s="278"/>
      <c r="AC3176" s="278"/>
      <c r="AD3176" s="278"/>
      <c r="AE3176" s="278"/>
      <c r="AF3176" s="278"/>
      <c r="AG3176" s="278"/>
      <c r="AH3176" s="278"/>
      <c r="AI3176" s="278"/>
      <c r="AJ3176" s="278"/>
      <c r="AK3176" s="278"/>
      <c r="AL3176" s="278"/>
      <c r="AM3176" s="278"/>
      <c r="AN3176" s="278"/>
      <c r="AO3176" s="278"/>
      <c r="AP3176" s="278"/>
    </row>
    <row r="3177" spans="1:42">
      <c r="A3177" s="278">
        <v>210404</v>
      </c>
      <c r="B3177" s="278"/>
      <c r="C3177" s="278" t="s">
        <v>412</v>
      </c>
      <c r="D3177" s="278" t="s">
        <v>413</v>
      </c>
      <c r="E3177" s="278" t="s">
        <v>413</v>
      </c>
      <c r="F3177" s="278" t="s">
        <v>412</v>
      </c>
      <c r="G3177" s="278" t="s">
        <v>413</v>
      </c>
      <c r="H3177" s="278" t="s">
        <v>412</v>
      </c>
      <c r="I3177" s="278" t="s">
        <v>412</v>
      </c>
      <c r="J3177" s="278" t="s">
        <v>412</v>
      </c>
      <c r="K3177" s="278" t="s">
        <v>412</v>
      </c>
      <c r="L3177" s="278" t="s">
        <v>412</v>
      </c>
      <c r="M3177" s="278"/>
      <c r="N3177" s="278"/>
      <c r="O3177" s="278"/>
      <c r="P3177" s="278"/>
      <c r="Q3177" s="278"/>
      <c r="R3177" s="278"/>
      <c r="S3177" s="278"/>
      <c r="T3177" s="278"/>
      <c r="U3177" s="278"/>
      <c r="V3177" s="278"/>
      <c r="W3177" s="278"/>
      <c r="X3177" s="278"/>
      <c r="Y3177" s="278"/>
      <c r="Z3177" s="278"/>
      <c r="AA3177" s="278"/>
      <c r="AB3177" s="278"/>
      <c r="AC3177" s="278"/>
      <c r="AD3177" s="278"/>
      <c r="AE3177" s="278"/>
      <c r="AF3177" s="278"/>
      <c r="AG3177" s="278"/>
      <c r="AH3177" s="278"/>
      <c r="AI3177" s="278"/>
      <c r="AJ3177" s="278"/>
      <c r="AK3177" s="278"/>
      <c r="AL3177" s="278"/>
      <c r="AM3177" s="278"/>
      <c r="AN3177" s="278"/>
      <c r="AO3177" s="278"/>
      <c r="AP3177" s="278"/>
    </row>
    <row r="3178" spans="1:42">
      <c r="A3178" s="278">
        <v>210403</v>
      </c>
      <c r="B3178" s="278"/>
      <c r="C3178" s="278" t="s">
        <v>413</v>
      </c>
      <c r="D3178" s="278" t="s">
        <v>412</v>
      </c>
      <c r="E3178" s="278" t="s">
        <v>413</v>
      </c>
      <c r="F3178" s="278" t="s">
        <v>412</v>
      </c>
      <c r="G3178" s="278" t="s">
        <v>413</v>
      </c>
      <c r="H3178" s="278" t="s">
        <v>412</v>
      </c>
      <c r="I3178" s="278" t="s">
        <v>412</v>
      </c>
      <c r="J3178" s="278" t="s">
        <v>412</v>
      </c>
      <c r="K3178" s="278" t="s">
        <v>412</v>
      </c>
      <c r="L3178" s="278" t="s">
        <v>412</v>
      </c>
      <c r="M3178" s="278"/>
      <c r="N3178" s="278"/>
      <c r="O3178" s="278"/>
      <c r="P3178" s="278"/>
      <c r="Q3178" s="278"/>
      <c r="R3178" s="278"/>
      <c r="S3178" s="278"/>
      <c r="T3178" s="278"/>
      <c r="U3178" s="278"/>
      <c r="V3178" s="278"/>
      <c r="W3178" s="278"/>
      <c r="X3178" s="278"/>
      <c r="Y3178" s="278"/>
      <c r="Z3178" s="278"/>
      <c r="AA3178" s="278"/>
      <c r="AB3178" s="278"/>
      <c r="AC3178" s="278"/>
      <c r="AD3178" s="278"/>
      <c r="AE3178" s="278"/>
      <c r="AF3178" s="278"/>
      <c r="AG3178" s="278"/>
      <c r="AH3178" s="278"/>
      <c r="AI3178" s="278"/>
      <c r="AJ3178" s="278"/>
      <c r="AK3178" s="278"/>
      <c r="AL3178" s="278"/>
      <c r="AM3178" s="278"/>
      <c r="AN3178" s="278"/>
      <c r="AO3178" s="278"/>
      <c r="AP3178" s="278"/>
    </row>
    <row r="3179" spans="1:42">
      <c r="A3179" s="278">
        <v>210402</v>
      </c>
      <c r="B3179" s="278"/>
      <c r="C3179" s="278" t="s">
        <v>413</v>
      </c>
      <c r="D3179" s="278" t="s">
        <v>412</v>
      </c>
      <c r="E3179" s="278" t="s">
        <v>412</v>
      </c>
      <c r="F3179" s="278" t="s">
        <v>412</v>
      </c>
      <c r="G3179" s="278" t="s">
        <v>413</v>
      </c>
      <c r="H3179" s="278" t="s">
        <v>412</v>
      </c>
      <c r="I3179" s="278" t="s">
        <v>412</v>
      </c>
      <c r="J3179" s="278" t="s">
        <v>412</v>
      </c>
      <c r="K3179" s="278" t="s">
        <v>412</v>
      </c>
      <c r="L3179" s="278" t="s">
        <v>412</v>
      </c>
      <c r="M3179" s="278"/>
      <c r="N3179" s="278"/>
      <c r="O3179" s="278"/>
      <c r="P3179" s="278"/>
      <c r="Q3179" s="278"/>
      <c r="R3179" s="278"/>
      <c r="S3179" s="278"/>
      <c r="T3179" s="278"/>
      <c r="U3179" s="278"/>
      <c r="V3179" s="278"/>
      <c r="W3179" s="278"/>
      <c r="X3179" s="278"/>
      <c r="Y3179" s="278"/>
      <c r="Z3179" s="278"/>
      <c r="AA3179" s="278"/>
      <c r="AB3179" s="278"/>
      <c r="AC3179" s="278"/>
      <c r="AD3179" s="278"/>
      <c r="AE3179" s="278"/>
      <c r="AF3179" s="278"/>
      <c r="AG3179" s="278"/>
      <c r="AH3179" s="278"/>
      <c r="AI3179" s="278"/>
      <c r="AJ3179" s="278"/>
      <c r="AK3179" s="278"/>
      <c r="AL3179" s="278"/>
      <c r="AM3179" s="278"/>
      <c r="AN3179" s="278"/>
      <c r="AO3179" s="278"/>
      <c r="AP3179" s="278"/>
    </row>
    <row r="3180" spans="1:42">
      <c r="A3180" s="278">
        <v>210401</v>
      </c>
      <c r="B3180" s="278"/>
      <c r="C3180" s="278" t="s">
        <v>411</v>
      </c>
      <c r="D3180" s="278" t="s">
        <v>412</v>
      </c>
      <c r="E3180" s="278" t="s">
        <v>411</v>
      </c>
      <c r="F3180" s="278" t="s">
        <v>411</v>
      </c>
      <c r="G3180" s="278" t="s">
        <v>412</v>
      </c>
      <c r="H3180" s="278" t="s">
        <v>412</v>
      </c>
      <c r="I3180" s="278" t="s">
        <v>412</v>
      </c>
      <c r="J3180" s="278" t="s">
        <v>412</v>
      </c>
      <c r="K3180" s="278" t="s">
        <v>412</v>
      </c>
      <c r="L3180" s="278" t="s">
        <v>412</v>
      </c>
      <c r="M3180" s="278"/>
      <c r="N3180" s="278"/>
      <c r="O3180" s="278"/>
      <c r="P3180" s="278"/>
      <c r="Q3180" s="278"/>
      <c r="R3180" s="278"/>
      <c r="S3180" s="278"/>
      <c r="T3180" s="278"/>
      <c r="U3180" s="278"/>
      <c r="V3180" s="278"/>
      <c r="W3180" s="278"/>
      <c r="X3180" s="278"/>
      <c r="Y3180" s="278"/>
      <c r="Z3180" s="278"/>
      <c r="AA3180" s="278"/>
      <c r="AB3180" s="278"/>
      <c r="AC3180" s="278"/>
      <c r="AD3180" s="278"/>
      <c r="AE3180" s="278"/>
      <c r="AF3180" s="278"/>
      <c r="AG3180" s="278"/>
      <c r="AH3180" s="278"/>
      <c r="AI3180" s="278"/>
      <c r="AJ3180" s="278"/>
      <c r="AK3180" s="278"/>
      <c r="AL3180" s="278"/>
      <c r="AM3180" s="278"/>
      <c r="AN3180" s="278"/>
      <c r="AO3180" s="278"/>
      <c r="AP3180" s="278"/>
    </row>
    <row r="3181" spans="1:42">
      <c r="A3181" s="278">
        <v>210400</v>
      </c>
      <c r="B3181" s="278"/>
      <c r="C3181" s="278" t="s">
        <v>413</v>
      </c>
      <c r="D3181" s="278" t="s">
        <v>413</v>
      </c>
      <c r="E3181" s="278" t="s">
        <v>413</v>
      </c>
      <c r="F3181" s="278" t="s">
        <v>413</v>
      </c>
      <c r="G3181" s="278" t="s">
        <v>413</v>
      </c>
      <c r="H3181" s="278" t="s">
        <v>413</v>
      </c>
      <c r="I3181" s="278" t="s">
        <v>412</v>
      </c>
      <c r="J3181" s="278" t="s">
        <v>412</v>
      </c>
      <c r="K3181" s="278" t="s">
        <v>412</v>
      </c>
      <c r="L3181" s="278" t="s">
        <v>412</v>
      </c>
      <c r="M3181" s="278"/>
      <c r="N3181" s="278"/>
      <c r="O3181" s="278"/>
      <c r="P3181" s="278"/>
      <c r="Q3181" s="278"/>
      <c r="R3181" s="278"/>
      <c r="S3181" s="278"/>
      <c r="T3181" s="278"/>
      <c r="U3181" s="278"/>
      <c r="V3181" s="278"/>
      <c r="W3181" s="278"/>
      <c r="X3181" s="278"/>
      <c r="Y3181" s="278"/>
      <c r="Z3181" s="278"/>
      <c r="AA3181" s="278"/>
      <c r="AB3181" s="278"/>
      <c r="AC3181" s="278"/>
      <c r="AD3181" s="278"/>
      <c r="AE3181" s="278"/>
      <c r="AF3181" s="278"/>
      <c r="AG3181" s="278"/>
      <c r="AH3181" s="278"/>
      <c r="AI3181" s="278"/>
      <c r="AJ3181" s="278"/>
      <c r="AK3181" s="278"/>
      <c r="AL3181" s="278"/>
      <c r="AM3181" s="278"/>
      <c r="AN3181" s="278"/>
      <c r="AO3181" s="278"/>
      <c r="AP3181" s="278"/>
    </row>
    <row r="3182" spans="1:42">
      <c r="A3182" s="278">
        <v>210399</v>
      </c>
      <c r="B3182" s="278"/>
      <c r="C3182" s="278" t="s">
        <v>412</v>
      </c>
      <c r="D3182" s="278" t="s">
        <v>411</v>
      </c>
      <c r="E3182" s="278" t="s">
        <v>413</v>
      </c>
      <c r="F3182" s="278" t="s">
        <v>413</v>
      </c>
      <c r="G3182" s="278" t="s">
        <v>412</v>
      </c>
      <c r="H3182" s="278" t="s">
        <v>412</v>
      </c>
      <c r="I3182" s="278" t="s">
        <v>412</v>
      </c>
      <c r="J3182" s="278" t="s">
        <v>412</v>
      </c>
      <c r="K3182" s="278" t="s">
        <v>412</v>
      </c>
      <c r="L3182" s="278" t="s">
        <v>412</v>
      </c>
      <c r="M3182" s="278"/>
      <c r="N3182" s="278"/>
      <c r="O3182" s="278"/>
      <c r="P3182" s="278"/>
      <c r="Q3182" s="278"/>
      <c r="R3182" s="278"/>
      <c r="S3182" s="278"/>
      <c r="T3182" s="278"/>
      <c r="U3182" s="278"/>
      <c r="V3182" s="278"/>
      <c r="W3182" s="278"/>
      <c r="X3182" s="278"/>
      <c r="Y3182" s="278"/>
      <c r="Z3182" s="278"/>
      <c r="AA3182" s="278"/>
      <c r="AB3182" s="278"/>
      <c r="AC3182" s="278"/>
      <c r="AD3182" s="278"/>
      <c r="AE3182" s="278"/>
      <c r="AF3182" s="278"/>
      <c r="AG3182" s="278"/>
      <c r="AH3182" s="278"/>
      <c r="AI3182" s="278"/>
      <c r="AJ3182" s="278"/>
      <c r="AK3182" s="278"/>
      <c r="AL3182" s="278"/>
      <c r="AM3182" s="278"/>
      <c r="AN3182" s="278"/>
      <c r="AO3182" s="278"/>
      <c r="AP3182" s="278"/>
    </row>
    <row r="3183" spans="1:42">
      <c r="A3183" s="278">
        <v>210398</v>
      </c>
      <c r="B3183" s="278"/>
      <c r="C3183" s="278" t="s">
        <v>411</v>
      </c>
      <c r="D3183" s="278" t="s">
        <v>411</v>
      </c>
      <c r="E3183" s="278" t="s">
        <v>411</v>
      </c>
      <c r="F3183" s="278" t="s">
        <v>411</v>
      </c>
      <c r="G3183" s="278" t="s">
        <v>412</v>
      </c>
      <c r="H3183" s="278" t="s">
        <v>413</v>
      </c>
      <c r="I3183" s="278" t="s">
        <v>413</v>
      </c>
      <c r="J3183" s="278" t="s">
        <v>412</v>
      </c>
      <c r="K3183" s="278" t="s">
        <v>411</v>
      </c>
      <c r="L3183" s="278" t="s">
        <v>411</v>
      </c>
      <c r="M3183" s="278"/>
      <c r="N3183" s="278"/>
      <c r="O3183" s="278"/>
      <c r="P3183" s="278"/>
      <c r="Q3183" s="278"/>
      <c r="R3183" s="278"/>
      <c r="S3183" s="278"/>
      <c r="T3183" s="278"/>
      <c r="U3183" s="278"/>
      <c r="V3183" s="278"/>
      <c r="W3183" s="278"/>
      <c r="X3183" s="278"/>
      <c r="Y3183" s="278"/>
      <c r="Z3183" s="278"/>
      <c r="AA3183" s="278"/>
      <c r="AB3183" s="278"/>
      <c r="AC3183" s="278"/>
      <c r="AD3183" s="278"/>
      <c r="AE3183" s="278"/>
      <c r="AF3183" s="278"/>
      <c r="AG3183" s="278"/>
      <c r="AH3183" s="278"/>
      <c r="AI3183" s="278"/>
      <c r="AJ3183" s="278"/>
      <c r="AK3183" s="278"/>
      <c r="AL3183" s="278"/>
      <c r="AM3183" s="278"/>
      <c r="AN3183" s="278"/>
      <c r="AO3183" s="278"/>
      <c r="AP3183" s="278"/>
    </row>
    <row r="3184" spans="1:42">
      <c r="A3184" s="278">
        <v>210395</v>
      </c>
      <c r="B3184" s="278"/>
      <c r="C3184" s="278" t="s">
        <v>412</v>
      </c>
      <c r="D3184" s="278" t="s">
        <v>413</v>
      </c>
      <c r="E3184" s="278" t="s">
        <v>413</v>
      </c>
      <c r="F3184" s="278" t="s">
        <v>411</v>
      </c>
      <c r="G3184" s="278" t="s">
        <v>412</v>
      </c>
      <c r="H3184" s="278" t="s">
        <v>412</v>
      </c>
      <c r="I3184" s="278" t="s">
        <v>411</v>
      </c>
      <c r="J3184" s="278" t="s">
        <v>412</v>
      </c>
      <c r="K3184" s="278" t="s">
        <v>412</v>
      </c>
      <c r="L3184" s="278" t="s">
        <v>412</v>
      </c>
      <c r="M3184" s="278"/>
      <c r="N3184" s="278"/>
      <c r="O3184" s="278"/>
      <c r="P3184" s="278"/>
      <c r="Q3184" s="278"/>
      <c r="R3184" s="278"/>
      <c r="S3184" s="278"/>
      <c r="T3184" s="278"/>
      <c r="U3184" s="278"/>
      <c r="V3184" s="278"/>
      <c r="W3184" s="278"/>
      <c r="X3184" s="278"/>
      <c r="Y3184" s="278"/>
      <c r="Z3184" s="278"/>
      <c r="AA3184" s="278"/>
      <c r="AB3184" s="278"/>
      <c r="AC3184" s="278"/>
      <c r="AD3184" s="278"/>
      <c r="AE3184" s="278"/>
      <c r="AF3184" s="278"/>
      <c r="AG3184" s="278"/>
      <c r="AH3184" s="278"/>
      <c r="AI3184" s="278"/>
      <c r="AJ3184" s="278"/>
      <c r="AK3184" s="278"/>
      <c r="AL3184" s="278"/>
      <c r="AM3184" s="278"/>
      <c r="AN3184" s="278"/>
      <c r="AO3184" s="278"/>
      <c r="AP3184" s="278"/>
    </row>
    <row r="3185" spans="1:42">
      <c r="A3185" s="278">
        <v>210393</v>
      </c>
      <c r="B3185" s="278"/>
      <c r="C3185" s="278" t="s">
        <v>412</v>
      </c>
      <c r="D3185" s="278" t="s">
        <v>413</v>
      </c>
      <c r="E3185" s="278" t="s">
        <v>412</v>
      </c>
      <c r="F3185" s="278" t="s">
        <v>413</v>
      </c>
      <c r="G3185" s="278" t="s">
        <v>412</v>
      </c>
      <c r="H3185" s="278" t="s">
        <v>412</v>
      </c>
      <c r="I3185" s="278" t="s">
        <v>412</v>
      </c>
      <c r="J3185" s="278" t="s">
        <v>413</v>
      </c>
      <c r="K3185" s="278" t="s">
        <v>413</v>
      </c>
      <c r="L3185" s="278" t="s">
        <v>412</v>
      </c>
      <c r="M3185" s="278"/>
      <c r="N3185" s="278"/>
      <c r="O3185" s="278"/>
      <c r="P3185" s="278"/>
      <c r="Q3185" s="278"/>
      <c r="R3185" s="278"/>
      <c r="S3185" s="278"/>
      <c r="T3185" s="278"/>
      <c r="U3185" s="278"/>
      <c r="V3185" s="278"/>
      <c r="W3185" s="278"/>
      <c r="X3185" s="278"/>
      <c r="Y3185" s="278"/>
      <c r="Z3185" s="278"/>
      <c r="AA3185" s="278"/>
      <c r="AB3185" s="278"/>
      <c r="AC3185" s="278"/>
      <c r="AD3185" s="278"/>
      <c r="AE3185" s="278"/>
      <c r="AF3185" s="278"/>
      <c r="AG3185" s="278"/>
      <c r="AH3185" s="278"/>
      <c r="AI3185" s="278"/>
      <c r="AJ3185" s="278"/>
      <c r="AK3185" s="278"/>
      <c r="AL3185" s="278"/>
      <c r="AM3185" s="278"/>
      <c r="AN3185" s="278"/>
      <c r="AO3185" s="278"/>
      <c r="AP3185" s="278"/>
    </row>
    <row r="3186" spans="1:42">
      <c r="A3186" s="278">
        <v>210392</v>
      </c>
      <c r="B3186" s="278"/>
      <c r="C3186" s="278" t="s">
        <v>411</v>
      </c>
      <c r="D3186" s="278" t="s">
        <v>411</v>
      </c>
      <c r="E3186" s="278" t="s">
        <v>411</v>
      </c>
      <c r="F3186" s="278" t="s">
        <v>411</v>
      </c>
      <c r="G3186" s="278" t="s">
        <v>413</v>
      </c>
      <c r="H3186" s="278" t="s">
        <v>411</v>
      </c>
      <c r="I3186" s="278" t="s">
        <v>411</v>
      </c>
      <c r="J3186" s="278" t="s">
        <v>411</v>
      </c>
      <c r="K3186" s="278" t="s">
        <v>411</v>
      </c>
      <c r="L3186" s="278" t="s">
        <v>411</v>
      </c>
      <c r="M3186" s="278"/>
      <c r="N3186" s="278"/>
      <c r="O3186" s="278"/>
      <c r="P3186" s="278"/>
      <c r="Q3186" s="278"/>
      <c r="R3186" s="278"/>
      <c r="S3186" s="278"/>
      <c r="T3186" s="278"/>
      <c r="U3186" s="278"/>
      <c r="V3186" s="278"/>
      <c r="W3186" s="278"/>
      <c r="X3186" s="278"/>
      <c r="Y3186" s="278"/>
      <c r="Z3186" s="278"/>
      <c r="AA3186" s="278"/>
      <c r="AB3186" s="278"/>
      <c r="AC3186" s="278"/>
      <c r="AD3186" s="278"/>
      <c r="AE3186" s="278"/>
      <c r="AF3186" s="278"/>
      <c r="AG3186" s="278"/>
      <c r="AH3186" s="278"/>
      <c r="AI3186" s="278"/>
      <c r="AJ3186" s="278"/>
      <c r="AK3186" s="278"/>
      <c r="AL3186" s="278"/>
      <c r="AM3186" s="278"/>
      <c r="AN3186" s="278"/>
      <c r="AO3186" s="278"/>
      <c r="AP3186" s="278"/>
    </row>
    <row r="3187" spans="1:42">
      <c r="A3187" s="278">
        <v>210389</v>
      </c>
      <c r="B3187" s="278"/>
      <c r="C3187" s="278" t="s">
        <v>411</v>
      </c>
      <c r="D3187" s="278" t="s">
        <v>411</v>
      </c>
      <c r="E3187" s="278" t="s">
        <v>411</v>
      </c>
      <c r="F3187" s="278" t="s">
        <v>411</v>
      </c>
      <c r="G3187" s="278" t="s">
        <v>412</v>
      </c>
      <c r="H3187" s="278" t="s">
        <v>412</v>
      </c>
      <c r="I3187" s="278" t="s">
        <v>412</v>
      </c>
      <c r="J3187" s="278" t="s">
        <v>412</v>
      </c>
      <c r="K3187" s="278" t="s">
        <v>412</v>
      </c>
      <c r="L3187" s="278" t="s">
        <v>412</v>
      </c>
      <c r="M3187" s="278"/>
      <c r="N3187" s="278"/>
      <c r="O3187" s="278"/>
      <c r="P3187" s="278"/>
      <c r="Q3187" s="278"/>
      <c r="R3187" s="278"/>
      <c r="S3187" s="278"/>
      <c r="T3187" s="278"/>
      <c r="U3187" s="278"/>
      <c r="V3187" s="278"/>
      <c r="W3187" s="278"/>
      <c r="X3187" s="278"/>
      <c r="Y3187" s="278"/>
      <c r="Z3187" s="278"/>
      <c r="AA3187" s="278"/>
      <c r="AB3187" s="278"/>
      <c r="AC3187" s="278"/>
      <c r="AD3187" s="278"/>
      <c r="AE3187" s="278"/>
      <c r="AF3187" s="278"/>
      <c r="AG3187" s="278"/>
      <c r="AH3187" s="278"/>
      <c r="AI3187" s="278"/>
      <c r="AJ3187" s="278"/>
      <c r="AK3187" s="278"/>
      <c r="AL3187" s="278"/>
      <c r="AM3187" s="278"/>
      <c r="AN3187" s="278"/>
      <c r="AO3187" s="278"/>
      <c r="AP3187" s="278"/>
    </row>
    <row r="3188" spans="1:42">
      <c r="A3188" s="278">
        <v>210388</v>
      </c>
      <c r="B3188" s="278"/>
      <c r="C3188" s="278" t="s">
        <v>412</v>
      </c>
      <c r="D3188" s="278" t="s">
        <v>413</v>
      </c>
      <c r="E3188" s="278" t="s">
        <v>413</v>
      </c>
      <c r="F3188" s="278" t="s">
        <v>413</v>
      </c>
      <c r="G3188" s="278" t="s">
        <v>412</v>
      </c>
      <c r="H3188" s="278" t="s">
        <v>412</v>
      </c>
      <c r="I3188" s="278" t="s">
        <v>412</v>
      </c>
      <c r="J3188" s="278" t="s">
        <v>412</v>
      </c>
      <c r="K3188" s="278" t="s">
        <v>412</v>
      </c>
      <c r="L3188" s="278" t="s">
        <v>412</v>
      </c>
      <c r="M3188" s="278"/>
      <c r="N3188" s="278"/>
      <c r="O3188" s="278"/>
      <c r="P3188" s="278"/>
      <c r="Q3188" s="278"/>
      <c r="R3188" s="278"/>
      <c r="S3188" s="278"/>
      <c r="T3188" s="278"/>
      <c r="U3188" s="278"/>
      <c r="V3188" s="278"/>
      <c r="W3188" s="278"/>
      <c r="X3188" s="278"/>
      <c r="Y3188" s="278"/>
      <c r="Z3188" s="278"/>
      <c r="AA3188" s="278"/>
      <c r="AB3188" s="278"/>
      <c r="AC3188" s="278"/>
      <c r="AD3188" s="278"/>
      <c r="AE3188" s="278"/>
      <c r="AF3188" s="278"/>
      <c r="AG3188" s="278"/>
      <c r="AH3188" s="278"/>
      <c r="AI3188" s="278"/>
      <c r="AJ3188" s="278"/>
      <c r="AK3188" s="278"/>
      <c r="AL3188" s="278"/>
      <c r="AM3188" s="278"/>
      <c r="AN3188" s="278"/>
      <c r="AO3188" s="278"/>
      <c r="AP3188" s="278"/>
    </row>
    <row r="3189" spans="1:42">
      <c r="A3189" s="278">
        <v>210387</v>
      </c>
      <c r="B3189" s="278"/>
      <c r="C3189" s="278" t="s">
        <v>413</v>
      </c>
      <c r="D3189" s="278" t="s">
        <v>412</v>
      </c>
      <c r="E3189" s="278" t="s">
        <v>412</v>
      </c>
      <c r="F3189" s="278" t="s">
        <v>413</v>
      </c>
      <c r="G3189" s="278" t="s">
        <v>412</v>
      </c>
      <c r="H3189" s="278" t="s">
        <v>412</v>
      </c>
      <c r="I3189" s="278" t="s">
        <v>412</v>
      </c>
      <c r="J3189" s="278" t="s">
        <v>412</v>
      </c>
      <c r="K3189" s="278" t="s">
        <v>412</v>
      </c>
      <c r="L3189" s="278" t="s">
        <v>412</v>
      </c>
      <c r="M3189" s="278"/>
      <c r="N3189" s="278"/>
      <c r="O3189" s="278"/>
      <c r="P3189" s="278"/>
      <c r="Q3189" s="278"/>
      <c r="R3189" s="278"/>
      <c r="S3189" s="278"/>
      <c r="T3189" s="278"/>
      <c r="U3189" s="278"/>
      <c r="V3189" s="278"/>
      <c r="W3189" s="278"/>
      <c r="X3189" s="278"/>
      <c r="Y3189" s="278"/>
      <c r="Z3189" s="278"/>
      <c r="AA3189" s="278"/>
      <c r="AB3189" s="278"/>
      <c r="AC3189" s="278"/>
      <c r="AD3189" s="278"/>
      <c r="AE3189" s="278"/>
      <c r="AF3189" s="278"/>
      <c r="AG3189" s="278"/>
      <c r="AH3189" s="278"/>
      <c r="AI3189" s="278"/>
      <c r="AJ3189" s="278"/>
      <c r="AK3189" s="278"/>
      <c r="AL3189" s="278"/>
      <c r="AM3189" s="278"/>
      <c r="AN3189" s="278"/>
      <c r="AO3189" s="278"/>
      <c r="AP3189" s="278"/>
    </row>
    <row r="3190" spans="1:42">
      <c r="A3190" s="278">
        <v>210386</v>
      </c>
      <c r="B3190" s="278"/>
      <c r="C3190" s="278" t="s">
        <v>413</v>
      </c>
      <c r="D3190" s="278" t="s">
        <v>413</v>
      </c>
      <c r="E3190" s="278" t="s">
        <v>413</v>
      </c>
      <c r="F3190" s="278" t="s">
        <v>413</v>
      </c>
      <c r="G3190" s="278" t="s">
        <v>412</v>
      </c>
      <c r="H3190" s="278" t="s">
        <v>412</v>
      </c>
      <c r="I3190" s="278" t="s">
        <v>413</v>
      </c>
      <c r="J3190" s="278" t="s">
        <v>413</v>
      </c>
      <c r="K3190" s="278" t="s">
        <v>413</v>
      </c>
      <c r="L3190" s="278" t="s">
        <v>412</v>
      </c>
      <c r="M3190" s="278"/>
      <c r="N3190" s="278"/>
      <c r="O3190" s="278"/>
      <c r="P3190" s="278"/>
      <c r="Q3190" s="278"/>
      <c r="R3190" s="278"/>
      <c r="S3190" s="278"/>
      <c r="T3190" s="278"/>
      <c r="U3190" s="278"/>
      <c r="V3190" s="278"/>
      <c r="W3190" s="278"/>
      <c r="X3190" s="278"/>
      <c r="Y3190" s="278"/>
      <c r="Z3190" s="278"/>
      <c r="AA3190" s="278"/>
      <c r="AB3190" s="278"/>
      <c r="AC3190" s="278"/>
      <c r="AD3190" s="278"/>
      <c r="AE3190" s="278"/>
      <c r="AF3190" s="278"/>
      <c r="AG3190" s="278"/>
      <c r="AH3190" s="278"/>
      <c r="AI3190" s="278"/>
      <c r="AJ3190" s="278"/>
      <c r="AK3190" s="278"/>
      <c r="AL3190" s="278"/>
      <c r="AM3190" s="278"/>
      <c r="AN3190" s="278"/>
      <c r="AO3190" s="278"/>
      <c r="AP3190" s="278"/>
    </row>
    <row r="3191" spans="1:42">
      <c r="A3191" s="278">
        <v>210385</v>
      </c>
      <c r="B3191" s="278"/>
      <c r="C3191" s="278" t="s">
        <v>413</v>
      </c>
      <c r="D3191" s="278" t="s">
        <v>413</v>
      </c>
      <c r="E3191" s="278" t="s">
        <v>413</v>
      </c>
      <c r="F3191" s="278" t="s">
        <v>412</v>
      </c>
      <c r="G3191" s="278" t="s">
        <v>413</v>
      </c>
      <c r="H3191" s="278" t="s">
        <v>412</v>
      </c>
      <c r="I3191" s="278" t="s">
        <v>412</v>
      </c>
      <c r="J3191" s="278" t="s">
        <v>412</v>
      </c>
      <c r="K3191" s="278" t="s">
        <v>412</v>
      </c>
      <c r="L3191" s="278" t="s">
        <v>412</v>
      </c>
      <c r="M3191" s="278"/>
      <c r="N3191" s="278"/>
      <c r="O3191" s="278"/>
      <c r="P3191" s="278"/>
      <c r="Q3191" s="278"/>
      <c r="R3191" s="278"/>
      <c r="S3191" s="278"/>
      <c r="T3191" s="278"/>
      <c r="U3191" s="278"/>
      <c r="V3191" s="278"/>
      <c r="W3191" s="278"/>
      <c r="X3191" s="278"/>
      <c r="Y3191" s="278"/>
      <c r="Z3191" s="278"/>
      <c r="AA3191" s="278"/>
      <c r="AB3191" s="278"/>
      <c r="AC3191" s="278"/>
      <c r="AD3191" s="278"/>
      <c r="AE3191" s="278"/>
      <c r="AF3191" s="278"/>
      <c r="AG3191" s="278"/>
      <c r="AH3191" s="278"/>
      <c r="AI3191" s="278"/>
      <c r="AJ3191" s="278"/>
      <c r="AK3191" s="278"/>
      <c r="AL3191" s="278"/>
      <c r="AM3191" s="278"/>
      <c r="AN3191" s="278"/>
      <c r="AO3191" s="278"/>
      <c r="AP3191" s="278"/>
    </row>
    <row r="3192" spans="1:42">
      <c r="A3192" s="278">
        <v>210384</v>
      </c>
      <c r="B3192" s="278"/>
      <c r="C3192" s="278" t="s">
        <v>411</v>
      </c>
      <c r="D3192" s="278" t="s">
        <v>413</v>
      </c>
      <c r="E3192" s="278" t="s">
        <v>411</v>
      </c>
      <c r="F3192" s="278" t="s">
        <v>411</v>
      </c>
      <c r="G3192" s="278" t="s">
        <v>411</v>
      </c>
      <c r="H3192" s="278" t="s">
        <v>412</v>
      </c>
      <c r="I3192" s="278" t="s">
        <v>412</v>
      </c>
      <c r="J3192" s="278" t="s">
        <v>412</v>
      </c>
      <c r="K3192" s="278" t="s">
        <v>413</v>
      </c>
      <c r="L3192" s="278" t="s">
        <v>413</v>
      </c>
      <c r="M3192" s="278"/>
      <c r="N3192" s="278"/>
      <c r="O3192" s="278"/>
      <c r="P3192" s="278"/>
      <c r="Q3192" s="278"/>
      <c r="R3192" s="278"/>
      <c r="S3192" s="278"/>
      <c r="T3192" s="278"/>
      <c r="U3192" s="278"/>
      <c r="V3192" s="278"/>
      <c r="W3192" s="278"/>
      <c r="X3192" s="278"/>
      <c r="Y3192" s="278"/>
      <c r="Z3192" s="278"/>
      <c r="AA3192" s="278"/>
      <c r="AB3192" s="278"/>
      <c r="AC3192" s="278"/>
      <c r="AD3192" s="278"/>
      <c r="AE3192" s="278"/>
      <c r="AF3192" s="278"/>
      <c r="AG3192" s="278"/>
      <c r="AH3192" s="278"/>
      <c r="AI3192" s="278"/>
      <c r="AJ3192" s="278"/>
      <c r="AK3192" s="278"/>
      <c r="AL3192" s="278"/>
      <c r="AM3192" s="278"/>
      <c r="AN3192" s="278"/>
      <c r="AO3192" s="278"/>
      <c r="AP3192" s="278"/>
    </row>
    <row r="3193" spans="1:42">
      <c r="A3193" s="278">
        <v>210382</v>
      </c>
      <c r="B3193" s="278"/>
      <c r="C3193" s="278" t="s">
        <v>413</v>
      </c>
      <c r="D3193" s="278" t="s">
        <v>413</v>
      </c>
      <c r="E3193" s="278" t="s">
        <v>413</v>
      </c>
      <c r="F3193" s="278" t="s">
        <v>413</v>
      </c>
      <c r="G3193" s="278" t="s">
        <v>412</v>
      </c>
      <c r="H3193" s="278" t="s">
        <v>412</v>
      </c>
      <c r="I3193" s="278" t="s">
        <v>412</v>
      </c>
      <c r="J3193" s="278" t="s">
        <v>412</v>
      </c>
      <c r="K3193" s="278" t="s">
        <v>412</v>
      </c>
      <c r="L3193" s="278" t="s">
        <v>412</v>
      </c>
      <c r="M3193" s="278"/>
      <c r="N3193" s="278"/>
      <c r="O3193" s="278"/>
      <c r="P3193" s="278"/>
      <c r="Q3193" s="278"/>
      <c r="R3193" s="278"/>
      <c r="S3193" s="278"/>
      <c r="T3193" s="278"/>
      <c r="U3193" s="278"/>
      <c r="V3193" s="278"/>
      <c r="W3193" s="278"/>
      <c r="X3193" s="278"/>
      <c r="Y3193" s="278"/>
      <c r="Z3193" s="278"/>
      <c r="AA3193" s="278"/>
      <c r="AB3193" s="278"/>
      <c r="AC3193" s="278"/>
      <c r="AD3193" s="278"/>
      <c r="AE3193" s="278"/>
      <c r="AF3193" s="278"/>
      <c r="AG3193" s="278"/>
      <c r="AH3193" s="278"/>
      <c r="AI3193" s="278"/>
      <c r="AJ3193" s="278"/>
      <c r="AK3193" s="278"/>
      <c r="AL3193" s="278"/>
      <c r="AM3193" s="278"/>
      <c r="AN3193" s="278"/>
      <c r="AO3193" s="278"/>
      <c r="AP3193" s="278"/>
    </row>
    <row r="3194" spans="1:42">
      <c r="A3194" s="278">
        <v>210377</v>
      </c>
      <c r="B3194" s="278"/>
      <c r="C3194" s="278" t="s">
        <v>411</v>
      </c>
      <c r="D3194" s="278" t="s">
        <v>412</v>
      </c>
      <c r="E3194" s="278" t="s">
        <v>411</v>
      </c>
      <c r="F3194" s="278" t="s">
        <v>412</v>
      </c>
      <c r="G3194" s="278" t="s">
        <v>412</v>
      </c>
      <c r="H3194" s="278" t="s">
        <v>412</v>
      </c>
      <c r="I3194" s="278" t="s">
        <v>412</v>
      </c>
      <c r="J3194" s="278" t="s">
        <v>412</v>
      </c>
      <c r="K3194" s="278" t="s">
        <v>412</v>
      </c>
      <c r="L3194" s="278" t="s">
        <v>412</v>
      </c>
      <c r="M3194" s="278"/>
      <c r="N3194" s="278"/>
      <c r="O3194" s="278"/>
      <c r="P3194" s="278"/>
      <c r="Q3194" s="278"/>
      <c r="R3194" s="278"/>
      <c r="S3194" s="278"/>
      <c r="T3194" s="278"/>
      <c r="U3194" s="278"/>
      <c r="V3194" s="278"/>
      <c r="W3194" s="278"/>
      <c r="X3194" s="278"/>
      <c r="Y3194" s="278"/>
      <c r="Z3194" s="278"/>
      <c r="AA3194" s="278"/>
      <c r="AB3194" s="278"/>
      <c r="AC3194" s="278"/>
      <c r="AD3194" s="278"/>
      <c r="AE3194" s="278"/>
      <c r="AF3194" s="278"/>
      <c r="AG3194" s="278"/>
      <c r="AH3194" s="278"/>
      <c r="AI3194" s="278"/>
      <c r="AJ3194" s="278"/>
      <c r="AK3194" s="278"/>
      <c r="AL3194" s="278"/>
      <c r="AM3194" s="278"/>
      <c r="AN3194" s="278"/>
      <c r="AO3194" s="278"/>
      <c r="AP3194" s="278"/>
    </row>
    <row r="3195" spans="1:42">
      <c r="A3195" s="278">
        <v>210376</v>
      </c>
      <c r="B3195" s="278"/>
      <c r="C3195" s="278" t="s">
        <v>413</v>
      </c>
      <c r="D3195" s="278" t="s">
        <v>413</v>
      </c>
      <c r="E3195" s="278" t="s">
        <v>412</v>
      </c>
      <c r="F3195" s="278" t="s">
        <v>412</v>
      </c>
      <c r="G3195" s="278" t="s">
        <v>412</v>
      </c>
      <c r="H3195" s="278" t="s">
        <v>412</v>
      </c>
      <c r="I3195" s="278" t="s">
        <v>412</v>
      </c>
      <c r="J3195" s="278" t="s">
        <v>412</v>
      </c>
      <c r="K3195" s="278" t="s">
        <v>412</v>
      </c>
      <c r="L3195" s="278" t="s">
        <v>412</v>
      </c>
      <c r="M3195" s="278"/>
      <c r="N3195" s="278"/>
      <c r="O3195" s="278"/>
      <c r="P3195" s="278"/>
      <c r="Q3195" s="278"/>
      <c r="R3195" s="278"/>
      <c r="S3195" s="278"/>
      <c r="T3195" s="278"/>
      <c r="U3195" s="278"/>
      <c r="V3195" s="278"/>
      <c r="W3195" s="278"/>
      <c r="X3195" s="278"/>
      <c r="Y3195" s="278"/>
      <c r="Z3195" s="278"/>
      <c r="AA3195" s="278"/>
      <c r="AB3195" s="278"/>
      <c r="AC3195" s="278"/>
      <c r="AD3195" s="278"/>
      <c r="AE3195" s="278"/>
      <c r="AF3195" s="278"/>
      <c r="AG3195" s="278"/>
      <c r="AH3195" s="278"/>
      <c r="AI3195" s="278"/>
      <c r="AJ3195" s="278"/>
      <c r="AK3195" s="278"/>
      <c r="AL3195" s="278"/>
      <c r="AM3195" s="278"/>
      <c r="AN3195" s="278"/>
      <c r="AO3195" s="278"/>
      <c r="AP3195" s="278"/>
    </row>
    <row r="3196" spans="1:42">
      <c r="A3196" s="278">
        <v>210375</v>
      </c>
      <c r="B3196" s="278"/>
      <c r="C3196" s="278" t="s">
        <v>411</v>
      </c>
      <c r="D3196" s="278" t="s">
        <v>413</v>
      </c>
      <c r="E3196" s="278" t="s">
        <v>413</v>
      </c>
      <c r="F3196" s="278" t="s">
        <v>411</v>
      </c>
      <c r="G3196" s="278" t="s">
        <v>412</v>
      </c>
      <c r="H3196" s="278" t="s">
        <v>412</v>
      </c>
      <c r="I3196" s="278" t="s">
        <v>412</v>
      </c>
      <c r="J3196" s="278" t="s">
        <v>412</v>
      </c>
      <c r="K3196" s="278" t="s">
        <v>412</v>
      </c>
      <c r="L3196" s="278" t="s">
        <v>412</v>
      </c>
      <c r="M3196" s="278"/>
      <c r="N3196" s="278"/>
      <c r="O3196" s="278"/>
      <c r="P3196" s="278"/>
      <c r="Q3196" s="278"/>
      <c r="R3196" s="278"/>
      <c r="S3196" s="278"/>
      <c r="T3196" s="278"/>
      <c r="U3196" s="278"/>
      <c r="V3196" s="278"/>
      <c r="W3196" s="278"/>
      <c r="X3196" s="278"/>
      <c r="Y3196" s="278"/>
      <c r="Z3196" s="278"/>
      <c r="AA3196" s="278"/>
      <c r="AB3196" s="278"/>
      <c r="AC3196" s="278"/>
      <c r="AD3196" s="278"/>
      <c r="AE3196" s="278"/>
      <c r="AF3196" s="278"/>
      <c r="AG3196" s="278"/>
      <c r="AH3196" s="278"/>
      <c r="AI3196" s="278"/>
      <c r="AJ3196" s="278"/>
      <c r="AK3196" s="278"/>
      <c r="AL3196" s="278"/>
      <c r="AM3196" s="278"/>
      <c r="AN3196" s="278"/>
      <c r="AO3196" s="278"/>
      <c r="AP3196" s="278"/>
    </row>
    <row r="3197" spans="1:42">
      <c r="A3197" s="278">
        <v>210374</v>
      </c>
      <c r="B3197" s="278"/>
      <c r="C3197" s="278" t="s">
        <v>413</v>
      </c>
      <c r="D3197" s="278" t="s">
        <v>412</v>
      </c>
      <c r="E3197" s="278" t="s">
        <v>413</v>
      </c>
      <c r="F3197" s="278" t="s">
        <v>412</v>
      </c>
      <c r="G3197" s="278" t="s">
        <v>412</v>
      </c>
      <c r="H3197" s="278" t="s">
        <v>412</v>
      </c>
      <c r="I3197" s="278" t="s">
        <v>412</v>
      </c>
      <c r="J3197" s="278" t="s">
        <v>412</v>
      </c>
      <c r="K3197" s="278" t="s">
        <v>412</v>
      </c>
      <c r="L3197" s="278" t="s">
        <v>412</v>
      </c>
      <c r="M3197" s="278"/>
      <c r="N3197" s="278"/>
      <c r="O3197" s="278"/>
      <c r="P3197" s="278"/>
      <c r="Q3197" s="278"/>
      <c r="R3197" s="278"/>
      <c r="S3197" s="278"/>
      <c r="T3197" s="278"/>
      <c r="U3197" s="278"/>
      <c r="V3197" s="278"/>
      <c r="W3197" s="278"/>
      <c r="X3197" s="278"/>
      <c r="Y3197" s="278"/>
      <c r="Z3197" s="278"/>
      <c r="AA3197" s="278"/>
      <c r="AB3197" s="278"/>
      <c r="AC3197" s="278"/>
      <c r="AD3197" s="278"/>
      <c r="AE3197" s="278"/>
      <c r="AF3197" s="278"/>
      <c r="AG3197" s="278"/>
      <c r="AH3197" s="278"/>
      <c r="AI3197" s="278"/>
      <c r="AJ3197" s="278"/>
      <c r="AK3197" s="278"/>
      <c r="AL3197" s="278"/>
      <c r="AM3197" s="278"/>
      <c r="AN3197" s="278"/>
      <c r="AO3197" s="278"/>
      <c r="AP3197" s="278"/>
    </row>
    <row r="3198" spans="1:42">
      <c r="A3198" s="278">
        <v>210372</v>
      </c>
      <c r="B3198" s="278"/>
      <c r="C3198" s="278" t="s">
        <v>412</v>
      </c>
      <c r="D3198" s="278" t="s">
        <v>413</v>
      </c>
      <c r="E3198" s="278" t="s">
        <v>413</v>
      </c>
      <c r="F3198" s="278" t="s">
        <v>413</v>
      </c>
      <c r="G3198" s="278" t="s">
        <v>413</v>
      </c>
      <c r="H3198" s="278" t="s">
        <v>412</v>
      </c>
      <c r="I3198" s="278" t="s">
        <v>412</v>
      </c>
      <c r="J3198" s="278" t="s">
        <v>412</v>
      </c>
      <c r="K3198" s="278" t="s">
        <v>412</v>
      </c>
      <c r="L3198" s="278" t="s">
        <v>412</v>
      </c>
      <c r="M3198" s="278"/>
      <c r="N3198" s="278"/>
      <c r="O3198" s="278"/>
      <c r="P3198" s="278"/>
      <c r="Q3198" s="278"/>
      <c r="R3198" s="278"/>
      <c r="S3198" s="278"/>
      <c r="T3198" s="278"/>
      <c r="U3198" s="278"/>
      <c r="V3198" s="278"/>
      <c r="W3198" s="278"/>
      <c r="X3198" s="278"/>
      <c r="Y3198" s="278"/>
      <c r="Z3198" s="278"/>
      <c r="AA3198" s="278"/>
      <c r="AB3198" s="278"/>
      <c r="AC3198" s="278"/>
      <c r="AD3198" s="278"/>
      <c r="AE3198" s="278"/>
      <c r="AF3198" s="278"/>
      <c r="AG3198" s="278"/>
      <c r="AH3198" s="278"/>
      <c r="AI3198" s="278"/>
      <c r="AJ3198" s="278"/>
      <c r="AK3198" s="278"/>
      <c r="AL3198" s="278"/>
      <c r="AM3198" s="278"/>
      <c r="AN3198" s="278"/>
      <c r="AO3198" s="278"/>
      <c r="AP3198" s="278"/>
    </row>
    <row r="3199" spans="1:42">
      <c r="A3199" s="278">
        <v>210371</v>
      </c>
      <c r="B3199" s="278"/>
      <c r="C3199" s="278" t="s">
        <v>411</v>
      </c>
      <c r="D3199" s="278" t="s">
        <v>411</v>
      </c>
      <c r="E3199" s="278" t="s">
        <v>411</v>
      </c>
      <c r="F3199" s="278" t="s">
        <v>411</v>
      </c>
      <c r="G3199" s="278" t="s">
        <v>412</v>
      </c>
      <c r="H3199" s="278" t="s">
        <v>412</v>
      </c>
      <c r="I3199" s="278" t="s">
        <v>412</v>
      </c>
      <c r="J3199" s="278" t="s">
        <v>412</v>
      </c>
      <c r="K3199" s="278" t="s">
        <v>412</v>
      </c>
      <c r="L3199" s="278" t="s">
        <v>412</v>
      </c>
      <c r="M3199" s="278"/>
      <c r="N3199" s="278"/>
      <c r="O3199" s="278"/>
      <c r="P3199" s="278"/>
      <c r="Q3199" s="278"/>
      <c r="R3199" s="278"/>
      <c r="S3199" s="278"/>
      <c r="T3199" s="278"/>
      <c r="U3199" s="278"/>
      <c r="V3199" s="278"/>
      <c r="W3199" s="278"/>
      <c r="X3199" s="278"/>
      <c r="Y3199" s="278"/>
      <c r="Z3199" s="278"/>
      <c r="AA3199" s="278"/>
      <c r="AB3199" s="278"/>
      <c r="AC3199" s="278"/>
      <c r="AD3199" s="278"/>
      <c r="AE3199" s="278"/>
      <c r="AF3199" s="278"/>
      <c r="AG3199" s="278"/>
      <c r="AH3199" s="278"/>
      <c r="AI3199" s="278"/>
      <c r="AJ3199" s="278"/>
      <c r="AK3199" s="278"/>
      <c r="AL3199" s="278"/>
      <c r="AM3199" s="278"/>
      <c r="AN3199" s="278"/>
      <c r="AO3199" s="278"/>
      <c r="AP3199" s="278"/>
    </row>
    <row r="3200" spans="1:42">
      <c r="A3200" s="278">
        <v>210369</v>
      </c>
      <c r="B3200" s="278"/>
      <c r="C3200" s="278" t="s">
        <v>411</v>
      </c>
      <c r="D3200" s="278" t="s">
        <v>411</v>
      </c>
      <c r="E3200" s="278" t="s">
        <v>411</v>
      </c>
      <c r="F3200" s="278" t="s">
        <v>411</v>
      </c>
      <c r="G3200" s="278" t="s">
        <v>411</v>
      </c>
      <c r="H3200" s="278" t="s">
        <v>412</v>
      </c>
      <c r="I3200" s="278" t="s">
        <v>412</v>
      </c>
      <c r="J3200" s="278" t="s">
        <v>412</v>
      </c>
      <c r="K3200" s="278" t="s">
        <v>412</v>
      </c>
      <c r="L3200" s="278" t="s">
        <v>412</v>
      </c>
      <c r="M3200" s="278"/>
      <c r="N3200" s="278"/>
      <c r="O3200" s="278"/>
      <c r="P3200" s="278"/>
      <c r="Q3200" s="278"/>
      <c r="R3200" s="278"/>
      <c r="S3200" s="278"/>
      <c r="T3200" s="278"/>
      <c r="U3200" s="278"/>
      <c r="V3200" s="278"/>
      <c r="W3200" s="278"/>
      <c r="X3200" s="278"/>
      <c r="Y3200" s="278"/>
      <c r="Z3200" s="278"/>
      <c r="AA3200" s="278"/>
      <c r="AB3200" s="278"/>
      <c r="AC3200" s="278"/>
      <c r="AD3200" s="278"/>
      <c r="AE3200" s="278"/>
      <c r="AF3200" s="278"/>
      <c r="AG3200" s="278"/>
      <c r="AH3200" s="278"/>
      <c r="AI3200" s="278"/>
      <c r="AJ3200" s="278"/>
      <c r="AK3200" s="278"/>
      <c r="AL3200" s="278"/>
      <c r="AM3200" s="278"/>
      <c r="AN3200" s="278"/>
      <c r="AO3200" s="278"/>
      <c r="AP3200" s="278"/>
    </row>
    <row r="3201" spans="1:42">
      <c r="A3201" s="278">
        <v>210368</v>
      </c>
      <c r="B3201" s="278"/>
      <c r="C3201" s="278" t="s">
        <v>413</v>
      </c>
      <c r="D3201" s="278" t="s">
        <v>412</v>
      </c>
      <c r="E3201" s="278" t="s">
        <v>413</v>
      </c>
      <c r="F3201" s="278" t="s">
        <v>412</v>
      </c>
      <c r="G3201" s="278" t="s">
        <v>412</v>
      </c>
      <c r="H3201" s="278" t="s">
        <v>412</v>
      </c>
      <c r="I3201" s="278" t="s">
        <v>412</v>
      </c>
      <c r="J3201" s="278" t="s">
        <v>412</v>
      </c>
      <c r="K3201" s="278" t="s">
        <v>412</v>
      </c>
      <c r="L3201" s="278" t="s">
        <v>412</v>
      </c>
      <c r="M3201" s="278"/>
      <c r="N3201" s="278"/>
      <c r="O3201" s="278"/>
      <c r="P3201" s="278"/>
      <c r="Q3201" s="278"/>
      <c r="R3201" s="278"/>
      <c r="S3201" s="278"/>
      <c r="T3201" s="278"/>
      <c r="U3201" s="278"/>
      <c r="V3201" s="278"/>
      <c r="W3201" s="278"/>
      <c r="X3201" s="278"/>
      <c r="Y3201" s="278"/>
      <c r="Z3201" s="278"/>
      <c r="AA3201" s="278"/>
      <c r="AB3201" s="278"/>
      <c r="AC3201" s="278"/>
      <c r="AD3201" s="278"/>
      <c r="AE3201" s="278"/>
      <c r="AF3201" s="278"/>
      <c r="AG3201" s="278"/>
      <c r="AH3201" s="278"/>
      <c r="AI3201" s="278"/>
      <c r="AJ3201" s="278"/>
      <c r="AK3201" s="278"/>
      <c r="AL3201" s="278"/>
      <c r="AM3201" s="278"/>
      <c r="AN3201" s="278"/>
      <c r="AO3201" s="278"/>
      <c r="AP3201" s="278"/>
    </row>
    <row r="3202" spans="1:42">
      <c r="A3202" s="278">
        <v>210367</v>
      </c>
      <c r="B3202" s="278"/>
      <c r="C3202" s="278" t="s">
        <v>411</v>
      </c>
      <c r="D3202" s="278" t="s">
        <v>413</v>
      </c>
      <c r="E3202" s="278" t="s">
        <v>413</v>
      </c>
      <c r="F3202" s="278" t="s">
        <v>412</v>
      </c>
      <c r="G3202" s="278" t="s">
        <v>413</v>
      </c>
      <c r="H3202" s="278" t="s">
        <v>413</v>
      </c>
      <c r="I3202" s="278" t="s">
        <v>413</v>
      </c>
      <c r="J3202" s="278" t="s">
        <v>412</v>
      </c>
      <c r="K3202" s="278" t="s">
        <v>412</v>
      </c>
      <c r="L3202" s="278" t="s">
        <v>412</v>
      </c>
      <c r="M3202" s="278"/>
      <c r="N3202" s="278"/>
      <c r="O3202" s="278"/>
      <c r="P3202" s="278"/>
      <c r="Q3202" s="278"/>
      <c r="R3202" s="278"/>
      <c r="S3202" s="278"/>
      <c r="T3202" s="278"/>
      <c r="U3202" s="278"/>
      <c r="V3202" s="278"/>
      <c r="W3202" s="278"/>
      <c r="X3202" s="278"/>
      <c r="Y3202" s="278"/>
      <c r="Z3202" s="278"/>
      <c r="AA3202" s="278"/>
      <c r="AB3202" s="278"/>
      <c r="AC3202" s="278"/>
      <c r="AD3202" s="278"/>
      <c r="AE3202" s="278"/>
      <c r="AF3202" s="278"/>
      <c r="AG3202" s="278"/>
      <c r="AH3202" s="278"/>
      <c r="AI3202" s="278"/>
      <c r="AJ3202" s="278"/>
      <c r="AK3202" s="278"/>
      <c r="AL3202" s="278"/>
      <c r="AM3202" s="278"/>
      <c r="AN3202" s="278"/>
      <c r="AO3202" s="278"/>
      <c r="AP3202" s="278"/>
    </row>
    <row r="3203" spans="1:42">
      <c r="A3203" s="278">
        <v>210366</v>
      </c>
      <c r="B3203" s="278"/>
      <c r="C3203" s="278" t="s">
        <v>411</v>
      </c>
      <c r="D3203" s="278" t="s">
        <v>411</v>
      </c>
      <c r="E3203" s="278" t="s">
        <v>411</v>
      </c>
      <c r="F3203" s="278" t="s">
        <v>413</v>
      </c>
      <c r="G3203" s="278" t="s">
        <v>413</v>
      </c>
      <c r="H3203" s="278" t="s">
        <v>412</v>
      </c>
      <c r="I3203" s="278" t="s">
        <v>412</v>
      </c>
      <c r="J3203" s="278" t="s">
        <v>412</v>
      </c>
      <c r="K3203" s="278" t="s">
        <v>411</v>
      </c>
      <c r="L3203" s="278" t="s">
        <v>413</v>
      </c>
      <c r="M3203" s="278"/>
      <c r="N3203" s="278"/>
      <c r="O3203" s="278"/>
      <c r="P3203" s="278"/>
      <c r="Q3203" s="278"/>
      <c r="R3203" s="278"/>
      <c r="S3203" s="278"/>
      <c r="T3203" s="278"/>
      <c r="U3203" s="278"/>
      <c r="V3203" s="278"/>
      <c r="W3203" s="278"/>
      <c r="X3203" s="278"/>
      <c r="Y3203" s="278"/>
      <c r="Z3203" s="278"/>
      <c r="AA3203" s="278"/>
      <c r="AB3203" s="278"/>
      <c r="AC3203" s="278"/>
      <c r="AD3203" s="278"/>
      <c r="AE3203" s="278"/>
      <c r="AF3203" s="278"/>
      <c r="AG3203" s="278"/>
      <c r="AH3203" s="278"/>
      <c r="AI3203" s="278"/>
      <c r="AJ3203" s="278"/>
      <c r="AK3203" s="278"/>
      <c r="AL3203" s="278"/>
      <c r="AM3203" s="278"/>
      <c r="AN3203" s="278"/>
      <c r="AO3203" s="278"/>
      <c r="AP3203" s="278"/>
    </row>
    <row r="3204" spans="1:42">
      <c r="A3204" s="278">
        <v>210365</v>
      </c>
      <c r="B3204" s="278"/>
      <c r="C3204" s="278" t="s">
        <v>413</v>
      </c>
      <c r="D3204" s="278" t="s">
        <v>413</v>
      </c>
      <c r="E3204" s="278" t="s">
        <v>413</v>
      </c>
      <c r="F3204" s="278" t="s">
        <v>413</v>
      </c>
      <c r="G3204" s="278" t="s">
        <v>412</v>
      </c>
      <c r="H3204" s="278" t="s">
        <v>412</v>
      </c>
      <c r="I3204" s="278" t="s">
        <v>412</v>
      </c>
      <c r="J3204" s="278" t="s">
        <v>412</v>
      </c>
      <c r="K3204" s="278" t="s">
        <v>412</v>
      </c>
      <c r="L3204" s="278" t="s">
        <v>412</v>
      </c>
      <c r="M3204" s="278"/>
      <c r="N3204" s="278"/>
      <c r="O3204" s="278"/>
      <c r="P3204" s="278"/>
      <c r="Q3204" s="278"/>
      <c r="R3204" s="278"/>
      <c r="S3204" s="278"/>
      <c r="T3204" s="278"/>
      <c r="U3204" s="278"/>
      <c r="V3204" s="278"/>
      <c r="W3204" s="278"/>
      <c r="X3204" s="278"/>
      <c r="Y3204" s="278"/>
      <c r="Z3204" s="278"/>
      <c r="AA3204" s="278"/>
      <c r="AB3204" s="278"/>
      <c r="AC3204" s="278"/>
      <c r="AD3204" s="278"/>
      <c r="AE3204" s="278"/>
      <c r="AF3204" s="278"/>
      <c r="AG3204" s="278"/>
      <c r="AH3204" s="278"/>
      <c r="AI3204" s="278"/>
      <c r="AJ3204" s="278"/>
      <c r="AK3204" s="278"/>
      <c r="AL3204" s="278"/>
      <c r="AM3204" s="278"/>
      <c r="AN3204" s="278"/>
      <c r="AO3204" s="278"/>
      <c r="AP3204" s="278"/>
    </row>
    <row r="3205" spans="1:42">
      <c r="A3205" s="278">
        <v>210363</v>
      </c>
      <c r="B3205" s="278"/>
      <c r="C3205" s="278" t="s">
        <v>412</v>
      </c>
      <c r="D3205" s="278" t="s">
        <v>412</v>
      </c>
      <c r="E3205" s="278" t="s">
        <v>412</v>
      </c>
      <c r="F3205" s="278" t="s">
        <v>413</v>
      </c>
      <c r="G3205" s="278" t="s">
        <v>413</v>
      </c>
      <c r="H3205" s="278" t="s">
        <v>412</v>
      </c>
      <c r="I3205" s="278" t="s">
        <v>412</v>
      </c>
      <c r="J3205" s="278" t="s">
        <v>412</v>
      </c>
      <c r="K3205" s="278" t="s">
        <v>412</v>
      </c>
      <c r="L3205" s="278" t="s">
        <v>412</v>
      </c>
      <c r="M3205" s="278"/>
      <c r="N3205" s="278"/>
      <c r="O3205" s="278"/>
      <c r="P3205" s="278"/>
      <c r="Q3205" s="278"/>
      <c r="R3205" s="278"/>
      <c r="S3205" s="278"/>
      <c r="T3205" s="278"/>
      <c r="U3205" s="278"/>
      <c r="V3205" s="278"/>
      <c r="W3205" s="278"/>
      <c r="X3205" s="278"/>
      <c r="Y3205" s="278"/>
      <c r="Z3205" s="278"/>
      <c r="AA3205" s="278"/>
      <c r="AB3205" s="278"/>
      <c r="AC3205" s="278"/>
      <c r="AD3205" s="278"/>
      <c r="AE3205" s="278"/>
      <c r="AF3205" s="278"/>
      <c r="AG3205" s="278"/>
      <c r="AH3205" s="278"/>
      <c r="AI3205" s="278"/>
      <c r="AJ3205" s="278"/>
      <c r="AK3205" s="278"/>
      <c r="AL3205" s="278"/>
      <c r="AM3205" s="278"/>
      <c r="AN3205" s="278"/>
      <c r="AO3205" s="278"/>
      <c r="AP3205" s="278"/>
    </row>
    <row r="3206" spans="1:42">
      <c r="A3206" s="278">
        <v>210361</v>
      </c>
      <c r="B3206" s="278"/>
      <c r="C3206" s="278" t="s">
        <v>413</v>
      </c>
      <c r="D3206" s="278" t="s">
        <v>413</v>
      </c>
      <c r="E3206" s="278" t="s">
        <v>412</v>
      </c>
      <c r="F3206" s="278" t="s">
        <v>412</v>
      </c>
      <c r="G3206" s="278" t="s">
        <v>412</v>
      </c>
      <c r="H3206" s="278" t="s">
        <v>412</v>
      </c>
      <c r="I3206" s="278" t="s">
        <v>412</v>
      </c>
      <c r="J3206" s="278" t="s">
        <v>412</v>
      </c>
      <c r="K3206" s="278" t="s">
        <v>412</v>
      </c>
      <c r="L3206" s="278" t="s">
        <v>412</v>
      </c>
      <c r="M3206" s="278"/>
      <c r="N3206" s="278"/>
      <c r="O3206" s="278"/>
      <c r="P3206" s="278"/>
      <c r="Q3206" s="278"/>
      <c r="R3206" s="278"/>
      <c r="S3206" s="278"/>
      <c r="T3206" s="278"/>
      <c r="U3206" s="278"/>
      <c r="V3206" s="278"/>
      <c r="W3206" s="278"/>
      <c r="X3206" s="278"/>
      <c r="Y3206" s="278"/>
      <c r="Z3206" s="278"/>
      <c r="AA3206" s="278"/>
      <c r="AB3206" s="278"/>
      <c r="AC3206" s="278"/>
      <c r="AD3206" s="278"/>
      <c r="AE3206" s="278"/>
      <c r="AF3206" s="278"/>
      <c r="AG3206" s="278"/>
      <c r="AH3206" s="278"/>
      <c r="AI3206" s="278"/>
      <c r="AJ3206" s="278"/>
      <c r="AK3206" s="278"/>
      <c r="AL3206" s="278"/>
      <c r="AM3206" s="278"/>
      <c r="AN3206" s="278"/>
      <c r="AO3206" s="278"/>
      <c r="AP3206" s="278"/>
    </row>
    <row r="3207" spans="1:42">
      <c r="A3207" s="278">
        <v>210354</v>
      </c>
      <c r="B3207" s="278"/>
      <c r="C3207" s="278" t="s">
        <v>413</v>
      </c>
      <c r="D3207" s="278" t="s">
        <v>413</v>
      </c>
      <c r="E3207" s="278" t="s">
        <v>412</v>
      </c>
      <c r="F3207" s="278" t="s">
        <v>412</v>
      </c>
      <c r="G3207" s="278" t="s">
        <v>412</v>
      </c>
      <c r="H3207" s="278" t="s">
        <v>412</v>
      </c>
      <c r="I3207" s="278" t="s">
        <v>412</v>
      </c>
      <c r="J3207" s="278" t="s">
        <v>412</v>
      </c>
      <c r="K3207" s="278" t="s">
        <v>412</v>
      </c>
      <c r="L3207" s="278" t="s">
        <v>412</v>
      </c>
      <c r="M3207" s="278"/>
      <c r="N3207" s="278"/>
      <c r="O3207" s="278"/>
      <c r="P3207" s="278"/>
      <c r="Q3207" s="278"/>
      <c r="R3207" s="278"/>
      <c r="S3207" s="278"/>
      <c r="T3207" s="278"/>
      <c r="U3207" s="278"/>
      <c r="V3207" s="278"/>
      <c r="W3207" s="278"/>
      <c r="X3207" s="278"/>
      <c r="Y3207" s="278"/>
      <c r="Z3207" s="278"/>
      <c r="AA3207" s="278"/>
      <c r="AB3207" s="278"/>
      <c r="AC3207" s="278"/>
      <c r="AD3207" s="278"/>
      <c r="AE3207" s="278"/>
      <c r="AF3207" s="278"/>
      <c r="AG3207" s="278"/>
      <c r="AH3207" s="278"/>
      <c r="AI3207" s="278"/>
      <c r="AJ3207" s="278"/>
      <c r="AK3207" s="278"/>
      <c r="AL3207" s="278"/>
      <c r="AM3207" s="278"/>
      <c r="AN3207" s="278"/>
      <c r="AO3207" s="278"/>
      <c r="AP3207" s="278"/>
    </row>
    <row r="3208" spans="1:42">
      <c r="A3208" s="278">
        <v>210353</v>
      </c>
      <c r="B3208" s="278"/>
      <c r="C3208" s="278" t="s">
        <v>413</v>
      </c>
      <c r="D3208" s="278" t="s">
        <v>413</v>
      </c>
      <c r="E3208" s="278" t="s">
        <v>411</v>
      </c>
      <c r="F3208" s="278" t="s">
        <v>413</v>
      </c>
      <c r="G3208" s="278" t="s">
        <v>412</v>
      </c>
      <c r="H3208" s="278" t="s">
        <v>412</v>
      </c>
      <c r="I3208" s="278" t="s">
        <v>412</v>
      </c>
      <c r="J3208" s="278" t="s">
        <v>412</v>
      </c>
      <c r="K3208" s="278" t="s">
        <v>412</v>
      </c>
      <c r="L3208" s="278" t="s">
        <v>412</v>
      </c>
      <c r="M3208" s="278"/>
      <c r="N3208" s="278"/>
      <c r="O3208" s="278"/>
      <c r="P3208" s="278"/>
      <c r="Q3208" s="278"/>
      <c r="R3208" s="278"/>
      <c r="S3208" s="278"/>
      <c r="T3208" s="278"/>
      <c r="U3208" s="278"/>
      <c r="V3208" s="278"/>
      <c r="W3208" s="278"/>
      <c r="X3208" s="278"/>
      <c r="Y3208" s="278"/>
      <c r="Z3208" s="278"/>
      <c r="AA3208" s="278"/>
      <c r="AB3208" s="278"/>
      <c r="AC3208" s="278"/>
      <c r="AD3208" s="278"/>
      <c r="AE3208" s="278"/>
      <c r="AF3208" s="278"/>
      <c r="AG3208" s="278"/>
      <c r="AH3208" s="278"/>
      <c r="AI3208" s="278"/>
      <c r="AJ3208" s="278"/>
      <c r="AK3208" s="278"/>
      <c r="AL3208" s="278"/>
      <c r="AM3208" s="278"/>
      <c r="AN3208" s="278"/>
      <c r="AO3208" s="278"/>
      <c r="AP3208" s="278"/>
    </row>
    <row r="3209" spans="1:42">
      <c r="A3209" s="278">
        <v>210352</v>
      </c>
      <c r="B3209" s="278"/>
      <c r="C3209" s="278" t="s">
        <v>413</v>
      </c>
      <c r="D3209" s="278" t="s">
        <v>413</v>
      </c>
      <c r="E3209" s="278" t="s">
        <v>413</v>
      </c>
      <c r="F3209" s="278" t="s">
        <v>413</v>
      </c>
      <c r="G3209" s="278" t="s">
        <v>412</v>
      </c>
      <c r="H3209" s="278" t="s">
        <v>412</v>
      </c>
      <c r="I3209" s="278" t="s">
        <v>413</v>
      </c>
      <c r="J3209" s="278" t="s">
        <v>412</v>
      </c>
      <c r="K3209" s="278" t="s">
        <v>413</v>
      </c>
      <c r="L3209" s="278" t="s">
        <v>412</v>
      </c>
      <c r="M3209" s="278"/>
      <c r="N3209" s="278"/>
      <c r="O3209" s="278"/>
      <c r="P3209" s="278"/>
      <c r="Q3209" s="278"/>
      <c r="R3209" s="278"/>
      <c r="S3209" s="278"/>
      <c r="T3209" s="278"/>
      <c r="U3209" s="278"/>
      <c r="V3209" s="278"/>
      <c r="W3209" s="278"/>
      <c r="X3209" s="278"/>
      <c r="Y3209" s="278"/>
      <c r="Z3209" s="278"/>
      <c r="AA3209" s="278"/>
      <c r="AB3209" s="278"/>
      <c r="AC3209" s="278"/>
      <c r="AD3209" s="278"/>
      <c r="AE3209" s="278"/>
      <c r="AF3209" s="278"/>
      <c r="AG3209" s="278"/>
      <c r="AH3209" s="278"/>
      <c r="AI3209" s="278"/>
      <c r="AJ3209" s="278"/>
      <c r="AK3209" s="278"/>
      <c r="AL3209" s="278"/>
      <c r="AM3209" s="278"/>
      <c r="AN3209" s="278"/>
      <c r="AO3209" s="278"/>
      <c r="AP3209" s="278"/>
    </row>
    <row r="3210" spans="1:42">
      <c r="A3210" s="278">
        <v>210350</v>
      </c>
      <c r="B3210" s="278"/>
      <c r="C3210" s="278" t="s">
        <v>413</v>
      </c>
      <c r="D3210" s="278" t="s">
        <v>413</v>
      </c>
      <c r="E3210" s="278" t="s">
        <v>413</v>
      </c>
      <c r="F3210" s="278" t="s">
        <v>413</v>
      </c>
      <c r="G3210" s="278" t="s">
        <v>413</v>
      </c>
      <c r="H3210" s="278" t="s">
        <v>412</v>
      </c>
      <c r="I3210" s="278" t="s">
        <v>412</v>
      </c>
      <c r="J3210" s="278" t="s">
        <v>412</v>
      </c>
      <c r="K3210" s="278" t="s">
        <v>412</v>
      </c>
      <c r="L3210" s="278" t="s">
        <v>412</v>
      </c>
      <c r="M3210" s="278"/>
      <c r="N3210" s="278"/>
      <c r="O3210" s="278"/>
      <c r="P3210" s="278"/>
      <c r="Q3210" s="278"/>
      <c r="R3210" s="278"/>
      <c r="S3210" s="278"/>
      <c r="T3210" s="278"/>
      <c r="U3210" s="278"/>
      <c r="V3210" s="278"/>
      <c r="W3210" s="278"/>
      <c r="X3210" s="278"/>
      <c r="Y3210" s="278"/>
      <c r="Z3210" s="278"/>
      <c r="AA3210" s="278"/>
      <c r="AB3210" s="278"/>
      <c r="AC3210" s="278"/>
      <c r="AD3210" s="278"/>
      <c r="AE3210" s="278"/>
      <c r="AF3210" s="278"/>
      <c r="AG3210" s="278"/>
      <c r="AH3210" s="278"/>
      <c r="AI3210" s="278"/>
      <c r="AJ3210" s="278"/>
      <c r="AK3210" s="278"/>
      <c r="AL3210" s="278"/>
      <c r="AM3210" s="278"/>
      <c r="AN3210" s="278"/>
      <c r="AO3210" s="278"/>
      <c r="AP3210" s="278"/>
    </row>
    <row r="3211" spans="1:42">
      <c r="A3211" s="278">
        <v>210349</v>
      </c>
      <c r="B3211" s="278"/>
      <c r="C3211" s="278" t="s">
        <v>413</v>
      </c>
      <c r="D3211" s="278" t="s">
        <v>413</v>
      </c>
      <c r="E3211" s="278" t="s">
        <v>413</v>
      </c>
      <c r="F3211" s="278" t="s">
        <v>412</v>
      </c>
      <c r="G3211" s="278" t="s">
        <v>412</v>
      </c>
      <c r="H3211" s="278" t="s">
        <v>413</v>
      </c>
      <c r="I3211" s="278" t="s">
        <v>413</v>
      </c>
      <c r="J3211" s="278" t="s">
        <v>413</v>
      </c>
      <c r="K3211" s="278" t="s">
        <v>413</v>
      </c>
      <c r="L3211" s="278" t="s">
        <v>413</v>
      </c>
      <c r="M3211" s="278"/>
      <c r="N3211" s="278"/>
      <c r="O3211" s="278"/>
      <c r="P3211" s="278"/>
      <c r="Q3211" s="278"/>
      <c r="R3211" s="278"/>
      <c r="S3211" s="278"/>
      <c r="T3211" s="278"/>
      <c r="U3211" s="278"/>
      <c r="V3211" s="278"/>
      <c r="W3211" s="278"/>
      <c r="X3211" s="278"/>
      <c r="Y3211" s="278"/>
      <c r="Z3211" s="278"/>
      <c r="AA3211" s="278"/>
      <c r="AB3211" s="278"/>
      <c r="AC3211" s="278"/>
      <c r="AD3211" s="278"/>
      <c r="AE3211" s="278"/>
      <c r="AF3211" s="278"/>
      <c r="AG3211" s="278"/>
      <c r="AH3211" s="278"/>
      <c r="AI3211" s="278"/>
      <c r="AJ3211" s="278"/>
      <c r="AK3211" s="278"/>
      <c r="AL3211" s="278"/>
      <c r="AM3211" s="278"/>
      <c r="AN3211" s="278"/>
      <c r="AO3211" s="278"/>
      <c r="AP3211" s="278"/>
    </row>
    <row r="3212" spans="1:42">
      <c r="A3212" s="278">
        <v>210348</v>
      </c>
      <c r="B3212" s="278"/>
      <c r="C3212" s="278" t="s">
        <v>412</v>
      </c>
      <c r="D3212" s="278" t="s">
        <v>413</v>
      </c>
      <c r="E3212" s="278" t="s">
        <v>413</v>
      </c>
      <c r="F3212" s="278" t="s">
        <v>413</v>
      </c>
      <c r="G3212" s="278" t="s">
        <v>412</v>
      </c>
      <c r="H3212" s="278" t="s">
        <v>412</v>
      </c>
      <c r="I3212" s="278" t="s">
        <v>412</v>
      </c>
      <c r="J3212" s="278" t="s">
        <v>412</v>
      </c>
      <c r="K3212" s="278" t="s">
        <v>412</v>
      </c>
      <c r="L3212" s="278" t="s">
        <v>412</v>
      </c>
      <c r="M3212" s="278"/>
      <c r="N3212" s="278"/>
      <c r="O3212" s="278"/>
      <c r="P3212" s="278"/>
      <c r="Q3212" s="278"/>
      <c r="R3212" s="278"/>
      <c r="S3212" s="278"/>
      <c r="T3212" s="278"/>
      <c r="U3212" s="278"/>
      <c r="V3212" s="278"/>
      <c r="W3212" s="278"/>
      <c r="X3212" s="278"/>
      <c r="Y3212" s="278"/>
      <c r="Z3212" s="278"/>
      <c r="AA3212" s="278"/>
      <c r="AB3212" s="278"/>
      <c r="AC3212" s="278"/>
      <c r="AD3212" s="278"/>
      <c r="AE3212" s="278"/>
      <c r="AF3212" s="278"/>
      <c r="AG3212" s="278"/>
      <c r="AH3212" s="278"/>
      <c r="AI3212" s="278"/>
      <c r="AJ3212" s="278"/>
      <c r="AK3212" s="278"/>
      <c r="AL3212" s="278"/>
      <c r="AM3212" s="278"/>
      <c r="AN3212" s="278"/>
      <c r="AO3212" s="278"/>
      <c r="AP3212" s="278"/>
    </row>
    <row r="3213" spans="1:42">
      <c r="A3213" s="278">
        <v>210346</v>
      </c>
      <c r="B3213" s="278"/>
      <c r="C3213" s="278" t="s">
        <v>411</v>
      </c>
      <c r="D3213" s="278" t="s">
        <v>411</v>
      </c>
      <c r="E3213" s="278" t="s">
        <v>411</v>
      </c>
      <c r="F3213" s="278" t="s">
        <v>411</v>
      </c>
      <c r="G3213" s="278" t="s">
        <v>411</v>
      </c>
      <c r="H3213" s="278" t="s">
        <v>412</v>
      </c>
      <c r="I3213" s="278" t="s">
        <v>412</v>
      </c>
      <c r="J3213" s="278" t="s">
        <v>412</v>
      </c>
      <c r="K3213" s="278" t="s">
        <v>412</v>
      </c>
      <c r="L3213" s="278" t="s">
        <v>412</v>
      </c>
      <c r="M3213" s="278"/>
      <c r="N3213" s="278"/>
      <c r="O3213" s="278"/>
      <c r="P3213" s="278"/>
      <c r="Q3213" s="278"/>
      <c r="R3213" s="278"/>
      <c r="S3213" s="278"/>
      <c r="T3213" s="278"/>
      <c r="U3213" s="278"/>
      <c r="V3213" s="278"/>
      <c r="W3213" s="278"/>
      <c r="X3213" s="278"/>
      <c r="Y3213" s="278"/>
      <c r="Z3213" s="278"/>
      <c r="AA3213" s="278"/>
      <c r="AB3213" s="278"/>
      <c r="AC3213" s="278"/>
      <c r="AD3213" s="278"/>
      <c r="AE3213" s="278"/>
      <c r="AF3213" s="278"/>
      <c r="AG3213" s="278"/>
      <c r="AH3213" s="278"/>
      <c r="AI3213" s="278"/>
      <c r="AJ3213" s="278"/>
      <c r="AK3213" s="278"/>
      <c r="AL3213" s="278"/>
      <c r="AM3213" s="278"/>
      <c r="AN3213" s="278"/>
      <c r="AO3213" s="278"/>
      <c r="AP3213" s="278"/>
    </row>
    <row r="3214" spans="1:42">
      <c r="A3214" s="278">
        <v>210344</v>
      </c>
      <c r="B3214" s="278"/>
      <c r="C3214" s="278" t="s">
        <v>412</v>
      </c>
      <c r="D3214" s="278" t="s">
        <v>412</v>
      </c>
      <c r="E3214" s="278" t="s">
        <v>413</v>
      </c>
      <c r="F3214" s="278" t="s">
        <v>413</v>
      </c>
      <c r="G3214" s="278" t="s">
        <v>412</v>
      </c>
      <c r="H3214" s="278" t="s">
        <v>412</v>
      </c>
      <c r="I3214" s="278" t="s">
        <v>412</v>
      </c>
      <c r="J3214" s="278" t="s">
        <v>412</v>
      </c>
      <c r="K3214" s="278" t="s">
        <v>412</v>
      </c>
      <c r="L3214" s="278" t="s">
        <v>412</v>
      </c>
      <c r="M3214" s="278"/>
      <c r="N3214" s="278"/>
      <c r="O3214" s="278"/>
      <c r="P3214" s="278"/>
      <c r="Q3214" s="278"/>
      <c r="R3214" s="278"/>
      <c r="S3214" s="278"/>
      <c r="T3214" s="278"/>
      <c r="U3214" s="278"/>
      <c r="V3214" s="278"/>
      <c r="W3214" s="278"/>
      <c r="X3214" s="278"/>
      <c r="Y3214" s="278"/>
      <c r="Z3214" s="278"/>
      <c r="AA3214" s="278"/>
      <c r="AB3214" s="278"/>
      <c r="AC3214" s="278"/>
      <c r="AD3214" s="278"/>
      <c r="AE3214" s="278"/>
      <c r="AF3214" s="278"/>
      <c r="AG3214" s="278"/>
      <c r="AH3214" s="278"/>
      <c r="AI3214" s="278"/>
      <c r="AJ3214" s="278"/>
      <c r="AK3214" s="278"/>
      <c r="AL3214" s="278"/>
      <c r="AM3214" s="278"/>
      <c r="AN3214" s="278"/>
      <c r="AO3214" s="278"/>
      <c r="AP3214" s="278"/>
    </row>
    <row r="3215" spans="1:42">
      <c r="A3215" s="278">
        <v>210341</v>
      </c>
      <c r="B3215" s="278"/>
      <c r="C3215" s="278" t="s">
        <v>411</v>
      </c>
      <c r="D3215" s="278" t="s">
        <v>413</v>
      </c>
      <c r="E3215" s="278" t="s">
        <v>411</v>
      </c>
      <c r="F3215" s="278" t="s">
        <v>411</v>
      </c>
      <c r="G3215" s="278" t="s">
        <v>413</v>
      </c>
      <c r="H3215" s="278" t="s">
        <v>412</v>
      </c>
      <c r="I3215" s="278" t="s">
        <v>413</v>
      </c>
      <c r="J3215" s="278" t="s">
        <v>413</v>
      </c>
      <c r="K3215" s="278" t="s">
        <v>413</v>
      </c>
      <c r="L3215" s="278" t="s">
        <v>413</v>
      </c>
      <c r="M3215" s="278"/>
      <c r="N3215" s="278"/>
      <c r="O3215" s="278"/>
      <c r="P3215" s="278"/>
      <c r="Q3215" s="278"/>
      <c r="R3215" s="278"/>
      <c r="S3215" s="278"/>
      <c r="T3215" s="278"/>
      <c r="U3215" s="278"/>
      <c r="V3215" s="278"/>
      <c r="W3215" s="278"/>
      <c r="X3215" s="278"/>
      <c r="Y3215" s="278"/>
      <c r="Z3215" s="278"/>
      <c r="AA3215" s="278"/>
      <c r="AB3215" s="278"/>
      <c r="AC3215" s="278"/>
      <c r="AD3215" s="278"/>
      <c r="AE3215" s="278"/>
      <c r="AF3215" s="278"/>
      <c r="AG3215" s="278"/>
      <c r="AH3215" s="278"/>
      <c r="AI3215" s="278"/>
      <c r="AJ3215" s="278"/>
      <c r="AK3215" s="278"/>
      <c r="AL3215" s="278"/>
      <c r="AM3215" s="278"/>
      <c r="AN3215" s="278"/>
      <c r="AO3215" s="278"/>
      <c r="AP3215" s="278"/>
    </row>
    <row r="3216" spans="1:42">
      <c r="A3216" s="278">
        <v>210339</v>
      </c>
      <c r="B3216" s="278"/>
      <c r="C3216" s="278" t="s">
        <v>411</v>
      </c>
      <c r="D3216" s="278" t="s">
        <v>411</v>
      </c>
      <c r="E3216" s="278" t="s">
        <v>411</v>
      </c>
      <c r="F3216" s="278" t="s">
        <v>413</v>
      </c>
      <c r="G3216" s="278" t="s">
        <v>413</v>
      </c>
      <c r="H3216" s="278" t="s">
        <v>412</v>
      </c>
      <c r="I3216" s="278" t="s">
        <v>412</v>
      </c>
      <c r="J3216" s="278" t="s">
        <v>412</v>
      </c>
      <c r="K3216" s="278" t="s">
        <v>413</v>
      </c>
      <c r="L3216" s="278" t="s">
        <v>412</v>
      </c>
      <c r="M3216" s="278"/>
      <c r="N3216" s="278"/>
      <c r="O3216" s="278"/>
      <c r="P3216" s="278"/>
      <c r="Q3216" s="278"/>
      <c r="R3216" s="278"/>
      <c r="S3216" s="278"/>
      <c r="T3216" s="278"/>
      <c r="U3216" s="278"/>
      <c r="V3216" s="278"/>
      <c r="W3216" s="278"/>
      <c r="X3216" s="278"/>
      <c r="Y3216" s="278"/>
      <c r="Z3216" s="278"/>
      <c r="AA3216" s="278"/>
      <c r="AB3216" s="278"/>
      <c r="AC3216" s="278"/>
      <c r="AD3216" s="278"/>
      <c r="AE3216" s="278"/>
      <c r="AF3216" s="278"/>
      <c r="AG3216" s="278"/>
      <c r="AH3216" s="278"/>
      <c r="AI3216" s="278"/>
      <c r="AJ3216" s="278"/>
      <c r="AK3216" s="278"/>
      <c r="AL3216" s="278"/>
      <c r="AM3216" s="278"/>
      <c r="AN3216" s="278"/>
      <c r="AO3216" s="278"/>
      <c r="AP3216" s="278"/>
    </row>
    <row r="3217" spans="1:42">
      <c r="A3217" s="278">
        <v>210338</v>
      </c>
      <c r="B3217" s="278"/>
      <c r="C3217" s="278" t="s">
        <v>413</v>
      </c>
      <c r="D3217" s="278" t="s">
        <v>413</v>
      </c>
      <c r="E3217" s="278" t="s">
        <v>412</v>
      </c>
      <c r="F3217" s="278" t="s">
        <v>413</v>
      </c>
      <c r="G3217" s="278" t="s">
        <v>412</v>
      </c>
      <c r="H3217" s="278" t="s">
        <v>412</v>
      </c>
      <c r="I3217" s="278" t="s">
        <v>412</v>
      </c>
      <c r="J3217" s="278" t="s">
        <v>412</v>
      </c>
      <c r="K3217" s="278" t="s">
        <v>412</v>
      </c>
      <c r="L3217" s="278" t="s">
        <v>412</v>
      </c>
      <c r="M3217" s="278"/>
      <c r="N3217" s="278"/>
      <c r="O3217" s="278"/>
      <c r="P3217" s="278"/>
      <c r="Q3217" s="278"/>
      <c r="R3217" s="278"/>
      <c r="S3217" s="278"/>
      <c r="T3217" s="278"/>
      <c r="U3217" s="278"/>
      <c r="V3217" s="278"/>
      <c r="W3217" s="278"/>
      <c r="X3217" s="278"/>
      <c r="Y3217" s="278"/>
      <c r="Z3217" s="278"/>
      <c r="AA3217" s="278"/>
      <c r="AB3217" s="278"/>
      <c r="AC3217" s="278"/>
      <c r="AD3217" s="278"/>
      <c r="AE3217" s="278"/>
      <c r="AF3217" s="278"/>
      <c r="AG3217" s="278"/>
      <c r="AH3217" s="278"/>
      <c r="AI3217" s="278"/>
      <c r="AJ3217" s="278"/>
      <c r="AK3217" s="278"/>
      <c r="AL3217" s="278"/>
      <c r="AM3217" s="278"/>
      <c r="AN3217" s="278"/>
      <c r="AO3217" s="278"/>
      <c r="AP3217" s="278"/>
    </row>
    <row r="3218" spans="1:42">
      <c r="A3218" s="278">
        <v>210337</v>
      </c>
      <c r="B3218" s="278"/>
      <c r="C3218" s="278" t="s">
        <v>413</v>
      </c>
      <c r="D3218" s="278" t="s">
        <v>412</v>
      </c>
      <c r="E3218" s="278" t="s">
        <v>413</v>
      </c>
      <c r="F3218" s="278" t="s">
        <v>412</v>
      </c>
      <c r="G3218" s="278" t="s">
        <v>412</v>
      </c>
      <c r="H3218" s="278" t="s">
        <v>412</v>
      </c>
      <c r="I3218" s="278" t="s">
        <v>412</v>
      </c>
      <c r="J3218" s="278" t="s">
        <v>412</v>
      </c>
      <c r="K3218" s="278" t="s">
        <v>412</v>
      </c>
      <c r="L3218" s="278" t="s">
        <v>412</v>
      </c>
      <c r="M3218" s="278"/>
      <c r="N3218" s="278"/>
      <c r="O3218" s="278"/>
      <c r="P3218" s="278"/>
      <c r="Q3218" s="278"/>
      <c r="R3218" s="278"/>
      <c r="S3218" s="278"/>
      <c r="T3218" s="278"/>
      <c r="U3218" s="278"/>
      <c r="V3218" s="278"/>
      <c r="W3218" s="278"/>
      <c r="X3218" s="278"/>
      <c r="Y3218" s="278"/>
      <c r="Z3218" s="278"/>
      <c r="AA3218" s="278"/>
      <c r="AB3218" s="278"/>
      <c r="AC3218" s="278"/>
      <c r="AD3218" s="278"/>
      <c r="AE3218" s="278"/>
      <c r="AF3218" s="278"/>
      <c r="AG3218" s="278"/>
      <c r="AH3218" s="278"/>
      <c r="AI3218" s="278"/>
      <c r="AJ3218" s="278"/>
      <c r="AK3218" s="278"/>
      <c r="AL3218" s="278"/>
      <c r="AM3218" s="278"/>
      <c r="AN3218" s="278"/>
      <c r="AO3218" s="278"/>
      <c r="AP3218" s="278"/>
    </row>
    <row r="3219" spans="1:42">
      <c r="A3219" s="278">
        <v>210336</v>
      </c>
      <c r="B3219" s="278"/>
      <c r="C3219" s="278" t="s">
        <v>413</v>
      </c>
      <c r="D3219" s="278" t="s">
        <v>411</v>
      </c>
      <c r="E3219" s="278" t="s">
        <v>413</v>
      </c>
      <c r="F3219" s="278" t="s">
        <v>411</v>
      </c>
      <c r="G3219" s="278" t="s">
        <v>412</v>
      </c>
      <c r="H3219" s="278" t="s">
        <v>412</v>
      </c>
      <c r="I3219" s="278" t="s">
        <v>413</v>
      </c>
      <c r="J3219" s="278" t="s">
        <v>411</v>
      </c>
      <c r="K3219" s="278" t="s">
        <v>411</v>
      </c>
      <c r="L3219" s="278" t="s">
        <v>412</v>
      </c>
      <c r="M3219" s="278"/>
      <c r="N3219" s="278"/>
      <c r="O3219" s="278"/>
      <c r="P3219" s="278"/>
      <c r="Q3219" s="278"/>
      <c r="R3219" s="278"/>
      <c r="S3219" s="278"/>
      <c r="T3219" s="278"/>
      <c r="U3219" s="278"/>
      <c r="V3219" s="278"/>
      <c r="W3219" s="278"/>
      <c r="X3219" s="278"/>
      <c r="Y3219" s="278"/>
      <c r="Z3219" s="278"/>
      <c r="AA3219" s="278"/>
      <c r="AB3219" s="278"/>
      <c r="AC3219" s="278"/>
      <c r="AD3219" s="278"/>
      <c r="AE3219" s="278"/>
      <c r="AF3219" s="278"/>
      <c r="AG3219" s="278"/>
      <c r="AH3219" s="278"/>
      <c r="AI3219" s="278"/>
      <c r="AJ3219" s="278"/>
      <c r="AK3219" s="278"/>
      <c r="AL3219" s="278"/>
      <c r="AM3219" s="278"/>
      <c r="AN3219" s="278"/>
      <c r="AO3219" s="278"/>
      <c r="AP3219" s="278"/>
    </row>
    <row r="3220" spans="1:42">
      <c r="A3220" s="278">
        <v>210333</v>
      </c>
      <c r="B3220" s="278"/>
      <c r="C3220" s="278" t="s">
        <v>413</v>
      </c>
      <c r="D3220" s="278" t="s">
        <v>412</v>
      </c>
      <c r="E3220" s="278" t="s">
        <v>413</v>
      </c>
      <c r="F3220" s="278" t="s">
        <v>412</v>
      </c>
      <c r="G3220" s="278" t="s">
        <v>412</v>
      </c>
      <c r="H3220" s="278" t="s">
        <v>412</v>
      </c>
      <c r="I3220" s="278" t="s">
        <v>412</v>
      </c>
      <c r="J3220" s="278" t="s">
        <v>412</v>
      </c>
      <c r="K3220" s="278" t="s">
        <v>412</v>
      </c>
      <c r="L3220" s="278" t="s">
        <v>412</v>
      </c>
      <c r="M3220" s="278"/>
      <c r="N3220" s="278"/>
      <c r="O3220" s="278"/>
      <c r="P3220" s="278"/>
      <c r="Q3220" s="278"/>
      <c r="R3220" s="278"/>
      <c r="S3220" s="278"/>
      <c r="T3220" s="278"/>
      <c r="U3220" s="278"/>
      <c r="V3220" s="278"/>
      <c r="W3220" s="278"/>
      <c r="X3220" s="278"/>
      <c r="Y3220" s="278"/>
      <c r="Z3220" s="278"/>
      <c r="AA3220" s="278"/>
      <c r="AB3220" s="278"/>
      <c r="AC3220" s="278"/>
      <c r="AD3220" s="278"/>
      <c r="AE3220" s="278"/>
      <c r="AF3220" s="278"/>
      <c r="AG3220" s="278"/>
      <c r="AH3220" s="278"/>
      <c r="AI3220" s="278"/>
      <c r="AJ3220" s="278"/>
      <c r="AK3220" s="278"/>
      <c r="AL3220" s="278"/>
      <c r="AM3220" s="278"/>
      <c r="AN3220" s="278"/>
      <c r="AO3220" s="278"/>
      <c r="AP3220" s="278"/>
    </row>
    <row r="3221" spans="1:42">
      <c r="A3221" s="278">
        <v>210332</v>
      </c>
      <c r="B3221" s="278"/>
      <c r="C3221" s="278" t="s">
        <v>411</v>
      </c>
      <c r="D3221" s="278" t="s">
        <v>413</v>
      </c>
      <c r="E3221" s="278" t="s">
        <v>411</v>
      </c>
      <c r="F3221" s="278" t="s">
        <v>412</v>
      </c>
      <c r="G3221" s="278" t="s">
        <v>412</v>
      </c>
      <c r="H3221" s="278" t="s">
        <v>412</v>
      </c>
      <c r="I3221" s="278" t="s">
        <v>412</v>
      </c>
      <c r="J3221" s="278" t="s">
        <v>413</v>
      </c>
      <c r="K3221" s="278" t="s">
        <v>413</v>
      </c>
      <c r="L3221" s="278" t="s">
        <v>413</v>
      </c>
      <c r="M3221" s="278"/>
      <c r="N3221" s="278"/>
      <c r="O3221" s="278"/>
      <c r="P3221" s="278"/>
      <c r="Q3221" s="278"/>
      <c r="R3221" s="278"/>
      <c r="S3221" s="278"/>
      <c r="T3221" s="278"/>
      <c r="U3221" s="278"/>
      <c r="V3221" s="278"/>
      <c r="W3221" s="278"/>
      <c r="X3221" s="278"/>
      <c r="Y3221" s="278"/>
      <c r="Z3221" s="278"/>
      <c r="AA3221" s="278"/>
      <c r="AB3221" s="278"/>
      <c r="AC3221" s="278"/>
      <c r="AD3221" s="278"/>
      <c r="AE3221" s="278"/>
      <c r="AF3221" s="278"/>
      <c r="AG3221" s="278"/>
      <c r="AH3221" s="278"/>
      <c r="AI3221" s="278"/>
      <c r="AJ3221" s="278"/>
      <c r="AK3221" s="278"/>
      <c r="AL3221" s="278"/>
      <c r="AM3221" s="278"/>
      <c r="AN3221" s="278"/>
      <c r="AO3221" s="278"/>
      <c r="AP3221" s="278"/>
    </row>
    <row r="3222" spans="1:42">
      <c r="A3222" s="278">
        <v>210329</v>
      </c>
      <c r="B3222" s="278"/>
      <c r="C3222" s="278" t="s">
        <v>411</v>
      </c>
      <c r="D3222" s="278" t="s">
        <v>412</v>
      </c>
      <c r="E3222" s="278" t="s">
        <v>411</v>
      </c>
      <c r="F3222" s="278" t="s">
        <v>412</v>
      </c>
      <c r="G3222" s="278" t="s">
        <v>412</v>
      </c>
      <c r="H3222" s="278" t="s">
        <v>412</v>
      </c>
      <c r="I3222" s="278" t="s">
        <v>412</v>
      </c>
      <c r="J3222" s="278" t="s">
        <v>412</v>
      </c>
      <c r="K3222" s="278" t="s">
        <v>412</v>
      </c>
      <c r="L3222" s="278" t="s">
        <v>412</v>
      </c>
      <c r="M3222" s="278"/>
      <c r="N3222" s="278"/>
      <c r="O3222" s="278"/>
      <c r="P3222" s="278"/>
      <c r="Q3222" s="278"/>
      <c r="R3222" s="278"/>
      <c r="S3222" s="278"/>
      <c r="T3222" s="278"/>
      <c r="U3222" s="278"/>
      <c r="V3222" s="278"/>
      <c r="W3222" s="278"/>
      <c r="X3222" s="278"/>
      <c r="Y3222" s="278"/>
      <c r="Z3222" s="278"/>
      <c r="AA3222" s="278"/>
      <c r="AB3222" s="278"/>
      <c r="AC3222" s="278"/>
      <c r="AD3222" s="278"/>
      <c r="AE3222" s="278"/>
      <c r="AF3222" s="278"/>
      <c r="AG3222" s="278"/>
      <c r="AH3222" s="278"/>
      <c r="AI3222" s="278"/>
      <c r="AJ3222" s="278"/>
      <c r="AK3222" s="278"/>
      <c r="AL3222" s="278"/>
      <c r="AM3222" s="278"/>
      <c r="AN3222" s="278"/>
      <c r="AO3222" s="278"/>
      <c r="AP3222" s="278"/>
    </row>
    <row r="3223" spans="1:42">
      <c r="A3223" s="278">
        <v>210326</v>
      </c>
      <c r="B3223" s="278"/>
      <c r="C3223" s="278" t="s">
        <v>412</v>
      </c>
      <c r="D3223" s="278" t="s">
        <v>413</v>
      </c>
      <c r="E3223" s="278" t="s">
        <v>413</v>
      </c>
      <c r="F3223" s="278" t="s">
        <v>413</v>
      </c>
      <c r="G3223" s="278" t="s">
        <v>413</v>
      </c>
      <c r="H3223" s="278" t="s">
        <v>413</v>
      </c>
      <c r="I3223" s="278" t="s">
        <v>412</v>
      </c>
      <c r="J3223" s="278" t="s">
        <v>412</v>
      </c>
      <c r="K3223" s="278" t="s">
        <v>413</v>
      </c>
      <c r="L3223" s="278" t="s">
        <v>412</v>
      </c>
      <c r="M3223" s="278"/>
      <c r="N3223" s="278"/>
      <c r="O3223" s="278"/>
      <c r="P3223" s="278"/>
      <c r="Q3223" s="278"/>
      <c r="R3223" s="278"/>
      <c r="S3223" s="278"/>
      <c r="T3223" s="278"/>
      <c r="U3223" s="278"/>
      <c r="V3223" s="278"/>
      <c r="W3223" s="278"/>
      <c r="X3223" s="278"/>
      <c r="Y3223" s="278"/>
      <c r="Z3223" s="278"/>
      <c r="AA3223" s="278"/>
      <c r="AB3223" s="278"/>
      <c r="AC3223" s="278"/>
      <c r="AD3223" s="278"/>
      <c r="AE3223" s="278"/>
      <c r="AF3223" s="278"/>
      <c r="AG3223" s="278"/>
      <c r="AH3223" s="278"/>
      <c r="AI3223" s="278"/>
      <c r="AJ3223" s="278"/>
      <c r="AK3223" s="278"/>
      <c r="AL3223" s="278"/>
      <c r="AM3223" s="278"/>
      <c r="AN3223" s="278"/>
      <c r="AO3223" s="278"/>
      <c r="AP3223" s="278"/>
    </row>
    <row r="3224" spans="1:42">
      <c r="A3224" s="278">
        <v>210322</v>
      </c>
      <c r="B3224" s="278"/>
      <c r="C3224" s="278" t="s">
        <v>411</v>
      </c>
      <c r="D3224" s="278" t="s">
        <v>411</v>
      </c>
      <c r="E3224" s="278" t="s">
        <v>411</v>
      </c>
      <c r="F3224" s="278" t="s">
        <v>411</v>
      </c>
      <c r="G3224" s="278" t="s">
        <v>412</v>
      </c>
      <c r="H3224" s="278" t="s">
        <v>412</v>
      </c>
      <c r="I3224" s="278" t="s">
        <v>412</v>
      </c>
      <c r="J3224" s="278" t="s">
        <v>411</v>
      </c>
      <c r="K3224" s="278" t="s">
        <v>413</v>
      </c>
      <c r="L3224" s="278" t="s">
        <v>413</v>
      </c>
      <c r="M3224" s="278"/>
      <c r="N3224" s="278"/>
      <c r="O3224" s="278"/>
      <c r="P3224" s="278"/>
      <c r="Q3224" s="278"/>
      <c r="R3224" s="278"/>
      <c r="S3224" s="278"/>
      <c r="T3224" s="278"/>
      <c r="U3224" s="278"/>
      <c r="V3224" s="278"/>
      <c r="W3224" s="278"/>
      <c r="X3224" s="278"/>
      <c r="Y3224" s="278"/>
      <c r="Z3224" s="278"/>
      <c r="AA3224" s="278"/>
      <c r="AB3224" s="278"/>
      <c r="AC3224" s="278"/>
      <c r="AD3224" s="278"/>
      <c r="AE3224" s="278"/>
      <c r="AF3224" s="278"/>
      <c r="AG3224" s="278"/>
      <c r="AH3224" s="278"/>
      <c r="AI3224" s="278"/>
      <c r="AJ3224" s="278"/>
      <c r="AK3224" s="278"/>
      <c r="AL3224" s="278"/>
      <c r="AM3224" s="278"/>
      <c r="AN3224" s="278"/>
      <c r="AO3224" s="278"/>
      <c r="AP3224" s="278"/>
    </row>
    <row r="3225" spans="1:42">
      <c r="A3225" s="278">
        <v>210321</v>
      </c>
      <c r="B3225" s="278"/>
      <c r="C3225" s="278" t="s">
        <v>412</v>
      </c>
      <c r="D3225" s="278" t="s">
        <v>412</v>
      </c>
      <c r="E3225" s="278" t="s">
        <v>411</v>
      </c>
      <c r="F3225" s="278" t="s">
        <v>411</v>
      </c>
      <c r="G3225" s="278" t="s">
        <v>412</v>
      </c>
      <c r="H3225" s="278" t="s">
        <v>412</v>
      </c>
      <c r="I3225" s="278" t="s">
        <v>412</v>
      </c>
      <c r="J3225" s="278" t="s">
        <v>412</v>
      </c>
      <c r="K3225" s="278" t="s">
        <v>412</v>
      </c>
      <c r="L3225" s="278" t="s">
        <v>412</v>
      </c>
      <c r="M3225" s="278"/>
      <c r="N3225" s="278"/>
      <c r="O3225" s="278"/>
      <c r="P3225" s="278"/>
      <c r="Q3225" s="278"/>
      <c r="R3225" s="278"/>
      <c r="S3225" s="278"/>
      <c r="T3225" s="278"/>
      <c r="U3225" s="278"/>
      <c r="V3225" s="278"/>
      <c r="W3225" s="278"/>
      <c r="X3225" s="278"/>
      <c r="Y3225" s="278"/>
      <c r="Z3225" s="278"/>
      <c r="AA3225" s="278"/>
      <c r="AB3225" s="278"/>
      <c r="AC3225" s="278"/>
      <c r="AD3225" s="278"/>
      <c r="AE3225" s="278"/>
      <c r="AF3225" s="278"/>
      <c r="AG3225" s="278"/>
      <c r="AH3225" s="278"/>
      <c r="AI3225" s="278"/>
      <c r="AJ3225" s="278"/>
      <c r="AK3225" s="278"/>
      <c r="AL3225" s="278"/>
      <c r="AM3225" s="278"/>
      <c r="AN3225" s="278"/>
      <c r="AO3225" s="278"/>
      <c r="AP3225" s="278"/>
    </row>
    <row r="3226" spans="1:42">
      <c r="A3226" s="278">
        <v>210320</v>
      </c>
      <c r="B3226" s="278"/>
      <c r="C3226" s="278" t="s">
        <v>412</v>
      </c>
      <c r="D3226" s="278" t="s">
        <v>411</v>
      </c>
      <c r="E3226" s="278" t="s">
        <v>411</v>
      </c>
      <c r="F3226" s="278" t="s">
        <v>413</v>
      </c>
      <c r="G3226" s="278" t="s">
        <v>413</v>
      </c>
      <c r="H3226" s="278" t="s">
        <v>412</v>
      </c>
      <c r="I3226" s="278" t="s">
        <v>413</v>
      </c>
      <c r="J3226" s="278" t="s">
        <v>412</v>
      </c>
      <c r="K3226" s="278" t="s">
        <v>413</v>
      </c>
      <c r="L3226" s="278" t="s">
        <v>412</v>
      </c>
      <c r="M3226" s="278"/>
      <c r="N3226" s="278"/>
      <c r="O3226" s="278"/>
      <c r="P3226" s="278"/>
      <c r="Q3226" s="278"/>
      <c r="R3226" s="278"/>
      <c r="S3226" s="278"/>
      <c r="T3226" s="278"/>
      <c r="U3226" s="278"/>
      <c r="V3226" s="278"/>
      <c r="W3226" s="278"/>
      <c r="X3226" s="278"/>
      <c r="Y3226" s="278"/>
      <c r="Z3226" s="278"/>
      <c r="AA3226" s="278"/>
      <c r="AB3226" s="278"/>
      <c r="AC3226" s="278"/>
      <c r="AD3226" s="278"/>
      <c r="AE3226" s="278"/>
      <c r="AF3226" s="278"/>
      <c r="AG3226" s="278"/>
      <c r="AH3226" s="278"/>
      <c r="AI3226" s="278"/>
      <c r="AJ3226" s="278"/>
      <c r="AK3226" s="278"/>
      <c r="AL3226" s="278"/>
      <c r="AM3226" s="278"/>
      <c r="AN3226" s="278"/>
      <c r="AO3226" s="278"/>
      <c r="AP3226" s="278"/>
    </row>
    <row r="3227" spans="1:42">
      <c r="A3227" s="278">
        <v>210319</v>
      </c>
      <c r="B3227" s="278"/>
      <c r="C3227" s="278" t="s">
        <v>412</v>
      </c>
      <c r="D3227" s="278" t="s">
        <v>413</v>
      </c>
      <c r="E3227" s="278" t="s">
        <v>412</v>
      </c>
      <c r="F3227" s="278" t="s">
        <v>413</v>
      </c>
      <c r="G3227" s="278" t="s">
        <v>412</v>
      </c>
      <c r="H3227" s="278" t="s">
        <v>413</v>
      </c>
      <c r="I3227" s="278" t="s">
        <v>412</v>
      </c>
      <c r="J3227" s="278" t="s">
        <v>413</v>
      </c>
      <c r="K3227" s="278" t="s">
        <v>413</v>
      </c>
      <c r="L3227" s="278" t="s">
        <v>412</v>
      </c>
      <c r="M3227" s="278"/>
      <c r="N3227" s="278"/>
      <c r="O3227" s="278"/>
      <c r="P3227" s="278"/>
      <c r="Q3227" s="278"/>
      <c r="R3227" s="278"/>
      <c r="S3227" s="278"/>
      <c r="T3227" s="278"/>
      <c r="U3227" s="278"/>
      <c r="V3227" s="278"/>
      <c r="W3227" s="278"/>
      <c r="X3227" s="278"/>
      <c r="Y3227" s="278"/>
      <c r="Z3227" s="278"/>
      <c r="AA3227" s="278"/>
      <c r="AB3227" s="278"/>
      <c r="AC3227" s="278"/>
      <c r="AD3227" s="278"/>
      <c r="AE3227" s="278"/>
      <c r="AF3227" s="278"/>
      <c r="AG3227" s="278"/>
      <c r="AH3227" s="278"/>
      <c r="AI3227" s="278"/>
      <c r="AJ3227" s="278"/>
      <c r="AK3227" s="278"/>
      <c r="AL3227" s="278"/>
      <c r="AM3227" s="278"/>
      <c r="AN3227" s="278"/>
      <c r="AO3227" s="278"/>
      <c r="AP3227" s="278"/>
    </row>
    <row r="3228" spans="1:42">
      <c r="A3228" s="278">
        <v>210318</v>
      </c>
      <c r="B3228" s="278"/>
      <c r="C3228" s="278" t="s">
        <v>413</v>
      </c>
      <c r="D3228" s="278" t="s">
        <v>413</v>
      </c>
      <c r="E3228" s="278" t="s">
        <v>413</v>
      </c>
      <c r="F3228" s="278" t="s">
        <v>413</v>
      </c>
      <c r="G3228" s="278" t="s">
        <v>413</v>
      </c>
      <c r="H3228" s="278" t="s">
        <v>412</v>
      </c>
      <c r="I3228" s="278" t="s">
        <v>412</v>
      </c>
      <c r="J3228" s="278" t="s">
        <v>412</v>
      </c>
      <c r="K3228" s="278" t="s">
        <v>412</v>
      </c>
      <c r="L3228" s="278" t="s">
        <v>412</v>
      </c>
      <c r="M3228" s="278"/>
      <c r="N3228" s="278"/>
      <c r="O3228" s="278"/>
      <c r="P3228" s="278"/>
      <c r="Q3228" s="278"/>
      <c r="R3228" s="278"/>
      <c r="S3228" s="278"/>
      <c r="T3228" s="278"/>
      <c r="U3228" s="278"/>
      <c r="V3228" s="278"/>
      <c r="W3228" s="278"/>
      <c r="X3228" s="278"/>
      <c r="Y3228" s="278"/>
      <c r="Z3228" s="278"/>
      <c r="AA3228" s="278"/>
      <c r="AB3228" s="278"/>
      <c r="AC3228" s="278"/>
      <c r="AD3228" s="278"/>
      <c r="AE3228" s="278"/>
      <c r="AF3228" s="278"/>
      <c r="AG3228" s="278"/>
      <c r="AH3228" s="278"/>
      <c r="AI3228" s="278"/>
      <c r="AJ3228" s="278"/>
      <c r="AK3228" s="278"/>
      <c r="AL3228" s="278"/>
      <c r="AM3228" s="278"/>
      <c r="AN3228" s="278"/>
      <c r="AO3228" s="278"/>
      <c r="AP3228" s="278"/>
    </row>
    <row r="3229" spans="1:42">
      <c r="A3229" s="278">
        <v>210317</v>
      </c>
      <c r="B3229" s="278"/>
      <c r="C3229" s="278" t="s">
        <v>413</v>
      </c>
      <c r="D3229" s="278" t="s">
        <v>412</v>
      </c>
      <c r="E3229" s="278" t="s">
        <v>413</v>
      </c>
      <c r="F3229" s="278" t="s">
        <v>412</v>
      </c>
      <c r="G3229" s="278" t="s">
        <v>412</v>
      </c>
      <c r="H3229" s="278" t="s">
        <v>412</v>
      </c>
      <c r="I3229" s="278" t="s">
        <v>413</v>
      </c>
      <c r="J3229" s="278" t="s">
        <v>412</v>
      </c>
      <c r="K3229" s="278" t="s">
        <v>413</v>
      </c>
      <c r="L3229" s="278" t="s">
        <v>412</v>
      </c>
      <c r="M3229" s="278"/>
      <c r="N3229" s="278"/>
      <c r="O3229" s="278"/>
      <c r="P3229" s="278"/>
      <c r="Q3229" s="278"/>
      <c r="R3229" s="278"/>
      <c r="S3229" s="278"/>
      <c r="T3229" s="278"/>
      <c r="U3229" s="278"/>
      <c r="V3229" s="278"/>
      <c r="W3229" s="278"/>
      <c r="X3229" s="278"/>
      <c r="Y3229" s="278"/>
      <c r="Z3229" s="278"/>
      <c r="AA3229" s="278"/>
      <c r="AB3229" s="278"/>
      <c r="AC3229" s="278"/>
      <c r="AD3229" s="278"/>
      <c r="AE3229" s="278"/>
      <c r="AF3229" s="278"/>
      <c r="AG3229" s="278"/>
      <c r="AH3229" s="278"/>
      <c r="AI3229" s="278"/>
      <c r="AJ3229" s="278"/>
      <c r="AK3229" s="278"/>
      <c r="AL3229" s="278"/>
      <c r="AM3229" s="278"/>
      <c r="AN3229" s="278"/>
      <c r="AO3229" s="278"/>
      <c r="AP3229" s="278"/>
    </row>
    <row r="3230" spans="1:42">
      <c r="A3230" s="278">
        <v>210313</v>
      </c>
      <c r="B3230" s="278"/>
      <c r="C3230" s="278" t="s">
        <v>412</v>
      </c>
      <c r="D3230" s="278" t="s">
        <v>411</v>
      </c>
      <c r="E3230" s="278" t="s">
        <v>411</v>
      </c>
      <c r="F3230" s="278" t="s">
        <v>412</v>
      </c>
      <c r="G3230" s="278" t="s">
        <v>412</v>
      </c>
      <c r="H3230" s="278" t="s">
        <v>412</v>
      </c>
      <c r="I3230" s="278" t="s">
        <v>412</v>
      </c>
      <c r="J3230" s="278" t="s">
        <v>412</v>
      </c>
      <c r="K3230" s="278" t="s">
        <v>412</v>
      </c>
      <c r="L3230" s="278" t="s">
        <v>412</v>
      </c>
      <c r="M3230" s="278"/>
      <c r="N3230" s="278"/>
      <c r="O3230" s="278"/>
      <c r="P3230" s="278"/>
      <c r="Q3230" s="278"/>
      <c r="R3230" s="278"/>
      <c r="S3230" s="278"/>
      <c r="T3230" s="278"/>
      <c r="U3230" s="278"/>
      <c r="V3230" s="278"/>
      <c r="W3230" s="278"/>
      <c r="X3230" s="278"/>
      <c r="Y3230" s="278"/>
      <c r="Z3230" s="278"/>
      <c r="AA3230" s="278"/>
      <c r="AB3230" s="278"/>
      <c r="AC3230" s="278"/>
      <c r="AD3230" s="278"/>
      <c r="AE3230" s="278"/>
      <c r="AF3230" s="278"/>
      <c r="AG3230" s="278"/>
      <c r="AH3230" s="278"/>
      <c r="AI3230" s="278"/>
      <c r="AJ3230" s="278"/>
      <c r="AK3230" s="278"/>
      <c r="AL3230" s="278"/>
      <c r="AM3230" s="278"/>
      <c r="AN3230" s="278"/>
      <c r="AO3230" s="278"/>
      <c r="AP3230" s="278"/>
    </row>
    <row r="3231" spans="1:42">
      <c r="A3231" s="278">
        <v>210311</v>
      </c>
      <c r="B3231" s="278"/>
      <c r="C3231" s="278" t="s">
        <v>413</v>
      </c>
      <c r="D3231" s="278" t="s">
        <v>413</v>
      </c>
      <c r="E3231" s="278" t="s">
        <v>413</v>
      </c>
      <c r="F3231" s="278" t="s">
        <v>413</v>
      </c>
      <c r="G3231" s="278" t="s">
        <v>412</v>
      </c>
      <c r="H3231" s="278" t="s">
        <v>411</v>
      </c>
      <c r="I3231" s="278" t="s">
        <v>411</v>
      </c>
      <c r="J3231" s="278" t="s">
        <v>411</v>
      </c>
      <c r="K3231" s="278" t="s">
        <v>411</v>
      </c>
      <c r="L3231" s="278" t="s">
        <v>411</v>
      </c>
      <c r="M3231" s="278"/>
      <c r="N3231" s="278"/>
      <c r="O3231" s="278"/>
      <c r="P3231" s="278"/>
      <c r="Q3231" s="278"/>
      <c r="R3231" s="278"/>
      <c r="S3231" s="278"/>
      <c r="T3231" s="278"/>
      <c r="U3231" s="278"/>
      <c r="V3231" s="278"/>
      <c r="W3231" s="278"/>
      <c r="X3231" s="278"/>
      <c r="Y3231" s="278"/>
      <c r="Z3231" s="278"/>
      <c r="AA3231" s="278"/>
      <c r="AB3231" s="278"/>
      <c r="AC3231" s="278"/>
      <c r="AD3231" s="278"/>
      <c r="AE3231" s="278"/>
      <c r="AF3231" s="278"/>
      <c r="AG3231" s="278"/>
      <c r="AH3231" s="278"/>
      <c r="AI3231" s="278"/>
      <c r="AJ3231" s="278"/>
      <c r="AK3231" s="278"/>
      <c r="AL3231" s="278"/>
      <c r="AM3231" s="278"/>
      <c r="AN3231" s="278"/>
      <c r="AO3231" s="278"/>
      <c r="AP3231" s="278"/>
    </row>
    <row r="3232" spans="1:42">
      <c r="A3232" s="278">
        <v>210309</v>
      </c>
      <c r="B3232" s="278"/>
      <c r="C3232" s="278" t="s">
        <v>413</v>
      </c>
      <c r="D3232" s="278" t="s">
        <v>412</v>
      </c>
      <c r="E3232" s="278" t="s">
        <v>412</v>
      </c>
      <c r="F3232" s="278" t="s">
        <v>413</v>
      </c>
      <c r="G3232" s="278" t="s">
        <v>412</v>
      </c>
      <c r="H3232" s="278" t="s">
        <v>412</v>
      </c>
      <c r="I3232" s="278" t="s">
        <v>412</v>
      </c>
      <c r="J3232" s="278" t="s">
        <v>412</v>
      </c>
      <c r="K3232" s="278" t="s">
        <v>412</v>
      </c>
      <c r="L3232" s="278" t="s">
        <v>412</v>
      </c>
      <c r="M3232" s="278"/>
      <c r="N3232" s="278"/>
      <c r="O3232" s="278"/>
      <c r="P3232" s="278"/>
      <c r="Q3232" s="278"/>
      <c r="R3232" s="278"/>
      <c r="S3232" s="278"/>
      <c r="T3232" s="278"/>
      <c r="U3232" s="278"/>
      <c r="V3232" s="278"/>
      <c r="W3232" s="278"/>
      <c r="X3232" s="278"/>
      <c r="Y3232" s="278"/>
      <c r="Z3232" s="278"/>
      <c r="AA3232" s="278"/>
      <c r="AB3232" s="278"/>
      <c r="AC3232" s="278"/>
      <c r="AD3232" s="278"/>
      <c r="AE3232" s="278"/>
      <c r="AF3232" s="278"/>
      <c r="AG3232" s="278"/>
      <c r="AH3232" s="278"/>
      <c r="AI3232" s="278"/>
      <c r="AJ3232" s="278"/>
      <c r="AK3232" s="278"/>
      <c r="AL3232" s="278"/>
      <c r="AM3232" s="278"/>
      <c r="AN3232" s="278"/>
      <c r="AO3232" s="278"/>
      <c r="AP3232" s="278"/>
    </row>
    <row r="3233" spans="1:42">
      <c r="A3233" s="278">
        <v>210306</v>
      </c>
      <c r="B3233" s="278"/>
      <c r="C3233" s="278" t="s">
        <v>413</v>
      </c>
      <c r="D3233" s="278" t="s">
        <v>412</v>
      </c>
      <c r="E3233" s="278" t="s">
        <v>413</v>
      </c>
      <c r="F3233" s="278" t="s">
        <v>412</v>
      </c>
      <c r="G3233" s="278" t="s">
        <v>412</v>
      </c>
      <c r="H3233" s="278" t="s">
        <v>412</v>
      </c>
      <c r="I3233" s="278" t="s">
        <v>412</v>
      </c>
      <c r="J3233" s="278" t="s">
        <v>412</v>
      </c>
      <c r="K3233" s="278" t="s">
        <v>412</v>
      </c>
      <c r="L3233" s="278" t="s">
        <v>412</v>
      </c>
      <c r="M3233" s="278"/>
      <c r="N3233" s="278"/>
      <c r="O3233" s="278"/>
      <c r="P3233" s="278"/>
      <c r="Q3233" s="278"/>
      <c r="R3233" s="278"/>
      <c r="S3233" s="278"/>
      <c r="T3233" s="278"/>
      <c r="U3233" s="278"/>
      <c r="V3233" s="278"/>
      <c r="W3233" s="278"/>
      <c r="X3233" s="278"/>
      <c r="Y3233" s="278"/>
      <c r="Z3233" s="278"/>
      <c r="AA3233" s="278"/>
      <c r="AB3233" s="278"/>
      <c r="AC3233" s="278"/>
      <c r="AD3233" s="278"/>
      <c r="AE3233" s="278"/>
      <c r="AF3233" s="278"/>
      <c r="AG3233" s="278"/>
      <c r="AH3233" s="278"/>
      <c r="AI3233" s="278"/>
      <c r="AJ3233" s="278"/>
      <c r="AK3233" s="278"/>
      <c r="AL3233" s="278"/>
      <c r="AM3233" s="278"/>
      <c r="AN3233" s="278"/>
      <c r="AO3233" s="278"/>
      <c r="AP3233" s="278"/>
    </row>
    <row r="3234" spans="1:42">
      <c r="A3234" s="278">
        <v>210304</v>
      </c>
      <c r="B3234" s="278"/>
      <c r="C3234" s="278" t="s">
        <v>411</v>
      </c>
      <c r="D3234" s="278" t="s">
        <v>411</v>
      </c>
      <c r="E3234" s="278" t="s">
        <v>411</v>
      </c>
      <c r="F3234" s="278" t="s">
        <v>413</v>
      </c>
      <c r="G3234" s="278" t="s">
        <v>413</v>
      </c>
      <c r="H3234" s="278" t="s">
        <v>412</v>
      </c>
      <c r="I3234" s="278" t="s">
        <v>413</v>
      </c>
      <c r="J3234" s="278" t="s">
        <v>412</v>
      </c>
      <c r="K3234" s="278" t="s">
        <v>411</v>
      </c>
      <c r="L3234" s="278" t="s">
        <v>413</v>
      </c>
      <c r="M3234" s="278"/>
      <c r="N3234" s="278"/>
      <c r="O3234" s="278"/>
      <c r="P3234" s="278"/>
      <c r="Q3234" s="278"/>
      <c r="R3234" s="278"/>
      <c r="S3234" s="278"/>
      <c r="T3234" s="278"/>
      <c r="U3234" s="278"/>
      <c r="V3234" s="278"/>
      <c r="W3234" s="278"/>
      <c r="X3234" s="278"/>
      <c r="Y3234" s="278"/>
      <c r="Z3234" s="278"/>
      <c r="AA3234" s="278"/>
      <c r="AB3234" s="278"/>
      <c r="AC3234" s="278"/>
      <c r="AD3234" s="278"/>
      <c r="AE3234" s="278"/>
      <c r="AF3234" s="278"/>
      <c r="AG3234" s="278"/>
      <c r="AH3234" s="278"/>
      <c r="AI3234" s="278"/>
      <c r="AJ3234" s="278"/>
      <c r="AK3234" s="278"/>
      <c r="AL3234" s="278"/>
      <c r="AM3234" s="278"/>
      <c r="AN3234" s="278"/>
      <c r="AO3234" s="278"/>
      <c r="AP3234" s="278"/>
    </row>
    <row r="3235" spans="1:42">
      <c r="A3235" s="278">
        <v>210303</v>
      </c>
      <c r="B3235" s="278"/>
      <c r="C3235" s="278" t="s">
        <v>412</v>
      </c>
      <c r="D3235" s="278" t="s">
        <v>413</v>
      </c>
      <c r="E3235" s="278" t="s">
        <v>412</v>
      </c>
      <c r="F3235" s="278" t="s">
        <v>413</v>
      </c>
      <c r="G3235" s="278" t="s">
        <v>412</v>
      </c>
      <c r="H3235" s="278" t="s">
        <v>412</v>
      </c>
      <c r="I3235" s="278" t="s">
        <v>412</v>
      </c>
      <c r="J3235" s="278" t="s">
        <v>412</v>
      </c>
      <c r="K3235" s="278" t="s">
        <v>412</v>
      </c>
      <c r="L3235" s="278" t="s">
        <v>412</v>
      </c>
      <c r="M3235" s="278"/>
      <c r="N3235" s="278"/>
      <c r="O3235" s="278"/>
      <c r="P3235" s="278"/>
      <c r="Q3235" s="278"/>
      <c r="R3235" s="278"/>
      <c r="S3235" s="278"/>
      <c r="T3235" s="278"/>
      <c r="U3235" s="278"/>
      <c r="V3235" s="278"/>
      <c r="W3235" s="278"/>
      <c r="X3235" s="278"/>
      <c r="Y3235" s="278"/>
      <c r="Z3235" s="278"/>
      <c r="AA3235" s="278"/>
      <c r="AB3235" s="278"/>
      <c r="AC3235" s="278"/>
      <c r="AD3235" s="278"/>
      <c r="AE3235" s="278"/>
      <c r="AF3235" s="278"/>
      <c r="AG3235" s="278"/>
      <c r="AH3235" s="278"/>
      <c r="AI3235" s="278"/>
      <c r="AJ3235" s="278"/>
      <c r="AK3235" s="278"/>
      <c r="AL3235" s="278"/>
      <c r="AM3235" s="278"/>
      <c r="AN3235" s="278"/>
      <c r="AO3235" s="278"/>
      <c r="AP3235" s="278"/>
    </row>
    <row r="3236" spans="1:42">
      <c r="A3236" s="278">
        <v>210300</v>
      </c>
      <c r="B3236" s="278"/>
      <c r="C3236" s="278" t="s">
        <v>413</v>
      </c>
      <c r="D3236" s="278" t="s">
        <v>412</v>
      </c>
      <c r="E3236" s="278" t="s">
        <v>412</v>
      </c>
      <c r="F3236" s="278" t="s">
        <v>413</v>
      </c>
      <c r="G3236" s="278" t="s">
        <v>412</v>
      </c>
      <c r="H3236" s="278" t="s">
        <v>412</v>
      </c>
      <c r="I3236" s="278" t="s">
        <v>412</v>
      </c>
      <c r="J3236" s="278" t="s">
        <v>412</v>
      </c>
      <c r="K3236" s="278" t="s">
        <v>412</v>
      </c>
      <c r="L3236" s="278" t="s">
        <v>412</v>
      </c>
      <c r="M3236" s="278"/>
      <c r="N3236" s="278"/>
      <c r="O3236" s="278"/>
      <c r="P3236" s="278"/>
      <c r="Q3236" s="278"/>
      <c r="R3236" s="278"/>
      <c r="S3236" s="278"/>
      <c r="T3236" s="278"/>
      <c r="U3236" s="278"/>
      <c r="V3236" s="278"/>
      <c r="W3236" s="278"/>
      <c r="X3236" s="278"/>
      <c r="Y3236" s="278"/>
      <c r="Z3236" s="278"/>
      <c r="AA3236" s="278"/>
      <c r="AB3236" s="278"/>
      <c r="AC3236" s="278"/>
      <c r="AD3236" s="278"/>
      <c r="AE3236" s="278"/>
      <c r="AF3236" s="278"/>
      <c r="AG3236" s="278"/>
      <c r="AH3236" s="278"/>
      <c r="AI3236" s="278"/>
      <c r="AJ3236" s="278"/>
      <c r="AK3236" s="278"/>
      <c r="AL3236" s="278"/>
      <c r="AM3236" s="278"/>
      <c r="AN3236" s="278"/>
      <c r="AO3236" s="278"/>
      <c r="AP3236" s="278"/>
    </row>
    <row r="3237" spans="1:42">
      <c r="A3237" s="278">
        <v>210299</v>
      </c>
      <c r="B3237" s="278"/>
      <c r="C3237" s="278" t="s">
        <v>413</v>
      </c>
      <c r="D3237" s="278" t="s">
        <v>412</v>
      </c>
      <c r="E3237" s="278" t="s">
        <v>412</v>
      </c>
      <c r="F3237" s="278" t="s">
        <v>412</v>
      </c>
      <c r="G3237" s="278" t="s">
        <v>413</v>
      </c>
      <c r="H3237" s="278" t="s">
        <v>412</v>
      </c>
      <c r="I3237" s="278" t="s">
        <v>412</v>
      </c>
      <c r="J3237" s="278" t="s">
        <v>412</v>
      </c>
      <c r="K3237" s="278" t="s">
        <v>412</v>
      </c>
      <c r="L3237" s="278" t="s">
        <v>412</v>
      </c>
      <c r="M3237" s="278"/>
      <c r="N3237" s="278"/>
      <c r="O3237" s="278"/>
      <c r="P3237" s="278"/>
      <c r="Q3237" s="278"/>
      <c r="R3237" s="278"/>
      <c r="S3237" s="278"/>
      <c r="T3237" s="278"/>
      <c r="U3237" s="278"/>
      <c r="V3237" s="278"/>
      <c r="W3237" s="278"/>
      <c r="X3237" s="278"/>
      <c r="Y3237" s="278"/>
      <c r="Z3237" s="278"/>
      <c r="AA3237" s="278"/>
      <c r="AB3237" s="278"/>
      <c r="AC3237" s="278"/>
      <c r="AD3237" s="278"/>
      <c r="AE3237" s="278"/>
      <c r="AF3237" s="278"/>
      <c r="AG3237" s="278"/>
      <c r="AH3237" s="278"/>
      <c r="AI3237" s="278"/>
      <c r="AJ3237" s="278"/>
      <c r="AK3237" s="278"/>
      <c r="AL3237" s="278"/>
      <c r="AM3237" s="278"/>
      <c r="AN3237" s="278"/>
      <c r="AO3237" s="278"/>
      <c r="AP3237" s="278"/>
    </row>
    <row r="3238" spans="1:42">
      <c r="A3238" s="278">
        <v>210298</v>
      </c>
      <c r="B3238" s="278"/>
      <c r="C3238" s="278" t="s">
        <v>413</v>
      </c>
      <c r="D3238" s="278" t="s">
        <v>413</v>
      </c>
      <c r="E3238" s="278" t="s">
        <v>412</v>
      </c>
      <c r="F3238" s="278" t="s">
        <v>412</v>
      </c>
      <c r="G3238" s="278" t="s">
        <v>412</v>
      </c>
      <c r="H3238" s="278" t="s">
        <v>412</v>
      </c>
      <c r="I3238" s="278" t="s">
        <v>413</v>
      </c>
      <c r="J3238" s="278" t="s">
        <v>413</v>
      </c>
      <c r="K3238" s="278" t="s">
        <v>412</v>
      </c>
      <c r="L3238" s="278" t="s">
        <v>412</v>
      </c>
      <c r="M3238" s="278"/>
      <c r="N3238" s="278"/>
      <c r="O3238" s="278"/>
      <c r="P3238" s="278"/>
      <c r="Q3238" s="278"/>
      <c r="R3238" s="278"/>
      <c r="S3238" s="278"/>
      <c r="T3238" s="278"/>
      <c r="U3238" s="278"/>
      <c r="V3238" s="278"/>
      <c r="W3238" s="278"/>
      <c r="X3238" s="278"/>
      <c r="Y3238" s="278"/>
      <c r="Z3238" s="278"/>
      <c r="AA3238" s="278"/>
      <c r="AB3238" s="278"/>
      <c r="AC3238" s="278"/>
      <c r="AD3238" s="278"/>
      <c r="AE3238" s="278"/>
      <c r="AF3238" s="278"/>
      <c r="AG3238" s="278"/>
      <c r="AH3238" s="278"/>
      <c r="AI3238" s="278"/>
      <c r="AJ3238" s="278"/>
      <c r="AK3238" s="278"/>
      <c r="AL3238" s="278"/>
      <c r="AM3238" s="278"/>
      <c r="AN3238" s="278"/>
      <c r="AO3238" s="278"/>
      <c r="AP3238" s="278"/>
    </row>
    <row r="3239" spans="1:42">
      <c r="A3239" s="278">
        <v>210297</v>
      </c>
      <c r="B3239" s="278"/>
      <c r="C3239" s="278" t="s">
        <v>412</v>
      </c>
      <c r="D3239" s="278" t="s">
        <v>413</v>
      </c>
      <c r="E3239" s="278" t="s">
        <v>413</v>
      </c>
      <c r="F3239" s="278" t="s">
        <v>412</v>
      </c>
      <c r="G3239" s="278" t="s">
        <v>413</v>
      </c>
      <c r="H3239" s="278" t="s">
        <v>412</v>
      </c>
      <c r="I3239" s="278" t="s">
        <v>412</v>
      </c>
      <c r="J3239" s="278" t="s">
        <v>412</v>
      </c>
      <c r="K3239" s="278" t="s">
        <v>412</v>
      </c>
      <c r="L3239" s="278" t="s">
        <v>412</v>
      </c>
      <c r="M3239" s="278"/>
      <c r="N3239" s="278"/>
      <c r="O3239" s="278"/>
      <c r="P3239" s="278"/>
      <c r="Q3239" s="278"/>
      <c r="R3239" s="278"/>
      <c r="S3239" s="278"/>
      <c r="T3239" s="278"/>
      <c r="U3239" s="278"/>
      <c r="V3239" s="278"/>
      <c r="W3239" s="278"/>
      <c r="X3239" s="278"/>
      <c r="Y3239" s="278"/>
      <c r="Z3239" s="278"/>
      <c r="AA3239" s="278"/>
      <c r="AB3239" s="278"/>
      <c r="AC3239" s="278"/>
      <c r="AD3239" s="278"/>
      <c r="AE3239" s="278"/>
      <c r="AF3239" s="278"/>
      <c r="AG3239" s="278"/>
      <c r="AH3239" s="278"/>
      <c r="AI3239" s="278"/>
      <c r="AJ3239" s="278"/>
      <c r="AK3239" s="278"/>
      <c r="AL3239" s="278"/>
      <c r="AM3239" s="278"/>
      <c r="AN3239" s="278"/>
      <c r="AO3239" s="278"/>
      <c r="AP3239" s="278"/>
    </row>
    <row r="3240" spans="1:42">
      <c r="A3240" s="278">
        <v>210293</v>
      </c>
      <c r="B3240" s="278"/>
      <c r="C3240" s="278" t="s">
        <v>411</v>
      </c>
      <c r="D3240" s="278" t="s">
        <v>411</v>
      </c>
      <c r="E3240" s="278" t="s">
        <v>411</v>
      </c>
      <c r="F3240" s="278" t="s">
        <v>413</v>
      </c>
      <c r="G3240" s="278" t="s">
        <v>413</v>
      </c>
      <c r="H3240" s="278" t="s">
        <v>412</v>
      </c>
      <c r="I3240" s="278" t="s">
        <v>412</v>
      </c>
      <c r="J3240" s="278" t="s">
        <v>412</v>
      </c>
      <c r="K3240" s="278" t="s">
        <v>413</v>
      </c>
      <c r="L3240" s="278" t="s">
        <v>412</v>
      </c>
      <c r="M3240" s="278"/>
      <c r="N3240" s="278"/>
      <c r="O3240" s="278"/>
      <c r="P3240" s="278"/>
      <c r="Q3240" s="278"/>
      <c r="R3240" s="278"/>
      <c r="S3240" s="278"/>
      <c r="T3240" s="278"/>
      <c r="U3240" s="278"/>
      <c r="V3240" s="278"/>
      <c r="W3240" s="278"/>
      <c r="X3240" s="278"/>
      <c r="Y3240" s="278"/>
      <c r="Z3240" s="278"/>
      <c r="AA3240" s="278"/>
      <c r="AB3240" s="278"/>
      <c r="AC3240" s="278"/>
      <c r="AD3240" s="278"/>
      <c r="AE3240" s="278"/>
      <c r="AF3240" s="278"/>
      <c r="AG3240" s="278"/>
      <c r="AH3240" s="278"/>
      <c r="AI3240" s="278"/>
      <c r="AJ3240" s="278"/>
      <c r="AK3240" s="278"/>
      <c r="AL3240" s="278"/>
      <c r="AM3240" s="278"/>
      <c r="AN3240" s="278"/>
      <c r="AO3240" s="278"/>
      <c r="AP3240" s="278"/>
    </row>
    <row r="3241" spans="1:42">
      <c r="A3241" s="278">
        <v>210292</v>
      </c>
      <c r="B3241" s="278"/>
      <c r="C3241" s="278" t="s">
        <v>413</v>
      </c>
      <c r="D3241" s="278" t="s">
        <v>412</v>
      </c>
      <c r="E3241" s="278" t="s">
        <v>413</v>
      </c>
      <c r="F3241" s="278" t="s">
        <v>412</v>
      </c>
      <c r="G3241" s="278" t="s">
        <v>412</v>
      </c>
      <c r="H3241" s="278" t="s">
        <v>412</v>
      </c>
      <c r="I3241" s="278" t="s">
        <v>412</v>
      </c>
      <c r="J3241" s="278" t="s">
        <v>412</v>
      </c>
      <c r="K3241" s="278" t="s">
        <v>412</v>
      </c>
      <c r="L3241" s="278" t="s">
        <v>412</v>
      </c>
      <c r="M3241" s="278"/>
      <c r="N3241" s="278"/>
      <c r="O3241" s="278"/>
      <c r="P3241" s="278"/>
      <c r="Q3241" s="278"/>
      <c r="R3241" s="278"/>
      <c r="S3241" s="278"/>
      <c r="T3241" s="278"/>
      <c r="U3241" s="278"/>
      <c r="V3241" s="278"/>
      <c r="W3241" s="278"/>
      <c r="X3241" s="278"/>
      <c r="Y3241" s="278"/>
      <c r="Z3241" s="278"/>
      <c r="AA3241" s="278"/>
      <c r="AB3241" s="278"/>
      <c r="AC3241" s="278"/>
      <c r="AD3241" s="278"/>
      <c r="AE3241" s="278"/>
      <c r="AF3241" s="278"/>
      <c r="AG3241" s="278"/>
      <c r="AH3241" s="278"/>
      <c r="AI3241" s="278"/>
      <c r="AJ3241" s="278"/>
      <c r="AK3241" s="278"/>
      <c r="AL3241" s="278"/>
      <c r="AM3241" s="278"/>
      <c r="AN3241" s="278"/>
      <c r="AO3241" s="278"/>
      <c r="AP3241" s="278"/>
    </row>
    <row r="3242" spans="1:42">
      <c r="A3242" s="278">
        <v>210291</v>
      </c>
      <c r="B3242" s="278"/>
      <c r="C3242" s="278" t="s">
        <v>413</v>
      </c>
      <c r="D3242" s="278" t="s">
        <v>412</v>
      </c>
      <c r="E3242" s="278" t="s">
        <v>413</v>
      </c>
      <c r="F3242" s="278" t="s">
        <v>412</v>
      </c>
      <c r="G3242" s="278" t="s">
        <v>412</v>
      </c>
      <c r="H3242" s="278" t="s">
        <v>412</v>
      </c>
      <c r="I3242" s="278" t="s">
        <v>412</v>
      </c>
      <c r="J3242" s="278" t="s">
        <v>412</v>
      </c>
      <c r="K3242" s="278" t="s">
        <v>412</v>
      </c>
      <c r="L3242" s="278" t="s">
        <v>412</v>
      </c>
      <c r="M3242" s="278"/>
      <c r="N3242" s="278"/>
      <c r="O3242" s="278"/>
      <c r="P3242" s="278"/>
      <c r="Q3242" s="278"/>
      <c r="R3242" s="278"/>
      <c r="S3242" s="278"/>
      <c r="T3242" s="278"/>
      <c r="U3242" s="278"/>
      <c r="V3242" s="278"/>
      <c r="W3242" s="278"/>
      <c r="X3242" s="278"/>
      <c r="Y3242" s="278"/>
      <c r="Z3242" s="278"/>
      <c r="AA3242" s="278"/>
      <c r="AB3242" s="278"/>
      <c r="AC3242" s="278"/>
      <c r="AD3242" s="278"/>
      <c r="AE3242" s="278"/>
      <c r="AF3242" s="278"/>
      <c r="AG3242" s="278"/>
      <c r="AH3242" s="278"/>
      <c r="AI3242" s="278"/>
      <c r="AJ3242" s="278"/>
      <c r="AK3242" s="278"/>
      <c r="AL3242" s="278"/>
      <c r="AM3242" s="278"/>
      <c r="AN3242" s="278"/>
      <c r="AO3242" s="278"/>
      <c r="AP3242" s="278"/>
    </row>
    <row r="3243" spans="1:42">
      <c r="A3243" s="278">
        <v>210290</v>
      </c>
      <c r="B3243" s="278"/>
      <c r="C3243" s="278" t="s">
        <v>412</v>
      </c>
      <c r="D3243" s="278" t="s">
        <v>413</v>
      </c>
      <c r="E3243" s="278" t="s">
        <v>412</v>
      </c>
      <c r="F3243" s="278" t="s">
        <v>412</v>
      </c>
      <c r="G3243" s="278" t="s">
        <v>413</v>
      </c>
      <c r="H3243" s="278" t="s">
        <v>412</v>
      </c>
      <c r="I3243" s="278" t="s">
        <v>412</v>
      </c>
      <c r="J3243" s="278" t="s">
        <v>412</v>
      </c>
      <c r="K3243" s="278" t="s">
        <v>412</v>
      </c>
      <c r="L3243" s="278" t="s">
        <v>412</v>
      </c>
      <c r="M3243" s="278"/>
      <c r="N3243" s="278"/>
      <c r="O3243" s="278"/>
      <c r="P3243" s="278"/>
      <c r="Q3243" s="278"/>
      <c r="R3243" s="278"/>
      <c r="S3243" s="278"/>
      <c r="T3243" s="278"/>
      <c r="U3243" s="278"/>
      <c r="V3243" s="278"/>
      <c r="W3243" s="278"/>
      <c r="X3243" s="278"/>
      <c r="Y3243" s="278"/>
      <c r="Z3243" s="278"/>
      <c r="AA3243" s="278"/>
      <c r="AB3243" s="278"/>
      <c r="AC3243" s="278"/>
      <c r="AD3243" s="278"/>
      <c r="AE3243" s="278"/>
      <c r="AF3243" s="278"/>
      <c r="AG3243" s="278"/>
      <c r="AH3243" s="278"/>
      <c r="AI3243" s="278"/>
      <c r="AJ3243" s="278"/>
      <c r="AK3243" s="278"/>
      <c r="AL3243" s="278"/>
      <c r="AM3243" s="278"/>
      <c r="AN3243" s="278"/>
      <c r="AO3243" s="278"/>
      <c r="AP3243" s="278"/>
    </row>
    <row r="3244" spans="1:42">
      <c r="A3244" s="278">
        <v>210289</v>
      </c>
      <c r="B3244" s="278"/>
      <c r="C3244" s="278" t="s">
        <v>413</v>
      </c>
      <c r="D3244" s="278" t="s">
        <v>412</v>
      </c>
      <c r="E3244" s="278" t="s">
        <v>412</v>
      </c>
      <c r="F3244" s="278" t="s">
        <v>412</v>
      </c>
      <c r="G3244" s="278" t="s">
        <v>413</v>
      </c>
      <c r="H3244" s="278" t="s">
        <v>412</v>
      </c>
      <c r="I3244" s="278" t="s">
        <v>412</v>
      </c>
      <c r="J3244" s="278" t="s">
        <v>412</v>
      </c>
      <c r="K3244" s="278" t="s">
        <v>412</v>
      </c>
      <c r="L3244" s="278" t="s">
        <v>412</v>
      </c>
      <c r="M3244" s="278"/>
      <c r="N3244" s="278"/>
      <c r="O3244" s="278"/>
      <c r="P3244" s="278"/>
      <c r="Q3244" s="278"/>
      <c r="R3244" s="278"/>
      <c r="S3244" s="278"/>
      <c r="T3244" s="278"/>
      <c r="U3244" s="278"/>
      <c r="V3244" s="278"/>
      <c r="W3244" s="278"/>
      <c r="X3244" s="278"/>
      <c r="Y3244" s="278"/>
      <c r="Z3244" s="278"/>
      <c r="AA3244" s="278"/>
      <c r="AB3244" s="278"/>
      <c r="AC3244" s="278"/>
      <c r="AD3244" s="278"/>
      <c r="AE3244" s="278"/>
      <c r="AF3244" s="278"/>
      <c r="AG3244" s="278"/>
      <c r="AH3244" s="278"/>
      <c r="AI3244" s="278"/>
      <c r="AJ3244" s="278"/>
      <c r="AK3244" s="278"/>
      <c r="AL3244" s="278"/>
      <c r="AM3244" s="278"/>
      <c r="AN3244" s="278"/>
      <c r="AO3244" s="278"/>
      <c r="AP3244" s="278"/>
    </row>
    <row r="3245" spans="1:42">
      <c r="A3245" s="278">
        <v>210287</v>
      </c>
      <c r="B3245" s="278"/>
      <c r="C3245" s="278" t="s">
        <v>412</v>
      </c>
      <c r="D3245" s="278" t="s">
        <v>413</v>
      </c>
      <c r="E3245" s="278" t="s">
        <v>413</v>
      </c>
      <c r="F3245" s="278" t="s">
        <v>412</v>
      </c>
      <c r="G3245" s="278" t="s">
        <v>412</v>
      </c>
      <c r="H3245" s="278" t="s">
        <v>412</v>
      </c>
      <c r="I3245" s="278" t="s">
        <v>412</v>
      </c>
      <c r="J3245" s="278" t="s">
        <v>412</v>
      </c>
      <c r="K3245" s="278" t="s">
        <v>412</v>
      </c>
      <c r="L3245" s="278" t="s">
        <v>412</v>
      </c>
      <c r="M3245" s="278"/>
      <c r="N3245" s="278"/>
      <c r="O3245" s="278"/>
      <c r="P3245" s="278"/>
      <c r="Q3245" s="278"/>
      <c r="R3245" s="278"/>
      <c r="S3245" s="278"/>
      <c r="T3245" s="278"/>
      <c r="U3245" s="278"/>
      <c r="V3245" s="278"/>
      <c r="W3245" s="278"/>
      <c r="X3245" s="278"/>
      <c r="Y3245" s="278"/>
      <c r="Z3245" s="278"/>
      <c r="AA3245" s="278"/>
      <c r="AB3245" s="278"/>
      <c r="AC3245" s="278"/>
      <c r="AD3245" s="278"/>
      <c r="AE3245" s="278"/>
      <c r="AF3245" s="278"/>
      <c r="AG3245" s="278"/>
      <c r="AH3245" s="278"/>
      <c r="AI3245" s="278"/>
      <c r="AJ3245" s="278"/>
      <c r="AK3245" s="278"/>
      <c r="AL3245" s="278"/>
      <c r="AM3245" s="278"/>
      <c r="AN3245" s="278"/>
      <c r="AO3245" s="278"/>
      <c r="AP3245" s="278"/>
    </row>
    <row r="3246" spans="1:42">
      <c r="A3246" s="278">
        <v>210285</v>
      </c>
      <c r="B3246" s="278"/>
      <c r="C3246" s="278" t="s">
        <v>413</v>
      </c>
      <c r="D3246" s="278" t="s">
        <v>413</v>
      </c>
      <c r="E3246" s="278" t="s">
        <v>413</v>
      </c>
      <c r="F3246" s="278" t="s">
        <v>412</v>
      </c>
      <c r="G3246" s="278" t="s">
        <v>412</v>
      </c>
      <c r="H3246" s="278" t="s">
        <v>412</v>
      </c>
      <c r="I3246" s="278" t="s">
        <v>412</v>
      </c>
      <c r="J3246" s="278" t="s">
        <v>412</v>
      </c>
      <c r="K3246" s="278" t="s">
        <v>412</v>
      </c>
      <c r="L3246" s="278" t="s">
        <v>412</v>
      </c>
      <c r="M3246" s="278"/>
      <c r="N3246" s="278"/>
      <c r="O3246" s="278"/>
      <c r="P3246" s="278"/>
      <c r="Q3246" s="278"/>
      <c r="R3246" s="278"/>
      <c r="S3246" s="278"/>
      <c r="T3246" s="278"/>
      <c r="U3246" s="278"/>
      <c r="V3246" s="278"/>
      <c r="W3246" s="278"/>
      <c r="X3246" s="278"/>
      <c r="Y3246" s="278"/>
      <c r="Z3246" s="278"/>
      <c r="AA3246" s="278"/>
      <c r="AB3246" s="278"/>
      <c r="AC3246" s="278"/>
      <c r="AD3246" s="278"/>
      <c r="AE3246" s="278"/>
      <c r="AF3246" s="278"/>
      <c r="AG3246" s="278"/>
      <c r="AH3246" s="278"/>
      <c r="AI3246" s="278"/>
      <c r="AJ3246" s="278"/>
      <c r="AK3246" s="278"/>
      <c r="AL3246" s="278"/>
      <c r="AM3246" s="278"/>
      <c r="AN3246" s="278"/>
      <c r="AO3246" s="278"/>
      <c r="AP3246" s="278"/>
    </row>
    <row r="3247" spans="1:42">
      <c r="A3247" s="278">
        <v>210283</v>
      </c>
      <c r="B3247" s="278"/>
      <c r="C3247" s="278" t="s">
        <v>413</v>
      </c>
      <c r="D3247" s="278" t="s">
        <v>412</v>
      </c>
      <c r="E3247" s="278" t="s">
        <v>413</v>
      </c>
      <c r="F3247" s="278" t="s">
        <v>412</v>
      </c>
      <c r="G3247" s="278" t="s">
        <v>412</v>
      </c>
      <c r="H3247" s="278" t="s">
        <v>412</v>
      </c>
      <c r="I3247" s="278" t="s">
        <v>412</v>
      </c>
      <c r="J3247" s="278" t="s">
        <v>412</v>
      </c>
      <c r="K3247" s="278" t="s">
        <v>412</v>
      </c>
      <c r="L3247" s="278" t="s">
        <v>412</v>
      </c>
      <c r="M3247" s="278"/>
      <c r="N3247" s="278"/>
      <c r="O3247" s="278"/>
      <c r="P3247" s="278"/>
      <c r="Q3247" s="278"/>
      <c r="R3247" s="278"/>
      <c r="S3247" s="278"/>
      <c r="T3247" s="278"/>
      <c r="U3247" s="278"/>
      <c r="V3247" s="278"/>
      <c r="W3247" s="278"/>
      <c r="X3247" s="278"/>
      <c r="Y3247" s="278"/>
      <c r="Z3247" s="278"/>
      <c r="AA3247" s="278"/>
      <c r="AB3247" s="278"/>
      <c r="AC3247" s="278"/>
      <c r="AD3247" s="278"/>
      <c r="AE3247" s="278"/>
      <c r="AF3247" s="278"/>
      <c r="AG3247" s="278"/>
      <c r="AH3247" s="278"/>
      <c r="AI3247" s="278"/>
      <c r="AJ3247" s="278"/>
      <c r="AK3247" s="278"/>
      <c r="AL3247" s="278"/>
      <c r="AM3247" s="278"/>
      <c r="AN3247" s="278"/>
      <c r="AO3247" s="278"/>
      <c r="AP3247" s="278"/>
    </row>
    <row r="3248" spans="1:42">
      <c r="A3248" s="278">
        <v>210282</v>
      </c>
      <c r="B3248" s="278"/>
      <c r="C3248" s="278" t="s">
        <v>413</v>
      </c>
      <c r="D3248" s="278" t="s">
        <v>413</v>
      </c>
      <c r="E3248" s="278" t="s">
        <v>411</v>
      </c>
      <c r="F3248" s="278" t="s">
        <v>413</v>
      </c>
      <c r="G3248" s="278" t="s">
        <v>412</v>
      </c>
      <c r="H3248" s="278" t="s">
        <v>412</v>
      </c>
      <c r="I3248" s="278" t="s">
        <v>413</v>
      </c>
      <c r="J3248" s="278" t="s">
        <v>413</v>
      </c>
      <c r="K3248" s="278" t="s">
        <v>413</v>
      </c>
      <c r="L3248" s="278" t="s">
        <v>413</v>
      </c>
      <c r="M3248" s="278"/>
      <c r="N3248" s="278"/>
      <c r="O3248" s="278"/>
      <c r="P3248" s="278"/>
      <c r="Q3248" s="278"/>
      <c r="R3248" s="278"/>
      <c r="S3248" s="278"/>
      <c r="T3248" s="278"/>
      <c r="U3248" s="278"/>
      <c r="V3248" s="278"/>
      <c r="W3248" s="278"/>
      <c r="X3248" s="278"/>
      <c r="Y3248" s="278"/>
      <c r="Z3248" s="278"/>
      <c r="AA3248" s="278"/>
      <c r="AB3248" s="278"/>
      <c r="AC3248" s="278"/>
      <c r="AD3248" s="278"/>
      <c r="AE3248" s="278"/>
      <c r="AF3248" s="278"/>
      <c r="AG3248" s="278"/>
      <c r="AH3248" s="278"/>
      <c r="AI3248" s="278"/>
      <c r="AJ3248" s="278"/>
      <c r="AK3248" s="278"/>
      <c r="AL3248" s="278"/>
      <c r="AM3248" s="278"/>
      <c r="AN3248" s="278"/>
      <c r="AO3248" s="278"/>
      <c r="AP3248" s="278"/>
    </row>
    <row r="3249" spans="1:42">
      <c r="A3249" s="278">
        <v>210281</v>
      </c>
      <c r="B3249" s="278"/>
      <c r="C3249" s="278" t="s">
        <v>413</v>
      </c>
      <c r="D3249" s="278" t="s">
        <v>411</v>
      </c>
      <c r="E3249" s="278" t="s">
        <v>413</v>
      </c>
      <c r="F3249" s="278" t="s">
        <v>413</v>
      </c>
      <c r="G3249" s="278" t="s">
        <v>412</v>
      </c>
      <c r="H3249" s="278" t="s">
        <v>412</v>
      </c>
      <c r="I3249" s="278" t="s">
        <v>412</v>
      </c>
      <c r="J3249" s="278" t="s">
        <v>412</v>
      </c>
      <c r="K3249" s="278" t="s">
        <v>412</v>
      </c>
      <c r="L3249" s="278" t="s">
        <v>412</v>
      </c>
      <c r="M3249" s="278"/>
      <c r="N3249" s="278"/>
      <c r="O3249" s="278"/>
      <c r="P3249" s="278"/>
      <c r="Q3249" s="278"/>
      <c r="R3249" s="278"/>
      <c r="S3249" s="278"/>
      <c r="T3249" s="278"/>
      <c r="U3249" s="278"/>
      <c r="V3249" s="278"/>
      <c r="W3249" s="278"/>
      <c r="X3249" s="278"/>
      <c r="Y3249" s="278"/>
      <c r="Z3249" s="278"/>
      <c r="AA3249" s="278"/>
      <c r="AB3249" s="278"/>
      <c r="AC3249" s="278"/>
      <c r="AD3249" s="278"/>
      <c r="AE3249" s="278"/>
      <c r="AF3249" s="278"/>
      <c r="AG3249" s="278"/>
      <c r="AH3249" s="278"/>
      <c r="AI3249" s="278"/>
      <c r="AJ3249" s="278"/>
      <c r="AK3249" s="278"/>
      <c r="AL3249" s="278"/>
      <c r="AM3249" s="278"/>
      <c r="AN3249" s="278"/>
      <c r="AO3249" s="278"/>
      <c r="AP3249" s="278"/>
    </row>
    <row r="3250" spans="1:42">
      <c r="A3250" s="278">
        <v>210279</v>
      </c>
      <c r="B3250" s="278"/>
      <c r="C3250" s="278" t="s">
        <v>412</v>
      </c>
      <c r="D3250" s="278" t="s">
        <v>412</v>
      </c>
      <c r="E3250" s="278" t="s">
        <v>413</v>
      </c>
      <c r="F3250" s="278" t="s">
        <v>412</v>
      </c>
      <c r="G3250" s="278" t="s">
        <v>413</v>
      </c>
      <c r="H3250" s="278" t="s">
        <v>412</v>
      </c>
      <c r="I3250" s="278" t="s">
        <v>412</v>
      </c>
      <c r="J3250" s="278" t="s">
        <v>412</v>
      </c>
      <c r="K3250" s="278" t="s">
        <v>412</v>
      </c>
      <c r="L3250" s="278" t="s">
        <v>412</v>
      </c>
      <c r="M3250" s="278"/>
      <c r="N3250" s="278"/>
      <c r="O3250" s="278"/>
      <c r="P3250" s="278"/>
      <c r="Q3250" s="278"/>
      <c r="R3250" s="278"/>
      <c r="S3250" s="278"/>
      <c r="T3250" s="278"/>
      <c r="U3250" s="278"/>
      <c r="V3250" s="278"/>
      <c r="W3250" s="278"/>
      <c r="X3250" s="278"/>
      <c r="Y3250" s="278"/>
      <c r="Z3250" s="278"/>
      <c r="AA3250" s="278"/>
      <c r="AB3250" s="278"/>
      <c r="AC3250" s="278"/>
      <c r="AD3250" s="278"/>
      <c r="AE3250" s="278"/>
      <c r="AF3250" s="278"/>
      <c r="AG3250" s="278"/>
      <c r="AH3250" s="278"/>
      <c r="AI3250" s="278"/>
      <c r="AJ3250" s="278"/>
      <c r="AK3250" s="278"/>
      <c r="AL3250" s="278"/>
      <c r="AM3250" s="278"/>
      <c r="AN3250" s="278"/>
      <c r="AO3250" s="278"/>
      <c r="AP3250" s="278"/>
    </row>
    <row r="3251" spans="1:42">
      <c r="A3251" s="278">
        <v>210278</v>
      </c>
      <c r="B3251" s="278"/>
      <c r="C3251" s="278" t="s">
        <v>412</v>
      </c>
      <c r="D3251" s="278" t="s">
        <v>412</v>
      </c>
      <c r="E3251" s="278" t="s">
        <v>413</v>
      </c>
      <c r="F3251" s="278" t="s">
        <v>413</v>
      </c>
      <c r="G3251" s="278" t="s">
        <v>412</v>
      </c>
      <c r="H3251" s="278" t="s">
        <v>412</v>
      </c>
      <c r="I3251" s="278" t="s">
        <v>412</v>
      </c>
      <c r="J3251" s="278" t="s">
        <v>412</v>
      </c>
      <c r="K3251" s="278" t="s">
        <v>412</v>
      </c>
      <c r="L3251" s="278" t="s">
        <v>412</v>
      </c>
      <c r="M3251" s="278"/>
      <c r="N3251" s="278"/>
      <c r="O3251" s="278"/>
      <c r="P3251" s="278"/>
      <c r="Q3251" s="278"/>
      <c r="R3251" s="278"/>
      <c r="S3251" s="278"/>
      <c r="T3251" s="278"/>
      <c r="U3251" s="278"/>
      <c r="V3251" s="278"/>
      <c r="W3251" s="278"/>
      <c r="X3251" s="278"/>
      <c r="Y3251" s="278"/>
      <c r="Z3251" s="278"/>
      <c r="AA3251" s="278"/>
      <c r="AB3251" s="278"/>
      <c r="AC3251" s="278"/>
      <c r="AD3251" s="278"/>
      <c r="AE3251" s="278"/>
      <c r="AF3251" s="278"/>
      <c r="AG3251" s="278"/>
      <c r="AH3251" s="278"/>
      <c r="AI3251" s="278"/>
      <c r="AJ3251" s="278"/>
      <c r="AK3251" s="278"/>
      <c r="AL3251" s="278"/>
      <c r="AM3251" s="278"/>
      <c r="AN3251" s="278"/>
      <c r="AO3251" s="278"/>
      <c r="AP3251" s="278"/>
    </row>
    <row r="3252" spans="1:42">
      <c r="A3252" s="278">
        <v>210277</v>
      </c>
      <c r="B3252" s="278"/>
      <c r="C3252" s="278" t="s">
        <v>413</v>
      </c>
      <c r="D3252" s="278" t="s">
        <v>412</v>
      </c>
      <c r="E3252" s="278" t="s">
        <v>413</v>
      </c>
      <c r="F3252" s="278" t="s">
        <v>412</v>
      </c>
      <c r="G3252" s="278" t="s">
        <v>412</v>
      </c>
      <c r="H3252" s="278" t="s">
        <v>412</v>
      </c>
      <c r="I3252" s="278" t="s">
        <v>412</v>
      </c>
      <c r="J3252" s="278" t="s">
        <v>412</v>
      </c>
      <c r="K3252" s="278" t="s">
        <v>412</v>
      </c>
      <c r="L3252" s="278" t="s">
        <v>412</v>
      </c>
      <c r="M3252" s="278"/>
      <c r="N3252" s="278"/>
      <c r="O3252" s="278"/>
      <c r="P3252" s="278"/>
      <c r="Q3252" s="278"/>
      <c r="R3252" s="278"/>
      <c r="S3252" s="278"/>
      <c r="T3252" s="278"/>
      <c r="U3252" s="278"/>
      <c r="V3252" s="278"/>
      <c r="W3252" s="278"/>
      <c r="X3252" s="278"/>
      <c r="Y3252" s="278"/>
      <c r="Z3252" s="278"/>
      <c r="AA3252" s="278"/>
      <c r="AB3252" s="278"/>
      <c r="AC3252" s="278"/>
      <c r="AD3252" s="278"/>
      <c r="AE3252" s="278"/>
      <c r="AF3252" s="278"/>
      <c r="AG3252" s="278"/>
      <c r="AH3252" s="278"/>
      <c r="AI3252" s="278"/>
      <c r="AJ3252" s="278"/>
      <c r="AK3252" s="278"/>
      <c r="AL3252" s="278"/>
      <c r="AM3252" s="278"/>
      <c r="AN3252" s="278"/>
      <c r="AO3252" s="278"/>
      <c r="AP3252" s="278"/>
    </row>
    <row r="3253" spans="1:42">
      <c r="A3253" s="278">
        <v>210276</v>
      </c>
      <c r="B3253" s="278"/>
      <c r="C3253" s="278" t="s">
        <v>413</v>
      </c>
      <c r="D3253" s="278" t="s">
        <v>413</v>
      </c>
      <c r="E3253" s="278" t="s">
        <v>413</v>
      </c>
      <c r="F3253" s="278" t="s">
        <v>411</v>
      </c>
      <c r="G3253" s="278" t="s">
        <v>413</v>
      </c>
      <c r="H3253" s="278" t="s">
        <v>413</v>
      </c>
      <c r="I3253" s="278" t="s">
        <v>411</v>
      </c>
      <c r="J3253" s="278" t="s">
        <v>411</v>
      </c>
      <c r="K3253" s="278" t="s">
        <v>411</v>
      </c>
      <c r="L3253" s="278" t="s">
        <v>411</v>
      </c>
      <c r="M3253" s="278"/>
      <c r="N3253" s="278"/>
      <c r="O3253" s="278"/>
      <c r="P3253" s="278"/>
      <c r="Q3253" s="278"/>
      <c r="R3253" s="278"/>
      <c r="S3253" s="278"/>
      <c r="T3253" s="278"/>
      <c r="U3253" s="278"/>
      <c r="V3253" s="278"/>
      <c r="W3253" s="278"/>
      <c r="X3253" s="278"/>
      <c r="Y3253" s="278"/>
      <c r="Z3253" s="278"/>
      <c r="AA3253" s="278"/>
      <c r="AB3253" s="278"/>
      <c r="AC3253" s="278"/>
      <c r="AD3253" s="278"/>
      <c r="AE3253" s="278"/>
      <c r="AF3253" s="278"/>
      <c r="AG3253" s="278"/>
      <c r="AH3253" s="278"/>
      <c r="AI3253" s="278"/>
      <c r="AJ3253" s="278"/>
      <c r="AK3253" s="278"/>
      <c r="AL3253" s="278"/>
      <c r="AM3253" s="278"/>
      <c r="AN3253" s="278"/>
      <c r="AO3253" s="278"/>
      <c r="AP3253" s="278"/>
    </row>
    <row r="3254" spans="1:42">
      <c r="A3254" s="278">
        <v>210274</v>
      </c>
      <c r="B3254" s="278"/>
      <c r="C3254" s="278" t="s">
        <v>412</v>
      </c>
      <c r="D3254" s="278" t="s">
        <v>413</v>
      </c>
      <c r="E3254" s="278" t="s">
        <v>413</v>
      </c>
      <c r="F3254" s="278" t="s">
        <v>412</v>
      </c>
      <c r="G3254" s="278" t="s">
        <v>412</v>
      </c>
      <c r="H3254" s="278" t="s">
        <v>412</v>
      </c>
      <c r="I3254" s="278" t="s">
        <v>412</v>
      </c>
      <c r="J3254" s="278" t="s">
        <v>412</v>
      </c>
      <c r="K3254" s="278" t="s">
        <v>412</v>
      </c>
      <c r="L3254" s="278" t="s">
        <v>412</v>
      </c>
      <c r="M3254" s="278"/>
      <c r="N3254" s="278"/>
      <c r="O3254" s="278"/>
      <c r="P3254" s="278"/>
      <c r="Q3254" s="278"/>
      <c r="R3254" s="278"/>
      <c r="S3254" s="278"/>
      <c r="T3254" s="278"/>
      <c r="U3254" s="278"/>
      <c r="V3254" s="278"/>
      <c r="W3254" s="278"/>
      <c r="X3254" s="278"/>
      <c r="Y3254" s="278"/>
      <c r="Z3254" s="278"/>
      <c r="AA3254" s="278"/>
      <c r="AB3254" s="278"/>
      <c r="AC3254" s="278"/>
      <c r="AD3254" s="278"/>
      <c r="AE3254" s="278"/>
      <c r="AF3254" s="278"/>
      <c r="AG3254" s="278"/>
      <c r="AH3254" s="278"/>
      <c r="AI3254" s="278"/>
      <c r="AJ3254" s="278"/>
      <c r="AK3254" s="278"/>
      <c r="AL3254" s="278"/>
      <c r="AM3254" s="278"/>
      <c r="AN3254" s="278"/>
      <c r="AO3254" s="278"/>
      <c r="AP3254" s="278"/>
    </row>
    <row r="3255" spans="1:42">
      <c r="A3255" s="278">
        <v>210272</v>
      </c>
      <c r="B3255" s="278"/>
      <c r="C3255" s="278" t="s">
        <v>413</v>
      </c>
      <c r="D3255" s="278" t="s">
        <v>413</v>
      </c>
      <c r="E3255" s="278" t="s">
        <v>412</v>
      </c>
      <c r="F3255" s="278" t="s">
        <v>412</v>
      </c>
      <c r="G3255" s="278" t="s">
        <v>412</v>
      </c>
      <c r="H3255" s="278" t="s">
        <v>412</v>
      </c>
      <c r="I3255" s="278" t="s">
        <v>412</v>
      </c>
      <c r="J3255" s="278" t="s">
        <v>412</v>
      </c>
      <c r="K3255" s="278" t="s">
        <v>412</v>
      </c>
      <c r="L3255" s="278" t="s">
        <v>412</v>
      </c>
      <c r="M3255" s="278"/>
      <c r="N3255" s="278"/>
      <c r="O3255" s="278"/>
      <c r="P3255" s="278"/>
      <c r="Q3255" s="278"/>
      <c r="R3255" s="278"/>
      <c r="S3255" s="278"/>
      <c r="T3255" s="278"/>
      <c r="U3255" s="278"/>
      <c r="V3255" s="278"/>
      <c r="W3255" s="278"/>
      <c r="X3255" s="278"/>
      <c r="Y3255" s="278"/>
      <c r="Z3255" s="278"/>
      <c r="AA3255" s="278"/>
      <c r="AB3255" s="278"/>
      <c r="AC3255" s="278"/>
      <c r="AD3255" s="278"/>
      <c r="AE3255" s="278"/>
      <c r="AF3255" s="278"/>
      <c r="AG3255" s="278"/>
      <c r="AH3255" s="278"/>
      <c r="AI3255" s="278"/>
      <c r="AJ3255" s="278"/>
      <c r="AK3255" s="278"/>
      <c r="AL3255" s="278"/>
      <c r="AM3255" s="278"/>
      <c r="AN3255" s="278"/>
      <c r="AO3255" s="278"/>
      <c r="AP3255" s="278"/>
    </row>
    <row r="3256" spans="1:42">
      <c r="A3256" s="278">
        <v>210269</v>
      </c>
      <c r="B3256" s="278"/>
      <c r="C3256" s="278" t="s">
        <v>411</v>
      </c>
      <c r="D3256" s="278" t="s">
        <v>411</v>
      </c>
      <c r="E3256" s="278" t="s">
        <v>412</v>
      </c>
      <c r="F3256" s="278" t="s">
        <v>412</v>
      </c>
      <c r="G3256" s="278" t="s">
        <v>412</v>
      </c>
      <c r="H3256" s="278" t="s">
        <v>412</v>
      </c>
      <c r="I3256" s="278" t="s">
        <v>412</v>
      </c>
      <c r="J3256" s="278" t="s">
        <v>412</v>
      </c>
      <c r="K3256" s="278" t="s">
        <v>412</v>
      </c>
      <c r="L3256" s="278" t="s">
        <v>412</v>
      </c>
      <c r="M3256" s="278"/>
      <c r="N3256" s="278"/>
      <c r="O3256" s="278"/>
      <c r="P3256" s="278"/>
      <c r="Q3256" s="278"/>
      <c r="R3256" s="278"/>
      <c r="S3256" s="278"/>
      <c r="T3256" s="278"/>
      <c r="U3256" s="278"/>
      <c r="V3256" s="278"/>
      <c r="W3256" s="278"/>
      <c r="X3256" s="278"/>
      <c r="Y3256" s="278"/>
      <c r="Z3256" s="278"/>
      <c r="AA3256" s="278"/>
      <c r="AB3256" s="278"/>
      <c r="AC3256" s="278"/>
      <c r="AD3256" s="278"/>
      <c r="AE3256" s="278"/>
      <c r="AF3256" s="278"/>
      <c r="AG3256" s="278"/>
      <c r="AH3256" s="278"/>
      <c r="AI3256" s="278"/>
      <c r="AJ3256" s="278"/>
      <c r="AK3256" s="278"/>
      <c r="AL3256" s="278"/>
      <c r="AM3256" s="278"/>
      <c r="AN3256" s="278"/>
      <c r="AO3256" s="278"/>
      <c r="AP3256" s="278"/>
    </row>
    <row r="3257" spans="1:42">
      <c r="A3257" s="278">
        <v>210268</v>
      </c>
      <c r="B3257" s="278"/>
      <c r="C3257" s="278" t="s">
        <v>411</v>
      </c>
      <c r="D3257" s="278" t="s">
        <v>411</v>
      </c>
      <c r="E3257" s="278" t="s">
        <v>413</v>
      </c>
      <c r="F3257" s="278" t="s">
        <v>413</v>
      </c>
      <c r="G3257" s="278" t="s">
        <v>413</v>
      </c>
      <c r="H3257" s="278" t="s">
        <v>412</v>
      </c>
      <c r="I3257" s="278" t="s">
        <v>413</v>
      </c>
      <c r="J3257" s="278" t="s">
        <v>412</v>
      </c>
      <c r="K3257" s="278" t="s">
        <v>413</v>
      </c>
      <c r="L3257" s="278" t="s">
        <v>413</v>
      </c>
      <c r="M3257" s="278"/>
      <c r="N3257" s="278"/>
      <c r="O3257" s="278"/>
      <c r="P3257" s="278"/>
      <c r="Q3257" s="278"/>
      <c r="R3257" s="278"/>
      <c r="S3257" s="278"/>
      <c r="T3257" s="278"/>
      <c r="U3257" s="278"/>
      <c r="V3257" s="278"/>
      <c r="W3257" s="278"/>
      <c r="X3257" s="278"/>
      <c r="Y3257" s="278"/>
      <c r="Z3257" s="278"/>
      <c r="AA3257" s="278"/>
      <c r="AB3257" s="278"/>
      <c r="AC3257" s="278"/>
      <c r="AD3257" s="278"/>
      <c r="AE3257" s="278"/>
      <c r="AF3257" s="278"/>
      <c r="AG3257" s="278"/>
      <c r="AH3257" s="278"/>
      <c r="AI3257" s="278"/>
      <c r="AJ3257" s="278"/>
      <c r="AK3257" s="278"/>
      <c r="AL3257" s="278"/>
      <c r="AM3257" s="278"/>
      <c r="AN3257" s="278"/>
      <c r="AO3257" s="278"/>
      <c r="AP3257" s="278"/>
    </row>
    <row r="3258" spans="1:42">
      <c r="A3258" s="278">
        <v>210267</v>
      </c>
      <c r="B3258" s="278"/>
      <c r="C3258" s="278" t="s">
        <v>413</v>
      </c>
      <c r="D3258" s="278" t="s">
        <v>413</v>
      </c>
      <c r="E3258" s="278" t="s">
        <v>412</v>
      </c>
      <c r="F3258" s="278" t="s">
        <v>412</v>
      </c>
      <c r="G3258" s="278" t="s">
        <v>412</v>
      </c>
      <c r="H3258" s="278" t="s">
        <v>412</v>
      </c>
      <c r="I3258" s="278" t="s">
        <v>412</v>
      </c>
      <c r="J3258" s="278" t="s">
        <v>412</v>
      </c>
      <c r="K3258" s="278" t="s">
        <v>412</v>
      </c>
      <c r="L3258" s="278" t="s">
        <v>412</v>
      </c>
      <c r="M3258" s="278"/>
      <c r="N3258" s="278"/>
      <c r="O3258" s="278"/>
      <c r="P3258" s="278"/>
      <c r="Q3258" s="278"/>
      <c r="R3258" s="278"/>
      <c r="S3258" s="278"/>
      <c r="T3258" s="278"/>
      <c r="U3258" s="278"/>
      <c r="V3258" s="278"/>
      <c r="W3258" s="278"/>
      <c r="X3258" s="278"/>
      <c r="Y3258" s="278"/>
      <c r="Z3258" s="278"/>
      <c r="AA3258" s="278"/>
      <c r="AB3258" s="278"/>
      <c r="AC3258" s="278"/>
      <c r="AD3258" s="278"/>
      <c r="AE3258" s="278"/>
      <c r="AF3258" s="278"/>
      <c r="AG3258" s="278"/>
      <c r="AH3258" s="278"/>
      <c r="AI3258" s="278"/>
      <c r="AJ3258" s="278"/>
      <c r="AK3258" s="278"/>
      <c r="AL3258" s="278"/>
      <c r="AM3258" s="278"/>
      <c r="AN3258" s="278"/>
      <c r="AO3258" s="278"/>
      <c r="AP3258" s="278"/>
    </row>
    <row r="3259" spans="1:42">
      <c r="A3259" s="278">
        <v>210263</v>
      </c>
      <c r="B3259" s="278"/>
      <c r="C3259" s="278" t="s">
        <v>413</v>
      </c>
      <c r="D3259" s="278" t="s">
        <v>412</v>
      </c>
      <c r="E3259" s="278" t="s">
        <v>412</v>
      </c>
      <c r="F3259" s="278" t="s">
        <v>413</v>
      </c>
      <c r="G3259" s="278" t="s">
        <v>413</v>
      </c>
      <c r="H3259" s="278" t="s">
        <v>412</v>
      </c>
      <c r="I3259" s="278" t="s">
        <v>412</v>
      </c>
      <c r="J3259" s="278" t="s">
        <v>412</v>
      </c>
      <c r="K3259" s="278" t="s">
        <v>412</v>
      </c>
      <c r="L3259" s="278" t="s">
        <v>412</v>
      </c>
      <c r="M3259" s="278"/>
      <c r="N3259" s="278"/>
      <c r="O3259" s="278"/>
      <c r="P3259" s="278"/>
      <c r="Q3259" s="278"/>
      <c r="R3259" s="278"/>
      <c r="S3259" s="278"/>
      <c r="T3259" s="278"/>
      <c r="U3259" s="278"/>
      <c r="V3259" s="278"/>
      <c r="W3259" s="278"/>
      <c r="X3259" s="278"/>
      <c r="Y3259" s="278"/>
      <c r="Z3259" s="278"/>
      <c r="AA3259" s="278"/>
      <c r="AB3259" s="278"/>
      <c r="AC3259" s="278"/>
      <c r="AD3259" s="278"/>
      <c r="AE3259" s="278"/>
      <c r="AF3259" s="278"/>
      <c r="AG3259" s="278"/>
      <c r="AH3259" s="278"/>
      <c r="AI3259" s="278"/>
      <c r="AJ3259" s="278"/>
      <c r="AK3259" s="278"/>
      <c r="AL3259" s="278"/>
      <c r="AM3259" s="278"/>
      <c r="AN3259" s="278"/>
      <c r="AO3259" s="278"/>
      <c r="AP3259" s="278"/>
    </row>
    <row r="3260" spans="1:42">
      <c r="A3260" s="278">
        <v>210261</v>
      </c>
      <c r="B3260" s="278"/>
      <c r="C3260" s="278" t="s">
        <v>411</v>
      </c>
      <c r="D3260" s="278" t="s">
        <v>412</v>
      </c>
      <c r="E3260" s="278" t="s">
        <v>411</v>
      </c>
      <c r="F3260" s="278" t="s">
        <v>412</v>
      </c>
      <c r="G3260" s="278" t="s">
        <v>412</v>
      </c>
      <c r="H3260" s="278" t="s">
        <v>412</v>
      </c>
      <c r="I3260" s="278" t="s">
        <v>412</v>
      </c>
      <c r="J3260" s="278" t="s">
        <v>412</v>
      </c>
      <c r="K3260" s="278" t="s">
        <v>412</v>
      </c>
      <c r="L3260" s="278" t="s">
        <v>412</v>
      </c>
      <c r="M3260" s="278"/>
      <c r="N3260" s="278"/>
      <c r="O3260" s="278"/>
      <c r="P3260" s="278"/>
      <c r="Q3260" s="278"/>
      <c r="R3260" s="278"/>
      <c r="S3260" s="278"/>
      <c r="T3260" s="278"/>
      <c r="U3260" s="278"/>
      <c r="V3260" s="278"/>
      <c r="W3260" s="278"/>
      <c r="X3260" s="278"/>
      <c r="Y3260" s="278"/>
      <c r="Z3260" s="278"/>
      <c r="AA3260" s="278"/>
      <c r="AB3260" s="278"/>
      <c r="AC3260" s="278"/>
      <c r="AD3260" s="278"/>
      <c r="AE3260" s="278"/>
      <c r="AF3260" s="278"/>
      <c r="AG3260" s="278"/>
      <c r="AH3260" s="278"/>
      <c r="AI3260" s="278"/>
      <c r="AJ3260" s="278"/>
      <c r="AK3260" s="278"/>
      <c r="AL3260" s="278"/>
      <c r="AM3260" s="278"/>
      <c r="AN3260" s="278"/>
      <c r="AO3260" s="278"/>
      <c r="AP3260" s="278"/>
    </row>
    <row r="3261" spans="1:42">
      <c r="A3261" s="278">
        <v>210260</v>
      </c>
      <c r="B3261" s="278"/>
      <c r="C3261" s="278" t="s">
        <v>412</v>
      </c>
      <c r="D3261" s="278" t="s">
        <v>413</v>
      </c>
      <c r="E3261" s="278" t="s">
        <v>413</v>
      </c>
      <c r="F3261" s="278" t="s">
        <v>412</v>
      </c>
      <c r="G3261" s="278" t="s">
        <v>412</v>
      </c>
      <c r="H3261" s="278" t="s">
        <v>412</v>
      </c>
      <c r="I3261" s="278" t="s">
        <v>412</v>
      </c>
      <c r="J3261" s="278" t="s">
        <v>412</v>
      </c>
      <c r="K3261" s="278" t="s">
        <v>412</v>
      </c>
      <c r="L3261" s="278" t="s">
        <v>412</v>
      </c>
      <c r="M3261" s="278"/>
      <c r="N3261" s="278"/>
      <c r="O3261" s="278"/>
      <c r="P3261" s="278"/>
      <c r="Q3261" s="278"/>
      <c r="R3261" s="278"/>
      <c r="S3261" s="278"/>
      <c r="T3261" s="278"/>
      <c r="U3261" s="278"/>
      <c r="V3261" s="278"/>
      <c r="W3261" s="278"/>
      <c r="X3261" s="278"/>
      <c r="Y3261" s="278"/>
      <c r="Z3261" s="278"/>
      <c r="AA3261" s="278"/>
      <c r="AB3261" s="278"/>
      <c r="AC3261" s="278"/>
      <c r="AD3261" s="278"/>
      <c r="AE3261" s="278"/>
      <c r="AF3261" s="278"/>
      <c r="AG3261" s="278"/>
      <c r="AH3261" s="278"/>
      <c r="AI3261" s="278"/>
      <c r="AJ3261" s="278"/>
      <c r="AK3261" s="278"/>
      <c r="AL3261" s="278"/>
      <c r="AM3261" s="278"/>
      <c r="AN3261" s="278"/>
      <c r="AO3261" s="278"/>
      <c r="AP3261" s="278"/>
    </row>
    <row r="3262" spans="1:42">
      <c r="A3262" s="278">
        <v>210257</v>
      </c>
      <c r="B3262" s="278"/>
      <c r="C3262" s="278" t="s">
        <v>413</v>
      </c>
      <c r="D3262" s="278" t="s">
        <v>412</v>
      </c>
      <c r="E3262" s="278" t="s">
        <v>413</v>
      </c>
      <c r="F3262" s="278" t="s">
        <v>413</v>
      </c>
      <c r="G3262" s="278" t="s">
        <v>412</v>
      </c>
      <c r="H3262" s="278" t="s">
        <v>412</v>
      </c>
      <c r="I3262" s="278" t="s">
        <v>412</v>
      </c>
      <c r="J3262" s="278" t="s">
        <v>412</v>
      </c>
      <c r="K3262" s="278" t="s">
        <v>412</v>
      </c>
      <c r="L3262" s="278" t="s">
        <v>412</v>
      </c>
      <c r="M3262" s="278"/>
      <c r="N3262" s="278"/>
      <c r="O3262" s="278"/>
      <c r="P3262" s="278"/>
      <c r="Q3262" s="278"/>
      <c r="R3262" s="278"/>
      <c r="S3262" s="278"/>
      <c r="T3262" s="278"/>
      <c r="U3262" s="278"/>
      <c r="V3262" s="278"/>
      <c r="W3262" s="278"/>
      <c r="X3262" s="278"/>
      <c r="Y3262" s="278"/>
      <c r="Z3262" s="278"/>
      <c r="AA3262" s="278"/>
      <c r="AB3262" s="278"/>
      <c r="AC3262" s="278"/>
      <c r="AD3262" s="278"/>
      <c r="AE3262" s="278"/>
      <c r="AF3262" s="278"/>
      <c r="AG3262" s="278"/>
      <c r="AH3262" s="278"/>
      <c r="AI3262" s="278"/>
      <c r="AJ3262" s="278"/>
      <c r="AK3262" s="278"/>
      <c r="AL3262" s="278"/>
      <c r="AM3262" s="278"/>
      <c r="AN3262" s="278"/>
      <c r="AO3262" s="278"/>
      <c r="AP3262" s="278"/>
    </row>
    <row r="3263" spans="1:42">
      <c r="A3263" s="278">
        <v>210255</v>
      </c>
      <c r="B3263" s="278"/>
      <c r="C3263" s="278" t="s">
        <v>413</v>
      </c>
      <c r="D3263" s="278" t="s">
        <v>412</v>
      </c>
      <c r="E3263" s="278" t="s">
        <v>413</v>
      </c>
      <c r="F3263" s="278" t="s">
        <v>412</v>
      </c>
      <c r="G3263" s="278" t="s">
        <v>412</v>
      </c>
      <c r="H3263" s="278" t="s">
        <v>412</v>
      </c>
      <c r="I3263" s="278" t="s">
        <v>412</v>
      </c>
      <c r="J3263" s="278" t="s">
        <v>412</v>
      </c>
      <c r="K3263" s="278" t="s">
        <v>412</v>
      </c>
      <c r="L3263" s="278" t="s">
        <v>412</v>
      </c>
      <c r="M3263" s="278"/>
      <c r="N3263" s="278"/>
      <c r="O3263" s="278"/>
      <c r="P3263" s="278"/>
      <c r="Q3263" s="278"/>
      <c r="R3263" s="278"/>
      <c r="S3263" s="278"/>
      <c r="T3263" s="278"/>
      <c r="U3263" s="278"/>
      <c r="V3263" s="278"/>
      <c r="W3263" s="278"/>
      <c r="X3263" s="278"/>
      <c r="Y3263" s="278"/>
      <c r="Z3263" s="278"/>
      <c r="AA3263" s="278"/>
      <c r="AB3263" s="278"/>
      <c r="AC3263" s="278"/>
      <c r="AD3263" s="278"/>
      <c r="AE3263" s="278"/>
      <c r="AF3263" s="278"/>
      <c r="AG3263" s="278"/>
      <c r="AH3263" s="278"/>
      <c r="AI3263" s="278"/>
      <c r="AJ3263" s="278"/>
      <c r="AK3263" s="278"/>
      <c r="AL3263" s="278"/>
      <c r="AM3263" s="278"/>
      <c r="AN3263" s="278"/>
      <c r="AO3263" s="278"/>
      <c r="AP3263" s="278"/>
    </row>
    <row r="3264" spans="1:42">
      <c r="A3264" s="278">
        <v>210254</v>
      </c>
      <c r="B3264" s="278"/>
      <c r="C3264" s="278" t="s">
        <v>413</v>
      </c>
      <c r="D3264" s="278" t="s">
        <v>413</v>
      </c>
      <c r="E3264" s="278" t="s">
        <v>413</v>
      </c>
      <c r="F3264" s="278" t="s">
        <v>413</v>
      </c>
      <c r="G3264" s="278" t="s">
        <v>413</v>
      </c>
      <c r="H3264" s="278" t="s">
        <v>412</v>
      </c>
      <c r="I3264" s="278" t="s">
        <v>412</v>
      </c>
      <c r="J3264" s="278" t="s">
        <v>412</v>
      </c>
      <c r="K3264" s="278" t="s">
        <v>412</v>
      </c>
      <c r="L3264" s="278" t="s">
        <v>412</v>
      </c>
      <c r="M3264" s="278"/>
      <c r="N3264" s="278"/>
      <c r="O3264" s="278"/>
      <c r="P3264" s="278"/>
      <c r="Q3264" s="278"/>
      <c r="R3264" s="278"/>
      <c r="S3264" s="278"/>
      <c r="T3264" s="278"/>
      <c r="U3264" s="278"/>
      <c r="V3264" s="278"/>
      <c r="W3264" s="278"/>
      <c r="X3264" s="278"/>
      <c r="Y3264" s="278"/>
      <c r="Z3264" s="278"/>
      <c r="AA3264" s="278"/>
      <c r="AB3264" s="278"/>
      <c r="AC3264" s="278"/>
      <c r="AD3264" s="278"/>
      <c r="AE3264" s="278"/>
      <c r="AF3264" s="278"/>
      <c r="AG3264" s="278"/>
      <c r="AH3264" s="278"/>
      <c r="AI3264" s="278"/>
      <c r="AJ3264" s="278"/>
      <c r="AK3264" s="278"/>
      <c r="AL3264" s="278"/>
      <c r="AM3264" s="278"/>
      <c r="AN3264" s="278"/>
      <c r="AO3264" s="278"/>
      <c r="AP3264" s="278"/>
    </row>
    <row r="3265" spans="1:42">
      <c r="A3265" s="278">
        <v>210253</v>
      </c>
      <c r="B3265" s="278"/>
      <c r="C3265" s="278" t="s">
        <v>412</v>
      </c>
      <c r="D3265" s="278" t="s">
        <v>412</v>
      </c>
      <c r="E3265" s="278" t="s">
        <v>413</v>
      </c>
      <c r="F3265" s="278" t="s">
        <v>413</v>
      </c>
      <c r="G3265" s="278" t="s">
        <v>413</v>
      </c>
      <c r="H3265" s="278" t="s">
        <v>412</v>
      </c>
      <c r="I3265" s="278" t="s">
        <v>412</v>
      </c>
      <c r="J3265" s="278" t="s">
        <v>412</v>
      </c>
      <c r="K3265" s="278" t="s">
        <v>412</v>
      </c>
      <c r="L3265" s="278" t="s">
        <v>412</v>
      </c>
      <c r="M3265" s="278"/>
      <c r="N3265" s="278"/>
      <c r="O3265" s="278"/>
      <c r="P3265" s="278"/>
      <c r="Q3265" s="278"/>
      <c r="R3265" s="278"/>
      <c r="S3265" s="278"/>
      <c r="T3265" s="278"/>
      <c r="U3265" s="278"/>
      <c r="V3265" s="278"/>
      <c r="W3265" s="278"/>
      <c r="X3265" s="278"/>
      <c r="Y3265" s="278"/>
      <c r="Z3265" s="278"/>
      <c r="AA3265" s="278"/>
      <c r="AB3265" s="278"/>
      <c r="AC3265" s="278"/>
      <c r="AD3265" s="278"/>
      <c r="AE3265" s="278"/>
      <c r="AF3265" s="278"/>
      <c r="AG3265" s="278"/>
      <c r="AH3265" s="278"/>
      <c r="AI3265" s="278"/>
      <c r="AJ3265" s="278"/>
      <c r="AK3265" s="278"/>
      <c r="AL3265" s="278"/>
      <c r="AM3265" s="278"/>
      <c r="AN3265" s="278"/>
      <c r="AO3265" s="278"/>
      <c r="AP3265" s="278"/>
    </row>
    <row r="3266" spans="1:42">
      <c r="A3266" s="278">
        <v>210252</v>
      </c>
      <c r="B3266" s="278"/>
      <c r="C3266" s="278" t="s">
        <v>411</v>
      </c>
      <c r="D3266" s="278" t="s">
        <v>411</v>
      </c>
      <c r="E3266" s="278" t="s">
        <v>411</v>
      </c>
      <c r="F3266" s="278" t="s">
        <v>412</v>
      </c>
      <c r="G3266" s="278" t="s">
        <v>412</v>
      </c>
      <c r="H3266" s="278" t="s">
        <v>412</v>
      </c>
      <c r="I3266" s="278" t="s">
        <v>412</v>
      </c>
      <c r="J3266" s="278" t="s">
        <v>412</v>
      </c>
      <c r="K3266" s="278" t="s">
        <v>412</v>
      </c>
      <c r="L3266" s="278" t="s">
        <v>412</v>
      </c>
      <c r="M3266" s="278"/>
      <c r="N3266" s="278"/>
      <c r="O3266" s="278"/>
      <c r="P3266" s="278"/>
      <c r="Q3266" s="278"/>
      <c r="R3266" s="278"/>
      <c r="S3266" s="278"/>
      <c r="T3266" s="278"/>
      <c r="U3266" s="278"/>
      <c r="V3266" s="278"/>
      <c r="W3266" s="278"/>
      <c r="X3266" s="278"/>
      <c r="Y3266" s="278"/>
      <c r="Z3266" s="278"/>
      <c r="AA3266" s="278"/>
      <c r="AB3266" s="278"/>
      <c r="AC3266" s="278"/>
      <c r="AD3266" s="278"/>
      <c r="AE3266" s="278"/>
      <c r="AF3266" s="278"/>
      <c r="AG3266" s="278"/>
      <c r="AH3266" s="278"/>
      <c r="AI3266" s="278"/>
      <c r="AJ3266" s="278"/>
      <c r="AK3266" s="278"/>
      <c r="AL3266" s="278"/>
      <c r="AM3266" s="278"/>
      <c r="AN3266" s="278"/>
      <c r="AO3266" s="278"/>
      <c r="AP3266" s="278"/>
    </row>
    <row r="3267" spans="1:42">
      <c r="A3267" s="278">
        <v>210250</v>
      </c>
      <c r="B3267" s="278"/>
      <c r="C3267" s="278" t="s">
        <v>412</v>
      </c>
      <c r="D3267" s="278" t="s">
        <v>413</v>
      </c>
      <c r="E3267" s="278" t="s">
        <v>412</v>
      </c>
      <c r="F3267" s="278" t="s">
        <v>413</v>
      </c>
      <c r="G3267" s="278" t="s">
        <v>412</v>
      </c>
      <c r="H3267" s="278" t="s">
        <v>412</v>
      </c>
      <c r="I3267" s="278" t="s">
        <v>412</v>
      </c>
      <c r="J3267" s="278" t="s">
        <v>412</v>
      </c>
      <c r="K3267" s="278" t="s">
        <v>412</v>
      </c>
      <c r="L3267" s="278" t="s">
        <v>412</v>
      </c>
      <c r="M3267" s="278"/>
      <c r="N3267" s="278"/>
      <c r="O3267" s="278"/>
      <c r="P3267" s="278"/>
      <c r="Q3267" s="278"/>
      <c r="R3267" s="278"/>
      <c r="S3267" s="278"/>
      <c r="T3267" s="278"/>
      <c r="U3267" s="278"/>
      <c r="V3267" s="278"/>
      <c r="W3267" s="278"/>
      <c r="X3267" s="278"/>
      <c r="Y3267" s="278"/>
      <c r="Z3267" s="278"/>
      <c r="AA3267" s="278"/>
      <c r="AB3267" s="278"/>
      <c r="AC3267" s="278"/>
      <c r="AD3267" s="278"/>
      <c r="AE3267" s="278"/>
      <c r="AF3267" s="278"/>
      <c r="AG3267" s="278"/>
      <c r="AH3267" s="278"/>
      <c r="AI3267" s="278"/>
      <c r="AJ3267" s="278"/>
      <c r="AK3267" s="278"/>
      <c r="AL3267" s="278"/>
      <c r="AM3267" s="278"/>
      <c r="AN3267" s="278"/>
      <c r="AO3267" s="278"/>
      <c r="AP3267" s="278"/>
    </row>
    <row r="3268" spans="1:42">
      <c r="A3268" s="278">
        <v>210248</v>
      </c>
      <c r="B3268" s="278"/>
      <c r="C3268" s="278" t="s">
        <v>413</v>
      </c>
      <c r="D3268" s="278" t="s">
        <v>413</v>
      </c>
      <c r="E3268" s="278" t="s">
        <v>412</v>
      </c>
      <c r="F3268" s="278" t="s">
        <v>413</v>
      </c>
      <c r="G3268" s="278" t="s">
        <v>412</v>
      </c>
      <c r="H3268" s="278" t="s">
        <v>412</v>
      </c>
      <c r="I3268" s="278" t="s">
        <v>412</v>
      </c>
      <c r="J3268" s="278" t="s">
        <v>412</v>
      </c>
      <c r="K3268" s="278" t="s">
        <v>412</v>
      </c>
      <c r="L3268" s="278" t="s">
        <v>412</v>
      </c>
      <c r="M3268" s="278"/>
      <c r="N3268" s="278"/>
      <c r="O3268" s="278"/>
      <c r="P3268" s="278"/>
      <c r="Q3268" s="278"/>
      <c r="R3268" s="278"/>
      <c r="S3268" s="278"/>
      <c r="T3268" s="278"/>
      <c r="U3268" s="278"/>
      <c r="V3268" s="278"/>
      <c r="W3268" s="278"/>
      <c r="X3268" s="278"/>
      <c r="Y3268" s="278"/>
      <c r="Z3268" s="278"/>
      <c r="AA3268" s="278"/>
      <c r="AB3268" s="278"/>
      <c r="AC3268" s="278"/>
      <c r="AD3268" s="278"/>
      <c r="AE3268" s="278"/>
      <c r="AF3268" s="278"/>
      <c r="AG3268" s="278"/>
      <c r="AH3268" s="278"/>
      <c r="AI3268" s="278"/>
      <c r="AJ3268" s="278"/>
      <c r="AK3268" s="278"/>
      <c r="AL3268" s="278"/>
      <c r="AM3268" s="278"/>
      <c r="AN3268" s="278"/>
      <c r="AO3268" s="278"/>
      <c r="AP3268" s="278"/>
    </row>
    <row r="3269" spans="1:42">
      <c r="A3269" s="278">
        <v>210247</v>
      </c>
      <c r="B3269" s="278"/>
      <c r="C3269" s="278" t="s">
        <v>412</v>
      </c>
      <c r="D3269" s="278" t="s">
        <v>413</v>
      </c>
      <c r="E3269" s="278" t="s">
        <v>413</v>
      </c>
      <c r="F3269" s="278" t="s">
        <v>413</v>
      </c>
      <c r="G3269" s="278" t="s">
        <v>412</v>
      </c>
      <c r="H3269" s="278" t="s">
        <v>412</v>
      </c>
      <c r="I3269" s="278" t="s">
        <v>412</v>
      </c>
      <c r="J3269" s="278" t="s">
        <v>412</v>
      </c>
      <c r="K3269" s="278" t="s">
        <v>412</v>
      </c>
      <c r="L3269" s="278" t="s">
        <v>412</v>
      </c>
      <c r="M3269" s="278"/>
      <c r="N3269" s="278"/>
      <c r="O3269" s="278"/>
      <c r="P3269" s="278"/>
      <c r="Q3269" s="278"/>
      <c r="R3269" s="278"/>
      <c r="S3269" s="278"/>
      <c r="T3269" s="278"/>
      <c r="U3269" s="278"/>
      <c r="V3269" s="278"/>
      <c r="W3269" s="278"/>
      <c r="X3269" s="278"/>
      <c r="Y3269" s="278"/>
      <c r="Z3269" s="278"/>
      <c r="AA3269" s="278"/>
      <c r="AB3269" s="278"/>
      <c r="AC3269" s="278"/>
      <c r="AD3269" s="278"/>
      <c r="AE3269" s="278"/>
      <c r="AF3269" s="278"/>
      <c r="AG3269" s="278"/>
      <c r="AH3269" s="278"/>
      <c r="AI3269" s="278"/>
      <c r="AJ3269" s="278"/>
      <c r="AK3269" s="278"/>
      <c r="AL3269" s="278"/>
      <c r="AM3269" s="278"/>
      <c r="AN3269" s="278"/>
      <c r="AO3269" s="278"/>
      <c r="AP3269" s="278"/>
    </row>
    <row r="3270" spans="1:42">
      <c r="A3270" s="278">
        <v>210246</v>
      </c>
      <c r="B3270" s="278"/>
      <c r="C3270" s="278" t="s">
        <v>413</v>
      </c>
      <c r="D3270" s="278" t="s">
        <v>413</v>
      </c>
      <c r="E3270" s="278" t="s">
        <v>413</v>
      </c>
      <c r="F3270" s="278" t="s">
        <v>413</v>
      </c>
      <c r="G3270" s="278" t="s">
        <v>412</v>
      </c>
      <c r="H3270" s="278" t="s">
        <v>412</v>
      </c>
      <c r="I3270" s="278" t="s">
        <v>412</v>
      </c>
      <c r="J3270" s="278" t="s">
        <v>412</v>
      </c>
      <c r="K3270" s="278" t="s">
        <v>412</v>
      </c>
      <c r="L3270" s="278" t="s">
        <v>412</v>
      </c>
      <c r="M3270" s="278"/>
      <c r="N3270" s="278"/>
      <c r="O3270" s="278"/>
      <c r="P3270" s="278"/>
      <c r="Q3270" s="278"/>
      <c r="R3270" s="278"/>
      <c r="S3270" s="278"/>
      <c r="T3270" s="278"/>
      <c r="U3270" s="278"/>
      <c r="V3270" s="278"/>
      <c r="W3270" s="278"/>
      <c r="X3270" s="278"/>
      <c r="Y3270" s="278"/>
      <c r="Z3270" s="278"/>
      <c r="AA3270" s="278"/>
      <c r="AB3270" s="278"/>
      <c r="AC3270" s="278"/>
      <c r="AD3270" s="278"/>
      <c r="AE3270" s="278"/>
      <c r="AF3270" s="278"/>
      <c r="AG3270" s="278"/>
      <c r="AH3270" s="278"/>
      <c r="AI3270" s="278"/>
      <c r="AJ3270" s="278"/>
      <c r="AK3270" s="278"/>
      <c r="AL3270" s="278"/>
      <c r="AM3270" s="278"/>
      <c r="AN3270" s="278"/>
      <c r="AO3270" s="278"/>
      <c r="AP3270" s="278"/>
    </row>
    <row r="3271" spans="1:42">
      <c r="A3271" s="278">
        <v>210237</v>
      </c>
      <c r="B3271" s="278"/>
      <c r="C3271" s="278" t="s">
        <v>412</v>
      </c>
      <c r="D3271" s="278" t="s">
        <v>412</v>
      </c>
      <c r="E3271" s="278" t="s">
        <v>413</v>
      </c>
      <c r="F3271" s="278" t="s">
        <v>413</v>
      </c>
      <c r="G3271" s="278" t="s">
        <v>412</v>
      </c>
      <c r="H3271" s="278" t="s">
        <v>412</v>
      </c>
      <c r="I3271" s="278" t="s">
        <v>412</v>
      </c>
      <c r="J3271" s="278" t="s">
        <v>412</v>
      </c>
      <c r="K3271" s="278" t="s">
        <v>412</v>
      </c>
      <c r="L3271" s="278" t="s">
        <v>412</v>
      </c>
      <c r="M3271" s="278"/>
      <c r="N3271" s="278"/>
      <c r="O3271" s="278"/>
      <c r="P3271" s="278"/>
      <c r="Q3271" s="278"/>
      <c r="R3271" s="278"/>
      <c r="S3271" s="278"/>
      <c r="T3271" s="278"/>
      <c r="U3271" s="278"/>
      <c r="V3271" s="278"/>
      <c r="W3271" s="278"/>
      <c r="X3271" s="278"/>
      <c r="Y3271" s="278"/>
      <c r="Z3271" s="278"/>
      <c r="AA3271" s="278"/>
      <c r="AB3271" s="278"/>
      <c r="AC3271" s="278"/>
      <c r="AD3271" s="278"/>
      <c r="AE3271" s="278"/>
      <c r="AF3271" s="278"/>
      <c r="AG3271" s="278"/>
      <c r="AH3271" s="278"/>
      <c r="AI3271" s="278"/>
      <c r="AJ3271" s="278"/>
      <c r="AK3271" s="278"/>
      <c r="AL3271" s="278"/>
      <c r="AM3271" s="278"/>
      <c r="AN3271" s="278"/>
      <c r="AO3271" s="278"/>
      <c r="AP3271" s="278"/>
    </row>
    <row r="3272" spans="1:42">
      <c r="A3272" s="278">
        <v>210236</v>
      </c>
      <c r="B3272" s="278"/>
      <c r="C3272" s="278" t="s">
        <v>412</v>
      </c>
      <c r="D3272" s="278" t="s">
        <v>412</v>
      </c>
      <c r="E3272" s="278" t="s">
        <v>411</v>
      </c>
      <c r="F3272" s="278" t="s">
        <v>411</v>
      </c>
      <c r="G3272" s="278" t="s">
        <v>412</v>
      </c>
      <c r="H3272" s="278" t="s">
        <v>412</v>
      </c>
      <c r="I3272" s="278" t="s">
        <v>412</v>
      </c>
      <c r="J3272" s="278" t="s">
        <v>412</v>
      </c>
      <c r="K3272" s="278" t="s">
        <v>412</v>
      </c>
      <c r="L3272" s="278" t="s">
        <v>412</v>
      </c>
      <c r="M3272" s="278"/>
      <c r="N3272" s="278"/>
      <c r="O3272" s="278"/>
      <c r="P3272" s="278"/>
      <c r="Q3272" s="278"/>
      <c r="R3272" s="278"/>
      <c r="S3272" s="278"/>
      <c r="T3272" s="278"/>
      <c r="U3272" s="278"/>
      <c r="V3272" s="278"/>
      <c r="W3272" s="278"/>
      <c r="X3272" s="278"/>
      <c r="Y3272" s="278"/>
      <c r="Z3272" s="278"/>
      <c r="AA3272" s="278"/>
      <c r="AB3272" s="278"/>
      <c r="AC3272" s="278"/>
      <c r="AD3272" s="278"/>
      <c r="AE3272" s="278"/>
      <c r="AF3272" s="278"/>
      <c r="AG3272" s="278"/>
      <c r="AH3272" s="278"/>
      <c r="AI3272" s="278"/>
      <c r="AJ3272" s="278"/>
      <c r="AK3272" s="278"/>
      <c r="AL3272" s="278"/>
      <c r="AM3272" s="278"/>
      <c r="AN3272" s="278"/>
      <c r="AO3272" s="278"/>
      <c r="AP3272" s="278"/>
    </row>
    <row r="3273" spans="1:42">
      <c r="A3273" s="278">
        <v>210234</v>
      </c>
      <c r="B3273" s="278"/>
      <c r="C3273" s="278" t="s">
        <v>411</v>
      </c>
      <c r="D3273" s="278" t="s">
        <v>411</v>
      </c>
      <c r="E3273" s="278" t="s">
        <v>411</v>
      </c>
      <c r="F3273" s="278" t="s">
        <v>411</v>
      </c>
      <c r="G3273" s="278" t="s">
        <v>412</v>
      </c>
      <c r="H3273" s="278" t="s">
        <v>412</v>
      </c>
      <c r="I3273" s="278" t="s">
        <v>412</v>
      </c>
      <c r="J3273" s="278" t="s">
        <v>412</v>
      </c>
      <c r="K3273" s="278" t="s">
        <v>412</v>
      </c>
      <c r="L3273" s="278" t="s">
        <v>412</v>
      </c>
      <c r="M3273" s="278"/>
      <c r="N3273" s="278"/>
      <c r="O3273" s="278"/>
      <c r="P3273" s="278"/>
      <c r="Q3273" s="278"/>
      <c r="R3273" s="278"/>
      <c r="S3273" s="278"/>
      <c r="T3273" s="278"/>
      <c r="U3273" s="278"/>
      <c r="V3273" s="278"/>
      <c r="W3273" s="278"/>
      <c r="X3273" s="278"/>
      <c r="Y3273" s="278"/>
      <c r="Z3273" s="278"/>
      <c r="AA3273" s="278"/>
      <c r="AB3273" s="278"/>
      <c r="AC3273" s="278"/>
      <c r="AD3273" s="278"/>
      <c r="AE3273" s="278"/>
      <c r="AF3273" s="278"/>
      <c r="AG3273" s="278"/>
      <c r="AH3273" s="278"/>
      <c r="AI3273" s="278"/>
      <c r="AJ3273" s="278"/>
      <c r="AK3273" s="278"/>
      <c r="AL3273" s="278"/>
      <c r="AM3273" s="278"/>
      <c r="AN3273" s="278"/>
      <c r="AO3273" s="278"/>
      <c r="AP3273" s="278"/>
    </row>
    <row r="3274" spans="1:42">
      <c r="A3274" s="278">
        <v>210232</v>
      </c>
      <c r="B3274" s="278"/>
      <c r="C3274" s="278" t="s">
        <v>411</v>
      </c>
      <c r="D3274" s="278" t="s">
        <v>411</v>
      </c>
      <c r="E3274" s="278" t="s">
        <v>411</v>
      </c>
      <c r="F3274" s="278" t="s">
        <v>411</v>
      </c>
      <c r="G3274" s="278" t="s">
        <v>411</v>
      </c>
      <c r="H3274" s="278" t="s">
        <v>412</v>
      </c>
      <c r="I3274" s="278" t="s">
        <v>411</v>
      </c>
      <c r="J3274" s="278" t="s">
        <v>412</v>
      </c>
      <c r="K3274" s="278" t="s">
        <v>412</v>
      </c>
      <c r="L3274" s="278" t="s">
        <v>411</v>
      </c>
      <c r="M3274" s="278"/>
      <c r="N3274" s="278"/>
      <c r="O3274" s="278"/>
      <c r="P3274" s="278"/>
      <c r="Q3274" s="278"/>
      <c r="R3274" s="278"/>
      <c r="S3274" s="278"/>
      <c r="T3274" s="278"/>
      <c r="U3274" s="278"/>
      <c r="V3274" s="278"/>
      <c r="W3274" s="278"/>
      <c r="X3274" s="278"/>
      <c r="Y3274" s="278"/>
      <c r="Z3274" s="278"/>
      <c r="AA3274" s="278"/>
      <c r="AB3274" s="278"/>
      <c r="AC3274" s="278"/>
      <c r="AD3274" s="278"/>
      <c r="AE3274" s="278"/>
      <c r="AF3274" s="278"/>
      <c r="AG3274" s="278"/>
      <c r="AH3274" s="278"/>
      <c r="AI3274" s="278"/>
      <c r="AJ3274" s="278"/>
      <c r="AK3274" s="278"/>
      <c r="AL3274" s="278"/>
      <c r="AM3274" s="278"/>
      <c r="AN3274" s="278"/>
      <c r="AO3274" s="278"/>
      <c r="AP3274" s="278"/>
    </row>
    <row r="3275" spans="1:42">
      <c r="A3275" s="278">
        <v>210231</v>
      </c>
      <c r="B3275" s="278"/>
      <c r="C3275" s="278" t="s">
        <v>412</v>
      </c>
      <c r="D3275" s="278" t="s">
        <v>411</v>
      </c>
      <c r="E3275" s="278" t="s">
        <v>411</v>
      </c>
      <c r="F3275" s="278" t="s">
        <v>412</v>
      </c>
      <c r="G3275" s="278" t="s">
        <v>412</v>
      </c>
      <c r="H3275" s="278" t="s">
        <v>412</v>
      </c>
      <c r="I3275" s="278" t="s">
        <v>412</v>
      </c>
      <c r="J3275" s="278" t="s">
        <v>412</v>
      </c>
      <c r="K3275" s="278" t="s">
        <v>412</v>
      </c>
      <c r="L3275" s="278" t="s">
        <v>412</v>
      </c>
      <c r="M3275" s="278"/>
      <c r="N3275" s="278"/>
      <c r="O3275" s="278"/>
      <c r="P3275" s="278"/>
      <c r="Q3275" s="278"/>
      <c r="R3275" s="278"/>
      <c r="S3275" s="278"/>
      <c r="T3275" s="278"/>
      <c r="U3275" s="278"/>
      <c r="V3275" s="278"/>
      <c r="W3275" s="278"/>
      <c r="X3275" s="278"/>
      <c r="Y3275" s="278"/>
      <c r="Z3275" s="278"/>
      <c r="AA3275" s="278"/>
      <c r="AB3275" s="278"/>
      <c r="AC3275" s="278"/>
      <c r="AD3275" s="278"/>
      <c r="AE3275" s="278"/>
      <c r="AF3275" s="278"/>
      <c r="AG3275" s="278"/>
      <c r="AH3275" s="278"/>
      <c r="AI3275" s="278"/>
      <c r="AJ3275" s="278"/>
      <c r="AK3275" s="278"/>
      <c r="AL3275" s="278"/>
      <c r="AM3275" s="278"/>
      <c r="AN3275" s="278"/>
      <c r="AO3275" s="278"/>
      <c r="AP3275" s="278"/>
    </row>
    <row r="3276" spans="1:42">
      <c r="A3276" s="278">
        <v>210230</v>
      </c>
      <c r="B3276" s="278"/>
      <c r="C3276" s="278" t="s">
        <v>412</v>
      </c>
      <c r="D3276" s="278" t="s">
        <v>413</v>
      </c>
      <c r="E3276" s="278" t="s">
        <v>413</v>
      </c>
      <c r="F3276" s="278" t="s">
        <v>413</v>
      </c>
      <c r="G3276" s="278" t="s">
        <v>412</v>
      </c>
      <c r="H3276" s="278" t="s">
        <v>412</v>
      </c>
      <c r="I3276" s="278" t="s">
        <v>412</v>
      </c>
      <c r="J3276" s="278" t="s">
        <v>412</v>
      </c>
      <c r="K3276" s="278" t="s">
        <v>412</v>
      </c>
      <c r="L3276" s="278" t="s">
        <v>412</v>
      </c>
      <c r="M3276" s="278"/>
      <c r="N3276" s="278"/>
      <c r="O3276" s="278"/>
      <c r="P3276" s="278"/>
      <c r="Q3276" s="278"/>
      <c r="R3276" s="278"/>
      <c r="S3276" s="278"/>
      <c r="T3276" s="278"/>
      <c r="U3276" s="278"/>
      <c r="V3276" s="278"/>
      <c r="W3276" s="278"/>
      <c r="X3276" s="278"/>
      <c r="Y3276" s="278"/>
      <c r="Z3276" s="278"/>
      <c r="AA3276" s="278"/>
      <c r="AB3276" s="278"/>
      <c r="AC3276" s="278"/>
      <c r="AD3276" s="278"/>
      <c r="AE3276" s="278"/>
      <c r="AF3276" s="278"/>
      <c r="AG3276" s="278"/>
      <c r="AH3276" s="278"/>
      <c r="AI3276" s="278"/>
      <c r="AJ3276" s="278"/>
      <c r="AK3276" s="278"/>
      <c r="AL3276" s="278"/>
      <c r="AM3276" s="278"/>
      <c r="AN3276" s="278"/>
      <c r="AO3276" s="278"/>
      <c r="AP3276" s="278"/>
    </row>
    <row r="3277" spans="1:42">
      <c r="A3277" s="278">
        <v>210228</v>
      </c>
      <c r="B3277" s="278"/>
      <c r="C3277" s="278" t="s">
        <v>413</v>
      </c>
      <c r="D3277" s="278" t="s">
        <v>412</v>
      </c>
      <c r="E3277" s="278" t="s">
        <v>413</v>
      </c>
      <c r="F3277" s="278" t="s">
        <v>412</v>
      </c>
      <c r="G3277" s="278" t="s">
        <v>412</v>
      </c>
      <c r="H3277" s="278" t="s">
        <v>412</v>
      </c>
      <c r="I3277" s="278" t="s">
        <v>412</v>
      </c>
      <c r="J3277" s="278" t="s">
        <v>412</v>
      </c>
      <c r="K3277" s="278" t="s">
        <v>412</v>
      </c>
      <c r="L3277" s="278" t="s">
        <v>412</v>
      </c>
      <c r="M3277" s="278"/>
      <c r="N3277" s="278"/>
      <c r="O3277" s="278"/>
      <c r="P3277" s="278"/>
      <c r="Q3277" s="278"/>
      <c r="R3277" s="278"/>
      <c r="S3277" s="278"/>
      <c r="T3277" s="278"/>
      <c r="U3277" s="278"/>
      <c r="V3277" s="278"/>
      <c r="W3277" s="278"/>
      <c r="X3277" s="278"/>
      <c r="Y3277" s="278"/>
      <c r="Z3277" s="278"/>
      <c r="AA3277" s="278"/>
      <c r="AB3277" s="278"/>
      <c r="AC3277" s="278"/>
      <c r="AD3277" s="278"/>
      <c r="AE3277" s="278"/>
      <c r="AF3277" s="278"/>
      <c r="AG3277" s="278"/>
      <c r="AH3277" s="278"/>
      <c r="AI3277" s="278"/>
      <c r="AJ3277" s="278"/>
      <c r="AK3277" s="278"/>
      <c r="AL3277" s="278"/>
      <c r="AM3277" s="278"/>
      <c r="AN3277" s="278"/>
      <c r="AO3277" s="278"/>
      <c r="AP3277" s="278"/>
    </row>
    <row r="3278" spans="1:42">
      <c r="A3278" s="278">
        <v>210225</v>
      </c>
      <c r="B3278" s="278"/>
      <c r="C3278" s="278" t="s">
        <v>412</v>
      </c>
      <c r="D3278" s="278" t="s">
        <v>412</v>
      </c>
      <c r="E3278" s="278" t="s">
        <v>412</v>
      </c>
      <c r="F3278" s="278" t="s">
        <v>411</v>
      </c>
      <c r="G3278" s="278" t="s">
        <v>411</v>
      </c>
      <c r="H3278" s="278" t="s">
        <v>412</v>
      </c>
      <c r="I3278" s="278" t="s">
        <v>412</v>
      </c>
      <c r="J3278" s="278" t="s">
        <v>412</v>
      </c>
      <c r="K3278" s="278" t="s">
        <v>412</v>
      </c>
      <c r="L3278" s="278" t="s">
        <v>412</v>
      </c>
      <c r="M3278" s="278"/>
      <c r="N3278" s="278"/>
      <c r="O3278" s="278"/>
      <c r="P3278" s="278"/>
      <c r="Q3278" s="278"/>
      <c r="R3278" s="278"/>
      <c r="S3278" s="278"/>
      <c r="T3278" s="278"/>
      <c r="U3278" s="278"/>
      <c r="V3278" s="278"/>
      <c r="W3278" s="278"/>
      <c r="X3278" s="278"/>
      <c r="Y3278" s="278"/>
      <c r="Z3278" s="278"/>
      <c r="AA3278" s="278"/>
      <c r="AB3278" s="278"/>
      <c r="AC3278" s="278"/>
      <c r="AD3278" s="278"/>
      <c r="AE3278" s="278"/>
      <c r="AF3278" s="278"/>
      <c r="AG3278" s="278"/>
      <c r="AH3278" s="278"/>
      <c r="AI3278" s="278"/>
      <c r="AJ3278" s="278"/>
      <c r="AK3278" s="278"/>
      <c r="AL3278" s="278"/>
      <c r="AM3278" s="278"/>
      <c r="AN3278" s="278"/>
      <c r="AO3278" s="278"/>
      <c r="AP3278" s="278"/>
    </row>
    <row r="3279" spans="1:42">
      <c r="A3279" s="278">
        <v>210224</v>
      </c>
      <c r="B3279" s="278"/>
      <c r="C3279" s="278" t="s">
        <v>413</v>
      </c>
      <c r="D3279" s="278" t="s">
        <v>413</v>
      </c>
      <c r="E3279" s="278" t="s">
        <v>413</v>
      </c>
      <c r="F3279" s="278" t="s">
        <v>413</v>
      </c>
      <c r="G3279" s="278" t="s">
        <v>413</v>
      </c>
      <c r="H3279" s="278" t="s">
        <v>412</v>
      </c>
      <c r="I3279" s="278" t="s">
        <v>412</v>
      </c>
      <c r="J3279" s="278" t="s">
        <v>412</v>
      </c>
      <c r="K3279" s="278" t="s">
        <v>412</v>
      </c>
      <c r="L3279" s="278" t="s">
        <v>412</v>
      </c>
      <c r="M3279" s="278"/>
      <c r="N3279" s="278"/>
      <c r="O3279" s="278"/>
      <c r="P3279" s="278"/>
      <c r="Q3279" s="278"/>
      <c r="R3279" s="278"/>
      <c r="S3279" s="278"/>
      <c r="T3279" s="278"/>
      <c r="U3279" s="278"/>
      <c r="V3279" s="278"/>
      <c r="W3279" s="278"/>
      <c r="X3279" s="278"/>
      <c r="Y3279" s="278"/>
      <c r="Z3279" s="278"/>
      <c r="AA3279" s="278"/>
      <c r="AB3279" s="278"/>
      <c r="AC3279" s="278"/>
      <c r="AD3279" s="278"/>
      <c r="AE3279" s="278"/>
      <c r="AF3279" s="278"/>
      <c r="AG3279" s="278"/>
      <c r="AH3279" s="278"/>
      <c r="AI3279" s="278"/>
      <c r="AJ3279" s="278"/>
      <c r="AK3279" s="278"/>
      <c r="AL3279" s="278"/>
      <c r="AM3279" s="278"/>
      <c r="AN3279" s="278"/>
      <c r="AO3279" s="278"/>
      <c r="AP3279" s="278"/>
    </row>
    <row r="3280" spans="1:42">
      <c r="A3280" s="278">
        <v>210222</v>
      </c>
      <c r="B3280" s="278"/>
      <c r="C3280" s="278" t="s">
        <v>411</v>
      </c>
      <c r="D3280" s="278" t="s">
        <v>413</v>
      </c>
      <c r="E3280" s="278" t="s">
        <v>411</v>
      </c>
      <c r="F3280" s="278" t="s">
        <v>411</v>
      </c>
      <c r="G3280" s="278" t="s">
        <v>412</v>
      </c>
      <c r="H3280" s="278" t="s">
        <v>412</v>
      </c>
      <c r="I3280" s="278" t="s">
        <v>412</v>
      </c>
      <c r="J3280" s="278" t="s">
        <v>411</v>
      </c>
      <c r="K3280" s="278" t="s">
        <v>411</v>
      </c>
      <c r="L3280" s="278" t="s">
        <v>413</v>
      </c>
      <c r="M3280" s="278"/>
      <c r="N3280" s="278"/>
      <c r="O3280" s="278"/>
      <c r="P3280" s="278"/>
      <c r="Q3280" s="278"/>
      <c r="R3280" s="278"/>
      <c r="S3280" s="278"/>
      <c r="T3280" s="278"/>
      <c r="U3280" s="278"/>
      <c r="V3280" s="278"/>
      <c r="W3280" s="278"/>
      <c r="X3280" s="278"/>
      <c r="Y3280" s="278"/>
      <c r="Z3280" s="278"/>
      <c r="AA3280" s="278"/>
      <c r="AB3280" s="278"/>
      <c r="AC3280" s="278"/>
      <c r="AD3280" s="278"/>
      <c r="AE3280" s="278"/>
      <c r="AF3280" s="278"/>
      <c r="AG3280" s="278"/>
      <c r="AH3280" s="278"/>
      <c r="AI3280" s="278"/>
      <c r="AJ3280" s="278"/>
      <c r="AK3280" s="278"/>
      <c r="AL3280" s="278"/>
      <c r="AM3280" s="278"/>
      <c r="AN3280" s="278"/>
      <c r="AO3280" s="278"/>
      <c r="AP3280" s="278"/>
    </row>
    <row r="3281" spans="1:42">
      <c r="A3281" s="278">
        <v>210221</v>
      </c>
      <c r="B3281" s="278"/>
      <c r="C3281" s="278" t="s">
        <v>412</v>
      </c>
      <c r="D3281" s="278" t="s">
        <v>412</v>
      </c>
      <c r="E3281" s="278" t="s">
        <v>413</v>
      </c>
      <c r="F3281" s="278" t="s">
        <v>412</v>
      </c>
      <c r="G3281" s="278" t="s">
        <v>413</v>
      </c>
      <c r="H3281" s="278" t="s">
        <v>412</v>
      </c>
      <c r="I3281" s="278" t="s">
        <v>412</v>
      </c>
      <c r="J3281" s="278" t="s">
        <v>412</v>
      </c>
      <c r="K3281" s="278" t="s">
        <v>412</v>
      </c>
      <c r="L3281" s="278" t="s">
        <v>412</v>
      </c>
      <c r="M3281" s="278"/>
      <c r="N3281" s="278"/>
      <c r="O3281" s="278"/>
      <c r="P3281" s="278"/>
      <c r="Q3281" s="278"/>
      <c r="R3281" s="278"/>
      <c r="S3281" s="278"/>
      <c r="T3281" s="278"/>
      <c r="U3281" s="278"/>
      <c r="V3281" s="278"/>
      <c r="W3281" s="278"/>
      <c r="X3281" s="278"/>
      <c r="Y3281" s="278"/>
      <c r="Z3281" s="278"/>
      <c r="AA3281" s="278"/>
      <c r="AB3281" s="278"/>
      <c r="AC3281" s="278"/>
      <c r="AD3281" s="278"/>
      <c r="AE3281" s="278"/>
      <c r="AF3281" s="278"/>
      <c r="AG3281" s="278"/>
      <c r="AH3281" s="278"/>
      <c r="AI3281" s="278"/>
      <c r="AJ3281" s="278"/>
      <c r="AK3281" s="278"/>
      <c r="AL3281" s="278"/>
      <c r="AM3281" s="278"/>
      <c r="AN3281" s="278"/>
      <c r="AO3281" s="278"/>
      <c r="AP3281" s="278"/>
    </row>
    <row r="3282" spans="1:42">
      <c r="A3282" s="278">
        <v>210220</v>
      </c>
      <c r="B3282" s="278"/>
      <c r="C3282" s="278" t="s">
        <v>411</v>
      </c>
      <c r="D3282" s="278" t="s">
        <v>412</v>
      </c>
      <c r="E3282" s="278" t="s">
        <v>411</v>
      </c>
      <c r="F3282" s="278" t="s">
        <v>411</v>
      </c>
      <c r="G3282" s="278" t="s">
        <v>412</v>
      </c>
      <c r="H3282" s="278" t="s">
        <v>412</v>
      </c>
      <c r="I3282" s="278" t="s">
        <v>412</v>
      </c>
      <c r="J3282" s="278" t="s">
        <v>412</v>
      </c>
      <c r="K3282" s="278" t="s">
        <v>412</v>
      </c>
      <c r="L3282" s="278" t="s">
        <v>412</v>
      </c>
      <c r="M3282" s="278"/>
      <c r="N3282" s="278"/>
      <c r="O3282" s="278"/>
      <c r="P3282" s="278"/>
      <c r="Q3282" s="278"/>
      <c r="R3282" s="278"/>
      <c r="S3282" s="278"/>
      <c r="T3282" s="278"/>
      <c r="U3282" s="278"/>
      <c r="V3282" s="278"/>
      <c r="W3282" s="278"/>
      <c r="X3282" s="278"/>
      <c r="Y3282" s="278"/>
      <c r="Z3282" s="278"/>
      <c r="AA3282" s="278"/>
      <c r="AB3282" s="278"/>
      <c r="AC3282" s="278"/>
      <c r="AD3282" s="278"/>
      <c r="AE3282" s="278"/>
      <c r="AF3282" s="278"/>
      <c r="AG3282" s="278"/>
      <c r="AH3282" s="278"/>
      <c r="AI3282" s="278"/>
      <c r="AJ3282" s="278"/>
      <c r="AK3282" s="278"/>
      <c r="AL3282" s="278"/>
      <c r="AM3282" s="278"/>
      <c r="AN3282" s="278"/>
      <c r="AO3282" s="278"/>
      <c r="AP3282" s="278"/>
    </row>
    <row r="3283" spans="1:42">
      <c r="A3283" s="278">
        <v>210219</v>
      </c>
      <c r="B3283" s="278"/>
      <c r="C3283" s="278" t="s">
        <v>413</v>
      </c>
      <c r="D3283" s="278" t="s">
        <v>413</v>
      </c>
      <c r="E3283" s="278" t="s">
        <v>412</v>
      </c>
      <c r="F3283" s="278" t="s">
        <v>412</v>
      </c>
      <c r="G3283" s="278" t="s">
        <v>412</v>
      </c>
      <c r="H3283" s="278" t="s">
        <v>412</v>
      </c>
      <c r="I3283" s="278" t="s">
        <v>412</v>
      </c>
      <c r="J3283" s="278" t="s">
        <v>412</v>
      </c>
      <c r="K3283" s="278" t="s">
        <v>412</v>
      </c>
      <c r="L3283" s="278" t="s">
        <v>412</v>
      </c>
      <c r="M3283" s="278"/>
      <c r="N3283" s="278"/>
      <c r="O3283" s="278"/>
      <c r="P3283" s="278"/>
      <c r="Q3283" s="278"/>
      <c r="R3283" s="278"/>
      <c r="S3283" s="278"/>
      <c r="T3283" s="278"/>
      <c r="U3283" s="278"/>
      <c r="V3283" s="278"/>
      <c r="W3283" s="278"/>
      <c r="X3283" s="278"/>
      <c r="Y3283" s="278"/>
      <c r="Z3283" s="278"/>
      <c r="AA3283" s="278"/>
      <c r="AB3283" s="278"/>
      <c r="AC3283" s="278"/>
      <c r="AD3283" s="278"/>
      <c r="AE3283" s="278"/>
      <c r="AF3283" s="278"/>
      <c r="AG3283" s="278"/>
      <c r="AH3283" s="278"/>
      <c r="AI3283" s="278"/>
      <c r="AJ3283" s="278"/>
      <c r="AK3283" s="278"/>
      <c r="AL3283" s="278"/>
      <c r="AM3283" s="278"/>
      <c r="AN3283" s="278"/>
      <c r="AO3283" s="278"/>
      <c r="AP3283" s="278"/>
    </row>
    <row r="3284" spans="1:42">
      <c r="A3284" s="278">
        <v>210216</v>
      </c>
      <c r="B3284" s="278"/>
      <c r="C3284" s="278" t="s">
        <v>411</v>
      </c>
      <c r="D3284" s="278" t="s">
        <v>412</v>
      </c>
      <c r="E3284" s="278" t="s">
        <v>411</v>
      </c>
      <c r="F3284" s="278" t="s">
        <v>411</v>
      </c>
      <c r="G3284" s="278" t="s">
        <v>412</v>
      </c>
      <c r="H3284" s="278" t="s">
        <v>412</v>
      </c>
      <c r="I3284" s="278" t="s">
        <v>412</v>
      </c>
      <c r="J3284" s="278" t="s">
        <v>412</v>
      </c>
      <c r="K3284" s="278" t="s">
        <v>412</v>
      </c>
      <c r="L3284" s="278" t="s">
        <v>412</v>
      </c>
      <c r="M3284" s="278"/>
      <c r="N3284" s="278"/>
      <c r="O3284" s="278"/>
      <c r="P3284" s="278"/>
      <c r="Q3284" s="278"/>
      <c r="R3284" s="278"/>
      <c r="S3284" s="278"/>
      <c r="T3284" s="278"/>
      <c r="U3284" s="278"/>
      <c r="V3284" s="278"/>
      <c r="W3284" s="278"/>
      <c r="X3284" s="278"/>
      <c r="Y3284" s="278"/>
      <c r="Z3284" s="278"/>
      <c r="AA3284" s="278"/>
      <c r="AB3284" s="278"/>
      <c r="AC3284" s="278"/>
      <c r="AD3284" s="278"/>
      <c r="AE3284" s="278"/>
      <c r="AF3284" s="278"/>
      <c r="AG3284" s="278"/>
      <c r="AH3284" s="278"/>
      <c r="AI3284" s="278"/>
      <c r="AJ3284" s="278"/>
      <c r="AK3284" s="278"/>
      <c r="AL3284" s="278"/>
      <c r="AM3284" s="278"/>
      <c r="AN3284" s="278"/>
      <c r="AO3284" s="278"/>
      <c r="AP3284" s="278"/>
    </row>
    <row r="3285" spans="1:42">
      <c r="A3285" s="278">
        <v>210215</v>
      </c>
      <c r="B3285" s="278"/>
      <c r="C3285" s="278" t="s">
        <v>413</v>
      </c>
      <c r="D3285" s="278" t="s">
        <v>411</v>
      </c>
      <c r="E3285" s="278" t="s">
        <v>413</v>
      </c>
      <c r="F3285" s="278" t="s">
        <v>411</v>
      </c>
      <c r="G3285" s="278" t="s">
        <v>413</v>
      </c>
      <c r="H3285" s="278" t="s">
        <v>412</v>
      </c>
      <c r="I3285" s="278" t="s">
        <v>413</v>
      </c>
      <c r="J3285" s="278" t="s">
        <v>412</v>
      </c>
      <c r="K3285" s="278" t="s">
        <v>413</v>
      </c>
      <c r="L3285" s="278" t="s">
        <v>413</v>
      </c>
      <c r="M3285" s="278"/>
      <c r="N3285" s="278"/>
      <c r="O3285" s="278"/>
      <c r="P3285" s="278"/>
      <c r="Q3285" s="278"/>
      <c r="R3285" s="278"/>
      <c r="S3285" s="278"/>
      <c r="T3285" s="278"/>
      <c r="U3285" s="278"/>
      <c r="V3285" s="278"/>
      <c r="W3285" s="278"/>
      <c r="X3285" s="278"/>
      <c r="Y3285" s="278"/>
      <c r="Z3285" s="278"/>
      <c r="AA3285" s="278"/>
      <c r="AB3285" s="278"/>
      <c r="AC3285" s="278"/>
      <c r="AD3285" s="278"/>
      <c r="AE3285" s="278"/>
      <c r="AF3285" s="278"/>
      <c r="AG3285" s="278"/>
      <c r="AH3285" s="278"/>
      <c r="AI3285" s="278"/>
      <c r="AJ3285" s="278"/>
      <c r="AK3285" s="278"/>
      <c r="AL3285" s="278"/>
      <c r="AM3285" s="278"/>
      <c r="AN3285" s="278"/>
      <c r="AO3285" s="278"/>
      <c r="AP3285" s="278"/>
    </row>
    <row r="3286" spans="1:42">
      <c r="A3286" s="278">
        <v>210213</v>
      </c>
      <c r="B3286" s="278"/>
      <c r="C3286" s="278" t="s">
        <v>413</v>
      </c>
      <c r="D3286" s="278" t="s">
        <v>412</v>
      </c>
      <c r="E3286" s="278" t="s">
        <v>412</v>
      </c>
      <c r="F3286" s="278" t="s">
        <v>412</v>
      </c>
      <c r="G3286" s="278" t="s">
        <v>413</v>
      </c>
      <c r="H3286" s="278" t="s">
        <v>412</v>
      </c>
      <c r="I3286" s="278" t="s">
        <v>412</v>
      </c>
      <c r="J3286" s="278" t="s">
        <v>412</v>
      </c>
      <c r="K3286" s="278" t="s">
        <v>412</v>
      </c>
      <c r="L3286" s="278" t="s">
        <v>412</v>
      </c>
      <c r="M3286" s="278"/>
      <c r="N3286" s="278"/>
      <c r="O3286" s="278"/>
      <c r="P3286" s="278"/>
      <c r="Q3286" s="278"/>
      <c r="R3286" s="278"/>
      <c r="S3286" s="278"/>
      <c r="T3286" s="278"/>
      <c r="U3286" s="278"/>
      <c r="V3286" s="278"/>
      <c r="W3286" s="278"/>
      <c r="X3286" s="278"/>
      <c r="Y3286" s="278"/>
      <c r="Z3286" s="278"/>
      <c r="AA3286" s="278"/>
      <c r="AB3286" s="278"/>
      <c r="AC3286" s="278"/>
      <c r="AD3286" s="278"/>
      <c r="AE3286" s="278"/>
      <c r="AF3286" s="278"/>
      <c r="AG3286" s="278"/>
      <c r="AH3286" s="278"/>
      <c r="AI3286" s="278"/>
      <c r="AJ3286" s="278"/>
      <c r="AK3286" s="278"/>
      <c r="AL3286" s="278"/>
      <c r="AM3286" s="278"/>
      <c r="AN3286" s="278"/>
      <c r="AO3286" s="278"/>
      <c r="AP3286" s="278"/>
    </row>
    <row r="3287" spans="1:42">
      <c r="A3287" s="278">
        <v>210211</v>
      </c>
      <c r="B3287" s="278"/>
      <c r="C3287" s="278" t="s">
        <v>413</v>
      </c>
      <c r="D3287" s="278" t="s">
        <v>413</v>
      </c>
      <c r="E3287" s="278" t="s">
        <v>413</v>
      </c>
      <c r="F3287" s="278" t="s">
        <v>413</v>
      </c>
      <c r="G3287" s="278" t="s">
        <v>413</v>
      </c>
      <c r="H3287" s="278" t="s">
        <v>412</v>
      </c>
      <c r="I3287" s="278" t="s">
        <v>412</v>
      </c>
      <c r="J3287" s="278" t="s">
        <v>412</v>
      </c>
      <c r="K3287" s="278" t="s">
        <v>412</v>
      </c>
      <c r="L3287" s="278" t="s">
        <v>412</v>
      </c>
      <c r="M3287" s="278"/>
      <c r="N3287" s="278"/>
      <c r="O3287" s="278"/>
      <c r="P3287" s="278"/>
      <c r="Q3287" s="278"/>
      <c r="R3287" s="278"/>
      <c r="S3287" s="278"/>
      <c r="T3287" s="278"/>
      <c r="U3287" s="278"/>
      <c r="V3287" s="278"/>
      <c r="W3287" s="278"/>
      <c r="X3287" s="278"/>
      <c r="Y3287" s="278"/>
      <c r="Z3287" s="278"/>
      <c r="AA3287" s="278"/>
      <c r="AB3287" s="278"/>
      <c r="AC3287" s="278"/>
      <c r="AD3287" s="278"/>
      <c r="AE3287" s="278"/>
      <c r="AF3287" s="278"/>
      <c r="AG3287" s="278"/>
      <c r="AH3287" s="278"/>
      <c r="AI3287" s="278"/>
      <c r="AJ3287" s="278"/>
      <c r="AK3287" s="278"/>
      <c r="AL3287" s="278"/>
      <c r="AM3287" s="278"/>
      <c r="AN3287" s="278"/>
      <c r="AO3287" s="278"/>
      <c r="AP3287" s="278"/>
    </row>
    <row r="3288" spans="1:42">
      <c r="A3288" s="278">
        <v>210210</v>
      </c>
      <c r="B3288" s="278"/>
      <c r="C3288" s="278" t="s">
        <v>412</v>
      </c>
      <c r="D3288" s="278" t="s">
        <v>412</v>
      </c>
      <c r="E3288" s="278" t="s">
        <v>413</v>
      </c>
      <c r="F3288" s="278" t="s">
        <v>412</v>
      </c>
      <c r="G3288" s="278" t="s">
        <v>413</v>
      </c>
      <c r="H3288" s="278" t="s">
        <v>412</v>
      </c>
      <c r="I3288" s="278" t="s">
        <v>412</v>
      </c>
      <c r="J3288" s="278" t="s">
        <v>412</v>
      </c>
      <c r="K3288" s="278" t="s">
        <v>412</v>
      </c>
      <c r="L3288" s="278" t="s">
        <v>412</v>
      </c>
      <c r="M3288" s="278"/>
      <c r="N3288" s="278"/>
      <c r="O3288" s="278"/>
      <c r="P3288" s="278"/>
      <c r="Q3288" s="278"/>
      <c r="R3288" s="278"/>
      <c r="S3288" s="278"/>
      <c r="T3288" s="278"/>
      <c r="U3288" s="278"/>
      <c r="V3288" s="278"/>
      <c r="W3288" s="278"/>
      <c r="X3288" s="278"/>
      <c r="Y3288" s="278"/>
      <c r="Z3288" s="278"/>
      <c r="AA3288" s="278"/>
      <c r="AB3288" s="278"/>
      <c r="AC3288" s="278"/>
      <c r="AD3288" s="278"/>
      <c r="AE3288" s="278"/>
      <c r="AF3288" s="278"/>
      <c r="AG3288" s="278"/>
      <c r="AH3288" s="278"/>
      <c r="AI3288" s="278"/>
      <c r="AJ3288" s="278"/>
      <c r="AK3288" s="278"/>
      <c r="AL3288" s="278"/>
      <c r="AM3288" s="278"/>
      <c r="AN3288" s="278"/>
      <c r="AO3288" s="278"/>
      <c r="AP3288" s="278"/>
    </row>
    <row r="3289" spans="1:42">
      <c r="A3289" s="278">
        <v>210208</v>
      </c>
      <c r="B3289" s="278"/>
      <c r="C3289" s="278" t="s">
        <v>413</v>
      </c>
      <c r="D3289" s="278" t="s">
        <v>412</v>
      </c>
      <c r="E3289" s="278" t="s">
        <v>413</v>
      </c>
      <c r="F3289" s="278" t="s">
        <v>412</v>
      </c>
      <c r="G3289" s="278" t="s">
        <v>412</v>
      </c>
      <c r="H3289" s="278" t="s">
        <v>412</v>
      </c>
      <c r="I3289" s="278" t="s">
        <v>412</v>
      </c>
      <c r="J3289" s="278" t="s">
        <v>412</v>
      </c>
      <c r="K3289" s="278" t="s">
        <v>412</v>
      </c>
      <c r="L3289" s="278" t="s">
        <v>412</v>
      </c>
      <c r="M3289" s="278"/>
      <c r="N3289" s="278"/>
      <c r="O3289" s="278"/>
      <c r="P3289" s="278"/>
      <c r="Q3289" s="278"/>
      <c r="R3289" s="278"/>
      <c r="S3289" s="278"/>
      <c r="T3289" s="278"/>
      <c r="U3289" s="278"/>
      <c r="V3289" s="278"/>
      <c r="W3289" s="278"/>
      <c r="X3289" s="278"/>
      <c r="Y3289" s="278"/>
      <c r="Z3289" s="278"/>
      <c r="AA3289" s="278"/>
      <c r="AB3289" s="278"/>
      <c r="AC3289" s="278"/>
      <c r="AD3289" s="278"/>
      <c r="AE3289" s="278"/>
      <c r="AF3289" s="278"/>
      <c r="AG3289" s="278"/>
      <c r="AH3289" s="278"/>
      <c r="AI3289" s="278"/>
      <c r="AJ3289" s="278"/>
      <c r="AK3289" s="278"/>
      <c r="AL3289" s="278"/>
      <c r="AM3289" s="278"/>
      <c r="AN3289" s="278"/>
      <c r="AO3289" s="278"/>
      <c r="AP3289" s="278"/>
    </row>
    <row r="3290" spans="1:42">
      <c r="A3290" s="278">
        <v>210207</v>
      </c>
      <c r="B3290" s="278"/>
      <c r="C3290" s="278" t="s">
        <v>411</v>
      </c>
      <c r="D3290" s="278" t="s">
        <v>411</v>
      </c>
      <c r="E3290" s="278" t="s">
        <v>411</v>
      </c>
      <c r="F3290" s="278" t="s">
        <v>411</v>
      </c>
      <c r="G3290" s="278" t="s">
        <v>411</v>
      </c>
      <c r="H3290" s="278" t="s">
        <v>412</v>
      </c>
      <c r="I3290" s="278" t="s">
        <v>412</v>
      </c>
      <c r="J3290" s="278" t="s">
        <v>412</v>
      </c>
      <c r="K3290" s="278" t="s">
        <v>412</v>
      </c>
      <c r="L3290" s="278" t="s">
        <v>412</v>
      </c>
      <c r="M3290" s="278"/>
      <c r="N3290" s="278"/>
      <c r="O3290" s="278"/>
      <c r="P3290" s="278"/>
      <c r="Q3290" s="278"/>
      <c r="R3290" s="278"/>
      <c r="S3290" s="278"/>
      <c r="T3290" s="278"/>
      <c r="U3290" s="278"/>
      <c r="V3290" s="278"/>
      <c r="W3290" s="278"/>
      <c r="X3290" s="278"/>
      <c r="Y3290" s="278"/>
      <c r="Z3290" s="278"/>
      <c r="AA3290" s="278"/>
      <c r="AB3290" s="278"/>
      <c r="AC3290" s="278"/>
      <c r="AD3290" s="278"/>
      <c r="AE3290" s="278"/>
      <c r="AF3290" s="278"/>
      <c r="AG3290" s="278"/>
      <c r="AH3290" s="278"/>
      <c r="AI3290" s="278"/>
      <c r="AJ3290" s="278"/>
      <c r="AK3290" s="278"/>
      <c r="AL3290" s="278"/>
      <c r="AM3290" s="278"/>
      <c r="AN3290" s="278"/>
      <c r="AO3290" s="278"/>
      <c r="AP3290" s="278"/>
    </row>
    <row r="3291" spans="1:42">
      <c r="A3291" s="278">
        <v>210205</v>
      </c>
      <c r="B3291" s="278"/>
      <c r="C3291" s="278" t="s">
        <v>413</v>
      </c>
      <c r="D3291" s="278" t="s">
        <v>413</v>
      </c>
      <c r="E3291" s="278" t="s">
        <v>413</v>
      </c>
      <c r="F3291" s="278" t="s">
        <v>413</v>
      </c>
      <c r="G3291" s="278" t="s">
        <v>413</v>
      </c>
      <c r="H3291" s="278" t="s">
        <v>412</v>
      </c>
      <c r="I3291" s="278" t="s">
        <v>412</v>
      </c>
      <c r="J3291" s="278" t="s">
        <v>412</v>
      </c>
      <c r="K3291" s="278" t="s">
        <v>412</v>
      </c>
      <c r="L3291" s="278" t="s">
        <v>412</v>
      </c>
      <c r="M3291" s="278"/>
      <c r="N3291" s="278"/>
      <c r="O3291" s="278"/>
      <c r="P3291" s="278"/>
      <c r="Q3291" s="278"/>
      <c r="R3291" s="278"/>
      <c r="S3291" s="278"/>
      <c r="T3291" s="278"/>
      <c r="U3291" s="278"/>
      <c r="V3291" s="278"/>
      <c r="W3291" s="278"/>
      <c r="X3291" s="278"/>
      <c r="Y3291" s="278"/>
      <c r="Z3291" s="278"/>
      <c r="AA3291" s="278"/>
      <c r="AB3291" s="278"/>
      <c r="AC3291" s="278"/>
      <c r="AD3291" s="278"/>
      <c r="AE3291" s="278"/>
      <c r="AF3291" s="278"/>
      <c r="AG3291" s="278"/>
      <c r="AH3291" s="278"/>
      <c r="AI3291" s="278"/>
      <c r="AJ3291" s="278"/>
      <c r="AK3291" s="278"/>
      <c r="AL3291" s="278"/>
      <c r="AM3291" s="278"/>
      <c r="AN3291" s="278"/>
      <c r="AO3291" s="278"/>
      <c r="AP3291" s="278"/>
    </row>
    <row r="3292" spans="1:42">
      <c r="A3292" s="278">
        <v>210204</v>
      </c>
      <c r="B3292" s="278"/>
      <c r="C3292" s="278" t="s">
        <v>412</v>
      </c>
      <c r="D3292" s="278" t="s">
        <v>412</v>
      </c>
      <c r="E3292" s="278" t="s">
        <v>413</v>
      </c>
      <c r="F3292" s="278" t="s">
        <v>412</v>
      </c>
      <c r="G3292" s="278" t="s">
        <v>413</v>
      </c>
      <c r="H3292" s="278" t="s">
        <v>412</v>
      </c>
      <c r="I3292" s="278" t="s">
        <v>412</v>
      </c>
      <c r="J3292" s="278" t="s">
        <v>412</v>
      </c>
      <c r="K3292" s="278" t="s">
        <v>413</v>
      </c>
      <c r="L3292" s="278" t="s">
        <v>413</v>
      </c>
      <c r="M3292" s="278"/>
      <c r="N3292" s="278"/>
      <c r="O3292" s="278"/>
      <c r="P3292" s="278"/>
      <c r="Q3292" s="278"/>
      <c r="R3292" s="278"/>
      <c r="S3292" s="278"/>
      <c r="T3292" s="278"/>
      <c r="U3292" s="278"/>
      <c r="V3292" s="278"/>
      <c r="W3292" s="278"/>
      <c r="X3292" s="278"/>
      <c r="Y3292" s="278"/>
      <c r="Z3292" s="278"/>
      <c r="AA3292" s="278"/>
      <c r="AB3292" s="278"/>
      <c r="AC3292" s="278"/>
      <c r="AD3292" s="278"/>
      <c r="AE3292" s="278"/>
      <c r="AF3292" s="278"/>
      <c r="AG3292" s="278"/>
      <c r="AH3292" s="278"/>
      <c r="AI3292" s="278"/>
      <c r="AJ3292" s="278"/>
      <c r="AK3292" s="278"/>
      <c r="AL3292" s="278"/>
      <c r="AM3292" s="278"/>
      <c r="AN3292" s="278"/>
      <c r="AO3292" s="278"/>
      <c r="AP3292" s="278"/>
    </row>
    <row r="3293" spans="1:42">
      <c r="A3293" s="278">
        <v>210202</v>
      </c>
      <c r="B3293" s="278"/>
      <c r="C3293" s="278" t="s">
        <v>411</v>
      </c>
      <c r="D3293" s="278" t="s">
        <v>411</v>
      </c>
      <c r="E3293" s="278" t="s">
        <v>412</v>
      </c>
      <c r="F3293" s="278" t="s">
        <v>412</v>
      </c>
      <c r="G3293" s="278" t="s">
        <v>412</v>
      </c>
      <c r="H3293" s="278" t="s">
        <v>412</v>
      </c>
      <c r="I3293" s="278" t="s">
        <v>411</v>
      </c>
      <c r="J3293" s="278" t="s">
        <v>412</v>
      </c>
      <c r="K3293" s="278" t="s">
        <v>412</v>
      </c>
      <c r="L3293" s="278" t="s">
        <v>411</v>
      </c>
      <c r="M3293" s="278"/>
      <c r="N3293" s="278"/>
      <c r="O3293" s="278"/>
      <c r="P3293" s="278"/>
      <c r="Q3293" s="278"/>
      <c r="R3293" s="278"/>
      <c r="S3293" s="278"/>
      <c r="T3293" s="278"/>
      <c r="U3293" s="278"/>
      <c r="V3293" s="278"/>
      <c r="W3293" s="278"/>
      <c r="X3293" s="278"/>
      <c r="Y3293" s="278"/>
      <c r="Z3293" s="278"/>
      <c r="AA3293" s="278"/>
      <c r="AB3293" s="278"/>
      <c r="AC3293" s="278"/>
      <c r="AD3293" s="278"/>
      <c r="AE3293" s="278"/>
      <c r="AF3293" s="278"/>
      <c r="AG3293" s="278"/>
      <c r="AH3293" s="278"/>
      <c r="AI3293" s="278"/>
      <c r="AJ3293" s="278"/>
      <c r="AK3293" s="278"/>
      <c r="AL3293" s="278"/>
      <c r="AM3293" s="278"/>
      <c r="AN3293" s="278"/>
      <c r="AO3293" s="278"/>
      <c r="AP3293" s="278"/>
    </row>
    <row r="3294" spans="1:42">
      <c r="A3294" s="278">
        <v>210201</v>
      </c>
      <c r="B3294" s="278"/>
      <c r="C3294" s="278" t="s">
        <v>411</v>
      </c>
      <c r="D3294" s="278" t="s">
        <v>413</v>
      </c>
      <c r="E3294" s="278" t="s">
        <v>413</v>
      </c>
      <c r="F3294" s="278" t="s">
        <v>412</v>
      </c>
      <c r="G3294" s="278" t="s">
        <v>412</v>
      </c>
      <c r="H3294" s="278" t="s">
        <v>412</v>
      </c>
      <c r="I3294" s="278" t="s">
        <v>412</v>
      </c>
      <c r="J3294" s="278" t="s">
        <v>412</v>
      </c>
      <c r="K3294" s="278" t="s">
        <v>412</v>
      </c>
      <c r="L3294" s="278" t="s">
        <v>412</v>
      </c>
      <c r="M3294" s="278"/>
      <c r="N3294" s="278"/>
      <c r="O3294" s="278"/>
      <c r="P3294" s="278"/>
      <c r="Q3294" s="278"/>
      <c r="R3294" s="278"/>
      <c r="S3294" s="278"/>
      <c r="T3294" s="278"/>
      <c r="U3294" s="278"/>
      <c r="V3294" s="278"/>
      <c r="W3294" s="278"/>
      <c r="X3294" s="278"/>
      <c r="Y3294" s="278"/>
      <c r="Z3294" s="278"/>
      <c r="AA3294" s="278"/>
      <c r="AB3294" s="278"/>
      <c r="AC3294" s="278"/>
      <c r="AD3294" s="278"/>
      <c r="AE3294" s="278"/>
      <c r="AF3294" s="278"/>
      <c r="AG3294" s="278"/>
      <c r="AH3294" s="278"/>
      <c r="AI3294" s="278"/>
      <c r="AJ3294" s="278"/>
      <c r="AK3294" s="278"/>
      <c r="AL3294" s="278"/>
      <c r="AM3294" s="278"/>
      <c r="AN3294" s="278"/>
      <c r="AO3294" s="278"/>
      <c r="AP3294" s="278"/>
    </row>
    <row r="3295" spans="1:42">
      <c r="A3295" s="278">
        <v>210199</v>
      </c>
      <c r="B3295" s="278"/>
      <c r="C3295" s="278" t="s">
        <v>413</v>
      </c>
      <c r="D3295" s="278" t="s">
        <v>413</v>
      </c>
      <c r="E3295" s="278" t="s">
        <v>413</v>
      </c>
      <c r="F3295" s="278" t="s">
        <v>413</v>
      </c>
      <c r="G3295" s="278" t="s">
        <v>412</v>
      </c>
      <c r="H3295" s="278" t="s">
        <v>412</v>
      </c>
      <c r="I3295" s="278" t="s">
        <v>412</v>
      </c>
      <c r="J3295" s="278" t="s">
        <v>412</v>
      </c>
      <c r="K3295" s="278" t="s">
        <v>412</v>
      </c>
      <c r="L3295" s="278" t="s">
        <v>412</v>
      </c>
      <c r="M3295" s="278"/>
      <c r="N3295" s="278"/>
      <c r="O3295" s="278"/>
      <c r="P3295" s="278"/>
      <c r="Q3295" s="278"/>
      <c r="R3295" s="278"/>
      <c r="S3295" s="278"/>
      <c r="T3295" s="278"/>
      <c r="U3295" s="278"/>
      <c r="V3295" s="278"/>
      <c r="W3295" s="278"/>
      <c r="X3295" s="278"/>
      <c r="Y3295" s="278"/>
      <c r="Z3295" s="278"/>
      <c r="AA3295" s="278"/>
      <c r="AB3295" s="278"/>
      <c r="AC3295" s="278"/>
      <c r="AD3295" s="278"/>
      <c r="AE3295" s="278"/>
      <c r="AF3295" s="278"/>
      <c r="AG3295" s="278"/>
      <c r="AH3295" s="278"/>
      <c r="AI3295" s="278"/>
      <c r="AJ3295" s="278"/>
      <c r="AK3295" s="278"/>
      <c r="AL3295" s="278"/>
      <c r="AM3295" s="278"/>
      <c r="AN3295" s="278"/>
      <c r="AO3295" s="278"/>
      <c r="AP3295" s="278"/>
    </row>
    <row r="3296" spans="1:42">
      <c r="A3296" s="278">
        <v>210198</v>
      </c>
      <c r="B3296" s="278"/>
      <c r="C3296" s="278" t="s">
        <v>412</v>
      </c>
      <c r="D3296" s="278" t="s">
        <v>411</v>
      </c>
      <c r="E3296" s="278" t="s">
        <v>411</v>
      </c>
      <c r="F3296" s="278" t="s">
        <v>413</v>
      </c>
      <c r="G3296" s="278" t="s">
        <v>412</v>
      </c>
      <c r="H3296" s="278" t="s">
        <v>412</v>
      </c>
      <c r="I3296" s="278" t="s">
        <v>413</v>
      </c>
      <c r="J3296" s="278" t="s">
        <v>412</v>
      </c>
      <c r="K3296" s="278" t="s">
        <v>411</v>
      </c>
      <c r="L3296" s="278" t="s">
        <v>411</v>
      </c>
      <c r="M3296" s="278"/>
      <c r="N3296" s="278"/>
      <c r="O3296" s="278"/>
      <c r="P3296" s="278"/>
      <c r="Q3296" s="278"/>
      <c r="R3296" s="278"/>
      <c r="S3296" s="278"/>
      <c r="T3296" s="278"/>
      <c r="U3296" s="278"/>
      <c r="V3296" s="278"/>
      <c r="W3296" s="278"/>
      <c r="X3296" s="278"/>
      <c r="Y3296" s="278"/>
      <c r="Z3296" s="278"/>
      <c r="AA3296" s="278"/>
      <c r="AB3296" s="278"/>
      <c r="AC3296" s="278"/>
      <c r="AD3296" s="278"/>
      <c r="AE3296" s="278"/>
      <c r="AF3296" s="278"/>
      <c r="AG3296" s="278"/>
      <c r="AH3296" s="278"/>
      <c r="AI3296" s="278"/>
      <c r="AJ3296" s="278"/>
      <c r="AK3296" s="278"/>
      <c r="AL3296" s="278"/>
      <c r="AM3296" s="278"/>
      <c r="AN3296" s="278"/>
      <c r="AO3296" s="278"/>
      <c r="AP3296" s="278"/>
    </row>
    <row r="3297" spans="1:42">
      <c r="A3297" s="278">
        <v>210197</v>
      </c>
      <c r="B3297" s="278"/>
      <c r="C3297" s="278" t="s">
        <v>413</v>
      </c>
      <c r="D3297" s="278" t="s">
        <v>413</v>
      </c>
      <c r="E3297" s="278" t="s">
        <v>413</v>
      </c>
      <c r="F3297" s="278" t="s">
        <v>412</v>
      </c>
      <c r="G3297" s="278" t="s">
        <v>412</v>
      </c>
      <c r="H3297" s="278" t="s">
        <v>412</v>
      </c>
      <c r="I3297" s="278" t="s">
        <v>412</v>
      </c>
      <c r="J3297" s="278" t="s">
        <v>412</v>
      </c>
      <c r="K3297" s="278" t="s">
        <v>412</v>
      </c>
      <c r="L3297" s="278" t="s">
        <v>412</v>
      </c>
      <c r="M3297" s="278"/>
      <c r="N3297" s="278"/>
      <c r="O3297" s="278"/>
      <c r="P3297" s="278"/>
      <c r="Q3297" s="278"/>
      <c r="R3297" s="278"/>
      <c r="S3297" s="278"/>
      <c r="T3297" s="278"/>
      <c r="U3297" s="278"/>
      <c r="V3297" s="278"/>
      <c r="W3297" s="278"/>
      <c r="X3297" s="278"/>
      <c r="Y3297" s="278"/>
      <c r="Z3297" s="278"/>
      <c r="AA3297" s="278"/>
      <c r="AB3297" s="278"/>
      <c r="AC3297" s="278"/>
      <c r="AD3297" s="278"/>
      <c r="AE3297" s="278"/>
      <c r="AF3297" s="278"/>
      <c r="AG3297" s="278"/>
      <c r="AH3297" s="278"/>
      <c r="AI3297" s="278"/>
      <c r="AJ3297" s="278"/>
      <c r="AK3297" s="278"/>
      <c r="AL3297" s="278"/>
      <c r="AM3297" s="278"/>
      <c r="AN3297" s="278"/>
      <c r="AO3297" s="278"/>
      <c r="AP3297" s="278"/>
    </row>
    <row r="3298" spans="1:42">
      <c r="A3298" s="278">
        <v>210193</v>
      </c>
      <c r="B3298" s="278"/>
      <c r="C3298" s="278" t="s">
        <v>412</v>
      </c>
      <c r="D3298" s="278" t="s">
        <v>412</v>
      </c>
      <c r="E3298" s="278" t="s">
        <v>412</v>
      </c>
      <c r="F3298" s="278" t="s">
        <v>411</v>
      </c>
      <c r="G3298" s="278" t="s">
        <v>411</v>
      </c>
      <c r="H3298" s="278" t="s">
        <v>412</v>
      </c>
      <c r="I3298" s="278" t="s">
        <v>412</v>
      </c>
      <c r="J3298" s="278" t="s">
        <v>412</v>
      </c>
      <c r="K3298" s="278" t="s">
        <v>412</v>
      </c>
      <c r="L3298" s="278" t="s">
        <v>412</v>
      </c>
      <c r="M3298" s="278"/>
      <c r="N3298" s="278"/>
      <c r="O3298" s="278"/>
      <c r="P3298" s="278"/>
      <c r="Q3298" s="278"/>
      <c r="R3298" s="278"/>
      <c r="S3298" s="278"/>
      <c r="T3298" s="278"/>
      <c r="U3298" s="278"/>
      <c r="V3298" s="278"/>
      <c r="W3298" s="278"/>
      <c r="X3298" s="278"/>
      <c r="Y3298" s="278"/>
      <c r="Z3298" s="278"/>
      <c r="AA3298" s="278"/>
      <c r="AB3298" s="278"/>
      <c r="AC3298" s="278"/>
      <c r="AD3298" s="278"/>
      <c r="AE3298" s="278"/>
      <c r="AF3298" s="278"/>
      <c r="AG3298" s="278"/>
      <c r="AH3298" s="278"/>
      <c r="AI3298" s="278"/>
      <c r="AJ3298" s="278"/>
      <c r="AK3298" s="278"/>
      <c r="AL3298" s="278"/>
      <c r="AM3298" s="278"/>
      <c r="AN3298" s="278"/>
      <c r="AO3298" s="278"/>
      <c r="AP3298" s="278"/>
    </row>
    <row r="3299" spans="1:42">
      <c r="A3299" s="278">
        <v>210192</v>
      </c>
      <c r="B3299" s="278"/>
      <c r="C3299" s="278" t="s">
        <v>413</v>
      </c>
      <c r="D3299" s="278" t="s">
        <v>413</v>
      </c>
      <c r="E3299" s="278" t="s">
        <v>412</v>
      </c>
      <c r="F3299" s="278" t="s">
        <v>412</v>
      </c>
      <c r="G3299" s="278" t="s">
        <v>412</v>
      </c>
      <c r="H3299" s="278" t="s">
        <v>412</v>
      </c>
      <c r="I3299" s="278" t="s">
        <v>412</v>
      </c>
      <c r="J3299" s="278" t="s">
        <v>412</v>
      </c>
      <c r="K3299" s="278" t="s">
        <v>412</v>
      </c>
      <c r="L3299" s="278" t="s">
        <v>412</v>
      </c>
      <c r="M3299" s="278"/>
      <c r="N3299" s="278"/>
      <c r="O3299" s="278"/>
      <c r="P3299" s="278"/>
      <c r="Q3299" s="278"/>
      <c r="R3299" s="278"/>
      <c r="S3299" s="278"/>
      <c r="T3299" s="278"/>
      <c r="U3299" s="278"/>
      <c r="V3299" s="278"/>
      <c r="W3299" s="278"/>
      <c r="X3299" s="278"/>
      <c r="Y3299" s="278"/>
      <c r="Z3299" s="278"/>
      <c r="AA3299" s="278"/>
      <c r="AB3299" s="278"/>
      <c r="AC3299" s="278"/>
      <c r="AD3299" s="278"/>
      <c r="AE3299" s="278"/>
      <c r="AF3299" s="278"/>
      <c r="AG3299" s="278"/>
      <c r="AH3299" s="278"/>
      <c r="AI3299" s="278"/>
      <c r="AJ3299" s="278"/>
      <c r="AK3299" s="278"/>
      <c r="AL3299" s="278"/>
      <c r="AM3299" s="278"/>
      <c r="AN3299" s="278"/>
      <c r="AO3299" s="278"/>
      <c r="AP3299" s="278"/>
    </row>
    <row r="3300" spans="1:42">
      <c r="A3300" s="278">
        <v>210190</v>
      </c>
      <c r="B3300" s="278"/>
      <c r="C3300" s="278" t="s">
        <v>413</v>
      </c>
      <c r="D3300" s="278" t="s">
        <v>413</v>
      </c>
      <c r="E3300" s="278" t="s">
        <v>413</v>
      </c>
      <c r="F3300" s="278" t="s">
        <v>412</v>
      </c>
      <c r="G3300" s="278" t="s">
        <v>412</v>
      </c>
      <c r="H3300" s="278" t="s">
        <v>412</v>
      </c>
      <c r="I3300" s="278" t="s">
        <v>412</v>
      </c>
      <c r="J3300" s="278" t="s">
        <v>412</v>
      </c>
      <c r="K3300" s="278" t="s">
        <v>412</v>
      </c>
      <c r="L3300" s="278" t="s">
        <v>412</v>
      </c>
      <c r="M3300" s="278"/>
      <c r="N3300" s="278"/>
      <c r="O3300" s="278"/>
      <c r="P3300" s="278"/>
      <c r="Q3300" s="278"/>
      <c r="R3300" s="278"/>
      <c r="S3300" s="278"/>
      <c r="T3300" s="278"/>
      <c r="U3300" s="278"/>
      <c r="V3300" s="278"/>
      <c r="W3300" s="278"/>
      <c r="X3300" s="278"/>
      <c r="Y3300" s="278"/>
      <c r="Z3300" s="278"/>
      <c r="AA3300" s="278"/>
      <c r="AB3300" s="278"/>
      <c r="AC3300" s="278"/>
      <c r="AD3300" s="278"/>
      <c r="AE3300" s="278"/>
      <c r="AF3300" s="278"/>
      <c r="AG3300" s="278"/>
      <c r="AH3300" s="278"/>
      <c r="AI3300" s="278"/>
      <c r="AJ3300" s="278"/>
      <c r="AK3300" s="278"/>
      <c r="AL3300" s="278"/>
      <c r="AM3300" s="278"/>
      <c r="AN3300" s="278"/>
      <c r="AO3300" s="278"/>
      <c r="AP3300" s="278"/>
    </row>
    <row r="3301" spans="1:42">
      <c r="A3301" s="278">
        <v>210189</v>
      </c>
      <c r="B3301" s="278"/>
      <c r="C3301" s="278" t="s">
        <v>411</v>
      </c>
      <c r="D3301" s="278" t="s">
        <v>413</v>
      </c>
      <c r="E3301" s="278" t="s">
        <v>411</v>
      </c>
      <c r="F3301" s="278" t="s">
        <v>412</v>
      </c>
      <c r="G3301" s="278" t="s">
        <v>412</v>
      </c>
      <c r="H3301" s="278" t="s">
        <v>412</v>
      </c>
      <c r="I3301" s="278" t="s">
        <v>412</v>
      </c>
      <c r="J3301" s="278" t="s">
        <v>412</v>
      </c>
      <c r="K3301" s="278" t="s">
        <v>412</v>
      </c>
      <c r="L3301" s="278" t="s">
        <v>412</v>
      </c>
      <c r="M3301" s="278"/>
      <c r="N3301" s="278"/>
      <c r="O3301" s="278"/>
      <c r="P3301" s="278"/>
      <c r="Q3301" s="278"/>
      <c r="R3301" s="278"/>
      <c r="S3301" s="278"/>
      <c r="T3301" s="278"/>
      <c r="U3301" s="278"/>
      <c r="V3301" s="278"/>
      <c r="W3301" s="278"/>
      <c r="X3301" s="278"/>
      <c r="Y3301" s="278"/>
      <c r="Z3301" s="278"/>
      <c r="AA3301" s="278"/>
      <c r="AB3301" s="278"/>
      <c r="AC3301" s="278"/>
      <c r="AD3301" s="278"/>
      <c r="AE3301" s="278"/>
      <c r="AF3301" s="278"/>
      <c r="AG3301" s="278"/>
      <c r="AH3301" s="278"/>
      <c r="AI3301" s="278"/>
      <c r="AJ3301" s="278"/>
      <c r="AK3301" s="278"/>
      <c r="AL3301" s="278"/>
      <c r="AM3301" s="278"/>
      <c r="AN3301" s="278"/>
      <c r="AO3301" s="278"/>
      <c r="AP3301" s="278"/>
    </row>
    <row r="3302" spans="1:42">
      <c r="A3302" s="278">
        <v>210187</v>
      </c>
      <c r="B3302" s="278"/>
      <c r="C3302" s="278" t="s">
        <v>412</v>
      </c>
      <c r="D3302" s="278" t="s">
        <v>411</v>
      </c>
      <c r="E3302" s="278" t="s">
        <v>413</v>
      </c>
      <c r="F3302" s="278" t="s">
        <v>411</v>
      </c>
      <c r="G3302" s="278" t="s">
        <v>412</v>
      </c>
      <c r="H3302" s="278" t="s">
        <v>412</v>
      </c>
      <c r="I3302" s="278" t="s">
        <v>412</v>
      </c>
      <c r="J3302" s="278" t="s">
        <v>412</v>
      </c>
      <c r="K3302" s="278" t="s">
        <v>412</v>
      </c>
      <c r="L3302" s="278" t="s">
        <v>412</v>
      </c>
      <c r="M3302" s="278"/>
      <c r="N3302" s="278"/>
      <c r="O3302" s="278"/>
      <c r="P3302" s="278"/>
      <c r="Q3302" s="278"/>
      <c r="R3302" s="278"/>
      <c r="S3302" s="278"/>
      <c r="T3302" s="278"/>
      <c r="U3302" s="278"/>
      <c r="V3302" s="278"/>
      <c r="W3302" s="278"/>
      <c r="X3302" s="278"/>
      <c r="Y3302" s="278"/>
      <c r="Z3302" s="278"/>
      <c r="AA3302" s="278"/>
      <c r="AB3302" s="278"/>
      <c r="AC3302" s="278"/>
      <c r="AD3302" s="278"/>
      <c r="AE3302" s="278"/>
      <c r="AF3302" s="278"/>
      <c r="AG3302" s="278"/>
      <c r="AH3302" s="278"/>
      <c r="AI3302" s="278"/>
      <c r="AJ3302" s="278"/>
      <c r="AK3302" s="278"/>
      <c r="AL3302" s="278"/>
      <c r="AM3302" s="278"/>
      <c r="AN3302" s="278"/>
      <c r="AO3302" s="278"/>
      <c r="AP3302" s="278"/>
    </row>
    <row r="3303" spans="1:42">
      <c r="A3303" s="278">
        <v>210186</v>
      </c>
      <c r="B3303" s="278"/>
      <c r="C3303" s="278" t="s">
        <v>412</v>
      </c>
      <c r="D3303" s="278" t="s">
        <v>413</v>
      </c>
      <c r="E3303" s="278" t="s">
        <v>413</v>
      </c>
      <c r="F3303" s="278" t="s">
        <v>413</v>
      </c>
      <c r="G3303" s="278" t="s">
        <v>412</v>
      </c>
      <c r="H3303" s="278" t="s">
        <v>412</v>
      </c>
      <c r="I3303" s="278" t="s">
        <v>412</v>
      </c>
      <c r="J3303" s="278" t="s">
        <v>412</v>
      </c>
      <c r="K3303" s="278" t="s">
        <v>412</v>
      </c>
      <c r="L3303" s="278" t="s">
        <v>412</v>
      </c>
      <c r="M3303" s="278"/>
      <c r="N3303" s="278"/>
      <c r="O3303" s="278"/>
      <c r="P3303" s="278"/>
      <c r="Q3303" s="278"/>
      <c r="R3303" s="278"/>
      <c r="S3303" s="278"/>
      <c r="T3303" s="278"/>
      <c r="U3303" s="278"/>
      <c r="V3303" s="278"/>
      <c r="W3303" s="278"/>
      <c r="X3303" s="278"/>
      <c r="Y3303" s="278"/>
      <c r="Z3303" s="278"/>
      <c r="AA3303" s="278"/>
      <c r="AB3303" s="278"/>
      <c r="AC3303" s="278"/>
      <c r="AD3303" s="278"/>
      <c r="AE3303" s="278"/>
      <c r="AF3303" s="278"/>
      <c r="AG3303" s="278"/>
      <c r="AH3303" s="278"/>
      <c r="AI3303" s="278"/>
      <c r="AJ3303" s="278"/>
      <c r="AK3303" s="278"/>
      <c r="AL3303" s="278"/>
      <c r="AM3303" s="278"/>
      <c r="AN3303" s="278"/>
      <c r="AO3303" s="278"/>
      <c r="AP3303" s="278"/>
    </row>
    <row r="3304" spans="1:42">
      <c r="A3304" s="278">
        <v>210184</v>
      </c>
      <c r="B3304" s="278"/>
      <c r="C3304" s="278" t="s">
        <v>412</v>
      </c>
      <c r="D3304" s="278" t="s">
        <v>413</v>
      </c>
      <c r="E3304" s="278" t="s">
        <v>413</v>
      </c>
      <c r="F3304" s="278" t="s">
        <v>413</v>
      </c>
      <c r="G3304" s="278" t="s">
        <v>412</v>
      </c>
      <c r="H3304" s="278" t="s">
        <v>412</v>
      </c>
      <c r="I3304" s="278" t="s">
        <v>412</v>
      </c>
      <c r="J3304" s="278" t="s">
        <v>412</v>
      </c>
      <c r="K3304" s="278" t="s">
        <v>412</v>
      </c>
      <c r="L3304" s="278" t="s">
        <v>412</v>
      </c>
      <c r="M3304" s="278"/>
      <c r="N3304" s="278"/>
      <c r="O3304" s="278"/>
      <c r="P3304" s="278"/>
      <c r="Q3304" s="278"/>
      <c r="R3304" s="278"/>
      <c r="S3304" s="278"/>
      <c r="T3304" s="278"/>
      <c r="U3304" s="278"/>
      <c r="V3304" s="278"/>
      <c r="W3304" s="278"/>
      <c r="X3304" s="278"/>
      <c r="Y3304" s="278"/>
      <c r="Z3304" s="278"/>
      <c r="AA3304" s="278"/>
      <c r="AB3304" s="278"/>
      <c r="AC3304" s="278"/>
      <c r="AD3304" s="278"/>
      <c r="AE3304" s="278"/>
      <c r="AF3304" s="278"/>
      <c r="AG3304" s="278"/>
      <c r="AH3304" s="278"/>
      <c r="AI3304" s="278"/>
      <c r="AJ3304" s="278"/>
      <c r="AK3304" s="278"/>
      <c r="AL3304" s="278"/>
      <c r="AM3304" s="278"/>
      <c r="AN3304" s="278"/>
      <c r="AO3304" s="278"/>
      <c r="AP3304" s="278"/>
    </row>
    <row r="3305" spans="1:42">
      <c r="A3305" s="278">
        <v>210183</v>
      </c>
      <c r="B3305" s="278"/>
      <c r="C3305" s="278" t="s">
        <v>412</v>
      </c>
      <c r="D3305" s="278" t="s">
        <v>412</v>
      </c>
      <c r="E3305" s="278" t="s">
        <v>412</v>
      </c>
      <c r="F3305" s="278" t="s">
        <v>412</v>
      </c>
      <c r="G3305" s="278" t="s">
        <v>412</v>
      </c>
      <c r="H3305" s="278" t="s">
        <v>412</v>
      </c>
      <c r="I3305" s="278" t="s">
        <v>412</v>
      </c>
      <c r="J3305" s="278" t="s">
        <v>412</v>
      </c>
      <c r="K3305" s="278" t="s">
        <v>412</v>
      </c>
      <c r="L3305" s="278" t="s">
        <v>412</v>
      </c>
      <c r="M3305" s="278"/>
      <c r="N3305" s="278"/>
      <c r="O3305" s="278"/>
      <c r="P3305" s="278"/>
      <c r="Q3305" s="278"/>
      <c r="R3305" s="278"/>
      <c r="S3305" s="278"/>
      <c r="T3305" s="278"/>
      <c r="U3305" s="278"/>
      <c r="V3305" s="278"/>
      <c r="W3305" s="278"/>
      <c r="X3305" s="278"/>
      <c r="Y3305" s="278"/>
      <c r="Z3305" s="278"/>
      <c r="AA3305" s="278"/>
      <c r="AB3305" s="278"/>
      <c r="AC3305" s="278"/>
      <c r="AD3305" s="278"/>
      <c r="AE3305" s="278"/>
      <c r="AF3305" s="278"/>
      <c r="AG3305" s="278"/>
      <c r="AH3305" s="278"/>
      <c r="AI3305" s="278"/>
      <c r="AJ3305" s="278"/>
      <c r="AK3305" s="278"/>
      <c r="AL3305" s="278"/>
      <c r="AM3305" s="278"/>
      <c r="AN3305" s="278"/>
      <c r="AO3305" s="278"/>
      <c r="AP3305" s="278"/>
    </row>
    <row r="3306" spans="1:42">
      <c r="A3306" s="278">
        <v>210182</v>
      </c>
      <c r="B3306" s="278"/>
      <c r="C3306" s="278" t="s">
        <v>413</v>
      </c>
      <c r="D3306" s="278" t="s">
        <v>411</v>
      </c>
      <c r="E3306" s="278" t="s">
        <v>411</v>
      </c>
      <c r="F3306" s="278" t="s">
        <v>411</v>
      </c>
      <c r="G3306" s="278" t="s">
        <v>413</v>
      </c>
      <c r="H3306" s="278" t="s">
        <v>412</v>
      </c>
      <c r="I3306" s="278" t="s">
        <v>411</v>
      </c>
      <c r="J3306" s="278" t="s">
        <v>412</v>
      </c>
      <c r="K3306" s="278" t="s">
        <v>411</v>
      </c>
      <c r="L3306" s="278" t="s">
        <v>411</v>
      </c>
      <c r="M3306" s="278"/>
      <c r="N3306" s="278"/>
      <c r="O3306" s="278"/>
      <c r="P3306" s="278"/>
      <c r="Q3306" s="278"/>
      <c r="R3306" s="278"/>
      <c r="S3306" s="278"/>
      <c r="T3306" s="278"/>
      <c r="U3306" s="278"/>
      <c r="V3306" s="278"/>
      <c r="W3306" s="278"/>
      <c r="X3306" s="278"/>
      <c r="Y3306" s="278"/>
      <c r="Z3306" s="278"/>
      <c r="AA3306" s="278"/>
      <c r="AB3306" s="278"/>
      <c r="AC3306" s="278"/>
      <c r="AD3306" s="278"/>
      <c r="AE3306" s="278"/>
      <c r="AF3306" s="278"/>
      <c r="AG3306" s="278"/>
      <c r="AH3306" s="278"/>
      <c r="AI3306" s="278"/>
      <c r="AJ3306" s="278"/>
      <c r="AK3306" s="278"/>
      <c r="AL3306" s="278"/>
      <c r="AM3306" s="278"/>
      <c r="AN3306" s="278"/>
      <c r="AO3306" s="278"/>
      <c r="AP3306" s="278"/>
    </row>
    <row r="3307" spans="1:42">
      <c r="A3307" s="278">
        <v>210181</v>
      </c>
      <c r="B3307" s="278"/>
      <c r="C3307" s="278" t="s">
        <v>413</v>
      </c>
      <c r="D3307" s="278" t="s">
        <v>413</v>
      </c>
      <c r="E3307" s="278" t="s">
        <v>412</v>
      </c>
      <c r="F3307" s="278" t="s">
        <v>413</v>
      </c>
      <c r="G3307" s="278" t="s">
        <v>412</v>
      </c>
      <c r="H3307" s="278" t="s">
        <v>412</v>
      </c>
      <c r="I3307" s="278" t="s">
        <v>412</v>
      </c>
      <c r="J3307" s="278" t="s">
        <v>412</v>
      </c>
      <c r="K3307" s="278" t="s">
        <v>412</v>
      </c>
      <c r="L3307" s="278" t="s">
        <v>412</v>
      </c>
      <c r="M3307" s="278"/>
      <c r="N3307" s="278"/>
      <c r="O3307" s="278"/>
      <c r="P3307" s="278"/>
      <c r="Q3307" s="278"/>
      <c r="R3307" s="278"/>
      <c r="S3307" s="278"/>
      <c r="T3307" s="278"/>
      <c r="U3307" s="278"/>
      <c r="V3307" s="278"/>
      <c r="W3307" s="278"/>
      <c r="X3307" s="278"/>
      <c r="Y3307" s="278"/>
      <c r="Z3307" s="278"/>
      <c r="AA3307" s="278"/>
      <c r="AB3307" s="278"/>
      <c r="AC3307" s="278"/>
      <c r="AD3307" s="278"/>
      <c r="AE3307" s="278"/>
      <c r="AF3307" s="278"/>
      <c r="AG3307" s="278"/>
      <c r="AH3307" s="278"/>
      <c r="AI3307" s="278"/>
      <c r="AJ3307" s="278"/>
      <c r="AK3307" s="278"/>
      <c r="AL3307" s="278"/>
      <c r="AM3307" s="278"/>
      <c r="AN3307" s="278"/>
      <c r="AO3307" s="278"/>
      <c r="AP3307" s="278"/>
    </row>
    <row r="3308" spans="1:42">
      <c r="A3308" s="278">
        <v>210180</v>
      </c>
      <c r="B3308" s="278"/>
      <c r="C3308" s="278" t="s">
        <v>411</v>
      </c>
      <c r="D3308" s="278" t="s">
        <v>411</v>
      </c>
      <c r="E3308" s="278" t="s">
        <v>412</v>
      </c>
      <c r="F3308" s="278" t="s">
        <v>411</v>
      </c>
      <c r="G3308" s="278" t="s">
        <v>412</v>
      </c>
      <c r="H3308" s="278" t="s">
        <v>412</v>
      </c>
      <c r="I3308" s="278" t="s">
        <v>411</v>
      </c>
      <c r="J3308" s="278" t="s">
        <v>412</v>
      </c>
      <c r="K3308" s="278" t="s">
        <v>413</v>
      </c>
      <c r="L3308" s="278" t="s">
        <v>412</v>
      </c>
      <c r="M3308" s="278"/>
      <c r="N3308" s="278"/>
      <c r="O3308" s="278"/>
      <c r="P3308" s="278"/>
      <c r="Q3308" s="278"/>
      <c r="R3308" s="278"/>
      <c r="S3308" s="278"/>
      <c r="T3308" s="278"/>
      <c r="U3308" s="278"/>
      <c r="V3308" s="278"/>
      <c r="W3308" s="278"/>
      <c r="X3308" s="278"/>
      <c r="Y3308" s="278"/>
      <c r="Z3308" s="278"/>
      <c r="AA3308" s="278"/>
      <c r="AB3308" s="278"/>
      <c r="AC3308" s="278"/>
      <c r="AD3308" s="278"/>
      <c r="AE3308" s="278"/>
      <c r="AF3308" s="278"/>
      <c r="AG3308" s="278"/>
      <c r="AH3308" s="278"/>
      <c r="AI3308" s="278"/>
      <c r="AJ3308" s="278"/>
      <c r="AK3308" s="278"/>
      <c r="AL3308" s="278"/>
      <c r="AM3308" s="278"/>
      <c r="AN3308" s="278"/>
      <c r="AO3308" s="278"/>
      <c r="AP3308" s="278"/>
    </row>
    <row r="3309" spans="1:42">
      <c r="A3309" s="278">
        <v>210179</v>
      </c>
      <c r="B3309" s="278"/>
      <c r="C3309" s="278" t="s">
        <v>411</v>
      </c>
      <c r="D3309" s="278" t="s">
        <v>412</v>
      </c>
      <c r="E3309" s="278" t="s">
        <v>411</v>
      </c>
      <c r="F3309" s="278" t="s">
        <v>411</v>
      </c>
      <c r="G3309" s="278" t="s">
        <v>412</v>
      </c>
      <c r="H3309" s="278" t="s">
        <v>412</v>
      </c>
      <c r="I3309" s="278" t="s">
        <v>413</v>
      </c>
      <c r="J3309" s="278" t="s">
        <v>412</v>
      </c>
      <c r="K3309" s="278" t="s">
        <v>412</v>
      </c>
      <c r="L3309" s="278" t="s">
        <v>413</v>
      </c>
      <c r="M3309" s="278"/>
      <c r="N3309" s="278"/>
      <c r="O3309" s="278"/>
      <c r="P3309" s="278"/>
      <c r="Q3309" s="278"/>
      <c r="R3309" s="278"/>
      <c r="S3309" s="278"/>
      <c r="T3309" s="278"/>
      <c r="U3309" s="278"/>
      <c r="V3309" s="278"/>
      <c r="W3309" s="278"/>
      <c r="X3309" s="278"/>
      <c r="Y3309" s="278"/>
      <c r="Z3309" s="278"/>
      <c r="AA3309" s="278"/>
      <c r="AB3309" s="278"/>
      <c r="AC3309" s="278"/>
      <c r="AD3309" s="278"/>
      <c r="AE3309" s="278"/>
      <c r="AF3309" s="278"/>
      <c r="AG3309" s="278"/>
      <c r="AH3309" s="278"/>
      <c r="AI3309" s="278"/>
      <c r="AJ3309" s="278"/>
      <c r="AK3309" s="278"/>
      <c r="AL3309" s="278"/>
      <c r="AM3309" s="278"/>
      <c r="AN3309" s="278"/>
      <c r="AO3309" s="278"/>
      <c r="AP3309" s="278"/>
    </row>
    <row r="3310" spans="1:42">
      <c r="A3310" s="278">
        <v>210177</v>
      </c>
      <c r="B3310" s="278"/>
      <c r="C3310" s="278" t="s">
        <v>411</v>
      </c>
      <c r="D3310" s="278" t="s">
        <v>413</v>
      </c>
      <c r="E3310" s="278" t="s">
        <v>413</v>
      </c>
      <c r="F3310" s="278" t="s">
        <v>411</v>
      </c>
      <c r="G3310" s="278" t="s">
        <v>412</v>
      </c>
      <c r="H3310" s="278" t="s">
        <v>412</v>
      </c>
      <c r="I3310" s="278" t="s">
        <v>412</v>
      </c>
      <c r="J3310" s="278" t="s">
        <v>412</v>
      </c>
      <c r="K3310" s="278" t="s">
        <v>412</v>
      </c>
      <c r="L3310" s="278" t="s">
        <v>412</v>
      </c>
      <c r="M3310" s="278"/>
      <c r="N3310" s="278"/>
      <c r="O3310" s="278"/>
      <c r="P3310" s="278"/>
      <c r="Q3310" s="278"/>
      <c r="R3310" s="278"/>
      <c r="S3310" s="278"/>
      <c r="T3310" s="278"/>
      <c r="U3310" s="278"/>
      <c r="V3310" s="278"/>
      <c r="W3310" s="278"/>
      <c r="X3310" s="278"/>
      <c r="Y3310" s="278"/>
      <c r="Z3310" s="278"/>
      <c r="AA3310" s="278"/>
      <c r="AB3310" s="278"/>
      <c r="AC3310" s="278"/>
      <c r="AD3310" s="278"/>
      <c r="AE3310" s="278"/>
      <c r="AF3310" s="278"/>
      <c r="AG3310" s="278"/>
      <c r="AH3310" s="278"/>
      <c r="AI3310" s="278"/>
      <c r="AJ3310" s="278"/>
      <c r="AK3310" s="278"/>
      <c r="AL3310" s="278"/>
      <c r="AM3310" s="278"/>
      <c r="AN3310" s="278"/>
      <c r="AO3310" s="278"/>
      <c r="AP3310" s="278"/>
    </row>
    <row r="3311" spans="1:42">
      <c r="A3311" s="278">
        <v>210176</v>
      </c>
      <c r="B3311" s="278"/>
      <c r="C3311" s="278" t="s">
        <v>411</v>
      </c>
      <c r="D3311" s="278" t="s">
        <v>412</v>
      </c>
      <c r="E3311" s="278" t="s">
        <v>411</v>
      </c>
      <c r="F3311" s="278" t="s">
        <v>411</v>
      </c>
      <c r="G3311" s="278" t="s">
        <v>412</v>
      </c>
      <c r="H3311" s="278" t="s">
        <v>412</v>
      </c>
      <c r="I3311" s="278" t="s">
        <v>412</v>
      </c>
      <c r="J3311" s="278" t="s">
        <v>412</v>
      </c>
      <c r="K3311" s="278" t="s">
        <v>412</v>
      </c>
      <c r="L3311" s="278" t="s">
        <v>412</v>
      </c>
      <c r="M3311" s="278"/>
      <c r="N3311" s="278"/>
      <c r="O3311" s="278"/>
      <c r="P3311" s="278"/>
      <c r="Q3311" s="278"/>
      <c r="R3311" s="278"/>
      <c r="S3311" s="278"/>
      <c r="T3311" s="278"/>
      <c r="U3311" s="278"/>
      <c r="V3311" s="278"/>
      <c r="W3311" s="278"/>
      <c r="X3311" s="278"/>
      <c r="Y3311" s="278"/>
      <c r="Z3311" s="278"/>
      <c r="AA3311" s="278"/>
      <c r="AB3311" s="278"/>
      <c r="AC3311" s="278"/>
      <c r="AD3311" s="278"/>
      <c r="AE3311" s="278"/>
      <c r="AF3311" s="278"/>
      <c r="AG3311" s="278"/>
      <c r="AH3311" s="278"/>
      <c r="AI3311" s="278"/>
      <c r="AJ3311" s="278"/>
      <c r="AK3311" s="278"/>
      <c r="AL3311" s="278"/>
      <c r="AM3311" s="278"/>
      <c r="AN3311" s="278"/>
      <c r="AO3311" s="278"/>
      <c r="AP3311" s="278"/>
    </row>
    <row r="3312" spans="1:42">
      <c r="A3312" s="278">
        <v>210175</v>
      </c>
      <c r="B3312" s="278"/>
      <c r="C3312" s="278" t="s">
        <v>413</v>
      </c>
      <c r="D3312" s="278" t="s">
        <v>413</v>
      </c>
      <c r="E3312" s="278" t="s">
        <v>412</v>
      </c>
      <c r="F3312" s="278" t="s">
        <v>413</v>
      </c>
      <c r="G3312" s="278" t="s">
        <v>412</v>
      </c>
      <c r="H3312" s="278" t="s">
        <v>412</v>
      </c>
      <c r="I3312" s="278" t="s">
        <v>412</v>
      </c>
      <c r="J3312" s="278" t="s">
        <v>412</v>
      </c>
      <c r="K3312" s="278" t="s">
        <v>412</v>
      </c>
      <c r="L3312" s="278" t="s">
        <v>412</v>
      </c>
      <c r="M3312" s="278"/>
      <c r="N3312" s="278"/>
      <c r="O3312" s="278"/>
      <c r="P3312" s="278"/>
      <c r="Q3312" s="278"/>
      <c r="R3312" s="278"/>
      <c r="S3312" s="278"/>
      <c r="T3312" s="278"/>
      <c r="U3312" s="278"/>
      <c r="V3312" s="278"/>
      <c r="W3312" s="278"/>
      <c r="X3312" s="278"/>
      <c r="Y3312" s="278"/>
      <c r="Z3312" s="278"/>
      <c r="AA3312" s="278"/>
      <c r="AB3312" s="278"/>
      <c r="AC3312" s="278"/>
      <c r="AD3312" s="278"/>
      <c r="AE3312" s="278"/>
      <c r="AF3312" s="278"/>
      <c r="AG3312" s="278"/>
      <c r="AH3312" s="278"/>
      <c r="AI3312" s="278"/>
      <c r="AJ3312" s="278"/>
      <c r="AK3312" s="278"/>
      <c r="AL3312" s="278"/>
      <c r="AM3312" s="278"/>
      <c r="AN3312" s="278"/>
      <c r="AO3312" s="278"/>
      <c r="AP3312" s="278"/>
    </row>
    <row r="3313" spans="1:42">
      <c r="A3313" s="278">
        <v>210172</v>
      </c>
      <c r="B3313" s="278"/>
      <c r="C3313" s="278" t="s">
        <v>413</v>
      </c>
      <c r="D3313" s="278" t="s">
        <v>413</v>
      </c>
      <c r="E3313" s="278" t="s">
        <v>412</v>
      </c>
      <c r="F3313" s="278" t="s">
        <v>413</v>
      </c>
      <c r="G3313" s="278" t="s">
        <v>412</v>
      </c>
      <c r="H3313" s="278" t="s">
        <v>412</v>
      </c>
      <c r="I3313" s="278" t="s">
        <v>412</v>
      </c>
      <c r="J3313" s="278" t="s">
        <v>412</v>
      </c>
      <c r="K3313" s="278" t="s">
        <v>412</v>
      </c>
      <c r="L3313" s="278" t="s">
        <v>412</v>
      </c>
      <c r="M3313" s="278"/>
      <c r="N3313" s="278"/>
      <c r="O3313" s="278"/>
      <c r="P3313" s="278"/>
      <c r="Q3313" s="278"/>
      <c r="R3313" s="278"/>
      <c r="S3313" s="278"/>
      <c r="T3313" s="278"/>
      <c r="U3313" s="278"/>
      <c r="V3313" s="278"/>
      <c r="W3313" s="278"/>
      <c r="X3313" s="278"/>
      <c r="Y3313" s="278"/>
      <c r="Z3313" s="278"/>
      <c r="AA3313" s="278"/>
      <c r="AB3313" s="278"/>
      <c r="AC3313" s="278"/>
      <c r="AD3313" s="278"/>
      <c r="AE3313" s="278"/>
      <c r="AF3313" s="278"/>
      <c r="AG3313" s="278"/>
      <c r="AH3313" s="278"/>
      <c r="AI3313" s="278"/>
      <c r="AJ3313" s="278"/>
      <c r="AK3313" s="278"/>
      <c r="AL3313" s="278"/>
      <c r="AM3313" s="278"/>
      <c r="AN3313" s="278"/>
      <c r="AO3313" s="278"/>
      <c r="AP3313" s="278"/>
    </row>
    <row r="3314" spans="1:42">
      <c r="A3314" s="278">
        <v>210171</v>
      </c>
      <c r="B3314" s="278"/>
      <c r="C3314" s="278" t="s">
        <v>413</v>
      </c>
      <c r="D3314" s="278" t="s">
        <v>413</v>
      </c>
      <c r="E3314" s="278" t="s">
        <v>413</v>
      </c>
      <c r="F3314" s="278" t="s">
        <v>413</v>
      </c>
      <c r="G3314" s="278" t="s">
        <v>413</v>
      </c>
      <c r="H3314" s="278" t="s">
        <v>412</v>
      </c>
      <c r="I3314" s="278" t="s">
        <v>412</v>
      </c>
      <c r="J3314" s="278" t="s">
        <v>412</v>
      </c>
      <c r="K3314" s="278" t="s">
        <v>412</v>
      </c>
      <c r="L3314" s="278" t="s">
        <v>412</v>
      </c>
      <c r="M3314" s="278"/>
      <c r="N3314" s="278"/>
      <c r="O3314" s="278"/>
      <c r="P3314" s="278"/>
      <c r="Q3314" s="278"/>
      <c r="R3314" s="278"/>
      <c r="S3314" s="278"/>
      <c r="T3314" s="278"/>
      <c r="U3314" s="278"/>
      <c r="V3314" s="278"/>
      <c r="W3314" s="278"/>
      <c r="X3314" s="278"/>
      <c r="Y3314" s="278"/>
      <c r="Z3314" s="278"/>
      <c r="AA3314" s="278"/>
      <c r="AB3314" s="278"/>
      <c r="AC3314" s="278"/>
      <c r="AD3314" s="278"/>
      <c r="AE3314" s="278"/>
      <c r="AF3314" s="278"/>
      <c r="AG3314" s="278"/>
      <c r="AH3314" s="278"/>
      <c r="AI3314" s="278"/>
      <c r="AJ3314" s="278"/>
      <c r="AK3314" s="278"/>
      <c r="AL3314" s="278"/>
      <c r="AM3314" s="278"/>
      <c r="AN3314" s="278"/>
      <c r="AO3314" s="278"/>
      <c r="AP3314" s="278"/>
    </row>
    <row r="3315" spans="1:42">
      <c r="A3315" s="278">
        <v>210170</v>
      </c>
      <c r="B3315" s="278"/>
      <c r="C3315" s="278" t="s">
        <v>412</v>
      </c>
      <c r="D3315" s="278" t="s">
        <v>413</v>
      </c>
      <c r="E3315" s="278" t="s">
        <v>413</v>
      </c>
      <c r="F3315" s="278" t="s">
        <v>413</v>
      </c>
      <c r="G3315" s="278" t="s">
        <v>413</v>
      </c>
      <c r="H3315" s="278" t="s">
        <v>412</v>
      </c>
      <c r="I3315" s="278" t="s">
        <v>412</v>
      </c>
      <c r="J3315" s="278" t="s">
        <v>412</v>
      </c>
      <c r="K3315" s="278" t="s">
        <v>412</v>
      </c>
      <c r="L3315" s="278" t="s">
        <v>412</v>
      </c>
      <c r="M3315" s="278"/>
      <c r="N3315" s="278"/>
      <c r="O3315" s="278"/>
      <c r="P3315" s="278"/>
      <c r="Q3315" s="278"/>
      <c r="R3315" s="278"/>
      <c r="S3315" s="278"/>
      <c r="T3315" s="278"/>
      <c r="U3315" s="278"/>
      <c r="V3315" s="278"/>
      <c r="W3315" s="278"/>
      <c r="X3315" s="278"/>
      <c r="Y3315" s="278"/>
      <c r="Z3315" s="278"/>
      <c r="AA3315" s="278"/>
      <c r="AB3315" s="278"/>
      <c r="AC3315" s="278"/>
      <c r="AD3315" s="278"/>
      <c r="AE3315" s="278"/>
      <c r="AF3315" s="278"/>
      <c r="AG3315" s="278"/>
      <c r="AH3315" s="278"/>
      <c r="AI3315" s="278"/>
      <c r="AJ3315" s="278"/>
      <c r="AK3315" s="278"/>
      <c r="AL3315" s="278"/>
      <c r="AM3315" s="278"/>
      <c r="AN3315" s="278"/>
      <c r="AO3315" s="278"/>
      <c r="AP3315" s="278"/>
    </row>
    <row r="3316" spans="1:42">
      <c r="A3316" s="278">
        <v>210169</v>
      </c>
      <c r="B3316" s="278"/>
      <c r="C3316" s="278" t="s">
        <v>413</v>
      </c>
      <c r="D3316" s="278" t="s">
        <v>412</v>
      </c>
      <c r="E3316" s="278" t="s">
        <v>412</v>
      </c>
      <c r="F3316" s="278" t="s">
        <v>413</v>
      </c>
      <c r="G3316" s="278" t="s">
        <v>413</v>
      </c>
      <c r="H3316" s="278" t="s">
        <v>412</v>
      </c>
      <c r="I3316" s="278" t="s">
        <v>412</v>
      </c>
      <c r="J3316" s="278" t="s">
        <v>412</v>
      </c>
      <c r="K3316" s="278" t="s">
        <v>412</v>
      </c>
      <c r="L3316" s="278" t="s">
        <v>412</v>
      </c>
      <c r="M3316" s="278"/>
      <c r="N3316" s="278"/>
      <c r="O3316" s="278"/>
      <c r="P3316" s="278"/>
      <c r="Q3316" s="278"/>
      <c r="R3316" s="278"/>
      <c r="S3316" s="278"/>
      <c r="T3316" s="278"/>
      <c r="U3316" s="278"/>
      <c r="V3316" s="278"/>
      <c r="W3316" s="278"/>
      <c r="X3316" s="278"/>
      <c r="Y3316" s="278"/>
      <c r="Z3316" s="278"/>
      <c r="AA3316" s="278"/>
      <c r="AB3316" s="278"/>
      <c r="AC3316" s="278"/>
      <c r="AD3316" s="278"/>
      <c r="AE3316" s="278"/>
      <c r="AF3316" s="278"/>
      <c r="AG3316" s="278"/>
      <c r="AH3316" s="278"/>
      <c r="AI3316" s="278"/>
      <c r="AJ3316" s="278"/>
      <c r="AK3316" s="278"/>
      <c r="AL3316" s="278"/>
      <c r="AM3316" s="278"/>
      <c r="AN3316" s="278"/>
      <c r="AO3316" s="278"/>
      <c r="AP3316" s="278"/>
    </row>
    <row r="3317" spans="1:42">
      <c r="A3317" s="278">
        <v>210167</v>
      </c>
      <c r="B3317" s="278"/>
      <c r="C3317" s="278" t="s">
        <v>412</v>
      </c>
      <c r="D3317" s="278" t="s">
        <v>413</v>
      </c>
      <c r="E3317" s="278" t="s">
        <v>413</v>
      </c>
      <c r="F3317" s="278" t="s">
        <v>413</v>
      </c>
      <c r="G3317" s="278" t="s">
        <v>412</v>
      </c>
      <c r="H3317" s="278" t="s">
        <v>412</v>
      </c>
      <c r="I3317" s="278" t="s">
        <v>412</v>
      </c>
      <c r="J3317" s="278" t="s">
        <v>412</v>
      </c>
      <c r="K3317" s="278" t="s">
        <v>412</v>
      </c>
      <c r="L3317" s="278" t="s">
        <v>412</v>
      </c>
      <c r="M3317" s="278"/>
      <c r="N3317" s="278"/>
      <c r="O3317" s="278"/>
      <c r="P3317" s="278"/>
      <c r="Q3317" s="278"/>
      <c r="R3317" s="278"/>
      <c r="S3317" s="278"/>
      <c r="T3317" s="278"/>
      <c r="U3317" s="278"/>
      <c r="V3317" s="278"/>
      <c r="W3317" s="278"/>
      <c r="X3317" s="278"/>
      <c r="Y3317" s="278"/>
      <c r="Z3317" s="278"/>
      <c r="AA3317" s="278"/>
      <c r="AB3317" s="278"/>
      <c r="AC3317" s="278"/>
      <c r="AD3317" s="278"/>
      <c r="AE3317" s="278"/>
      <c r="AF3317" s="278"/>
      <c r="AG3317" s="278"/>
      <c r="AH3317" s="278"/>
      <c r="AI3317" s="278"/>
      <c r="AJ3317" s="278"/>
      <c r="AK3317" s="278"/>
      <c r="AL3317" s="278"/>
      <c r="AM3317" s="278"/>
      <c r="AN3317" s="278"/>
      <c r="AO3317" s="278"/>
      <c r="AP3317" s="278"/>
    </row>
    <row r="3318" spans="1:42">
      <c r="A3318" s="278">
        <v>210166</v>
      </c>
      <c r="B3318" s="278"/>
      <c r="C3318" s="278" t="s">
        <v>411</v>
      </c>
      <c r="D3318" s="278" t="s">
        <v>412</v>
      </c>
      <c r="E3318" s="278" t="s">
        <v>411</v>
      </c>
      <c r="F3318" s="278" t="s">
        <v>411</v>
      </c>
      <c r="G3318" s="278" t="s">
        <v>412</v>
      </c>
      <c r="H3318" s="278" t="s">
        <v>412</v>
      </c>
      <c r="I3318" s="278" t="s">
        <v>412</v>
      </c>
      <c r="J3318" s="278" t="s">
        <v>412</v>
      </c>
      <c r="K3318" s="278" t="s">
        <v>412</v>
      </c>
      <c r="L3318" s="278" t="s">
        <v>412</v>
      </c>
      <c r="M3318" s="278"/>
      <c r="N3318" s="278"/>
      <c r="O3318" s="278"/>
      <c r="P3318" s="278"/>
      <c r="Q3318" s="278"/>
      <c r="R3318" s="278"/>
      <c r="S3318" s="278"/>
      <c r="T3318" s="278"/>
      <c r="U3318" s="278"/>
      <c r="V3318" s="278"/>
      <c r="W3318" s="278"/>
      <c r="X3318" s="278"/>
      <c r="Y3318" s="278"/>
      <c r="Z3318" s="278"/>
      <c r="AA3318" s="278"/>
      <c r="AB3318" s="278"/>
      <c r="AC3318" s="278"/>
      <c r="AD3318" s="278"/>
      <c r="AE3318" s="278"/>
      <c r="AF3318" s="278"/>
      <c r="AG3318" s="278"/>
      <c r="AH3318" s="278"/>
      <c r="AI3318" s="278"/>
      <c r="AJ3318" s="278"/>
      <c r="AK3318" s="278"/>
      <c r="AL3318" s="278"/>
      <c r="AM3318" s="278"/>
      <c r="AN3318" s="278"/>
      <c r="AO3318" s="278"/>
      <c r="AP3318" s="278"/>
    </row>
    <row r="3319" spans="1:42">
      <c r="A3319" s="278">
        <v>210165</v>
      </c>
      <c r="B3319" s="278"/>
      <c r="C3319" s="278" t="s">
        <v>413</v>
      </c>
      <c r="D3319" s="278" t="s">
        <v>413</v>
      </c>
      <c r="E3319" s="278" t="s">
        <v>413</v>
      </c>
      <c r="F3319" s="278" t="s">
        <v>412</v>
      </c>
      <c r="G3319" s="278" t="s">
        <v>412</v>
      </c>
      <c r="H3319" s="278" t="s">
        <v>412</v>
      </c>
      <c r="I3319" s="278" t="s">
        <v>412</v>
      </c>
      <c r="J3319" s="278" t="s">
        <v>412</v>
      </c>
      <c r="K3319" s="278" t="s">
        <v>412</v>
      </c>
      <c r="L3319" s="278" t="s">
        <v>412</v>
      </c>
      <c r="M3319" s="278"/>
      <c r="N3319" s="278"/>
      <c r="O3319" s="278"/>
      <c r="P3319" s="278"/>
      <c r="Q3319" s="278"/>
      <c r="R3319" s="278"/>
      <c r="S3319" s="278"/>
      <c r="T3319" s="278"/>
      <c r="U3319" s="278"/>
      <c r="V3319" s="278"/>
      <c r="W3319" s="278"/>
      <c r="X3319" s="278"/>
      <c r="Y3319" s="278"/>
      <c r="Z3319" s="278"/>
      <c r="AA3319" s="278"/>
      <c r="AB3319" s="278"/>
      <c r="AC3319" s="278"/>
      <c r="AD3319" s="278"/>
      <c r="AE3319" s="278"/>
      <c r="AF3319" s="278"/>
      <c r="AG3319" s="278"/>
      <c r="AH3319" s="278"/>
      <c r="AI3319" s="278"/>
      <c r="AJ3319" s="278"/>
      <c r="AK3319" s="278"/>
      <c r="AL3319" s="278"/>
      <c r="AM3319" s="278"/>
      <c r="AN3319" s="278"/>
      <c r="AO3319" s="278"/>
      <c r="AP3319" s="278"/>
    </row>
    <row r="3320" spans="1:42">
      <c r="A3320" s="278">
        <v>210162</v>
      </c>
      <c r="B3320" s="278"/>
      <c r="C3320" s="278" t="s">
        <v>413</v>
      </c>
      <c r="D3320" s="278" t="s">
        <v>411</v>
      </c>
      <c r="E3320" s="278" t="s">
        <v>413</v>
      </c>
      <c r="F3320" s="278" t="s">
        <v>413</v>
      </c>
      <c r="G3320" s="278" t="s">
        <v>412</v>
      </c>
      <c r="H3320" s="278" t="s">
        <v>412</v>
      </c>
      <c r="I3320" s="278" t="s">
        <v>412</v>
      </c>
      <c r="J3320" s="278" t="s">
        <v>411</v>
      </c>
      <c r="K3320" s="278" t="s">
        <v>413</v>
      </c>
      <c r="L3320" s="278" t="s">
        <v>411</v>
      </c>
      <c r="M3320" s="278"/>
      <c r="N3320" s="278"/>
      <c r="O3320" s="278"/>
      <c r="P3320" s="278"/>
      <c r="Q3320" s="278"/>
      <c r="R3320" s="278"/>
      <c r="S3320" s="278"/>
      <c r="T3320" s="278"/>
      <c r="U3320" s="278"/>
      <c r="V3320" s="278"/>
      <c r="W3320" s="278"/>
      <c r="X3320" s="278"/>
      <c r="Y3320" s="278"/>
      <c r="Z3320" s="278"/>
      <c r="AA3320" s="278"/>
      <c r="AB3320" s="278"/>
      <c r="AC3320" s="278"/>
      <c r="AD3320" s="278"/>
      <c r="AE3320" s="278"/>
      <c r="AF3320" s="278"/>
      <c r="AG3320" s="278"/>
      <c r="AH3320" s="278"/>
      <c r="AI3320" s="278"/>
      <c r="AJ3320" s="278"/>
      <c r="AK3320" s="278"/>
      <c r="AL3320" s="278"/>
      <c r="AM3320" s="278"/>
      <c r="AN3320" s="278"/>
      <c r="AO3320" s="278"/>
      <c r="AP3320" s="278"/>
    </row>
    <row r="3321" spans="1:42">
      <c r="A3321" s="278">
        <v>210161</v>
      </c>
      <c r="B3321" s="278"/>
      <c r="C3321" s="278" t="s">
        <v>413</v>
      </c>
      <c r="D3321" s="278" t="s">
        <v>413</v>
      </c>
      <c r="E3321" s="278" t="s">
        <v>413</v>
      </c>
      <c r="F3321" s="278" t="s">
        <v>412</v>
      </c>
      <c r="G3321" s="278" t="s">
        <v>412</v>
      </c>
      <c r="H3321" s="278" t="s">
        <v>412</v>
      </c>
      <c r="I3321" s="278" t="s">
        <v>412</v>
      </c>
      <c r="J3321" s="278" t="s">
        <v>412</v>
      </c>
      <c r="K3321" s="278" t="s">
        <v>412</v>
      </c>
      <c r="L3321" s="278" t="s">
        <v>412</v>
      </c>
      <c r="M3321" s="278"/>
      <c r="N3321" s="278"/>
      <c r="O3321" s="278"/>
      <c r="P3321" s="278"/>
      <c r="Q3321" s="278"/>
      <c r="R3321" s="278"/>
      <c r="S3321" s="278"/>
      <c r="T3321" s="278"/>
      <c r="U3321" s="278"/>
      <c r="V3321" s="278"/>
      <c r="W3321" s="278"/>
      <c r="X3321" s="278"/>
      <c r="Y3321" s="278"/>
      <c r="Z3321" s="278"/>
      <c r="AA3321" s="278"/>
      <c r="AB3321" s="278"/>
      <c r="AC3321" s="278"/>
      <c r="AD3321" s="278"/>
      <c r="AE3321" s="278"/>
      <c r="AF3321" s="278"/>
      <c r="AG3321" s="278"/>
      <c r="AH3321" s="278"/>
      <c r="AI3321" s="278"/>
      <c r="AJ3321" s="278"/>
      <c r="AK3321" s="278"/>
      <c r="AL3321" s="278"/>
      <c r="AM3321" s="278"/>
      <c r="AN3321" s="278"/>
      <c r="AO3321" s="278"/>
      <c r="AP3321" s="278"/>
    </row>
    <row r="3322" spans="1:42">
      <c r="A3322" s="278">
        <v>210160</v>
      </c>
      <c r="B3322" s="278"/>
      <c r="C3322" s="278" t="s">
        <v>411</v>
      </c>
      <c r="D3322" s="278" t="s">
        <v>411</v>
      </c>
      <c r="E3322" s="278" t="s">
        <v>411</v>
      </c>
      <c r="F3322" s="278" t="s">
        <v>411</v>
      </c>
      <c r="G3322" s="278" t="s">
        <v>411</v>
      </c>
      <c r="H3322" s="278" t="s">
        <v>412</v>
      </c>
      <c r="I3322" s="278" t="s">
        <v>412</v>
      </c>
      <c r="J3322" s="278" t="s">
        <v>412</v>
      </c>
      <c r="K3322" s="278" t="s">
        <v>412</v>
      </c>
      <c r="L3322" s="278" t="s">
        <v>412</v>
      </c>
      <c r="M3322" s="278"/>
      <c r="N3322" s="278"/>
      <c r="O3322" s="278"/>
      <c r="P3322" s="278"/>
      <c r="Q3322" s="278"/>
      <c r="R3322" s="278"/>
      <c r="S3322" s="278"/>
      <c r="T3322" s="278"/>
      <c r="U3322" s="278"/>
      <c r="V3322" s="278"/>
      <c r="W3322" s="278"/>
      <c r="X3322" s="278"/>
      <c r="Y3322" s="278"/>
      <c r="Z3322" s="278"/>
      <c r="AA3322" s="278"/>
      <c r="AB3322" s="278"/>
      <c r="AC3322" s="278"/>
      <c r="AD3322" s="278"/>
      <c r="AE3322" s="278"/>
      <c r="AF3322" s="278"/>
      <c r="AG3322" s="278"/>
      <c r="AH3322" s="278"/>
      <c r="AI3322" s="278"/>
      <c r="AJ3322" s="278"/>
      <c r="AK3322" s="278"/>
      <c r="AL3322" s="278"/>
      <c r="AM3322" s="278"/>
      <c r="AN3322" s="278"/>
      <c r="AO3322" s="278"/>
      <c r="AP3322" s="278"/>
    </row>
    <row r="3323" spans="1:42">
      <c r="A3323" s="278">
        <v>210159</v>
      </c>
      <c r="B3323" s="278"/>
      <c r="C3323" s="278" t="s">
        <v>412</v>
      </c>
      <c r="D3323" s="278" t="s">
        <v>411</v>
      </c>
      <c r="E3323" s="278" t="s">
        <v>411</v>
      </c>
      <c r="F3323" s="278" t="s">
        <v>412</v>
      </c>
      <c r="G3323" s="278" t="s">
        <v>411</v>
      </c>
      <c r="H3323" s="278" t="s">
        <v>412</v>
      </c>
      <c r="I3323" s="278" t="s">
        <v>412</v>
      </c>
      <c r="J3323" s="278" t="s">
        <v>412</v>
      </c>
      <c r="K3323" s="278" t="s">
        <v>412</v>
      </c>
      <c r="L3323" s="278" t="s">
        <v>412</v>
      </c>
      <c r="M3323" s="278"/>
      <c r="N3323" s="278"/>
      <c r="O3323" s="278"/>
      <c r="P3323" s="278"/>
      <c r="Q3323" s="278"/>
      <c r="R3323" s="278"/>
      <c r="S3323" s="278"/>
      <c r="T3323" s="278"/>
      <c r="U3323" s="278"/>
      <c r="V3323" s="278"/>
      <c r="W3323" s="278"/>
      <c r="X3323" s="278"/>
      <c r="Y3323" s="278"/>
      <c r="Z3323" s="278"/>
      <c r="AA3323" s="278"/>
      <c r="AB3323" s="278"/>
      <c r="AC3323" s="278"/>
      <c r="AD3323" s="278"/>
      <c r="AE3323" s="278"/>
      <c r="AF3323" s="278"/>
      <c r="AG3323" s="278"/>
      <c r="AH3323" s="278"/>
      <c r="AI3323" s="278"/>
      <c r="AJ3323" s="278"/>
      <c r="AK3323" s="278"/>
      <c r="AL3323" s="278"/>
      <c r="AM3323" s="278"/>
      <c r="AN3323" s="278"/>
      <c r="AO3323" s="278"/>
      <c r="AP3323" s="278"/>
    </row>
    <row r="3324" spans="1:42">
      <c r="A3324" s="278">
        <v>210158</v>
      </c>
      <c r="B3324" s="278"/>
      <c r="C3324" s="278" t="s">
        <v>413</v>
      </c>
      <c r="D3324" s="278" t="s">
        <v>413</v>
      </c>
      <c r="E3324" s="278" t="s">
        <v>413</v>
      </c>
      <c r="F3324" s="278" t="s">
        <v>412</v>
      </c>
      <c r="G3324" s="278" t="s">
        <v>412</v>
      </c>
      <c r="H3324" s="278" t="s">
        <v>412</v>
      </c>
      <c r="I3324" s="278" t="s">
        <v>412</v>
      </c>
      <c r="J3324" s="278" t="s">
        <v>412</v>
      </c>
      <c r="K3324" s="278" t="s">
        <v>412</v>
      </c>
      <c r="L3324" s="278" t="s">
        <v>412</v>
      </c>
      <c r="M3324" s="278"/>
      <c r="N3324" s="278"/>
      <c r="O3324" s="278"/>
      <c r="P3324" s="278"/>
      <c r="Q3324" s="278"/>
      <c r="R3324" s="278"/>
      <c r="S3324" s="278"/>
      <c r="T3324" s="278"/>
      <c r="U3324" s="278"/>
      <c r="V3324" s="278"/>
      <c r="W3324" s="278"/>
      <c r="X3324" s="278"/>
      <c r="Y3324" s="278"/>
      <c r="Z3324" s="278"/>
      <c r="AA3324" s="278"/>
      <c r="AB3324" s="278"/>
      <c r="AC3324" s="278"/>
      <c r="AD3324" s="278"/>
      <c r="AE3324" s="278"/>
      <c r="AF3324" s="278"/>
      <c r="AG3324" s="278"/>
      <c r="AH3324" s="278"/>
      <c r="AI3324" s="278"/>
      <c r="AJ3324" s="278"/>
      <c r="AK3324" s="278"/>
      <c r="AL3324" s="278"/>
      <c r="AM3324" s="278"/>
      <c r="AN3324" s="278"/>
      <c r="AO3324" s="278"/>
      <c r="AP3324" s="278"/>
    </row>
    <row r="3325" spans="1:42">
      <c r="A3325" s="278">
        <v>210155</v>
      </c>
      <c r="B3325" s="278"/>
      <c r="C3325" s="278" t="s">
        <v>411</v>
      </c>
      <c r="D3325" s="278" t="s">
        <v>412</v>
      </c>
      <c r="E3325" s="278" t="s">
        <v>411</v>
      </c>
      <c r="F3325" s="278" t="s">
        <v>411</v>
      </c>
      <c r="G3325" s="278" t="s">
        <v>412</v>
      </c>
      <c r="H3325" s="278" t="s">
        <v>412</v>
      </c>
      <c r="I3325" s="278" t="s">
        <v>412</v>
      </c>
      <c r="J3325" s="278" t="s">
        <v>412</v>
      </c>
      <c r="K3325" s="278" t="s">
        <v>412</v>
      </c>
      <c r="L3325" s="278" t="s">
        <v>412</v>
      </c>
      <c r="M3325" s="278"/>
      <c r="N3325" s="278"/>
      <c r="O3325" s="278"/>
      <c r="P3325" s="278"/>
      <c r="Q3325" s="278"/>
      <c r="R3325" s="278"/>
      <c r="S3325" s="278"/>
      <c r="T3325" s="278"/>
      <c r="U3325" s="278"/>
      <c r="V3325" s="278"/>
      <c r="W3325" s="278"/>
      <c r="X3325" s="278"/>
      <c r="Y3325" s="278"/>
      <c r="Z3325" s="278"/>
      <c r="AA3325" s="278"/>
      <c r="AB3325" s="278"/>
      <c r="AC3325" s="278"/>
      <c r="AD3325" s="278"/>
      <c r="AE3325" s="278"/>
      <c r="AF3325" s="278"/>
      <c r="AG3325" s="278"/>
      <c r="AH3325" s="278"/>
      <c r="AI3325" s="278"/>
      <c r="AJ3325" s="278"/>
      <c r="AK3325" s="278"/>
      <c r="AL3325" s="278"/>
      <c r="AM3325" s="278"/>
      <c r="AN3325" s="278"/>
      <c r="AO3325" s="278"/>
      <c r="AP3325" s="278"/>
    </row>
    <row r="3326" spans="1:42">
      <c r="A3326" s="278">
        <v>210154</v>
      </c>
      <c r="B3326" s="278"/>
      <c r="C3326" s="278" t="s">
        <v>413</v>
      </c>
      <c r="D3326" s="278" t="s">
        <v>413</v>
      </c>
      <c r="E3326" s="278" t="s">
        <v>413</v>
      </c>
      <c r="F3326" s="278" t="s">
        <v>412</v>
      </c>
      <c r="G3326" s="278" t="s">
        <v>412</v>
      </c>
      <c r="H3326" s="278" t="s">
        <v>412</v>
      </c>
      <c r="I3326" s="278" t="s">
        <v>412</v>
      </c>
      <c r="J3326" s="278" t="s">
        <v>412</v>
      </c>
      <c r="K3326" s="278" t="s">
        <v>412</v>
      </c>
      <c r="L3326" s="278" t="s">
        <v>412</v>
      </c>
      <c r="M3326" s="278"/>
      <c r="N3326" s="278"/>
      <c r="O3326" s="278"/>
      <c r="P3326" s="278"/>
      <c r="Q3326" s="278"/>
      <c r="R3326" s="278"/>
      <c r="S3326" s="278"/>
      <c r="T3326" s="278"/>
      <c r="U3326" s="278"/>
      <c r="V3326" s="278"/>
      <c r="W3326" s="278"/>
      <c r="X3326" s="278"/>
      <c r="Y3326" s="278"/>
      <c r="Z3326" s="278"/>
      <c r="AA3326" s="278"/>
      <c r="AB3326" s="278"/>
      <c r="AC3326" s="278"/>
      <c r="AD3326" s="278"/>
      <c r="AE3326" s="278"/>
      <c r="AF3326" s="278"/>
      <c r="AG3326" s="278"/>
      <c r="AH3326" s="278"/>
      <c r="AI3326" s="278"/>
      <c r="AJ3326" s="278"/>
      <c r="AK3326" s="278"/>
      <c r="AL3326" s="278"/>
      <c r="AM3326" s="278"/>
      <c r="AN3326" s="278"/>
      <c r="AO3326" s="278"/>
      <c r="AP3326" s="278"/>
    </row>
    <row r="3327" spans="1:42">
      <c r="A3327" s="278">
        <v>210151</v>
      </c>
      <c r="B3327" s="278"/>
      <c r="C3327" s="278" t="s">
        <v>413</v>
      </c>
      <c r="D3327" s="278" t="s">
        <v>413</v>
      </c>
      <c r="E3327" s="278" t="s">
        <v>413</v>
      </c>
      <c r="F3327" s="278" t="s">
        <v>412</v>
      </c>
      <c r="G3327" s="278" t="s">
        <v>412</v>
      </c>
      <c r="H3327" s="278" t="s">
        <v>412</v>
      </c>
      <c r="I3327" s="278" t="s">
        <v>412</v>
      </c>
      <c r="J3327" s="278" t="s">
        <v>412</v>
      </c>
      <c r="K3327" s="278" t="s">
        <v>412</v>
      </c>
      <c r="L3327" s="278" t="s">
        <v>412</v>
      </c>
      <c r="M3327" s="278"/>
      <c r="N3327" s="278"/>
      <c r="O3327" s="278"/>
      <c r="P3327" s="278"/>
      <c r="Q3327" s="278"/>
      <c r="R3327" s="278"/>
      <c r="S3327" s="278"/>
      <c r="T3327" s="278"/>
      <c r="U3327" s="278"/>
      <c r="V3327" s="278"/>
      <c r="W3327" s="278"/>
      <c r="X3327" s="278"/>
      <c r="Y3327" s="278"/>
      <c r="Z3327" s="278"/>
      <c r="AA3327" s="278"/>
      <c r="AB3327" s="278"/>
      <c r="AC3327" s="278"/>
      <c r="AD3327" s="278"/>
      <c r="AE3327" s="278"/>
      <c r="AF3327" s="278"/>
      <c r="AG3327" s="278"/>
      <c r="AH3327" s="278"/>
      <c r="AI3327" s="278"/>
      <c r="AJ3327" s="278"/>
      <c r="AK3327" s="278"/>
      <c r="AL3327" s="278"/>
      <c r="AM3327" s="278"/>
      <c r="AN3327" s="278"/>
      <c r="AO3327" s="278"/>
      <c r="AP3327" s="278"/>
    </row>
    <row r="3328" spans="1:42">
      <c r="A3328" s="278">
        <v>210148</v>
      </c>
      <c r="B3328" s="278"/>
      <c r="C3328" s="278" t="s">
        <v>412</v>
      </c>
      <c r="D3328" s="278" t="s">
        <v>411</v>
      </c>
      <c r="E3328" s="278" t="s">
        <v>411</v>
      </c>
      <c r="F3328" s="278" t="s">
        <v>411</v>
      </c>
      <c r="G3328" s="278" t="s">
        <v>412</v>
      </c>
      <c r="H3328" s="278" t="s">
        <v>412</v>
      </c>
      <c r="I3328" s="278" t="s">
        <v>412</v>
      </c>
      <c r="J3328" s="278" t="s">
        <v>412</v>
      </c>
      <c r="K3328" s="278" t="s">
        <v>412</v>
      </c>
      <c r="L3328" s="278" t="s">
        <v>412</v>
      </c>
      <c r="M3328" s="278"/>
      <c r="N3328" s="278"/>
      <c r="O3328" s="278"/>
      <c r="P3328" s="278"/>
      <c r="Q3328" s="278"/>
      <c r="R3328" s="278"/>
      <c r="S3328" s="278"/>
      <c r="T3328" s="278"/>
      <c r="U3328" s="278"/>
      <c r="V3328" s="278"/>
      <c r="W3328" s="278"/>
      <c r="X3328" s="278"/>
      <c r="Y3328" s="278"/>
      <c r="Z3328" s="278"/>
      <c r="AA3328" s="278"/>
      <c r="AB3328" s="278"/>
      <c r="AC3328" s="278"/>
      <c r="AD3328" s="278"/>
      <c r="AE3328" s="278"/>
      <c r="AF3328" s="278"/>
      <c r="AG3328" s="278"/>
      <c r="AH3328" s="278"/>
      <c r="AI3328" s="278"/>
      <c r="AJ3328" s="278"/>
      <c r="AK3328" s="278"/>
      <c r="AL3328" s="278"/>
      <c r="AM3328" s="278"/>
      <c r="AN3328" s="278"/>
      <c r="AO3328" s="278"/>
      <c r="AP3328" s="278"/>
    </row>
    <row r="3329" spans="1:42">
      <c r="A3329" s="278">
        <v>210147</v>
      </c>
      <c r="B3329" s="278"/>
      <c r="C3329" s="278" t="s">
        <v>411</v>
      </c>
      <c r="D3329" s="278" t="s">
        <v>412</v>
      </c>
      <c r="E3329" s="278" t="s">
        <v>412</v>
      </c>
      <c r="F3329" s="278" t="s">
        <v>411</v>
      </c>
      <c r="G3329" s="278" t="s">
        <v>411</v>
      </c>
      <c r="H3329" s="278" t="s">
        <v>412</v>
      </c>
      <c r="I3329" s="278" t="s">
        <v>412</v>
      </c>
      <c r="J3329" s="278" t="s">
        <v>412</v>
      </c>
      <c r="K3329" s="278" t="s">
        <v>412</v>
      </c>
      <c r="L3329" s="278" t="s">
        <v>412</v>
      </c>
      <c r="M3329" s="278"/>
      <c r="N3329" s="278"/>
      <c r="O3329" s="278"/>
      <c r="P3329" s="278"/>
      <c r="Q3329" s="278"/>
      <c r="R3329" s="278"/>
      <c r="S3329" s="278"/>
      <c r="T3329" s="278"/>
      <c r="U3329" s="278"/>
      <c r="V3329" s="278"/>
      <c r="W3329" s="278"/>
      <c r="X3329" s="278"/>
      <c r="Y3329" s="278"/>
      <c r="Z3329" s="278"/>
      <c r="AA3329" s="278"/>
      <c r="AB3329" s="278"/>
      <c r="AC3329" s="278"/>
      <c r="AD3329" s="278"/>
      <c r="AE3329" s="278"/>
      <c r="AF3329" s="278"/>
      <c r="AG3329" s="278"/>
      <c r="AH3329" s="278"/>
      <c r="AI3329" s="278"/>
      <c r="AJ3329" s="278"/>
      <c r="AK3329" s="278"/>
      <c r="AL3329" s="278"/>
      <c r="AM3329" s="278"/>
      <c r="AN3329" s="278"/>
      <c r="AO3329" s="278"/>
      <c r="AP3329" s="278"/>
    </row>
    <row r="3330" spans="1:42">
      <c r="A3330" s="278">
        <v>210145</v>
      </c>
      <c r="B3330" s="278"/>
      <c r="C3330" s="278" t="s">
        <v>411</v>
      </c>
      <c r="D3330" s="278" t="s">
        <v>413</v>
      </c>
      <c r="E3330" s="278" t="s">
        <v>411</v>
      </c>
      <c r="F3330" s="278" t="s">
        <v>412</v>
      </c>
      <c r="G3330" s="278" t="s">
        <v>412</v>
      </c>
      <c r="H3330" s="278" t="s">
        <v>412</v>
      </c>
      <c r="I3330" s="278" t="s">
        <v>411</v>
      </c>
      <c r="J3330" s="278" t="s">
        <v>412</v>
      </c>
      <c r="K3330" s="278" t="s">
        <v>411</v>
      </c>
      <c r="L3330" s="278" t="s">
        <v>411</v>
      </c>
      <c r="M3330" s="278"/>
      <c r="N3330" s="278"/>
      <c r="O3330" s="278"/>
      <c r="P3330" s="278"/>
      <c r="Q3330" s="278"/>
      <c r="R3330" s="278"/>
      <c r="S3330" s="278"/>
      <c r="T3330" s="278"/>
      <c r="U3330" s="278"/>
      <c r="V3330" s="278"/>
      <c r="W3330" s="278"/>
      <c r="X3330" s="278"/>
      <c r="Y3330" s="278"/>
      <c r="Z3330" s="278"/>
      <c r="AA3330" s="278"/>
      <c r="AB3330" s="278"/>
      <c r="AC3330" s="278"/>
      <c r="AD3330" s="278"/>
      <c r="AE3330" s="278"/>
      <c r="AF3330" s="278"/>
      <c r="AG3330" s="278"/>
      <c r="AH3330" s="278"/>
      <c r="AI3330" s="278"/>
      <c r="AJ3330" s="278"/>
      <c r="AK3330" s="278"/>
      <c r="AL3330" s="278"/>
      <c r="AM3330" s="278"/>
      <c r="AN3330" s="278"/>
      <c r="AO3330" s="278"/>
      <c r="AP3330" s="278"/>
    </row>
    <row r="3331" spans="1:42">
      <c r="A3331" s="278">
        <v>210144</v>
      </c>
      <c r="B3331" s="278"/>
      <c r="C3331" s="278" t="s">
        <v>411</v>
      </c>
      <c r="D3331" s="278" t="s">
        <v>411</v>
      </c>
      <c r="E3331" s="278" t="s">
        <v>411</v>
      </c>
      <c r="F3331" s="278" t="s">
        <v>412</v>
      </c>
      <c r="G3331" s="278" t="s">
        <v>412</v>
      </c>
      <c r="H3331" s="278" t="s">
        <v>412</v>
      </c>
      <c r="I3331" s="278" t="s">
        <v>412</v>
      </c>
      <c r="J3331" s="278" t="s">
        <v>412</v>
      </c>
      <c r="K3331" s="278" t="s">
        <v>412</v>
      </c>
      <c r="L3331" s="278" t="s">
        <v>412</v>
      </c>
      <c r="M3331" s="278"/>
      <c r="N3331" s="278"/>
      <c r="O3331" s="278"/>
      <c r="P3331" s="278"/>
      <c r="Q3331" s="278"/>
      <c r="R3331" s="278"/>
      <c r="S3331" s="278"/>
      <c r="T3331" s="278"/>
      <c r="U3331" s="278"/>
      <c r="V3331" s="278"/>
      <c r="W3331" s="278"/>
      <c r="X3331" s="278"/>
      <c r="Y3331" s="278"/>
      <c r="Z3331" s="278"/>
      <c r="AA3331" s="278"/>
      <c r="AB3331" s="278"/>
      <c r="AC3331" s="278"/>
      <c r="AD3331" s="278"/>
      <c r="AE3331" s="278"/>
      <c r="AF3331" s="278"/>
      <c r="AG3331" s="278"/>
      <c r="AH3331" s="278"/>
      <c r="AI3331" s="278"/>
      <c r="AJ3331" s="278"/>
      <c r="AK3331" s="278"/>
      <c r="AL3331" s="278"/>
      <c r="AM3331" s="278"/>
      <c r="AN3331" s="278"/>
      <c r="AO3331" s="278"/>
      <c r="AP3331" s="278"/>
    </row>
    <row r="3332" spans="1:42">
      <c r="A3332" s="278">
        <v>210142</v>
      </c>
      <c r="B3332" s="278"/>
      <c r="C3332" s="278" t="s">
        <v>411</v>
      </c>
      <c r="D3332" s="278" t="s">
        <v>411</v>
      </c>
      <c r="E3332" s="278" t="s">
        <v>412</v>
      </c>
      <c r="F3332" s="278" t="s">
        <v>411</v>
      </c>
      <c r="G3332" s="278" t="s">
        <v>412</v>
      </c>
      <c r="H3332" s="278" t="s">
        <v>412</v>
      </c>
      <c r="I3332" s="278" t="s">
        <v>412</v>
      </c>
      <c r="J3332" s="278" t="s">
        <v>412</v>
      </c>
      <c r="K3332" s="278" t="s">
        <v>412</v>
      </c>
      <c r="L3332" s="278" t="s">
        <v>412</v>
      </c>
      <c r="M3332" s="278"/>
      <c r="N3332" s="278"/>
      <c r="O3332" s="278"/>
      <c r="P3332" s="278"/>
      <c r="Q3332" s="278"/>
      <c r="R3332" s="278"/>
      <c r="S3332" s="278"/>
      <c r="T3332" s="278"/>
      <c r="U3332" s="278"/>
      <c r="V3332" s="278"/>
      <c r="W3332" s="278"/>
      <c r="X3332" s="278"/>
      <c r="Y3332" s="278"/>
      <c r="Z3332" s="278"/>
      <c r="AA3332" s="278"/>
      <c r="AB3332" s="278"/>
      <c r="AC3332" s="278"/>
      <c r="AD3332" s="278"/>
      <c r="AE3332" s="278"/>
      <c r="AF3332" s="278"/>
      <c r="AG3332" s="278"/>
      <c r="AH3332" s="278"/>
      <c r="AI3332" s="278"/>
      <c r="AJ3332" s="278"/>
      <c r="AK3332" s="278"/>
      <c r="AL3332" s="278"/>
      <c r="AM3332" s="278"/>
      <c r="AN3332" s="278"/>
      <c r="AO3332" s="278"/>
      <c r="AP3332" s="278"/>
    </row>
    <row r="3333" spans="1:42">
      <c r="A3333" s="278">
        <v>210141</v>
      </c>
      <c r="B3333" s="278"/>
      <c r="C3333" s="278" t="s">
        <v>413</v>
      </c>
      <c r="D3333" s="278" t="s">
        <v>412</v>
      </c>
      <c r="E3333" s="278" t="s">
        <v>413</v>
      </c>
      <c r="F3333" s="278" t="s">
        <v>413</v>
      </c>
      <c r="G3333" s="278" t="s">
        <v>412</v>
      </c>
      <c r="H3333" s="278" t="s">
        <v>412</v>
      </c>
      <c r="I3333" s="278" t="s">
        <v>412</v>
      </c>
      <c r="J3333" s="278" t="s">
        <v>412</v>
      </c>
      <c r="K3333" s="278" t="s">
        <v>412</v>
      </c>
      <c r="L3333" s="278" t="s">
        <v>412</v>
      </c>
      <c r="M3333" s="278"/>
      <c r="N3333" s="278"/>
      <c r="O3333" s="278"/>
      <c r="P3333" s="278"/>
      <c r="Q3333" s="278"/>
      <c r="R3333" s="278"/>
      <c r="S3333" s="278"/>
      <c r="T3333" s="278"/>
      <c r="U3333" s="278"/>
      <c r="V3333" s="278"/>
      <c r="W3333" s="278"/>
      <c r="X3333" s="278"/>
      <c r="Y3333" s="278"/>
      <c r="Z3333" s="278"/>
      <c r="AA3333" s="278"/>
      <c r="AB3333" s="278"/>
      <c r="AC3333" s="278"/>
      <c r="AD3333" s="278"/>
      <c r="AE3333" s="278"/>
      <c r="AF3333" s="278"/>
      <c r="AG3333" s="278"/>
      <c r="AH3333" s="278"/>
      <c r="AI3333" s="278"/>
      <c r="AJ3333" s="278"/>
      <c r="AK3333" s="278"/>
      <c r="AL3333" s="278"/>
      <c r="AM3333" s="278"/>
      <c r="AN3333" s="278"/>
      <c r="AO3333" s="278"/>
      <c r="AP3333" s="278"/>
    </row>
    <row r="3334" spans="1:42">
      <c r="A3334" s="278">
        <v>210140</v>
      </c>
      <c r="B3334" s="278"/>
      <c r="C3334" s="278" t="s">
        <v>411</v>
      </c>
      <c r="D3334" s="278" t="s">
        <v>411</v>
      </c>
      <c r="E3334" s="278" t="s">
        <v>411</v>
      </c>
      <c r="F3334" s="278" t="s">
        <v>413</v>
      </c>
      <c r="G3334" s="278" t="s">
        <v>413</v>
      </c>
      <c r="H3334" s="278" t="s">
        <v>412</v>
      </c>
      <c r="I3334" s="278" t="s">
        <v>412</v>
      </c>
      <c r="J3334" s="278" t="s">
        <v>412</v>
      </c>
      <c r="K3334" s="278" t="s">
        <v>412</v>
      </c>
      <c r="L3334" s="278" t="s">
        <v>412</v>
      </c>
      <c r="M3334" s="278"/>
      <c r="N3334" s="278"/>
      <c r="O3334" s="278"/>
      <c r="P3334" s="278"/>
      <c r="Q3334" s="278"/>
      <c r="R3334" s="278"/>
      <c r="S3334" s="278"/>
      <c r="T3334" s="278"/>
      <c r="U3334" s="278"/>
      <c r="V3334" s="278"/>
      <c r="W3334" s="278"/>
      <c r="X3334" s="278"/>
      <c r="Y3334" s="278"/>
      <c r="Z3334" s="278"/>
      <c r="AA3334" s="278"/>
      <c r="AB3334" s="278"/>
      <c r="AC3334" s="278"/>
      <c r="AD3334" s="278"/>
      <c r="AE3334" s="278"/>
      <c r="AF3334" s="278"/>
      <c r="AG3334" s="278"/>
      <c r="AH3334" s="278"/>
      <c r="AI3334" s="278"/>
      <c r="AJ3334" s="278"/>
      <c r="AK3334" s="278"/>
      <c r="AL3334" s="278"/>
      <c r="AM3334" s="278"/>
      <c r="AN3334" s="278"/>
      <c r="AO3334" s="278"/>
      <c r="AP3334" s="278"/>
    </row>
    <row r="3335" spans="1:42">
      <c r="A3335" s="278">
        <v>210139</v>
      </c>
      <c r="B3335" s="278"/>
      <c r="C3335" s="278" t="s">
        <v>413</v>
      </c>
      <c r="D3335" s="278" t="s">
        <v>413</v>
      </c>
      <c r="E3335" s="278" t="s">
        <v>412</v>
      </c>
      <c r="F3335" s="278" t="s">
        <v>413</v>
      </c>
      <c r="G3335" s="278" t="s">
        <v>412</v>
      </c>
      <c r="H3335" s="278" t="s">
        <v>412</v>
      </c>
      <c r="I3335" s="278" t="s">
        <v>412</v>
      </c>
      <c r="J3335" s="278" t="s">
        <v>412</v>
      </c>
      <c r="K3335" s="278" t="s">
        <v>412</v>
      </c>
      <c r="L3335" s="278" t="s">
        <v>412</v>
      </c>
      <c r="M3335" s="278"/>
      <c r="N3335" s="278"/>
      <c r="O3335" s="278"/>
      <c r="P3335" s="278"/>
      <c r="Q3335" s="278"/>
      <c r="R3335" s="278"/>
      <c r="S3335" s="278"/>
      <c r="T3335" s="278"/>
      <c r="U3335" s="278"/>
      <c r="V3335" s="278"/>
      <c r="W3335" s="278"/>
      <c r="X3335" s="278"/>
      <c r="Y3335" s="278"/>
      <c r="Z3335" s="278"/>
      <c r="AA3335" s="278"/>
      <c r="AB3335" s="278"/>
      <c r="AC3335" s="278"/>
      <c r="AD3335" s="278"/>
      <c r="AE3335" s="278"/>
      <c r="AF3335" s="278"/>
      <c r="AG3335" s="278"/>
      <c r="AH3335" s="278"/>
      <c r="AI3335" s="278"/>
      <c r="AJ3335" s="278"/>
      <c r="AK3335" s="278"/>
      <c r="AL3335" s="278"/>
      <c r="AM3335" s="278"/>
      <c r="AN3335" s="278"/>
      <c r="AO3335" s="278"/>
      <c r="AP3335" s="278"/>
    </row>
    <row r="3336" spans="1:42">
      <c r="A3336" s="278">
        <v>210137</v>
      </c>
      <c r="B3336" s="278"/>
      <c r="C3336" s="278" t="s">
        <v>412</v>
      </c>
      <c r="D3336" s="278" t="s">
        <v>413</v>
      </c>
      <c r="E3336" s="278" t="s">
        <v>413</v>
      </c>
      <c r="F3336" s="278" t="s">
        <v>413</v>
      </c>
      <c r="G3336" s="278" t="s">
        <v>412</v>
      </c>
      <c r="H3336" s="278" t="s">
        <v>412</v>
      </c>
      <c r="I3336" s="278" t="s">
        <v>412</v>
      </c>
      <c r="J3336" s="278" t="s">
        <v>412</v>
      </c>
      <c r="K3336" s="278" t="s">
        <v>412</v>
      </c>
      <c r="L3336" s="278" t="s">
        <v>412</v>
      </c>
      <c r="M3336" s="278"/>
      <c r="N3336" s="278"/>
      <c r="O3336" s="278"/>
      <c r="P3336" s="278"/>
      <c r="Q3336" s="278"/>
      <c r="R3336" s="278"/>
      <c r="S3336" s="278"/>
      <c r="T3336" s="278"/>
      <c r="U3336" s="278"/>
      <c r="V3336" s="278"/>
      <c r="W3336" s="278"/>
      <c r="X3336" s="278"/>
      <c r="Y3336" s="278"/>
      <c r="Z3336" s="278"/>
      <c r="AA3336" s="278"/>
      <c r="AB3336" s="278"/>
      <c r="AC3336" s="278"/>
      <c r="AD3336" s="278"/>
      <c r="AE3336" s="278"/>
      <c r="AF3336" s="278"/>
      <c r="AG3336" s="278"/>
      <c r="AH3336" s="278"/>
      <c r="AI3336" s="278"/>
      <c r="AJ3336" s="278"/>
      <c r="AK3336" s="278"/>
      <c r="AL3336" s="278"/>
      <c r="AM3336" s="278"/>
      <c r="AN3336" s="278"/>
      <c r="AO3336" s="278"/>
      <c r="AP3336" s="278"/>
    </row>
    <row r="3337" spans="1:42">
      <c r="A3337" s="278">
        <v>210136</v>
      </c>
      <c r="B3337" s="278"/>
      <c r="C3337" s="278" t="s">
        <v>413</v>
      </c>
      <c r="D3337" s="278" t="s">
        <v>413</v>
      </c>
      <c r="E3337" s="278" t="s">
        <v>413</v>
      </c>
      <c r="F3337" s="278" t="s">
        <v>413</v>
      </c>
      <c r="G3337" s="278" t="s">
        <v>412</v>
      </c>
      <c r="H3337" s="278" t="s">
        <v>412</v>
      </c>
      <c r="I3337" s="278" t="s">
        <v>412</v>
      </c>
      <c r="J3337" s="278" t="s">
        <v>412</v>
      </c>
      <c r="K3337" s="278" t="s">
        <v>412</v>
      </c>
      <c r="L3337" s="278" t="s">
        <v>412</v>
      </c>
      <c r="M3337" s="278"/>
      <c r="N3337" s="278"/>
      <c r="O3337" s="278"/>
      <c r="P3337" s="278"/>
      <c r="Q3337" s="278"/>
      <c r="R3337" s="278"/>
      <c r="S3337" s="278"/>
      <c r="T3337" s="278"/>
      <c r="U3337" s="278"/>
      <c r="V3337" s="278"/>
      <c r="W3337" s="278"/>
      <c r="X3337" s="278"/>
      <c r="Y3337" s="278"/>
      <c r="Z3337" s="278"/>
      <c r="AA3337" s="278"/>
      <c r="AB3337" s="278"/>
      <c r="AC3337" s="278"/>
      <c r="AD3337" s="278"/>
      <c r="AE3337" s="278"/>
      <c r="AF3337" s="278"/>
      <c r="AG3337" s="278"/>
      <c r="AH3337" s="278"/>
      <c r="AI3337" s="278"/>
      <c r="AJ3337" s="278"/>
      <c r="AK3337" s="278"/>
      <c r="AL3337" s="278"/>
      <c r="AM3337" s="278"/>
      <c r="AN3337" s="278"/>
      <c r="AO3337" s="278"/>
      <c r="AP3337" s="278"/>
    </row>
    <row r="3338" spans="1:42">
      <c r="A3338" s="278">
        <v>210135</v>
      </c>
      <c r="B3338" s="278"/>
      <c r="C3338" s="278" t="s">
        <v>413</v>
      </c>
      <c r="D3338" s="278" t="s">
        <v>411</v>
      </c>
      <c r="E3338" s="278" t="s">
        <v>412</v>
      </c>
      <c r="F3338" s="278" t="s">
        <v>411</v>
      </c>
      <c r="G3338" s="278" t="s">
        <v>411</v>
      </c>
      <c r="H3338" s="278" t="s">
        <v>412</v>
      </c>
      <c r="I3338" s="278" t="s">
        <v>412</v>
      </c>
      <c r="J3338" s="278" t="s">
        <v>412</v>
      </c>
      <c r="K3338" s="278" t="s">
        <v>412</v>
      </c>
      <c r="L3338" s="278" t="s">
        <v>412</v>
      </c>
      <c r="M3338" s="278"/>
      <c r="N3338" s="278"/>
      <c r="O3338" s="278"/>
      <c r="P3338" s="278"/>
      <c r="Q3338" s="278"/>
      <c r="R3338" s="278"/>
      <c r="S3338" s="278"/>
      <c r="T3338" s="278"/>
      <c r="U3338" s="278"/>
      <c r="V3338" s="278"/>
      <c r="W3338" s="278"/>
      <c r="X3338" s="278"/>
      <c r="Y3338" s="278"/>
      <c r="Z3338" s="278"/>
      <c r="AA3338" s="278"/>
      <c r="AB3338" s="278"/>
      <c r="AC3338" s="278"/>
      <c r="AD3338" s="278"/>
      <c r="AE3338" s="278"/>
      <c r="AF3338" s="278"/>
      <c r="AG3338" s="278"/>
      <c r="AH3338" s="278"/>
      <c r="AI3338" s="278"/>
      <c r="AJ3338" s="278"/>
      <c r="AK3338" s="278"/>
      <c r="AL3338" s="278"/>
      <c r="AM3338" s="278"/>
      <c r="AN3338" s="278"/>
      <c r="AO3338" s="278"/>
      <c r="AP3338" s="278"/>
    </row>
    <row r="3339" spans="1:42">
      <c r="A3339" s="278">
        <v>210134</v>
      </c>
      <c r="B3339" s="278"/>
      <c r="C3339" s="278" t="s">
        <v>412</v>
      </c>
      <c r="D3339" s="278" t="s">
        <v>413</v>
      </c>
      <c r="E3339" s="278" t="s">
        <v>413</v>
      </c>
      <c r="F3339" s="278" t="s">
        <v>413</v>
      </c>
      <c r="G3339" s="278" t="s">
        <v>412</v>
      </c>
      <c r="H3339" s="278" t="s">
        <v>412</v>
      </c>
      <c r="I3339" s="278" t="s">
        <v>412</v>
      </c>
      <c r="J3339" s="278" t="s">
        <v>412</v>
      </c>
      <c r="K3339" s="278" t="s">
        <v>412</v>
      </c>
      <c r="L3339" s="278" t="s">
        <v>412</v>
      </c>
      <c r="M3339" s="278"/>
      <c r="N3339" s="278"/>
      <c r="O3339" s="278"/>
      <c r="P3339" s="278"/>
      <c r="Q3339" s="278"/>
      <c r="R3339" s="278"/>
      <c r="S3339" s="278"/>
      <c r="T3339" s="278"/>
      <c r="U3339" s="278"/>
      <c r="V3339" s="278"/>
      <c r="W3339" s="278"/>
      <c r="X3339" s="278"/>
      <c r="Y3339" s="278"/>
      <c r="Z3339" s="278"/>
      <c r="AA3339" s="278"/>
      <c r="AB3339" s="278"/>
      <c r="AC3339" s="278"/>
      <c r="AD3339" s="278"/>
      <c r="AE3339" s="278"/>
      <c r="AF3339" s="278"/>
      <c r="AG3339" s="278"/>
      <c r="AH3339" s="278"/>
      <c r="AI3339" s="278"/>
      <c r="AJ3339" s="278"/>
      <c r="AK3339" s="278"/>
      <c r="AL3339" s="278"/>
      <c r="AM3339" s="278"/>
      <c r="AN3339" s="278"/>
      <c r="AO3339" s="278"/>
      <c r="AP3339" s="278"/>
    </row>
    <row r="3340" spans="1:42">
      <c r="A3340" s="278">
        <v>210133</v>
      </c>
      <c r="B3340" s="278"/>
      <c r="C3340" s="278" t="s">
        <v>413</v>
      </c>
      <c r="D3340" s="278" t="s">
        <v>413</v>
      </c>
      <c r="E3340" s="278" t="s">
        <v>413</v>
      </c>
      <c r="F3340" s="278" t="s">
        <v>413</v>
      </c>
      <c r="G3340" s="278" t="s">
        <v>412</v>
      </c>
      <c r="H3340" s="278" t="s">
        <v>412</v>
      </c>
      <c r="I3340" s="278" t="s">
        <v>413</v>
      </c>
      <c r="J3340" s="278" t="s">
        <v>413</v>
      </c>
      <c r="K3340" s="278" t="s">
        <v>413</v>
      </c>
      <c r="L3340" s="278" t="s">
        <v>412</v>
      </c>
      <c r="M3340" s="278"/>
      <c r="N3340" s="278"/>
      <c r="O3340" s="278"/>
      <c r="P3340" s="278"/>
      <c r="Q3340" s="278"/>
      <c r="R3340" s="278"/>
      <c r="S3340" s="278"/>
      <c r="T3340" s="278"/>
      <c r="U3340" s="278"/>
      <c r="V3340" s="278"/>
      <c r="W3340" s="278"/>
      <c r="X3340" s="278"/>
      <c r="Y3340" s="278"/>
      <c r="Z3340" s="278"/>
      <c r="AA3340" s="278"/>
      <c r="AB3340" s="278"/>
      <c r="AC3340" s="278"/>
      <c r="AD3340" s="278"/>
      <c r="AE3340" s="278"/>
      <c r="AF3340" s="278"/>
      <c r="AG3340" s="278"/>
      <c r="AH3340" s="278"/>
      <c r="AI3340" s="278"/>
      <c r="AJ3340" s="278"/>
      <c r="AK3340" s="278"/>
      <c r="AL3340" s="278"/>
      <c r="AM3340" s="278"/>
      <c r="AN3340" s="278"/>
      <c r="AO3340" s="278"/>
      <c r="AP3340" s="278"/>
    </row>
    <row r="3341" spans="1:42">
      <c r="A3341" s="278">
        <v>210130</v>
      </c>
      <c r="B3341" s="278"/>
      <c r="C3341" s="278" t="s">
        <v>411</v>
      </c>
      <c r="D3341" s="278" t="s">
        <v>411</v>
      </c>
      <c r="E3341" s="278" t="s">
        <v>411</v>
      </c>
      <c r="F3341" s="278" t="s">
        <v>411</v>
      </c>
      <c r="G3341" s="278" t="s">
        <v>411</v>
      </c>
      <c r="H3341" s="278" t="s">
        <v>412</v>
      </c>
      <c r="I3341" s="278" t="s">
        <v>412</v>
      </c>
      <c r="J3341" s="278" t="s">
        <v>413</v>
      </c>
      <c r="K3341" s="278" t="s">
        <v>412</v>
      </c>
      <c r="L3341" s="278" t="s">
        <v>413</v>
      </c>
      <c r="M3341" s="278"/>
      <c r="N3341" s="278"/>
      <c r="O3341" s="278"/>
      <c r="P3341" s="278"/>
      <c r="Q3341" s="278"/>
      <c r="R3341" s="278"/>
      <c r="S3341" s="278"/>
      <c r="T3341" s="278"/>
      <c r="U3341" s="278"/>
      <c r="V3341" s="278"/>
      <c r="W3341" s="278"/>
      <c r="X3341" s="278"/>
      <c r="Y3341" s="278"/>
      <c r="Z3341" s="278"/>
      <c r="AA3341" s="278"/>
      <c r="AB3341" s="278"/>
      <c r="AC3341" s="278"/>
      <c r="AD3341" s="278"/>
      <c r="AE3341" s="278"/>
      <c r="AF3341" s="278"/>
      <c r="AG3341" s="278"/>
      <c r="AH3341" s="278"/>
      <c r="AI3341" s="278"/>
      <c r="AJ3341" s="278"/>
      <c r="AK3341" s="278"/>
      <c r="AL3341" s="278"/>
      <c r="AM3341" s="278"/>
      <c r="AN3341" s="278"/>
      <c r="AO3341" s="278"/>
      <c r="AP3341" s="278"/>
    </row>
    <row r="3342" spans="1:42">
      <c r="A3342" s="278">
        <v>210127</v>
      </c>
      <c r="B3342" s="278"/>
      <c r="C3342" s="278" t="s">
        <v>412</v>
      </c>
      <c r="D3342" s="278" t="s">
        <v>411</v>
      </c>
      <c r="E3342" s="278" t="s">
        <v>411</v>
      </c>
      <c r="F3342" s="278" t="s">
        <v>411</v>
      </c>
      <c r="G3342" s="278" t="s">
        <v>412</v>
      </c>
      <c r="H3342" s="278" t="s">
        <v>412</v>
      </c>
      <c r="I3342" s="278" t="s">
        <v>412</v>
      </c>
      <c r="J3342" s="278" t="s">
        <v>412</v>
      </c>
      <c r="K3342" s="278" t="s">
        <v>412</v>
      </c>
      <c r="L3342" s="278" t="s">
        <v>412</v>
      </c>
      <c r="M3342" s="278"/>
      <c r="N3342" s="278"/>
      <c r="O3342" s="278"/>
      <c r="P3342" s="278"/>
      <c r="Q3342" s="278"/>
      <c r="R3342" s="278"/>
      <c r="S3342" s="278"/>
      <c r="T3342" s="278"/>
      <c r="U3342" s="278"/>
      <c r="V3342" s="278"/>
      <c r="W3342" s="278"/>
      <c r="X3342" s="278"/>
      <c r="Y3342" s="278"/>
      <c r="Z3342" s="278"/>
      <c r="AA3342" s="278"/>
      <c r="AB3342" s="278"/>
      <c r="AC3342" s="278"/>
      <c r="AD3342" s="278"/>
      <c r="AE3342" s="278"/>
      <c r="AF3342" s="278"/>
      <c r="AG3342" s="278"/>
      <c r="AH3342" s="278"/>
      <c r="AI3342" s="278"/>
      <c r="AJ3342" s="278"/>
      <c r="AK3342" s="278"/>
      <c r="AL3342" s="278"/>
      <c r="AM3342" s="278"/>
      <c r="AN3342" s="278"/>
      <c r="AO3342" s="278"/>
      <c r="AP3342" s="278"/>
    </row>
    <row r="3343" spans="1:42">
      <c r="A3343" s="278">
        <v>210123</v>
      </c>
      <c r="B3343" s="278"/>
      <c r="C3343" s="278" t="s">
        <v>413</v>
      </c>
      <c r="D3343" s="278" t="s">
        <v>412</v>
      </c>
      <c r="E3343" s="278" t="s">
        <v>413</v>
      </c>
      <c r="F3343" s="278" t="s">
        <v>412</v>
      </c>
      <c r="G3343" s="278" t="s">
        <v>413</v>
      </c>
      <c r="H3343" s="278" t="s">
        <v>412</v>
      </c>
      <c r="I3343" s="278" t="s">
        <v>412</v>
      </c>
      <c r="J3343" s="278" t="s">
        <v>412</v>
      </c>
      <c r="K3343" s="278" t="s">
        <v>412</v>
      </c>
      <c r="L3343" s="278" t="s">
        <v>412</v>
      </c>
      <c r="M3343" s="278"/>
      <c r="N3343" s="278"/>
      <c r="O3343" s="278"/>
      <c r="P3343" s="278"/>
      <c r="Q3343" s="278"/>
      <c r="R3343" s="278"/>
      <c r="S3343" s="278"/>
      <c r="T3343" s="278"/>
      <c r="U3343" s="278"/>
      <c r="V3343" s="278"/>
      <c r="W3343" s="278"/>
      <c r="X3343" s="278"/>
      <c r="Y3343" s="278"/>
      <c r="Z3343" s="278"/>
      <c r="AA3343" s="278"/>
      <c r="AB3343" s="278"/>
      <c r="AC3343" s="278"/>
      <c r="AD3343" s="278"/>
      <c r="AE3343" s="278"/>
      <c r="AF3343" s="278"/>
      <c r="AG3343" s="278"/>
      <c r="AH3343" s="278"/>
      <c r="AI3343" s="278"/>
      <c r="AJ3343" s="278"/>
      <c r="AK3343" s="278"/>
      <c r="AL3343" s="278"/>
      <c r="AM3343" s="278"/>
      <c r="AN3343" s="278"/>
      <c r="AO3343" s="278"/>
      <c r="AP3343" s="278"/>
    </row>
    <row r="3344" spans="1:42">
      <c r="A3344" s="278">
        <v>210122</v>
      </c>
      <c r="B3344" s="278"/>
      <c r="C3344" s="278" t="s">
        <v>412</v>
      </c>
      <c r="D3344" s="278" t="s">
        <v>411</v>
      </c>
      <c r="E3344" s="278" t="s">
        <v>411</v>
      </c>
      <c r="F3344" s="278" t="s">
        <v>411</v>
      </c>
      <c r="G3344" s="278" t="s">
        <v>412</v>
      </c>
      <c r="H3344" s="278" t="s">
        <v>412</v>
      </c>
      <c r="I3344" s="278" t="s">
        <v>412</v>
      </c>
      <c r="J3344" s="278" t="s">
        <v>412</v>
      </c>
      <c r="K3344" s="278" t="s">
        <v>412</v>
      </c>
      <c r="L3344" s="278" t="s">
        <v>412</v>
      </c>
      <c r="M3344" s="278"/>
      <c r="N3344" s="278"/>
      <c r="O3344" s="278"/>
      <c r="P3344" s="278"/>
      <c r="Q3344" s="278"/>
      <c r="R3344" s="278"/>
      <c r="S3344" s="278"/>
      <c r="T3344" s="278"/>
      <c r="U3344" s="278"/>
      <c r="V3344" s="278"/>
      <c r="W3344" s="278"/>
      <c r="X3344" s="278"/>
      <c r="Y3344" s="278"/>
      <c r="Z3344" s="278"/>
      <c r="AA3344" s="278"/>
      <c r="AB3344" s="278"/>
      <c r="AC3344" s="278"/>
      <c r="AD3344" s="278"/>
      <c r="AE3344" s="278"/>
      <c r="AF3344" s="278"/>
      <c r="AG3344" s="278"/>
      <c r="AH3344" s="278"/>
      <c r="AI3344" s="278"/>
      <c r="AJ3344" s="278"/>
      <c r="AK3344" s="278"/>
      <c r="AL3344" s="278"/>
      <c r="AM3344" s="278"/>
      <c r="AN3344" s="278"/>
      <c r="AO3344" s="278"/>
      <c r="AP3344" s="278"/>
    </row>
    <row r="3345" spans="1:42">
      <c r="A3345" s="278">
        <v>210120</v>
      </c>
      <c r="B3345" s="278"/>
      <c r="C3345" s="278" t="s">
        <v>412</v>
      </c>
      <c r="D3345" s="278" t="s">
        <v>412</v>
      </c>
      <c r="E3345" s="278" t="s">
        <v>411</v>
      </c>
      <c r="F3345" s="278" t="s">
        <v>411</v>
      </c>
      <c r="G3345" s="278" t="s">
        <v>411</v>
      </c>
      <c r="H3345" s="278" t="s">
        <v>412</v>
      </c>
      <c r="I3345" s="278" t="s">
        <v>412</v>
      </c>
      <c r="J3345" s="278" t="s">
        <v>412</v>
      </c>
      <c r="K3345" s="278" t="s">
        <v>412</v>
      </c>
      <c r="L3345" s="278" t="s">
        <v>412</v>
      </c>
      <c r="M3345" s="278"/>
      <c r="N3345" s="278"/>
      <c r="O3345" s="278"/>
      <c r="P3345" s="278"/>
      <c r="Q3345" s="278"/>
      <c r="R3345" s="278"/>
      <c r="S3345" s="278"/>
      <c r="T3345" s="278"/>
      <c r="U3345" s="278"/>
      <c r="V3345" s="278"/>
      <c r="W3345" s="278"/>
      <c r="X3345" s="278"/>
      <c r="Y3345" s="278"/>
      <c r="Z3345" s="278"/>
      <c r="AA3345" s="278"/>
      <c r="AB3345" s="278"/>
      <c r="AC3345" s="278"/>
      <c r="AD3345" s="278"/>
      <c r="AE3345" s="278"/>
      <c r="AF3345" s="278"/>
      <c r="AG3345" s="278"/>
      <c r="AH3345" s="278"/>
      <c r="AI3345" s="278"/>
      <c r="AJ3345" s="278"/>
      <c r="AK3345" s="278"/>
      <c r="AL3345" s="278"/>
      <c r="AM3345" s="278"/>
      <c r="AN3345" s="278"/>
      <c r="AO3345" s="278"/>
      <c r="AP3345" s="278"/>
    </row>
    <row r="3346" spans="1:42">
      <c r="A3346" s="278">
        <v>210115</v>
      </c>
      <c r="B3346" s="278"/>
      <c r="C3346" s="278" t="s">
        <v>413</v>
      </c>
      <c r="D3346" s="278" t="s">
        <v>413</v>
      </c>
      <c r="E3346" s="278" t="s">
        <v>412</v>
      </c>
      <c r="F3346" s="278" t="s">
        <v>413</v>
      </c>
      <c r="G3346" s="278" t="s">
        <v>412</v>
      </c>
      <c r="H3346" s="278" t="s">
        <v>412</v>
      </c>
      <c r="I3346" s="278" t="s">
        <v>412</v>
      </c>
      <c r="J3346" s="278" t="s">
        <v>412</v>
      </c>
      <c r="K3346" s="278" t="s">
        <v>412</v>
      </c>
      <c r="L3346" s="278" t="s">
        <v>412</v>
      </c>
      <c r="M3346" s="278"/>
      <c r="N3346" s="278"/>
      <c r="O3346" s="278"/>
      <c r="P3346" s="278"/>
      <c r="Q3346" s="278"/>
      <c r="R3346" s="278"/>
      <c r="S3346" s="278"/>
      <c r="T3346" s="278"/>
      <c r="U3346" s="278"/>
      <c r="V3346" s="278"/>
      <c r="W3346" s="278"/>
      <c r="X3346" s="278"/>
      <c r="Y3346" s="278"/>
      <c r="Z3346" s="278"/>
      <c r="AA3346" s="278"/>
      <c r="AB3346" s="278"/>
      <c r="AC3346" s="278"/>
      <c r="AD3346" s="278"/>
      <c r="AE3346" s="278"/>
      <c r="AF3346" s="278"/>
      <c r="AG3346" s="278"/>
      <c r="AH3346" s="278"/>
      <c r="AI3346" s="278"/>
      <c r="AJ3346" s="278"/>
      <c r="AK3346" s="278"/>
      <c r="AL3346" s="278"/>
      <c r="AM3346" s="278"/>
      <c r="AN3346" s="278"/>
      <c r="AO3346" s="278"/>
      <c r="AP3346" s="278"/>
    </row>
    <row r="3347" spans="1:42">
      <c r="A3347" s="278">
        <v>210114</v>
      </c>
      <c r="B3347" s="278"/>
      <c r="C3347" s="278" t="s">
        <v>412</v>
      </c>
      <c r="D3347" s="278" t="s">
        <v>412</v>
      </c>
      <c r="E3347" s="278" t="s">
        <v>413</v>
      </c>
      <c r="F3347" s="278" t="s">
        <v>413</v>
      </c>
      <c r="G3347" s="278" t="s">
        <v>413</v>
      </c>
      <c r="H3347" s="278" t="s">
        <v>412</v>
      </c>
      <c r="I3347" s="278" t="s">
        <v>412</v>
      </c>
      <c r="J3347" s="278" t="s">
        <v>412</v>
      </c>
      <c r="K3347" s="278" t="s">
        <v>412</v>
      </c>
      <c r="L3347" s="278" t="s">
        <v>412</v>
      </c>
      <c r="M3347" s="278"/>
      <c r="N3347" s="278"/>
      <c r="O3347" s="278"/>
      <c r="P3347" s="278"/>
      <c r="Q3347" s="278"/>
      <c r="R3347" s="278"/>
      <c r="S3347" s="278"/>
      <c r="T3347" s="278"/>
      <c r="U3347" s="278"/>
      <c r="V3347" s="278"/>
      <c r="W3347" s="278"/>
      <c r="X3347" s="278"/>
      <c r="Y3347" s="278"/>
      <c r="Z3347" s="278"/>
      <c r="AA3347" s="278"/>
      <c r="AB3347" s="278"/>
      <c r="AC3347" s="278"/>
      <c r="AD3347" s="278"/>
      <c r="AE3347" s="278"/>
      <c r="AF3347" s="278"/>
      <c r="AG3347" s="278"/>
      <c r="AH3347" s="278"/>
      <c r="AI3347" s="278"/>
      <c r="AJ3347" s="278"/>
      <c r="AK3347" s="278"/>
      <c r="AL3347" s="278"/>
      <c r="AM3347" s="278"/>
      <c r="AN3347" s="278"/>
      <c r="AO3347" s="278"/>
      <c r="AP3347" s="278"/>
    </row>
    <row r="3348" spans="1:42">
      <c r="A3348" s="278">
        <v>210113</v>
      </c>
      <c r="B3348" s="278"/>
      <c r="C3348" s="278" t="s">
        <v>413</v>
      </c>
      <c r="D3348" s="278" t="s">
        <v>413</v>
      </c>
      <c r="E3348" s="278" t="s">
        <v>413</v>
      </c>
      <c r="F3348" s="278" t="s">
        <v>412</v>
      </c>
      <c r="G3348" s="278" t="s">
        <v>412</v>
      </c>
      <c r="H3348" s="278" t="s">
        <v>412</v>
      </c>
      <c r="I3348" s="278" t="s">
        <v>412</v>
      </c>
      <c r="J3348" s="278" t="s">
        <v>412</v>
      </c>
      <c r="K3348" s="278" t="s">
        <v>412</v>
      </c>
      <c r="L3348" s="278" t="s">
        <v>412</v>
      </c>
      <c r="M3348" s="278"/>
      <c r="N3348" s="278"/>
      <c r="O3348" s="278"/>
      <c r="P3348" s="278"/>
      <c r="Q3348" s="278"/>
      <c r="R3348" s="278"/>
      <c r="S3348" s="278"/>
      <c r="T3348" s="278"/>
      <c r="U3348" s="278"/>
      <c r="V3348" s="278"/>
      <c r="W3348" s="278"/>
      <c r="X3348" s="278"/>
      <c r="Y3348" s="278"/>
      <c r="Z3348" s="278"/>
      <c r="AA3348" s="278"/>
      <c r="AB3348" s="278"/>
      <c r="AC3348" s="278"/>
      <c r="AD3348" s="278"/>
      <c r="AE3348" s="278"/>
      <c r="AF3348" s="278"/>
      <c r="AG3348" s="278"/>
      <c r="AH3348" s="278"/>
      <c r="AI3348" s="278"/>
      <c r="AJ3348" s="278"/>
      <c r="AK3348" s="278"/>
      <c r="AL3348" s="278"/>
      <c r="AM3348" s="278"/>
      <c r="AN3348" s="278"/>
      <c r="AO3348" s="278"/>
      <c r="AP3348" s="278"/>
    </row>
    <row r="3349" spans="1:42">
      <c r="A3349" s="278">
        <v>210112</v>
      </c>
      <c r="B3349" s="278"/>
      <c r="C3349" s="278" t="s">
        <v>412</v>
      </c>
      <c r="D3349" s="278" t="s">
        <v>411</v>
      </c>
      <c r="E3349" s="278" t="s">
        <v>411</v>
      </c>
      <c r="F3349" s="278" t="s">
        <v>411</v>
      </c>
      <c r="G3349" s="278" t="s">
        <v>411</v>
      </c>
      <c r="H3349" s="278" t="s">
        <v>412</v>
      </c>
      <c r="I3349" s="278" t="s">
        <v>412</v>
      </c>
      <c r="J3349" s="278" t="s">
        <v>412</v>
      </c>
      <c r="K3349" s="278" t="s">
        <v>412</v>
      </c>
      <c r="L3349" s="278" t="s">
        <v>412</v>
      </c>
      <c r="M3349" s="278"/>
      <c r="N3349" s="278"/>
      <c r="O3349" s="278"/>
      <c r="P3349" s="278"/>
      <c r="Q3349" s="278"/>
      <c r="R3349" s="278"/>
      <c r="S3349" s="278"/>
      <c r="T3349" s="278"/>
      <c r="U3349" s="278"/>
      <c r="V3349" s="278"/>
      <c r="W3349" s="278"/>
      <c r="X3349" s="278"/>
      <c r="Y3349" s="278"/>
      <c r="Z3349" s="278"/>
      <c r="AA3349" s="278"/>
      <c r="AB3349" s="278"/>
      <c r="AC3349" s="278"/>
      <c r="AD3349" s="278"/>
      <c r="AE3349" s="278"/>
      <c r="AF3349" s="278"/>
      <c r="AG3349" s="278"/>
      <c r="AH3349" s="278"/>
      <c r="AI3349" s="278"/>
      <c r="AJ3349" s="278"/>
      <c r="AK3349" s="278"/>
      <c r="AL3349" s="278"/>
      <c r="AM3349" s="278"/>
      <c r="AN3349" s="278"/>
      <c r="AO3349" s="278"/>
      <c r="AP3349" s="278"/>
    </row>
    <row r="3350" spans="1:42">
      <c r="A3350" s="278">
        <v>210111</v>
      </c>
      <c r="B3350" s="278"/>
      <c r="C3350" s="278" t="s">
        <v>411</v>
      </c>
      <c r="D3350" s="278" t="s">
        <v>411</v>
      </c>
      <c r="E3350" s="278" t="s">
        <v>411</v>
      </c>
      <c r="F3350" s="278" t="s">
        <v>412</v>
      </c>
      <c r="G3350" s="278" t="s">
        <v>412</v>
      </c>
      <c r="H3350" s="278" t="s">
        <v>412</v>
      </c>
      <c r="I3350" s="278" t="s">
        <v>412</v>
      </c>
      <c r="J3350" s="278" t="s">
        <v>412</v>
      </c>
      <c r="K3350" s="278" t="s">
        <v>412</v>
      </c>
      <c r="L3350" s="278" t="s">
        <v>412</v>
      </c>
      <c r="M3350" s="278"/>
      <c r="N3350" s="278"/>
      <c r="O3350" s="278"/>
      <c r="P3350" s="278"/>
      <c r="Q3350" s="278"/>
      <c r="R3350" s="278"/>
      <c r="S3350" s="278"/>
      <c r="T3350" s="278"/>
      <c r="U3350" s="278"/>
      <c r="V3350" s="278"/>
      <c r="W3350" s="278"/>
      <c r="X3350" s="278"/>
      <c r="Y3350" s="278"/>
      <c r="Z3350" s="278"/>
      <c r="AA3350" s="278"/>
      <c r="AB3350" s="278"/>
      <c r="AC3350" s="278"/>
      <c r="AD3350" s="278"/>
      <c r="AE3350" s="278"/>
      <c r="AF3350" s="278"/>
      <c r="AG3350" s="278"/>
      <c r="AH3350" s="278"/>
      <c r="AI3350" s="278"/>
      <c r="AJ3350" s="278"/>
      <c r="AK3350" s="278"/>
      <c r="AL3350" s="278"/>
      <c r="AM3350" s="278"/>
      <c r="AN3350" s="278"/>
      <c r="AO3350" s="278"/>
      <c r="AP3350" s="278"/>
    </row>
    <row r="3351" spans="1:42">
      <c r="A3351" s="278">
        <v>210110</v>
      </c>
      <c r="B3351" s="278"/>
      <c r="C3351" s="278" t="s">
        <v>413</v>
      </c>
      <c r="D3351" s="278" t="s">
        <v>413</v>
      </c>
      <c r="E3351" s="278" t="s">
        <v>413</v>
      </c>
      <c r="F3351" s="278" t="s">
        <v>412</v>
      </c>
      <c r="G3351" s="278" t="s">
        <v>412</v>
      </c>
      <c r="H3351" s="278" t="s">
        <v>412</v>
      </c>
      <c r="I3351" s="278" t="s">
        <v>412</v>
      </c>
      <c r="J3351" s="278" t="s">
        <v>412</v>
      </c>
      <c r="K3351" s="278" t="s">
        <v>412</v>
      </c>
      <c r="L3351" s="278" t="s">
        <v>412</v>
      </c>
      <c r="M3351" s="278"/>
      <c r="N3351" s="278"/>
      <c r="O3351" s="278"/>
      <c r="P3351" s="278"/>
      <c r="Q3351" s="278"/>
      <c r="R3351" s="278"/>
      <c r="S3351" s="278"/>
      <c r="T3351" s="278"/>
      <c r="U3351" s="278"/>
      <c r="V3351" s="278"/>
      <c r="W3351" s="278"/>
      <c r="X3351" s="278"/>
      <c r="Y3351" s="278"/>
      <c r="Z3351" s="278"/>
      <c r="AA3351" s="278"/>
      <c r="AB3351" s="278"/>
      <c r="AC3351" s="278"/>
      <c r="AD3351" s="278"/>
      <c r="AE3351" s="278"/>
      <c r="AF3351" s="278"/>
      <c r="AG3351" s="278"/>
      <c r="AH3351" s="278"/>
      <c r="AI3351" s="278"/>
      <c r="AJ3351" s="278"/>
      <c r="AK3351" s="278"/>
      <c r="AL3351" s="278"/>
      <c r="AM3351" s="278"/>
      <c r="AN3351" s="278"/>
      <c r="AO3351" s="278"/>
      <c r="AP3351" s="278"/>
    </row>
    <row r="3352" spans="1:42">
      <c r="A3352" s="278">
        <v>210109</v>
      </c>
      <c r="B3352" s="278"/>
      <c r="C3352" s="278" t="s">
        <v>413</v>
      </c>
      <c r="D3352" s="278" t="s">
        <v>413</v>
      </c>
      <c r="E3352" s="278" t="s">
        <v>412</v>
      </c>
      <c r="F3352" s="278" t="s">
        <v>413</v>
      </c>
      <c r="G3352" s="278" t="s">
        <v>412</v>
      </c>
      <c r="H3352" s="278" t="s">
        <v>412</v>
      </c>
      <c r="I3352" s="278" t="s">
        <v>412</v>
      </c>
      <c r="J3352" s="278" t="s">
        <v>412</v>
      </c>
      <c r="K3352" s="278" t="s">
        <v>412</v>
      </c>
      <c r="L3352" s="278" t="s">
        <v>412</v>
      </c>
      <c r="M3352" s="278"/>
      <c r="N3352" s="278"/>
      <c r="O3352" s="278"/>
      <c r="P3352" s="278"/>
      <c r="Q3352" s="278"/>
      <c r="R3352" s="278"/>
      <c r="S3352" s="278"/>
      <c r="T3352" s="278"/>
      <c r="U3352" s="278"/>
      <c r="V3352" s="278"/>
      <c r="W3352" s="278"/>
      <c r="X3352" s="278"/>
      <c r="Y3352" s="278"/>
      <c r="Z3352" s="278"/>
      <c r="AA3352" s="278"/>
      <c r="AB3352" s="278"/>
      <c r="AC3352" s="278"/>
      <c r="AD3352" s="278"/>
      <c r="AE3352" s="278"/>
      <c r="AF3352" s="278"/>
      <c r="AG3352" s="278"/>
      <c r="AH3352" s="278"/>
      <c r="AI3352" s="278"/>
      <c r="AJ3352" s="278"/>
      <c r="AK3352" s="278"/>
      <c r="AL3352" s="278"/>
      <c r="AM3352" s="278"/>
      <c r="AN3352" s="278"/>
      <c r="AO3352" s="278"/>
      <c r="AP3352" s="278"/>
    </row>
    <row r="3353" spans="1:42">
      <c r="A3353" s="278">
        <v>210108</v>
      </c>
      <c r="B3353" s="278"/>
      <c r="C3353" s="278" t="s">
        <v>411</v>
      </c>
      <c r="D3353" s="278" t="s">
        <v>411</v>
      </c>
      <c r="E3353" s="278" t="s">
        <v>411</v>
      </c>
      <c r="F3353" s="278" t="s">
        <v>412</v>
      </c>
      <c r="G3353" s="278" t="s">
        <v>412</v>
      </c>
      <c r="H3353" s="278" t="s">
        <v>412</v>
      </c>
      <c r="I3353" s="278" t="s">
        <v>412</v>
      </c>
      <c r="J3353" s="278" t="s">
        <v>412</v>
      </c>
      <c r="K3353" s="278" t="s">
        <v>412</v>
      </c>
      <c r="L3353" s="278" t="s">
        <v>412</v>
      </c>
      <c r="M3353" s="278"/>
      <c r="N3353" s="278"/>
      <c r="O3353" s="278"/>
      <c r="P3353" s="278"/>
      <c r="Q3353" s="278"/>
      <c r="R3353" s="278"/>
      <c r="S3353" s="278"/>
      <c r="T3353" s="278"/>
      <c r="U3353" s="278"/>
      <c r="V3353" s="278"/>
      <c r="W3353" s="278"/>
      <c r="X3353" s="278"/>
      <c r="Y3353" s="278"/>
      <c r="Z3353" s="278"/>
      <c r="AA3353" s="278"/>
      <c r="AB3353" s="278"/>
      <c r="AC3353" s="278"/>
      <c r="AD3353" s="278"/>
      <c r="AE3353" s="278"/>
      <c r="AF3353" s="278"/>
      <c r="AG3353" s="278"/>
      <c r="AH3353" s="278"/>
      <c r="AI3353" s="278"/>
      <c r="AJ3353" s="278"/>
      <c r="AK3353" s="278"/>
      <c r="AL3353" s="278"/>
      <c r="AM3353" s="278"/>
      <c r="AN3353" s="278"/>
      <c r="AO3353" s="278"/>
      <c r="AP3353" s="278"/>
    </row>
    <row r="3354" spans="1:42">
      <c r="A3354" s="278">
        <v>210107</v>
      </c>
      <c r="B3354" s="278"/>
      <c r="C3354" s="278" t="s">
        <v>411</v>
      </c>
      <c r="D3354" s="278" t="s">
        <v>411</v>
      </c>
      <c r="E3354" s="278" t="s">
        <v>411</v>
      </c>
      <c r="F3354" s="278" t="s">
        <v>411</v>
      </c>
      <c r="G3354" s="278" t="s">
        <v>412</v>
      </c>
      <c r="H3354" s="278" t="s">
        <v>412</v>
      </c>
      <c r="I3354" s="278" t="s">
        <v>412</v>
      </c>
      <c r="J3354" s="278" t="s">
        <v>412</v>
      </c>
      <c r="K3354" s="278" t="s">
        <v>412</v>
      </c>
      <c r="L3354" s="278" t="s">
        <v>412</v>
      </c>
      <c r="M3354" s="278"/>
      <c r="N3354" s="278"/>
      <c r="O3354" s="278"/>
      <c r="P3354" s="278"/>
      <c r="Q3354" s="278"/>
      <c r="R3354" s="278"/>
      <c r="S3354" s="278"/>
      <c r="T3354" s="278"/>
      <c r="U3354" s="278"/>
      <c r="V3354" s="278"/>
      <c r="W3354" s="278"/>
      <c r="X3354" s="278"/>
      <c r="Y3354" s="278"/>
      <c r="Z3354" s="278"/>
      <c r="AA3354" s="278"/>
      <c r="AB3354" s="278"/>
      <c r="AC3354" s="278"/>
      <c r="AD3354" s="278"/>
      <c r="AE3354" s="278"/>
      <c r="AF3354" s="278"/>
      <c r="AG3354" s="278"/>
      <c r="AH3354" s="278"/>
      <c r="AI3354" s="278"/>
      <c r="AJ3354" s="278"/>
      <c r="AK3354" s="278"/>
      <c r="AL3354" s="278"/>
      <c r="AM3354" s="278"/>
      <c r="AN3354" s="278"/>
      <c r="AO3354" s="278"/>
      <c r="AP3354" s="278"/>
    </row>
    <row r="3355" spans="1:42">
      <c r="A3355" s="278">
        <v>210106</v>
      </c>
      <c r="B3355" s="278"/>
      <c r="C3355" s="278" t="s">
        <v>411</v>
      </c>
      <c r="D3355" s="278" t="s">
        <v>412</v>
      </c>
      <c r="E3355" s="278" t="s">
        <v>411</v>
      </c>
      <c r="F3355" s="278" t="s">
        <v>411</v>
      </c>
      <c r="G3355" s="278" t="s">
        <v>412</v>
      </c>
      <c r="H3355" s="278" t="s">
        <v>412</v>
      </c>
      <c r="I3355" s="278" t="s">
        <v>412</v>
      </c>
      <c r="J3355" s="278" t="s">
        <v>412</v>
      </c>
      <c r="K3355" s="278" t="s">
        <v>412</v>
      </c>
      <c r="L3355" s="278" t="s">
        <v>412</v>
      </c>
      <c r="M3355" s="278"/>
      <c r="N3355" s="278"/>
      <c r="O3355" s="278"/>
      <c r="P3355" s="278"/>
      <c r="Q3355" s="278"/>
      <c r="R3355" s="278"/>
      <c r="S3355" s="278"/>
      <c r="T3355" s="278"/>
      <c r="U3355" s="278"/>
      <c r="V3355" s="278"/>
      <c r="W3355" s="278"/>
      <c r="X3355" s="278"/>
      <c r="Y3355" s="278"/>
      <c r="Z3355" s="278"/>
      <c r="AA3355" s="278"/>
      <c r="AB3355" s="278"/>
      <c r="AC3355" s="278"/>
      <c r="AD3355" s="278"/>
      <c r="AE3355" s="278"/>
      <c r="AF3355" s="278"/>
      <c r="AG3355" s="278"/>
      <c r="AH3355" s="278"/>
      <c r="AI3355" s="278"/>
      <c r="AJ3355" s="278"/>
      <c r="AK3355" s="278"/>
      <c r="AL3355" s="278"/>
      <c r="AM3355" s="278"/>
      <c r="AN3355" s="278"/>
      <c r="AO3355" s="278"/>
      <c r="AP3355" s="278"/>
    </row>
    <row r="3356" spans="1:42">
      <c r="A3356" s="278">
        <v>210105</v>
      </c>
      <c r="B3356" s="278"/>
      <c r="C3356" s="278" t="s">
        <v>413</v>
      </c>
      <c r="D3356" s="278" t="s">
        <v>412</v>
      </c>
      <c r="E3356" s="278" t="s">
        <v>413</v>
      </c>
      <c r="F3356" s="278" t="s">
        <v>412</v>
      </c>
      <c r="G3356" s="278" t="s">
        <v>413</v>
      </c>
      <c r="H3356" s="278" t="s">
        <v>412</v>
      </c>
      <c r="I3356" s="278" t="s">
        <v>412</v>
      </c>
      <c r="J3356" s="278" t="s">
        <v>412</v>
      </c>
      <c r="K3356" s="278" t="s">
        <v>412</v>
      </c>
      <c r="L3356" s="278" t="s">
        <v>412</v>
      </c>
      <c r="M3356" s="278"/>
      <c r="N3356" s="278"/>
      <c r="O3356" s="278"/>
      <c r="P3356" s="278"/>
      <c r="Q3356" s="278"/>
      <c r="R3356" s="278"/>
      <c r="S3356" s="278"/>
      <c r="T3356" s="278"/>
      <c r="U3356" s="278"/>
      <c r="V3356" s="278"/>
      <c r="W3356" s="278"/>
      <c r="X3356" s="278"/>
      <c r="Y3356" s="278"/>
      <c r="Z3356" s="278"/>
      <c r="AA3356" s="278"/>
      <c r="AB3356" s="278"/>
      <c r="AC3356" s="278"/>
      <c r="AD3356" s="278"/>
      <c r="AE3356" s="278"/>
      <c r="AF3356" s="278"/>
      <c r="AG3356" s="278"/>
      <c r="AH3356" s="278"/>
      <c r="AI3356" s="278"/>
      <c r="AJ3356" s="278"/>
      <c r="AK3356" s="278"/>
      <c r="AL3356" s="278"/>
      <c r="AM3356" s="278"/>
      <c r="AN3356" s="278"/>
      <c r="AO3356" s="278"/>
      <c r="AP3356" s="278"/>
    </row>
    <row r="3357" spans="1:42">
      <c r="A3357" s="278">
        <v>210104</v>
      </c>
      <c r="B3357" s="278"/>
      <c r="C3357" s="278" t="s">
        <v>413</v>
      </c>
      <c r="D3357" s="278" t="s">
        <v>412</v>
      </c>
      <c r="E3357" s="278" t="s">
        <v>413</v>
      </c>
      <c r="F3357" s="278" t="s">
        <v>413</v>
      </c>
      <c r="G3357" s="278" t="s">
        <v>412</v>
      </c>
      <c r="H3357" s="278" t="s">
        <v>412</v>
      </c>
      <c r="I3357" s="278" t="s">
        <v>412</v>
      </c>
      <c r="J3357" s="278" t="s">
        <v>412</v>
      </c>
      <c r="K3357" s="278" t="s">
        <v>412</v>
      </c>
      <c r="L3357" s="278" t="s">
        <v>412</v>
      </c>
      <c r="M3357" s="278"/>
      <c r="N3357" s="278"/>
      <c r="O3357" s="278"/>
      <c r="P3357" s="278"/>
      <c r="Q3357" s="278"/>
      <c r="R3357" s="278"/>
      <c r="S3357" s="278"/>
      <c r="T3357" s="278"/>
      <c r="U3357" s="278"/>
      <c r="V3357" s="278"/>
      <c r="W3357" s="278"/>
      <c r="X3357" s="278"/>
      <c r="Y3357" s="278"/>
      <c r="Z3357" s="278"/>
      <c r="AA3357" s="278"/>
      <c r="AB3357" s="278"/>
      <c r="AC3357" s="278"/>
      <c r="AD3357" s="278"/>
      <c r="AE3357" s="278"/>
      <c r="AF3357" s="278"/>
      <c r="AG3357" s="278"/>
      <c r="AH3357" s="278"/>
      <c r="AI3357" s="278"/>
      <c r="AJ3357" s="278"/>
      <c r="AK3357" s="278"/>
      <c r="AL3357" s="278"/>
      <c r="AM3357" s="278"/>
      <c r="AN3357" s="278"/>
      <c r="AO3357" s="278"/>
      <c r="AP3357" s="278"/>
    </row>
    <row r="3358" spans="1:42">
      <c r="A3358" s="278">
        <v>210101</v>
      </c>
      <c r="B3358" s="278"/>
      <c r="C3358" s="278" t="s">
        <v>413</v>
      </c>
      <c r="D3358" s="278" t="s">
        <v>413</v>
      </c>
      <c r="E3358" s="278" t="s">
        <v>412</v>
      </c>
      <c r="F3358" s="278" t="s">
        <v>413</v>
      </c>
      <c r="G3358" s="278" t="s">
        <v>412</v>
      </c>
      <c r="H3358" s="278" t="s">
        <v>412</v>
      </c>
      <c r="I3358" s="278" t="s">
        <v>412</v>
      </c>
      <c r="J3358" s="278" t="s">
        <v>412</v>
      </c>
      <c r="K3358" s="278" t="s">
        <v>412</v>
      </c>
      <c r="L3358" s="278" t="s">
        <v>412</v>
      </c>
      <c r="M3358" s="278"/>
      <c r="N3358" s="278"/>
      <c r="O3358" s="278"/>
      <c r="P3358" s="278"/>
      <c r="Q3358" s="278"/>
      <c r="R3358" s="278"/>
      <c r="S3358" s="278"/>
      <c r="T3358" s="278"/>
      <c r="U3358" s="278"/>
      <c r="V3358" s="278"/>
      <c r="W3358" s="278"/>
      <c r="X3358" s="278"/>
      <c r="Y3358" s="278"/>
      <c r="Z3358" s="278"/>
      <c r="AA3358" s="278"/>
      <c r="AB3358" s="278"/>
      <c r="AC3358" s="278"/>
      <c r="AD3358" s="278"/>
      <c r="AE3358" s="278"/>
      <c r="AF3358" s="278"/>
      <c r="AG3358" s="278"/>
      <c r="AH3358" s="278"/>
      <c r="AI3358" s="278"/>
      <c r="AJ3358" s="278"/>
      <c r="AK3358" s="278"/>
      <c r="AL3358" s="278"/>
      <c r="AM3358" s="278"/>
      <c r="AN3358" s="278"/>
      <c r="AO3358" s="278"/>
      <c r="AP3358" s="278"/>
    </row>
    <row r="3359" spans="1:42">
      <c r="A3359" s="278">
        <v>210099</v>
      </c>
      <c r="B3359" s="278"/>
      <c r="C3359" s="278" t="s">
        <v>411</v>
      </c>
      <c r="D3359" s="278" t="s">
        <v>411</v>
      </c>
      <c r="E3359" s="278" t="s">
        <v>412</v>
      </c>
      <c r="F3359" s="278" t="s">
        <v>411</v>
      </c>
      <c r="G3359" s="278" t="s">
        <v>411</v>
      </c>
      <c r="H3359" s="278" t="s">
        <v>412</v>
      </c>
      <c r="I3359" s="278" t="s">
        <v>412</v>
      </c>
      <c r="J3359" s="278" t="s">
        <v>412</v>
      </c>
      <c r="K3359" s="278" t="s">
        <v>412</v>
      </c>
      <c r="L3359" s="278" t="s">
        <v>412</v>
      </c>
      <c r="M3359" s="278"/>
      <c r="N3359" s="278"/>
      <c r="O3359" s="278"/>
      <c r="P3359" s="278"/>
      <c r="Q3359" s="278"/>
      <c r="R3359" s="278"/>
      <c r="S3359" s="278"/>
      <c r="T3359" s="278"/>
      <c r="U3359" s="278"/>
      <c r="V3359" s="278"/>
      <c r="W3359" s="278"/>
      <c r="X3359" s="278"/>
      <c r="Y3359" s="278"/>
      <c r="Z3359" s="278"/>
      <c r="AA3359" s="278"/>
      <c r="AB3359" s="278"/>
      <c r="AC3359" s="278"/>
      <c r="AD3359" s="278"/>
      <c r="AE3359" s="278"/>
      <c r="AF3359" s="278"/>
      <c r="AG3359" s="278"/>
      <c r="AH3359" s="278"/>
      <c r="AI3359" s="278"/>
      <c r="AJ3359" s="278"/>
      <c r="AK3359" s="278"/>
      <c r="AL3359" s="278"/>
      <c r="AM3359" s="278"/>
      <c r="AN3359" s="278"/>
      <c r="AO3359" s="278"/>
      <c r="AP3359" s="278"/>
    </row>
    <row r="3360" spans="1:42">
      <c r="A3360" s="278">
        <v>210096</v>
      </c>
      <c r="B3360" s="278"/>
      <c r="C3360" s="278" t="s">
        <v>413</v>
      </c>
      <c r="D3360" s="278" t="s">
        <v>412</v>
      </c>
      <c r="E3360" s="278" t="s">
        <v>413</v>
      </c>
      <c r="F3360" s="278" t="s">
        <v>411</v>
      </c>
      <c r="G3360" s="278" t="s">
        <v>413</v>
      </c>
      <c r="H3360" s="278" t="s">
        <v>412</v>
      </c>
      <c r="I3360" s="278" t="s">
        <v>412</v>
      </c>
      <c r="J3360" s="278" t="s">
        <v>412</v>
      </c>
      <c r="K3360" s="278" t="s">
        <v>412</v>
      </c>
      <c r="L3360" s="278" t="s">
        <v>412</v>
      </c>
      <c r="M3360" s="278"/>
      <c r="N3360" s="278"/>
      <c r="O3360" s="278"/>
      <c r="P3360" s="278"/>
      <c r="Q3360" s="278"/>
      <c r="R3360" s="278"/>
      <c r="S3360" s="278"/>
      <c r="T3360" s="278"/>
      <c r="U3360" s="278"/>
      <c r="V3360" s="278"/>
      <c r="W3360" s="278"/>
      <c r="X3360" s="278"/>
      <c r="Y3360" s="278"/>
      <c r="Z3360" s="278"/>
      <c r="AA3360" s="278"/>
      <c r="AB3360" s="278"/>
      <c r="AC3360" s="278"/>
      <c r="AD3360" s="278"/>
      <c r="AE3360" s="278"/>
      <c r="AF3360" s="278"/>
      <c r="AG3360" s="278"/>
      <c r="AH3360" s="278"/>
      <c r="AI3360" s="278"/>
      <c r="AJ3360" s="278"/>
      <c r="AK3360" s="278"/>
      <c r="AL3360" s="278"/>
      <c r="AM3360" s="278"/>
      <c r="AN3360" s="278"/>
      <c r="AO3360" s="278"/>
      <c r="AP3360" s="278"/>
    </row>
    <row r="3361" spans="1:42">
      <c r="A3361" s="278">
        <v>210095</v>
      </c>
      <c r="B3361" s="278"/>
      <c r="C3361" s="278" t="s">
        <v>413</v>
      </c>
      <c r="D3361" s="278" t="s">
        <v>411</v>
      </c>
      <c r="E3361" s="278" t="s">
        <v>411</v>
      </c>
      <c r="F3361" s="278" t="s">
        <v>411</v>
      </c>
      <c r="G3361" s="278" t="s">
        <v>411</v>
      </c>
      <c r="H3361" s="278" t="s">
        <v>412</v>
      </c>
      <c r="I3361" s="278" t="s">
        <v>413</v>
      </c>
      <c r="J3361" s="278" t="s">
        <v>412</v>
      </c>
      <c r="K3361" s="278" t="s">
        <v>411</v>
      </c>
      <c r="L3361" s="278" t="s">
        <v>413</v>
      </c>
      <c r="M3361" s="278"/>
      <c r="N3361" s="278"/>
      <c r="O3361" s="278"/>
      <c r="P3361" s="278"/>
      <c r="Q3361" s="278"/>
      <c r="R3361" s="278"/>
      <c r="S3361" s="278"/>
      <c r="T3361" s="278"/>
      <c r="U3361" s="278"/>
      <c r="V3361" s="278"/>
      <c r="W3361" s="278"/>
      <c r="X3361" s="278"/>
      <c r="Y3361" s="278"/>
      <c r="Z3361" s="278"/>
      <c r="AA3361" s="278"/>
      <c r="AB3361" s="278"/>
      <c r="AC3361" s="278"/>
      <c r="AD3361" s="278"/>
      <c r="AE3361" s="278"/>
      <c r="AF3361" s="278"/>
      <c r="AG3361" s="278"/>
      <c r="AH3361" s="278"/>
      <c r="AI3361" s="278"/>
      <c r="AJ3361" s="278"/>
      <c r="AK3361" s="278"/>
      <c r="AL3361" s="278"/>
      <c r="AM3361" s="278"/>
      <c r="AN3361" s="278"/>
      <c r="AO3361" s="278"/>
      <c r="AP3361" s="278"/>
    </row>
    <row r="3362" spans="1:42">
      <c r="A3362" s="278">
        <v>210093</v>
      </c>
      <c r="B3362" s="278"/>
      <c r="C3362" s="278" t="s">
        <v>411</v>
      </c>
      <c r="D3362" s="278" t="s">
        <v>411</v>
      </c>
      <c r="E3362" s="278" t="s">
        <v>411</v>
      </c>
      <c r="F3362" s="278" t="s">
        <v>413</v>
      </c>
      <c r="G3362" s="278" t="s">
        <v>412</v>
      </c>
      <c r="H3362" s="278" t="s">
        <v>412</v>
      </c>
      <c r="I3362" s="278" t="s">
        <v>413</v>
      </c>
      <c r="J3362" s="278" t="s">
        <v>412</v>
      </c>
      <c r="K3362" s="278" t="s">
        <v>413</v>
      </c>
      <c r="L3362" s="278" t="s">
        <v>413</v>
      </c>
      <c r="M3362" s="278"/>
      <c r="N3362" s="278"/>
      <c r="O3362" s="278"/>
      <c r="P3362" s="278"/>
      <c r="Q3362" s="278"/>
      <c r="R3362" s="278"/>
      <c r="S3362" s="278"/>
      <c r="T3362" s="278"/>
      <c r="U3362" s="278"/>
      <c r="V3362" s="278"/>
      <c r="W3362" s="278"/>
      <c r="X3362" s="278"/>
      <c r="Y3362" s="278"/>
      <c r="Z3362" s="278"/>
      <c r="AA3362" s="278"/>
      <c r="AB3362" s="278"/>
      <c r="AC3362" s="278"/>
      <c r="AD3362" s="278"/>
      <c r="AE3362" s="278"/>
      <c r="AF3362" s="278"/>
      <c r="AG3362" s="278"/>
      <c r="AH3362" s="278"/>
      <c r="AI3362" s="278"/>
      <c r="AJ3362" s="278"/>
      <c r="AK3362" s="278"/>
      <c r="AL3362" s="278"/>
      <c r="AM3362" s="278"/>
      <c r="AN3362" s="278"/>
      <c r="AO3362" s="278"/>
      <c r="AP3362" s="278"/>
    </row>
    <row r="3363" spans="1:42">
      <c r="A3363" s="278">
        <v>210092</v>
      </c>
      <c r="B3363" s="278"/>
      <c r="C3363" s="278" t="s">
        <v>413</v>
      </c>
      <c r="D3363" s="278" t="s">
        <v>412</v>
      </c>
      <c r="E3363" s="278" t="s">
        <v>413</v>
      </c>
      <c r="F3363" s="278" t="s">
        <v>413</v>
      </c>
      <c r="G3363" s="278" t="s">
        <v>412</v>
      </c>
      <c r="H3363" s="278" t="s">
        <v>412</v>
      </c>
      <c r="I3363" s="278" t="s">
        <v>412</v>
      </c>
      <c r="J3363" s="278" t="s">
        <v>412</v>
      </c>
      <c r="K3363" s="278" t="s">
        <v>412</v>
      </c>
      <c r="L3363" s="278" t="s">
        <v>412</v>
      </c>
      <c r="M3363" s="278"/>
      <c r="N3363" s="278"/>
      <c r="O3363" s="278"/>
      <c r="P3363" s="278"/>
      <c r="Q3363" s="278"/>
      <c r="R3363" s="278"/>
      <c r="S3363" s="278"/>
      <c r="T3363" s="278"/>
      <c r="U3363" s="278"/>
      <c r="V3363" s="278"/>
      <c r="W3363" s="278"/>
      <c r="X3363" s="278"/>
      <c r="Y3363" s="278"/>
      <c r="Z3363" s="278"/>
      <c r="AA3363" s="278"/>
      <c r="AB3363" s="278"/>
      <c r="AC3363" s="278"/>
      <c r="AD3363" s="278"/>
      <c r="AE3363" s="278"/>
      <c r="AF3363" s="278"/>
      <c r="AG3363" s="278"/>
      <c r="AH3363" s="278"/>
      <c r="AI3363" s="278"/>
      <c r="AJ3363" s="278"/>
      <c r="AK3363" s="278"/>
      <c r="AL3363" s="278"/>
      <c r="AM3363" s="278"/>
      <c r="AN3363" s="278"/>
      <c r="AO3363" s="278"/>
      <c r="AP3363" s="278"/>
    </row>
    <row r="3364" spans="1:42">
      <c r="A3364" s="278">
        <v>210091</v>
      </c>
      <c r="B3364" s="278"/>
      <c r="C3364" s="278" t="s">
        <v>411</v>
      </c>
      <c r="D3364" s="278" t="s">
        <v>412</v>
      </c>
      <c r="E3364" s="278" t="s">
        <v>411</v>
      </c>
      <c r="F3364" s="278" t="s">
        <v>412</v>
      </c>
      <c r="G3364" s="278" t="s">
        <v>411</v>
      </c>
      <c r="H3364" s="278" t="s">
        <v>412</v>
      </c>
      <c r="I3364" s="278" t="s">
        <v>412</v>
      </c>
      <c r="J3364" s="278" t="s">
        <v>412</v>
      </c>
      <c r="K3364" s="278" t="s">
        <v>412</v>
      </c>
      <c r="L3364" s="278" t="s">
        <v>412</v>
      </c>
      <c r="M3364" s="278"/>
      <c r="N3364" s="278"/>
      <c r="O3364" s="278"/>
      <c r="P3364" s="278"/>
      <c r="Q3364" s="278"/>
      <c r="R3364" s="278"/>
      <c r="S3364" s="278"/>
      <c r="T3364" s="278"/>
      <c r="U3364" s="278"/>
      <c r="V3364" s="278"/>
      <c r="W3364" s="278"/>
      <c r="X3364" s="278"/>
      <c r="Y3364" s="278"/>
      <c r="Z3364" s="278"/>
      <c r="AA3364" s="278"/>
      <c r="AB3364" s="278"/>
      <c r="AC3364" s="278"/>
      <c r="AD3364" s="278"/>
      <c r="AE3364" s="278"/>
      <c r="AF3364" s="278"/>
      <c r="AG3364" s="278"/>
      <c r="AH3364" s="278"/>
      <c r="AI3364" s="278"/>
      <c r="AJ3364" s="278"/>
      <c r="AK3364" s="278"/>
      <c r="AL3364" s="278"/>
      <c r="AM3364" s="278"/>
      <c r="AN3364" s="278"/>
      <c r="AO3364" s="278"/>
      <c r="AP3364" s="278"/>
    </row>
    <row r="3365" spans="1:42">
      <c r="A3365" s="278">
        <v>210090</v>
      </c>
      <c r="B3365" s="278"/>
      <c r="C3365" s="278" t="s">
        <v>413</v>
      </c>
      <c r="D3365" s="278" t="s">
        <v>413</v>
      </c>
      <c r="E3365" s="278" t="s">
        <v>413</v>
      </c>
      <c r="F3365" s="278" t="s">
        <v>412</v>
      </c>
      <c r="G3365" s="278" t="s">
        <v>412</v>
      </c>
      <c r="H3365" s="278" t="s">
        <v>412</v>
      </c>
      <c r="I3365" s="278" t="s">
        <v>412</v>
      </c>
      <c r="J3365" s="278" t="s">
        <v>412</v>
      </c>
      <c r="K3365" s="278" t="s">
        <v>412</v>
      </c>
      <c r="L3365" s="278" t="s">
        <v>412</v>
      </c>
      <c r="M3365" s="278"/>
      <c r="N3365" s="278"/>
      <c r="O3365" s="278"/>
      <c r="P3365" s="278"/>
      <c r="Q3365" s="278"/>
      <c r="R3365" s="278"/>
      <c r="S3365" s="278"/>
      <c r="T3365" s="278"/>
      <c r="U3365" s="278"/>
      <c r="V3365" s="278"/>
      <c r="W3365" s="278"/>
      <c r="X3365" s="278"/>
      <c r="Y3365" s="278"/>
      <c r="Z3365" s="278"/>
      <c r="AA3365" s="278"/>
      <c r="AB3365" s="278"/>
      <c r="AC3365" s="278"/>
      <c r="AD3365" s="278"/>
      <c r="AE3365" s="278"/>
      <c r="AF3365" s="278"/>
      <c r="AG3365" s="278"/>
      <c r="AH3365" s="278"/>
      <c r="AI3365" s="278"/>
      <c r="AJ3365" s="278"/>
      <c r="AK3365" s="278"/>
      <c r="AL3365" s="278"/>
      <c r="AM3365" s="278"/>
      <c r="AN3365" s="278"/>
      <c r="AO3365" s="278"/>
      <c r="AP3365" s="278"/>
    </row>
    <row r="3366" spans="1:42">
      <c r="A3366" s="278">
        <v>210087</v>
      </c>
      <c r="B3366" s="278"/>
      <c r="C3366" s="278" t="s">
        <v>413</v>
      </c>
      <c r="D3366" s="278" t="s">
        <v>413</v>
      </c>
      <c r="E3366" s="278" t="s">
        <v>413</v>
      </c>
      <c r="F3366" s="278" t="s">
        <v>413</v>
      </c>
      <c r="G3366" s="278" t="s">
        <v>413</v>
      </c>
      <c r="H3366" s="278" t="s">
        <v>412</v>
      </c>
      <c r="I3366" s="278" t="s">
        <v>412</v>
      </c>
      <c r="J3366" s="278" t="s">
        <v>412</v>
      </c>
      <c r="K3366" s="278" t="s">
        <v>412</v>
      </c>
      <c r="L3366" s="278" t="s">
        <v>412</v>
      </c>
      <c r="M3366" s="278"/>
      <c r="N3366" s="278"/>
      <c r="O3366" s="278"/>
      <c r="P3366" s="278"/>
      <c r="Q3366" s="278"/>
      <c r="R3366" s="278"/>
      <c r="S3366" s="278"/>
      <c r="T3366" s="278"/>
      <c r="U3366" s="278"/>
      <c r="V3366" s="278"/>
      <c r="W3366" s="278"/>
      <c r="X3366" s="278"/>
      <c r="Y3366" s="278"/>
      <c r="Z3366" s="278"/>
      <c r="AA3366" s="278"/>
      <c r="AB3366" s="278"/>
      <c r="AC3366" s="278"/>
      <c r="AD3366" s="278"/>
      <c r="AE3366" s="278"/>
      <c r="AF3366" s="278"/>
      <c r="AG3366" s="278"/>
      <c r="AH3366" s="278"/>
      <c r="AI3366" s="278"/>
      <c r="AJ3366" s="278"/>
      <c r="AK3366" s="278"/>
      <c r="AL3366" s="278"/>
      <c r="AM3366" s="278"/>
      <c r="AN3366" s="278"/>
      <c r="AO3366" s="278"/>
      <c r="AP3366" s="278"/>
    </row>
    <row r="3367" spans="1:42">
      <c r="A3367" s="278">
        <v>210085</v>
      </c>
      <c r="B3367" s="278"/>
      <c r="C3367" s="278" t="s">
        <v>413</v>
      </c>
      <c r="D3367" s="278" t="s">
        <v>412</v>
      </c>
      <c r="E3367" s="278" t="s">
        <v>413</v>
      </c>
      <c r="F3367" s="278" t="s">
        <v>413</v>
      </c>
      <c r="G3367" s="278" t="s">
        <v>412</v>
      </c>
      <c r="H3367" s="278" t="s">
        <v>412</v>
      </c>
      <c r="I3367" s="278" t="s">
        <v>412</v>
      </c>
      <c r="J3367" s="278" t="s">
        <v>412</v>
      </c>
      <c r="K3367" s="278" t="s">
        <v>412</v>
      </c>
      <c r="L3367" s="278" t="s">
        <v>412</v>
      </c>
      <c r="M3367" s="278"/>
      <c r="N3367" s="278"/>
      <c r="O3367" s="278"/>
      <c r="P3367" s="278"/>
      <c r="Q3367" s="278"/>
      <c r="R3367" s="278"/>
      <c r="S3367" s="278"/>
      <c r="T3367" s="278"/>
      <c r="U3367" s="278"/>
      <c r="V3367" s="278"/>
      <c r="W3367" s="278"/>
      <c r="X3367" s="278"/>
      <c r="Y3367" s="278"/>
      <c r="Z3367" s="278"/>
      <c r="AA3367" s="278"/>
      <c r="AB3367" s="278"/>
      <c r="AC3367" s="278"/>
      <c r="AD3367" s="278"/>
      <c r="AE3367" s="278"/>
      <c r="AF3367" s="278"/>
      <c r="AG3367" s="278"/>
      <c r="AH3367" s="278"/>
      <c r="AI3367" s="278"/>
      <c r="AJ3367" s="278"/>
      <c r="AK3367" s="278"/>
      <c r="AL3367" s="278"/>
      <c r="AM3367" s="278"/>
      <c r="AN3367" s="278"/>
      <c r="AO3367" s="278"/>
      <c r="AP3367" s="278"/>
    </row>
    <row r="3368" spans="1:42">
      <c r="A3368" s="278">
        <v>210084</v>
      </c>
      <c r="B3368" s="278"/>
      <c r="C3368" s="278" t="s">
        <v>412</v>
      </c>
      <c r="D3368" s="278" t="s">
        <v>412</v>
      </c>
      <c r="E3368" s="278" t="s">
        <v>413</v>
      </c>
      <c r="F3368" s="278" t="s">
        <v>413</v>
      </c>
      <c r="G3368" s="278" t="s">
        <v>413</v>
      </c>
      <c r="H3368" s="278" t="s">
        <v>412</v>
      </c>
      <c r="I3368" s="278" t="s">
        <v>412</v>
      </c>
      <c r="J3368" s="278" t="s">
        <v>412</v>
      </c>
      <c r="K3368" s="278" t="s">
        <v>412</v>
      </c>
      <c r="L3368" s="278" t="s">
        <v>412</v>
      </c>
      <c r="M3368" s="278"/>
      <c r="N3368" s="278"/>
      <c r="O3368" s="278"/>
      <c r="P3368" s="278"/>
      <c r="Q3368" s="278"/>
      <c r="R3368" s="278"/>
      <c r="S3368" s="278"/>
      <c r="T3368" s="278"/>
      <c r="U3368" s="278"/>
      <c r="V3368" s="278"/>
      <c r="W3368" s="278"/>
      <c r="X3368" s="278"/>
      <c r="Y3368" s="278"/>
      <c r="Z3368" s="278"/>
      <c r="AA3368" s="278"/>
      <c r="AB3368" s="278"/>
      <c r="AC3368" s="278"/>
      <c r="AD3368" s="278"/>
      <c r="AE3368" s="278"/>
      <c r="AF3368" s="278"/>
      <c r="AG3368" s="278"/>
      <c r="AH3368" s="278"/>
      <c r="AI3368" s="278"/>
      <c r="AJ3368" s="278"/>
      <c r="AK3368" s="278"/>
      <c r="AL3368" s="278"/>
      <c r="AM3368" s="278"/>
      <c r="AN3368" s="278"/>
      <c r="AO3368" s="278"/>
      <c r="AP3368" s="278"/>
    </row>
    <row r="3369" spans="1:42">
      <c r="A3369" s="278">
        <v>210080</v>
      </c>
      <c r="B3369" s="278"/>
      <c r="C3369" s="278" t="s">
        <v>411</v>
      </c>
      <c r="D3369" s="278" t="s">
        <v>411</v>
      </c>
      <c r="E3369" s="278" t="s">
        <v>411</v>
      </c>
      <c r="F3369" s="278" t="s">
        <v>412</v>
      </c>
      <c r="G3369" s="278" t="s">
        <v>412</v>
      </c>
      <c r="H3369" s="278" t="s">
        <v>412</v>
      </c>
      <c r="I3369" s="278" t="s">
        <v>412</v>
      </c>
      <c r="J3369" s="278" t="s">
        <v>412</v>
      </c>
      <c r="K3369" s="278" t="s">
        <v>412</v>
      </c>
      <c r="L3369" s="278" t="s">
        <v>412</v>
      </c>
      <c r="M3369" s="278"/>
      <c r="N3369" s="278"/>
      <c r="O3369" s="278"/>
      <c r="P3369" s="278"/>
      <c r="Q3369" s="278"/>
      <c r="R3369" s="278"/>
      <c r="S3369" s="278"/>
      <c r="T3369" s="278"/>
      <c r="U3369" s="278"/>
      <c r="V3369" s="278"/>
      <c r="W3369" s="278"/>
      <c r="X3369" s="278"/>
      <c r="Y3369" s="278"/>
      <c r="Z3369" s="278"/>
      <c r="AA3369" s="278"/>
      <c r="AB3369" s="278"/>
      <c r="AC3369" s="278"/>
      <c r="AD3369" s="278"/>
      <c r="AE3369" s="278"/>
      <c r="AF3369" s="278"/>
      <c r="AG3369" s="278"/>
      <c r="AH3369" s="278"/>
      <c r="AI3369" s="278"/>
      <c r="AJ3369" s="278"/>
      <c r="AK3369" s="278"/>
      <c r="AL3369" s="278"/>
      <c r="AM3369" s="278"/>
      <c r="AN3369" s="278"/>
      <c r="AO3369" s="278"/>
      <c r="AP3369" s="278"/>
    </row>
    <row r="3370" spans="1:42">
      <c r="A3370" s="278">
        <v>210079</v>
      </c>
      <c r="B3370" s="278"/>
      <c r="C3370" s="278" t="s">
        <v>413</v>
      </c>
      <c r="D3370" s="278" t="s">
        <v>413</v>
      </c>
      <c r="E3370" s="278" t="s">
        <v>413</v>
      </c>
      <c r="F3370" s="278" t="s">
        <v>413</v>
      </c>
      <c r="G3370" s="278" t="s">
        <v>412</v>
      </c>
      <c r="H3370" s="278" t="s">
        <v>412</v>
      </c>
      <c r="I3370" s="278" t="s">
        <v>412</v>
      </c>
      <c r="J3370" s="278" t="s">
        <v>412</v>
      </c>
      <c r="K3370" s="278" t="s">
        <v>412</v>
      </c>
      <c r="L3370" s="278" t="s">
        <v>412</v>
      </c>
      <c r="M3370" s="278"/>
      <c r="N3370" s="278"/>
      <c r="O3370" s="278"/>
      <c r="P3370" s="278"/>
      <c r="Q3370" s="278"/>
      <c r="R3370" s="278"/>
      <c r="S3370" s="278"/>
      <c r="T3370" s="278"/>
      <c r="U3370" s="278"/>
      <c r="V3370" s="278"/>
      <c r="W3370" s="278"/>
      <c r="X3370" s="278"/>
      <c r="Y3370" s="278"/>
      <c r="Z3370" s="278"/>
      <c r="AA3370" s="278"/>
      <c r="AB3370" s="278"/>
      <c r="AC3370" s="278"/>
      <c r="AD3370" s="278"/>
      <c r="AE3370" s="278"/>
      <c r="AF3370" s="278"/>
      <c r="AG3370" s="278"/>
      <c r="AH3370" s="278"/>
      <c r="AI3370" s="278"/>
      <c r="AJ3370" s="278"/>
      <c r="AK3370" s="278"/>
      <c r="AL3370" s="278"/>
      <c r="AM3370" s="278"/>
      <c r="AN3370" s="278"/>
      <c r="AO3370" s="278"/>
      <c r="AP3370" s="278"/>
    </row>
    <row r="3371" spans="1:42">
      <c r="A3371" s="278">
        <v>210078</v>
      </c>
      <c r="B3371" s="278"/>
      <c r="C3371" s="278" t="s">
        <v>413</v>
      </c>
      <c r="D3371" s="278" t="s">
        <v>413</v>
      </c>
      <c r="E3371" s="278" t="s">
        <v>412</v>
      </c>
      <c r="F3371" s="278" t="s">
        <v>413</v>
      </c>
      <c r="G3371" s="278" t="s">
        <v>412</v>
      </c>
      <c r="H3371" s="278" t="s">
        <v>412</v>
      </c>
      <c r="I3371" s="278" t="s">
        <v>412</v>
      </c>
      <c r="J3371" s="278" t="s">
        <v>412</v>
      </c>
      <c r="K3371" s="278" t="s">
        <v>412</v>
      </c>
      <c r="L3371" s="278" t="s">
        <v>412</v>
      </c>
      <c r="M3371" s="278"/>
      <c r="N3371" s="278"/>
      <c r="O3371" s="278"/>
      <c r="P3371" s="278"/>
      <c r="Q3371" s="278"/>
      <c r="R3371" s="278"/>
      <c r="S3371" s="278"/>
      <c r="T3371" s="278"/>
      <c r="U3371" s="278"/>
      <c r="V3371" s="278"/>
      <c r="W3371" s="278"/>
      <c r="X3371" s="278"/>
      <c r="Y3371" s="278"/>
      <c r="Z3371" s="278"/>
      <c r="AA3371" s="278"/>
      <c r="AB3371" s="278"/>
      <c r="AC3371" s="278"/>
      <c r="AD3371" s="278"/>
      <c r="AE3371" s="278"/>
      <c r="AF3371" s="278"/>
      <c r="AG3371" s="278"/>
      <c r="AH3371" s="278"/>
      <c r="AI3371" s="278"/>
      <c r="AJ3371" s="278"/>
      <c r="AK3371" s="278"/>
      <c r="AL3371" s="278"/>
      <c r="AM3371" s="278"/>
      <c r="AN3371" s="278"/>
      <c r="AO3371" s="278"/>
      <c r="AP3371" s="278"/>
    </row>
    <row r="3372" spans="1:42">
      <c r="A3372" s="278">
        <v>210075</v>
      </c>
      <c r="B3372" s="278"/>
      <c r="C3372" s="278" t="s">
        <v>413</v>
      </c>
      <c r="D3372" s="278" t="s">
        <v>412</v>
      </c>
      <c r="E3372" s="278" t="s">
        <v>412</v>
      </c>
      <c r="F3372" s="278" t="s">
        <v>413</v>
      </c>
      <c r="G3372" s="278" t="s">
        <v>413</v>
      </c>
      <c r="H3372" s="278" t="s">
        <v>412</v>
      </c>
      <c r="I3372" s="278" t="s">
        <v>412</v>
      </c>
      <c r="J3372" s="278" t="s">
        <v>412</v>
      </c>
      <c r="K3372" s="278" t="s">
        <v>412</v>
      </c>
      <c r="L3372" s="278" t="s">
        <v>412</v>
      </c>
      <c r="M3372" s="278"/>
      <c r="N3372" s="278"/>
      <c r="O3372" s="278"/>
      <c r="P3372" s="278"/>
      <c r="Q3372" s="278"/>
      <c r="R3372" s="278"/>
      <c r="S3372" s="278"/>
      <c r="T3372" s="278"/>
      <c r="U3372" s="278"/>
      <c r="V3372" s="278"/>
      <c r="W3372" s="278"/>
      <c r="X3372" s="278"/>
      <c r="Y3372" s="278"/>
      <c r="Z3372" s="278"/>
      <c r="AA3372" s="278"/>
      <c r="AB3372" s="278"/>
      <c r="AC3372" s="278"/>
      <c r="AD3372" s="278"/>
      <c r="AE3372" s="278"/>
      <c r="AF3372" s="278"/>
      <c r="AG3372" s="278"/>
      <c r="AH3372" s="278"/>
      <c r="AI3372" s="278"/>
      <c r="AJ3372" s="278"/>
      <c r="AK3372" s="278"/>
      <c r="AL3372" s="278"/>
      <c r="AM3372" s="278"/>
      <c r="AN3372" s="278"/>
      <c r="AO3372" s="278"/>
      <c r="AP3372" s="278"/>
    </row>
    <row r="3373" spans="1:42">
      <c r="A3373" s="278">
        <v>210070</v>
      </c>
      <c r="B3373" s="278"/>
      <c r="C3373" s="278" t="s">
        <v>411</v>
      </c>
      <c r="D3373" s="278" t="s">
        <v>411</v>
      </c>
      <c r="E3373" s="278" t="s">
        <v>411</v>
      </c>
      <c r="F3373" s="278" t="s">
        <v>411</v>
      </c>
      <c r="G3373" s="278" t="s">
        <v>412</v>
      </c>
      <c r="H3373" s="278" t="s">
        <v>412</v>
      </c>
      <c r="I3373" s="278" t="s">
        <v>412</v>
      </c>
      <c r="J3373" s="278" t="s">
        <v>412</v>
      </c>
      <c r="K3373" s="278" t="s">
        <v>412</v>
      </c>
      <c r="L3373" s="278" t="s">
        <v>412</v>
      </c>
      <c r="M3373" s="278"/>
      <c r="N3373" s="278"/>
      <c r="O3373" s="278"/>
      <c r="P3373" s="278"/>
      <c r="Q3373" s="278"/>
      <c r="R3373" s="278"/>
      <c r="S3373" s="278"/>
      <c r="T3373" s="278"/>
      <c r="U3373" s="278"/>
      <c r="V3373" s="278"/>
      <c r="W3373" s="278"/>
      <c r="X3373" s="278"/>
      <c r="Y3373" s="278"/>
      <c r="Z3373" s="278"/>
      <c r="AA3373" s="278"/>
      <c r="AB3373" s="278"/>
      <c r="AC3373" s="278"/>
      <c r="AD3373" s="278"/>
      <c r="AE3373" s="278"/>
      <c r="AF3373" s="278"/>
      <c r="AG3373" s="278"/>
      <c r="AH3373" s="278"/>
      <c r="AI3373" s="278"/>
      <c r="AJ3373" s="278"/>
      <c r="AK3373" s="278"/>
      <c r="AL3373" s="278"/>
      <c r="AM3373" s="278"/>
      <c r="AN3373" s="278"/>
      <c r="AO3373" s="278"/>
      <c r="AP3373" s="278"/>
    </row>
    <row r="3374" spans="1:42">
      <c r="A3374" s="278">
        <v>210067</v>
      </c>
      <c r="B3374" s="278"/>
      <c r="C3374" s="278" t="s">
        <v>411</v>
      </c>
      <c r="D3374" s="278" t="s">
        <v>412</v>
      </c>
      <c r="E3374" s="278" t="s">
        <v>411</v>
      </c>
      <c r="F3374" s="278" t="s">
        <v>411</v>
      </c>
      <c r="G3374" s="278" t="s">
        <v>412</v>
      </c>
      <c r="H3374" s="278" t="s">
        <v>412</v>
      </c>
      <c r="I3374" s="278" t="s">
        <v>412</v>
      </c>
      <c r="J3374" s="278" t="s">
        <v>412</v>
      </c>
      <c r="K3374" s="278" t="s">
        <v>412</v>
      </c>
      <c r="L3374" s="278" t="s">
        <v>412</v>
      </c>
      <c r="M3374" s="278"/>
      <c r="N3374" s="278"/>
      <c r="O3374" s="278"/>
      <c r="P3374" s="278"/>
      <c r="Q3374" s="278"/>
      <c r="R3374" s="278"/>
      <c r="S3374" s="278"/>
      <c r="T3374" s="278"/>
      <c r="U3374" s="278"/>
      <c r="V3374" s="278"/>
      <c r="W3374" s="278"/>
      <c r="X3374" s="278"/>
      <c r="Y3374" s="278"/>
      <c r="Z3374" s="278"/>
      <c r="AA3374" s="278"/>
      <c r="AB3374" s="278"/>
      <c r="AC3374" s="278"/>
      <c r="AD3374" s="278"/>
      <c r="AE3374" s="278"/>
      <c r="AF3374" s="278"/>
      <c r="AG3374" s="278"/>
      <c r="AH3374" s="278"/>
      <c r="AI3374" s="278"/>
      <c r="AJ3374" s="278"/>
      <c r="AK3374" s="278"/>
      <c r="AL3374" s="278"/>
      <c r="AM3374" s="278"/>
      <c r="AN3374" s="278"/>
      <c r="AO3374" s="278"/>
      <c r="AP3374" s="278"/>
    </row>
    <row r="3375" spans="1:42">
      <c r="A3375" s="278">
        <v>210065</v>
      </c>
      <c r="B3375" s="278"/>
      <c r="C3375" s="278" t="s">
        <v>411</v>
      </c>
      <c r="D3375" s="278" t="s">
        <v>411</v>
      </c>
      <c r="E3375" s="278" t="s">
        <v>411</v>
      </c>
      <c r="F3375" s="278" t="s">
        <v>412</v>
      </c>
      <c r="G3375" s="278" t="s">
        <v>412</v>
      </c>
      <c r="H3375" s="278" t="s">
        <v>412</v>
      </c>
      <c r="I3375" s="278" t="s">
        <v>412</v>
      </c>
      <c r="J3375" s="278" t="s">
        <v>412</v>
      </c>
      <c r="K3375" s="278" t="s">
        <v>412</v>
      </c>
      <c r="L3375" s="278" t="s">
        <v>412</v>
      </c>
      <c r="M3375" s="278"/>
      <c r="N3375" s="278"/>
      <c r="O3375" s="278"/>
      <c r="P3375" s="278"/>
      <c r="Q3375" s="278"/>
      <c r="R3375" s="278"/>
      <c r="S3375" s="278"/>
      <c r="T3375" s="278"/>
      <c r="U3375" s="278"/>
      <c r="V3375" s="278"/>
      <c r="W3375" s="278"/>
      <c r="X3375" s="278"/>
      <c r="Y3375" s="278"/>
      <c r="Z3375" s="278"/>
      <c r="AA3375" s="278"/>
      <c r="AB3375" s="278"/>
      <c r="AC3375" s="278"/>
      <c r="AD3375" s="278"/>
      <c r="AE3375" s="278"/>
      <c r="AF3375" s="278"/>
      <c r="AG3375" s="278"/>
      <c r="AH3375" s="278"/>
      <c r="AI3375" s="278"/>
      <c r="AJ3375" s="278"/>
      <c r="AK3375" s="278"/>
      <c r="AL3375" s="278"/>
      <c r="AM3375" s="278"/>
      <c r="AN3375" s="278"/>
      <c r="AO3375" s="278"/>
      <c r="AP3375" s="278"/>
    </row>
    <row r="3376" spans="1:42">
      <c r="A3376" s="278">
        <v>210059</v>
      </c>
      <c r="B3376" s="278"/>
      <c r="C3376" s="278" t="s">
        <v>413</v>
      </c>
      <c r="D3376" s="278" t="s">
        <v>413</v>
      </c>
      <c r="E3376" s="278" t="s">
        <v>413</v>
      </c>
      <c r="F3376" s="278" t="s">
        <v>412</v>
      </c>
      <c r="G3376" s="278" t="s">
        <v>413</v>
      </c>
      <c r="H3376" s="278" t="s">
        <v>412</v>
      </c>
      <c r="I3376" s="278" t="s">
        <v>412</v>
      </c>
      <c r="J3376" s="278" t="s">
        <v>412</v>
      </c>
      <c r="K3376" s="278" t="s">
        <v>412</v>
      </c>
      <c r="L3376" s="278" t="s">
        <v>412</v>
      </c>
      <c r="M3376" s="278"/>
      <c r="N3376" s="278"/>
      <c r="O3376" s="278"/>
      <c r="P3376" s="278"/>
      <c r="Q3376" s="278"/>
      <c r="R3376" s="278"/>
      <c r="S3376" s="278"/>
      <c r="T3376" s="278"/>
      <c r="U3376" s="278"/>
      <c r="V3376" s="278"/>
      <c r="W3376" s="278"/>
      <c r="X3376" s="278"/>
      <c r="Y3376" s="278"/>
      <c r="Z3376" s="278"/>
      <c r="AA3376" s="278"/>
      <c r="AB3376" s="278"/>
      <c r="AC3376" s="278"/>
      <c r="AD3376" s="278"/>
      <c r="AE3376" s="278"/>
      <c r="AF3376" s="278"/>
      <c r="AG3376" s="278"/>
      <c r="AH3376" s="278"/>
      <c r="AI3376" s="278"/>
      <c r="AJ3376" s="278"/>
      <c r="AK3376" s="278"/>
      <c r="AL3376" s="278"/>
      <c r="AM3376" s="278"/>
      <c r="AN3376" s="278"/>
      <c r="AO3376" s="278"/>
      <c r="AP3376" s="278"/>
    </row>
    <row r="3377" spans="1:42">
      <c r="A3377" s="278">
        <v>210058</v>
      </c>
      <c r="B3377" s="278"/>
      <c r="C3377" s="278" t="s">
        <v>411</v>
      </c>
      <c r="D3377" s="278" t="s">
        <v>411</v>
      </c>
      <c r="E3377" s="278" t="s">
        <v>411</v>
      </c>
      <c r="F3377" s="278" t="s">
        <v>411</v>
      </c>
      <c r="G3377" s="278" t="s">
        <v>412</v>
      </c>
      <c r="H3377" s="278" t="s">
        <v>412</v>
      </c>
      <c r="I3377" s="278" t="s">
        <v>412</v>
      </c>
      <c r="J3377" s="278" t="s">
        <v>412</v>
      </c>
      <c r="K3377" s="278" t="s">
        <v>412</v>
      </c>
      <c r="L3377" s="278" t="s">
        <v>412</v>
      </c>
      <c r="M3377" s="278"/>
      <c r="N3377" s="278"/>
      <c r="O3377" s="278"/>
      <c r="P3377" s="278"/>
      <c r="Q3377" s="278"/>
      <c r="R3377" s="278"/>
      <c r="S3377" s="278"/>
      <c r="T3377" s="278"/>
      <c r="U3377" s="278"/>
      <c r="V3377" s="278"/>
      <c r="W3377" s="278"/>
      <c r="X3377" s="278"/>
      <c r="Y3377" s="278"/>
      <c r="Z3377" s="278"/>
      <c r="AA3377" s="278"/>
      <c r="AB3377" s="278"/>
      <c r="AC3377" s="278"/>
      <c r="AD3377" s="278"/>
      <c r="AE3377" s="278"/>
      <c r="AF3377" s="278"/>
      <c r="AG3377" s="278"/>
      <c r="AH3377" s="278"/>
      <c r="AI3377" s="278"/>
      <c r="AJ3377" s="278"/>
      <c r="AK3377" s="278"/>
      <c r="AL3377" s="278"/>
      <c r="AM3377" s="278"/>
      <c r="AN3377" s="278"/>
      <c r="AO3377" s="278"/>
      <c r="AP3377" s="278"/>
    </row>
    <row r="3378" spans="1:42">
      <c r="A3378" s="278">
        <v>210057</v>
      </c>
      <c r="B3378" s="278"/>
      <c r="C3378" s="278" t="s">
        <v>413</v>
      </c>
      <c r="D3378" s="278" t="s">
        <v>413</v>
      </c>
      <c r="E3378" s="278" t="s">
        <v>412</v>
      </c>
      <c r="F3378" s="278" t="s">
        <v>413</v>
      </c>
      <c r="G3378" s="278" t="s">
        <v>412</v>
      </c>
      <c r="H3378" s="278" t="s">
        <v>412</v>
      </c>
      <c r="I3378" s="278" t="s">
        <v>412</v>
      </c>
      <c r="J3378" s="278" t="s">
        <v>412</v>
      </c>
      <c r="K3378" s="278" t="s">
        <v>412</v>
      </c>
      <c r="L3378" s="278" t="s">
        <v>412</v>
      </c>
      <c r="M3378" s="278"/>
      <c r="N3378" s="278"/>
      <c r="O3378" s="278"/>
      <c r="P3378" s="278"/>
      <c r="Q3378" s="278"/>
      <c r="R3378" s="278"/>
      <c r="S3378" s="278"/>
      <c r="T3378" s="278"/>
      <c r="U3378" s="278"/>
      <c r="V3378" s="278"/>
      <c r="W3378" s="278"/>
      <c r="X3378" s="278"/>
      <c r="Y3378" s="278"/>
      <c r="Z3378" s="278"/>
      <c r="AA3378" s="278"/>
      <c r="AB3378" s="278"/>
      <c r="AC3378" s="278"/>
      <c r="AD3378" s="278"/>
      <c r="AE3378" s="278"/>
      <c r="AF3378" s="278"/>
      <c r="AG3378" s="278"/>
      <c r="AH3378" s="278"/>
      <c r="AI3378" s="278"/>
      <c r="AJ3378" s="278"/>
      <c r="AK3378" s="278"/>
      <c r="AL3378" s="278"/>
      <c r="AM3378" s="278"/>
      <c r="AN3378" s="278"/>
      <c r="AO3378" s="278"/>
      <c r="AP3378" s="278"/>
    </row>
    <row r="3379" spans="1:42">
      <c r="A3379" s="278">
        <v>210056</v>
      </c>
      <c r="B3379" s="278"/>
      <c r="C3379" s="278" t="s">
        <v>413</v>
      </c>
      <c r="D3379" s="278" t="s">
        <v>412</v>
      </c>
      <c r="E3379" s="278" t="s">
        <v>413</v>
      </c>
      <c r="F3379" s="278" t="s">
        <v>413</v>
      </c>
      <c r="G3379" s="278" t="s">
        <v>412</v>
      </c>
      <c r="H3379" s="278" t="s">
        <v>412</v>
      </c>
      <c r="I3379" s="278" t="s">
        <v>412</v>
      </c>
      <c r="J3379" s="278" t="s">
        <v>412</v>
      </c>
      <c r="K3379" s="278" t="s">
        <v>412</v>
      </c>
      <c r="L3379" s="278" t="s">
        <v>412</v>
      </c>
      <c r="M3379" s="278"/>
      <c r="N3379" s="278"/>
      <c r="O3379" s="278"/>
      <c r="P3379" s="278"/>
      <c r="Q3379" s="278"/>
      <c r="R3379" s="278"/>
      <c r="S3379" s="278"/>
      <c r="T3379" s="278"/>
      <c r="U3379" s="278"/>
      <c r="V3379" s="278"/>
      <c r="W3379" s="278"/>
      <c r="X3379" s="278"/>
      <c r="Y3379" s="278"/>
      <c r="Z3379" s="278"/>
      <c r="AA3379" s="278"/>
      <c r="AB3379" s="278"/>
      <c r="AC3379" s="278"/>
      <c r="AD3379" s="278"/>
      <c r="AE3379" s="278"/>
      <c r="AF3379" s="278"/>
      <c r="AG3379" s="278"/>
      <c r="AH3379" s="278"/>
      <c r="AI3379" s="278"/>
      <c r="AJ3379" s="278"/>
      <c r="AK3379" s="278"/>
      <c r="AL3379" s="278"/>
      <c r="AM3379" s="278"/>
      <c r="AN3379" s="278"/>
      <c r="AO3379" s="278"/>
      <c r="AP3379" s="278"/>
    </row>
    <row r="3380" spans="1:42">
      <c r="A3380" s="278">
        <v>210055</v>
      </c>
      <c r="B3380" s="278"/>
      <c r="C3380" s="278" t="s">
        <v>412</v>
      </c>
      <c r="D3380" s="278" t="s">
        <v>411</v>
      </c>
      <c r="E3380" s="278" t="s">
        <v>411</v>
      </c>
      <c r="F3380" s="278" t="s">
        <v>411</v>
      </c>
      <c r="G3380" s="278" t="s">
        <v>412</v>
      </c>
      <c r="H3380" s="278" t="s">
        <v>412</v>
      </c>
      <c r="I3380" s="278" t="s">
        <v>412</v>
      </c>
      <c r="J3380" s="278" t="s">
        <v>412</v>
      </c>
      <c r="K3380" s="278" t="s">
        <v>412</v>
      </c>
      <c r="L3380" s="278" t="s">
        <v>412</v>
      </c>
      <c r="M3380" s="278"/>
      <c r="N3380" s="278"/>
      <c r="O3380" s="278"/>
      <c r="P3380" s="278"/>
      <c r="Q3380" s="278"/>
      <c r="R3380" s="278"/>
      <c r="S3380" s="278"/>
      <c r="T3380" s="278"/>
      <c r="U3380" s="278"/>
      <c r="V3380" s="278"/>
      <c r="W3380" s="278"/>
      <c r="X3380" s="278"/>
      <c r="Y3380" s="278"/>
      <c r="Z3380" s="278"/>
      <c r="AA3380" s="278"/>
      <c r="AB3380" s="278"/>
      <c r="AC3380" s="278"/>
      <c r="AD3380" s="278"/>
      <c r="AE3380" s="278"/>
      <c r="AF3380" s="278"/>
      <c r="AG3380" s="278"/>
      <c r="AH3380" s="278"/>
      <c r="AI3380" s="278"/>
      <c r="AJ3380" s="278"/>
      <c r="AK3380" s="278"/>
      <c r="AL3380" s="278"/>
      <c r="AM3380" s="278"/>
      <c r="AN3380" s="278"/>
      <c r="AO3380" s="278"/>
      <c r="AP3380" s="278"/>
    </row>
    <row r="3381" spans="1:42">
      <c r="A3381" s="278">
        <v>210054</v>
      </c>
      <c r="B3381" s="278"/>
      <c r="C3381" s="278" t="s">
        <v>411</v>
      </c>
      <c r="D3381" s="278" t="s">
        <v>411</v>
      </c>
      <c r="E3381" s="278" t="s">
        <v>412</v>
      </c>
      <c r="F3381" s="278" t="s">
        <v>411</v>
      </c>
      <c r="G3381" s="278" t="s">
        <v>412</v>
      </c>
      <c r="H3381" s="278" t="s">
        <v>412</v>
      </c>
      <c r="I3381" s="278" t="s">
        <v>412</v>
      </c>
      <c r="J3381" s="278" t="s">
        <v>412</v>
      </c>
      <c r="K3381" s="278" t="s">
        <v>412</v>
      </c>
      <c r="L3381" s="278" t="s">
        <v>412</v>
      </c>
      <c r="M3381" s="278"/>
      <c r="N3381" s="278"/>
      <c r="O3381" s="278"/>
      <c r="P3381" s="278"/>
      <c r="Q3381" s="278"/>
      <c r="R3381" s="278"/>
      <c r="S3381" s="278"/>
      <c r="T3381" s="278"/>
      <c r="U3381" s="278"/>
      <c r="V3381" s="278"/>
      <c r="W3381" s="278"/>
      <c r="X3381" s="278"/>
      <c r="Y3381" s="278"/>
      <c r="Z3381" s="278"/>
      <c r="AA3381" s="278"/>
      <c r="AB3381" s="278"/>
      <c r="AC3381" s="278"/>
      <c r="AD3381" s="278"/>
      <c r="AE3381" s="278"/>
      <c r="AF3381" s="278"/>
      <c r="AG3381" s="278"/>
      <c r="AH3381" s="278"/>
      <c r="AI3381" s="278"/>
      <c r="AJ3381" s="278"/>
      <c r="AK3381" s="278"/>
      <c r="AL3381" s="278"/>
      <c r="AM3381" s="278"/>
      <c r="AN3381" s="278"/>
      <c r="AO3381" s="278"/>
      <c r="AP3381" s="278"/>
    </row>
    <row r="3382" spans="1:42">
      <c r="A3382" s="278">
        <v>210053</v>
      </c>
      <c r="B3382" s="278"/>
      <c r="C3382" s="278" t="s">
        <v>413</v>
      </c>
      <c r="D3382" s="278" t="s">
        <v>412</v>
      </c>
      <c r="E3382" s="278" t="s">
        <v>411</v>
      </c>
      <c r="F3382" s="278" t="s">
        <v>411</v>
      </c>
      <c r="G3382" s="278" t="s">
        <v>413</v>
      </c>
      <c r="H3382" s="278" t="s">
        <v>413</v>
      </c>
      <c r="I3382" s="278" t="s">
        <v>412</v>
      </c>
      <c r="J3382" s="278" t="s">
        <v>413</v>
      </c>
      <c r="K3382" s="278" t="s">
        <v>413</v>
      </c>
      <c r="L3382" s="278" t="s">
        <v>412</v>
      </c>
      <c r="M3382" s="278"/>
      <c r="N3382" s="278"/>
      <c r="O3382" s="278"/>
      <c r="P3382" s="278"/>
      <c r="Q3382" s="278"/>
      <c r="R3382" s="278"/>
      <c r="S3382" s="278"/>
      <c r="T3382" s="278"/>
      <c r="U3382" s="278"/>
      <c r="V3382" s="278"/>
      <c r="W3382" s="278"/>
      <c r="X3382" s="278"/>
      <c r="Y3382" s="278"/>
      <c r="Z3382" s="278"/>
      <c r="AA3382" s="278"/>
      <c r="AB3382" s="278"/>
      <c r="AC3382" s="278"/>
      <c r="AD3382" s="278"/>
      <c r="AE3382" s="278"/>
      <c r="AF3382" s="278"/>
      <c r="AG3382" s="278"/>
      <c r="AH3382" s="278"/>
      <c r="AI3382" s="278"/>
      <c r="AJ3382" s="278"/>
      <c r="AK3382" s="278"/>
      <c r="AL3382" s="278"/>
      <c r="AM3382" s="278"/>
      <c r="AN3382" s="278"/>
      <c r="AO3382" s="278"/>
      <c r="AP3382" s="278"/>
    </row>
    <row r="3383" spans="1:42">
      <c r="A3383" s="278">
        <v>210051</v>
      </c>
      <c r="B3383" s="278"/>
      <c r="C3383" s="278" t="s">
        <v>411</v>
      </c>
      <c r="D3383" s="278" t="s">
        <v>411</v>
      </c>
      <c r="E3383" s="278" t="s">
        <v>411</v>
      </c>
      <c r="F3383" s="278" t="s">
        <v>411</v>
      </c>
      <c r="G3383" s="278" t="s">
        <v>413</v>
      </c>
      <c r="H3383" s="278" t="s">
        <v>413</v>
      </c>
      <c r="I3383" s="278" t="s">
        <v>413</v>
      </c>
      <c r="J3383" s="278" t="s">
        <v>413</v>
      </c>
      <c r="K3383" s="278" t="s">
        <v>411</v>
      </c>
      <c r="L3383" s="278" t="s">
        <v>411</v>
      </c>
      <c r="M3383" s="278"/>
      <c r="N3383" s="278"/>
      <c r="O3383" s="278"/>
      <c r="P3383" s="278"/>
      <c r="Q3383" s="278"/>
      <c r="R3383" s="278"/>
      <c r="S3383" s="278"/>
      <c r="T3383" s="278"/>
      <c r="U3383" s="278"/>
      <c r="V3383" s="278"/>
      <c r="W3383" s="278"/>
      <c r="X3383" s="278"/>
      <c r="Y3383" s="278"/>
      <c r="Z3383" s="278"/>
      <c r="AA3383" s="278"/>
      <c r="AB3383" s="278"/>
      <c r="AC3383" s="278"/>
      <c r="AD3383" s="278"/>
      <c r="AE3383" s="278"/>
      <c r="AF3383" s="278"/>
      <c r="AG3383" s="278"/>
      <c r="AH3383" s="278"/>
      <c r="AI3383" s="278"/>
      <c r="AJ3383" s="278"/>
      <c r="AK3383" s="278"/>
      <c r="AL3383" s="278"/>
      <c r="AM3383" s="278"/>
      <c r="AN3383" s="278"/>
      <c r="AO3383" s="278"/>
      <c r="AP3383" s="278"/>
    </row>
    <row r="3384" spans="1:42">
      <c r="A3384" s="278">
        <v>210050</v>
      </c>
      <c r="B3384" s="278"/>
      <c r="C3384" s="278" t="s">
        <v>413</v>
      </c>
      <c r="D3384" s="278" t="s">
        <v>413</v>
      </c>
      <c r="E3384" s="278" t="s">
        <v>413</v>
      </c>
      <c r="F3384" s="278" t="s">
        <v>412</v>
      </c>
      <c r="G3384" s="278" t="s">
        <v>412</v>
      </c>
      <c r="H3384" s="278" t="s">
        <v>412</v>
      </c>
      <c r="I3384" s="278" t="s">
        <v>412</v>
      </c>
      <c r="J3384" s="278" t="s">
        <v>412</v>
      </c>
      <c r="K3384" s="278" t="s">
        <v>412</v>
      </c>
      <c r="L3384" s="278" t="s">
        <v>412</v>
      </c>
      <c r="M3384" s="278"/>
      <c r="N3384" s="278"/>
      <c r="O3384" s="278"/>
      <c r="P3384" s="278"/>
      <c r="Q3384" s="278"/>
      <c r="R3384" s="278"/>
      <c r="S3384" s="278"/>
      <c r="T3384" s="278"/>
      <c r="U3384" s="278"/>
      <c r="V3384" s="278"/>
      <c r="W3384" s="278"/>
      <c r="X3384" s="278"/>
      <c r="Y3384" s="278"/>
      <c r="Z3384" s="278"/>
      <c r="AA3384" s="278"/>
      <c r="AB3384" s="278"/>
      <c r="AC3384" s="278"/>
      <c r="AD3384" s="278"/>
      <c r="AE3384" s="278"/>
      <c r="AF3384" s="278"/>
      <c r="AG3384" s="278"/>
      <c r="AH3384" s="278"/>
      <c r="AI3384" s="278"/>
      <c r="AJ3384" s="278"/>
      <c r="AK3384" s="278"/>
      <c r="AL3384" s="278"/>
      <c r="AM3384" s="278"/>
      <c r="AN3384" s="278"/>
      <c r="AO3384" s="278"/>
      <c r="AP3384" s="278"/>
    </row>
    <row r="3385" spans="1:42">
      <c r="A3385" s="278">
        <v>210049</v>
      </c>
      <c r="B3385" s="278"/>
      <c r="C3385" s="278" t="s">
        <v>413</v>
      </c>
      <c r="D3385" s="278" t="s">
        <v>413</v>
      </c>
      <c r="E3385" s="278" t="s">
        <v>413</v>
      </c>
      <c r="F3385" s="278" t="s">
        <v>412</v>
      </c>
      <c r="G3385" s="278" t="s">
        <v>412</v>
      </c>
      <c r="H3385" s="278" t="s">
        <v>412</v>
      </c>
      <c r="I3385" s="278" t="s">
        <v>412</v>
      </c>
      <c r="J3385" s="278" t="s">
        <v>412</v>
      </c>
      <c r="K3385" s="278" t="s">
        <v>412</v>
      </c>
      <c r="L3385" s="278" t="s">
        <v>412</v>
      </c>
      <c r="M3385" s="278"/>
      <c r="N3385" s="278"/>
      <c r="O3385" s="278"/>
      <c r="P3385" s="278"/>
      <c r="Q3385" s="278"/>
      <c r="R3385" s="278"/>
      <c r="S3385" s="278"/>
      <c r="T3385" s="278"/>
      <c r="U3385" s="278"/>
      <c r="V3385" s="278"/>
      <c r="W3385" s="278"/>
      <c r="X3385" s="278"/>
      <c r="Y3385" s="278"/>
      <c r="Z3385" s="278"/>
      <c r="AA3385" s="278"/>
      <c r="AB3385" s="278"/>
      <c r="AC3385" s="278"/>
      <c r="AD3385" s="278"/>
      <c r="AE3385" s="278"/>
      <c r="AF3385" s="278"/>
      <c r="AG3385" s="278"/>
      <c r="AH3385" s="278"/>
      <c r="AI3385" s="278"/>
      <c r="AJ3385" s="278"/>
      <c r="AK3385" s="278"/>
      <c r="AL3385" s="278"/>
      <c r="AM3385" s="278"/>
      <c r="AN3385" s="278"/>
      <c r="AO3385" s="278"/>
      <c r="AP3385" s="278"/>
    </row>
    <row r="3386" spans="1:42">
      <c r="A3386" s="278">
        <v>210047</v>
      </c>
      <c r="B3386" s="278"/>
      <c r="C3386" s="278" t="s">
        <v>411</v>
      </c>
      <c r="D3386" s="278" t="s">
        <v>411</v>
      </c>
      <c r="E3386" s="278" t="s">
        <v>411</v>
      </c>
      <c r="F3386" s="278" t="s">
        <v>411</v>
      </c>
      <c r="G3386" s="278" t="s">
        <v>411</v>
      </c>
      <c r="H3386" s="278" t="s">
        <v>412</v>
      </c>
      <c r="I3386" s="278" t="s">
        <v>412</v>
      </c>
      <c r="J3386" s="278" t="s">
        <v>412</v>
      </c>
      <c r="K3386" s="278" t="s">
        <v>412</v>
      </c>
      <c r="L3386" s="278" t="s">
        <v>412</v>
      </c>
      <c r="M3386" s="278"/>
      <c r="N3386" s="278"/>
      <c r="O3386" s="278"/>
      <c r="P3386" s="278"/>
      <c r="Q3386" s="278"/>
      <c r="R3386" s="278"/>
      <c r="S3386" s="278"/>
      <c r="T3386" s="278"/>
      <c r="U3386" s="278"/>
      <c r="V3386" s="278"/>
      <c r="W3386" s="278"/>
      <c r="X3386" s="278"/>
      <c r="Y3386" s="278"/>
      <c r="Z3386" s="278"/>
      <c r="AA3386" s="278"/>
      <c r="AB3386" s="278"/>
      <c r="AC3386" s="278"/>
      <c r="AD3386" s="278"/>
      <c r="AE3386" s="278"/>
      <c r="AF3386" s="278"/>
      <c r="AG3386" s="278"/>
      <c r="AH3386" s="278"/>
      <c r="AI3386" s="278"/>
      <c r="AJ3386" s="278"/>
      <c r="AK3386" s="278"/>
      <c r="AL3386" s="278"/>
      <c r="AM3386" s="278"/>
      <c r="AN3386" s="278"/>
      <c r="AO3386" s="278"/>
      <c r="AP3386" s="278"/>
    </row>
    <row r="3387" spans="1:42">
      <c r="A3387" s="278">
        <v>210046</v>
      </c>
      <c r="B3387" s="278"/>
      <c r="C3387" s="278" t="s">
        <v>411</v>
      </c>
      <c r="D3387" s="278" t="s">
        <v>412</v>
      </c>
      <c r="E3387" s="278" t="s">
        <v>411</v>
      </c>
      <c r="F3387" s="278" t="s">
        <v>412</v>
      </c>
      <c r="G3387" s="278" t="s">
        <v>413</v>
      </c>
      <c r="H3387" s="278" t="s">
        <v>413</v>
      </c>
      <c r="I3387" s="278" t="s">
        <v>413</v>
      </c>
      <c r="J3387" s="278" t="s">
        <v>412</v>
      </c>
      <c r="K3387" s="278" t="s">
        <v>413</v>
      </c>
      <c r="L3387" s="278" t="s">
        <v>413</v>
      </c>
      <c r="M3387" s="278"/>
      <c r="N3387" s="278"/>
      <c r="O3387" s="278"/>
      <c r="P3387" s="278"/>
      <c r="Q3387" s="278"/>
      <c r="R3387" s="278"/>
      <c r="S3387" s="278"/>
      <c r="T3387" s="278"/>
      <c r="U3387" s="278"/>
      <c r="V3387" s="278"/>
      <c r="W3387" s="278"/>
      <c r="X3387" s="278"/>
      <c r="Y3387" s="278"/>
      <c r="Z3387" s="278"/>
      <c r="AA3387" s="278"/>
      <c r="AB3387" s="278"/>
      <c r="AC3387" s="278"/>
      <c r="AD3387" s="278"/>
      <c r="AE3387" s="278"/>
      <c r="AF3387" s="278"/>
      <c r="AG3387" s="278"/>
      <c r="AH3387" s="278"/>
      <c r="AI3387" s="278"/>
      <c r="AJ3387" s="278"/>
      <c r="AK3387" s="278"/>
      <c r="AL3387" s="278"/>
      <c r="AM3387" s="278"/>
      <c r="AN3387" s="278"/>
      <c r="AO3387" s="278"/>
      <c r="AP3387" s="278"/>
    </row>
    <row r="3388" spans="1:42">
      <c r="A3388" s="278">
        <v>210044</v>
      </c>
      <c r="B3388" s="278"/>
      <c r="C3388" s="278" t="s">
        <v>411</v>
      </c>
      <c r="D3388" s="278" t="s">
        <v>411</v>
      </c>
      <c r="E3388" s="278" t="s">
        <v>413</v>
      </c>
      <c r="F3388" s="278" t="s">
        <v>413</v>
      </c>
      <c r="G3388" s="278" t="s">
        <v>412</v>
      </c>
      <c r="H3388" s="278" t="s">
        <v>412</v>
      </c>
      <c r="I3388" s="278" t="s">
        <v>412</v>
      </c>
      <c r="J3388" s="278" t="s">
        <v>412</v>
      </c>
      <c r="K3388" s="278" t="s">
        <v>412</v>
      </c>
      <c r="L3388" s="278" t="s">
        <v>412</v>
      </c>
      <c r="M3388" s="278"/>
      <c r="N3388" s="278"/>
      <c r="O3388" s="278"/>
      <c r="P3388" s="278"/>
      <c r="Q3388" s="278"/>
      <c r="R3388" s="278"/>
      <c r="S3388" s="278"/>
      <c r="T3388" s="278"/>
      <c r="U3388" s="278"/>
      <c r="V3388" s="278"/>
      <c r="W3388" s="278"/>
      <c r="X3388" s="278"/>
      <c r="Y3388" s="278"/>
      <c r="Z3388" s="278"/>
      <c r="AA3388" s="278"/>
      <c r="AB3388" s="278"/>
      <c r="AC3388" s="278"/>
      <c r="AD3388" s="278"/>
      <c r="AE3388" s="278"/>
      <c r="AF3388" s="278"/>
      <c r="AG3388" s="278"/>
      <c r="AH3388" s="278"/>
      <c r="AI3388" s="278"/>
      <c r="AJ3388" s="278"/>
      <c r="AK3388" s="278"/>
      <c r="AL3388" s="278"/>
      <c r="AM3388" s="278"/>
      <c r="AN3388" s="278"/>
      <c r="AO3388" s="278"/>
      <c r="AP3388" s="278"/>
    </row>
    <row r="3389" spans="1:42">
      <c r="A3389" s="278">
        <v>210043</v>
      </c>
      <c r="B3389" s="278"/>
      <c r="C3389" s="278" t="s">
        <v>411</v>
      </c>
      <c r="D3389" s="278" t="s">
        <v>412</v>
      </c>
      <c r="E3389" s="278" t="s">
        <v>411</v>
      </c>
      <c r="F3389" s="278" t="s">
        <v>411</v>
      </c>
      <c r="G3389" s="278" t="s">
        <v>412</v>
      </c>
      <c r="H3389" s="278" t="s">
        <v>412</v>
      </c>
      <c r="I3389" s="278" t="s">
        <v>412</v>
      </c>
      <c r="J3389" s="278" t="s">
        <v>412</v>
      </c>
      <c r="K3389" s="278" t="s">
        <v>412</v>
      </c>
      <c r="L3389" s="278" t="s">
        <v>412</v>
      </c>
      <c r="M3389" s="278"/>
      <c r="N3389" s="278"/>
      <c r="O3389" s="278"/>
      <c r="P3389" s="278"/>
      <c r="Q3389" s="278"/>
      <c r="R3389" s="278"/>
      <c r="S3389" s="278"/>
      <c r="T3389" s="278"/>
      <c r="U3389" s="278"/>
      <c r="V3389" s="278"/>
      <c r="W3389" s="278"/>
      <c r="X3389" s="278"/>
      <c r="Y3389" s="278"/>
      <c r="Z3389" s="278"/>
      <c r="AA3389" s="278"/>
      <c r="AB3389" s="278"/>
      <c r="AC3389" s="278"/>
      <c r="AD3389" s="278"/>
      <c r="AE3389" s="278"/>
      <c r="AF3389" s="278"/>
      <c r="AG3389" s="278"/>
      <c r="AH3389" s="278"/>
      <c r="AI3389" s="278"/>
      <c r="AJ3389" s="278"/>
      <c r="AK3389" s="278"/>
      <c r="AL3389" s="278"/>
      <c r="AM3389" s="278"/>
      <c r="AN3389" s="278"/>
      <c r="AO3389" s="278"/>
      <c r="AP3389" s="278"/>
    </row>
    <row r="3390" spans="1:42">
      <c r="A3390" s="278">
        <v>210042</v>
      </c>
      <c r="B3390" s="278"/>
      <c r="C3390" s="278" t="s">
        <v>412</v>
      </c>
      <c r="D3390" s="278" t="s">
        <v>411</v>
      </c>
      <c r="E3390" s="278" t="s">
        <v>411</v>
      </c>
      <c r="F3390" s="278" t="s">
        <v>411</v>
      </c>
      <c r="G3390" s="278" t="s">
        <v>412</v>
      </c>
      <c r="H3390" s="278" t="s">
        <v>412</v>
      </c>
      <c r="I3390" s="278" t="s">
        <v>412</v>
      </c>
      <c r="J3390" s="278" t="s">
        <v>412</v>
      </c>
      <c r="K3390" s="278" t="s">
        <v>412</v>
      </c>
      <c r="L3390" s="278" t="s">
        <v>412</v>
      </c>
      <c r="M3390" s="278"/>
      <c r="N3390" s="278"/>
      <c r="O3390" s="278"/>
      <c r="P3390" s="278"/>
      <c r="Q3390" s="278"/>
      <c r="R3390" s="278"/>
      <c r="S3390" s="278"/>
      <c r="T3390" s="278"/>
      <c r="U3390" s="278"/>
      <c r="V3390" s="278"/>
      <c r="W3390" s="278"/>
      <c r="X3390" s="278"/>
      <c r="Y3390" s="278"/>
      <c r="Z3390" s="278"/>
      <c r="AA3390" s="278"/>
      <c r="AB3390" s="278"/>
      <c r="AC3390" s="278"/>
      <c r="AD3390" s="278"/>
      <c r="AE3390" s="278"/>
      <c r="AF3390" s="278"/>
      <c r="AG3390" s="278"/>
      <c r="AH3390" s="278"/>
      <c r="AI3390" s="278"/>
      <c r="AJ3390" s="278"/>
      <c r="AK3390" s="278"/>
      <c r="AL3390" s="278"/>
      <c r="AM3390" s="278"/>
      <c r="AN3390" s="278"/>
      <c r="AO3390" s="278"/>
      <c r="AP3390" s="278"/>
    </row>
    <row r="3391" spans="1:42">
      <c r="A3391" s="278">
        <v>210041</v>
      </c>
      <c r="B3391" s="278"/>
      <c r="C3391" s="278" t="s">
        <v>411</v>
      </c>
      <c r="D3391" s="278" t="s">
        <v>411</v>
      </c>
      <c r="E3391" s="278" t="s">
        <v>411</v>
      </c>
      <c r="F3391" s="278" t="s">
        <v>411</v>
      </c>
      <c r="G3391" s="278" t="s">
        <v>411</v>
      </c>
      <c r="H3391" s="278" t="s">
        <v>411</v>
      </c>
      <c r="I3391" s="278" t="s">
        <v>411</v>
      </c>
      <c r="J3391" s="278" t="s">
        <v>411</v>
      </c>
      <c r="K3391" s="278" t="s">
        <v>411</v>
      </c>
      <c r="L3391" s="278" t="s">
        <v>411</v>
      </c>
      <c r="M3391" s="278"/>
      <c r="N3391" s="278"/>
      <c r="O3391" s="278"/>
      <c r="P3391" s="278"/>
      <c r="Q3391" s="278"/>
      <c r="R3391" s="278"/>
      <c r="S3391" s="278"/>
      <c r="T3391" s="278"/>
      <c r="U3391" s="278"/>
      <c r="V3391" s="278"/>
      <c r="W3391" s="278"/>
      <c r="X3391" s="278"/>
      <c r="Y3391" s="278"/>
      <c r="Z3391" s="278"/>
      <c r="AA3391" s="278"/>
      <c r="AB3391" s="278"/>
      <c r="AC3391" s="278"/>
      <c r="AD3391" s="278"/>
      <c r="AE3391" s="278"/>
      <c r="AF3391" s="278"/>
      <c r="AG3391" s="278"/>
      <c r="AH3391" s="278"/>
      <c r="AI3391" s="278"/>
      <c r="AJ3391" s="278"/>
      <c r="AK3391" s="278"/>
      <c r="AL3391" s="278"/>
      <c r="AM3391" s="278"/>
      <c r="AN3391" s="278"/>
      <c r="AO3391" s="278"/>
      <c r="AP3391" s="278"/>
    </row>
    <row r="3392" spans="1:42">
      <c r="A3392" s="278">
        <v>210040</v>
      </c>
      <c r="B3392" s="278"/>
      <c r="C3392" s="278" t="s">
        <v>413</v>
      </c>
      <c r="D3392" s="278" t="s">
        <v>413</v>
      </c>
      <c r="E3392" s="278" t="s">
        <v>413</v>
      </c>
      <c r="F3392" s="278" t="s">
        <v>411</v>
      </c>
      <c r="G3392" s="278" t="s">
        <v>411</v>
      </c>
      <c r="H3392" s="278" t="s">
        <v>412</v>
      </c>
      <c r="I3392" s="278" t="s">
        <v>412</v>
      </c>
      <c r="J3392" s="278" t="s">
        <v>412</v>
      </c>
      <c r="K3392" s="278" t="s">
        <v>412</v>
      </c>
      <c r="L3392" s="278" t="s">
        <v>412</v>
      </c>
      <c r="M3392" s="278"/>
      <c r="N3392" s="278"/>
      <c r="O3392" s="278"/>
      <c r="P3392" s="278"/>
      <c r="Q3392" s="278"/>
      <c r="R3392" s="278"/>
      <c r="S3392" s="278"/>
      <c r="T3392" s="278"/>
      <c r="U3392" s="278"/>
      <c r="V3392" s="278"/>
      <c r="W3392" s="278"/>
      <c r="X3392" s="278"/>
      <c r="Y3392" s="278"/>
      <c r="Z3392" s="278"/>
      <c r="AA3392" s="278"/>
      <c r="AB3392" s="278"/>
      <c r="AC3392" s="278"/>
      <c r="AD3392" s="278"/>
      <c r="AE3392" s="278"/>
      <c r="AF3392" s="278"/>
      <c r="AG3392" s="278"/>
      <c r="AH3392" s="278"/>
      <c r="AI3392" s="278"/>
      <c r="AJ3392" s="278"/>
      <c r="AK3392" s="278"/>
      <c r="AL3392" s="278"/>
      <c r="AM3392" s="278"/>
      <c r="AN3392" s="278"/>
      <c r="AO3392" s="278"/>
      <c r="AP3392" s="278"/>
    </row>
    <row r="3393" spans="1:42">
      <c r="A3393" s="278">
        <v>210039</v>
      </c>
      <c r="B3393" s="278"/>
      <c r="C3393" s="278" t="s">
        <v>413</v>
      </c>
      <c r="D3393" s="278" t="s">
        <v>413</v>
      </c>
      <c r="E3393" s="278" t="s">
        <v>411</v>
      </c>
      <c r="F3393" s="278" t="s">
        <v>411</v>
      </c>
      <c r="G3393" s="278" t="s">
        <v>413</v>
      </c>
      <c r="H3393" s="278" t="s">
        <v>411</v>
      </c>
      <c r="I3393" s="278" t="s">
        <v>411</v>
      </c>
      <c r="J3393" s="278" t="s">
        <v>411</v>
      </c>
      <c r="K3393" s="278" t="s">
        <v>412</v>
      </c>
      <c r="L3393" s="278" t="s">
        <v>412</v>
      </c>
      <c r="M3393" s="278"/>
      <c r="N3393" s="278"/>
      <c r="O3393" s="278"/>
      <c r="P3393" s="278"/>
      <c r="Q3393" s="278"/>
      <c r="R3393" s="278"/>
      <c r="S3393" s="278"/>
      <c r="T3393" s="278"/>
      <c r="U3393" s="278"/>
      <c r="V3393" s="278"/>
      <c r="W3393" s="278"/>
      <c r="X3393" s="278"/>
      <c r="Y3393" s="278"/>
      <c r="Z3393" s="278"/>
      <c r="AA3393" s="278"/>
      <c r="AB3393" s="278"/>
      <c r="AC3393" s="278"/>
      <c r="AD3393" s="278"/>
      <c r="AE3393" s="278"/>
      <c r="AF3393" s="278"/>
      <c r="AG3393" s="278"/>
      <c r="AH3393" s="278"/>
      <c r="AI3393" s="278"/>
      <c r="AJ3393" s="278"/>
      <c r="AK3393" s="278"/>
      <c r="AL3393" s="278"/>
      <c r="AM3393" s="278"/>
      <c r="AN3393" s="278"/>
      <c r="AO3393" s="278"/>
      <c r="AP3393" s="278"/>
    </row>
    <row r="3394" spans="1:42">
      <c r="A3394" s="278">
        <v>210038</v>
      </c>
      <c r="B3394" s="278"/>
      <c r="C3394" s="278" t="s">
        <v>411</v>
      </c>
      <c r="D3394" s="278" t="s">
        <v>411</v>
      </c>
      <c r="E3394" s="278" t="s">
        <v>413</v>
      </c>
      <c r="F3394" s="278" t="s">
        <v>411</v>
      </c>
      <c r="G3394" s="278" t="s">
        <v>412</v>
      </c>
      <c r="H3394" s="278" t="s">
        <v>412</v>
      </c>
      <c r="I3394" s="278" t="s">
        <v>411</v>
      </c>
      <c r="J3394" s="278" t="s">
        <v>411</v>
      </c>
      <c r="K3394" s="278" t="s">
        <v>411</v>
      </c>
      <c r="L3394" s="278" t="s">
        <v>411</v>
      </c>
      <c r="M3394" s="278"/>
      <c r="N3394" s="278"/>
      <c r="O3394" s="278"/>
      <c r="P3394" s="278"/>
      <c r="Q3394" s="278"/>
      <c r="R3394" s="278"/>
      <c r="S3394" s="278"/>
      <c r="T3394" s="278"/>
      <c r="U3394" s="278"/>
      <c r="V3394" s="278"/>
      <c r="W3394" s="278"/>
      <c r="X3394" s="278"/>
      <c r="Y3394" s="278"/>
      <c r="Z3394" s="278"/>
      <c r="AA3394" s="278"/>
      <c r="AB3394" s="278"/>
      <c r="AC3394" s="278"/>
      <c r="AD3394" s="278"/>
      <c r="AE3394" s="278"/>
      <c r="AF3394" s="278"/>
      <c r="AG3394" s="278"/>
      <c r="AH3394" s="278"/>
      <c r="AI3394" s="278"/>
      <c r="AJ3394" s="278"/>
      <c r="AK3394" s="278"/>
      <c r="AL3394" s="278"/>
      <c r="AM3394" s="278"/>
      <c r="AN3394" s="278"/>
      <c r="AO3394" s="278"/>
      <c r="AP3394" s="278"/>
    </row>
    <row r="3395" spans="1:42">
      <c r="A3395" s="278">
        <v>210037</v>
      </c>
      <c r="B3395" s="278"/>
      <c r="C3395" s="278" t="s">
        <v>412</v>
      </c>
      <c r="D3395" s="278" t="s">
        <v>412</v>
      </c>
      <c r="E3395" s="278" t="s">
        <v>413</v>
      </c>
      <c r="F3395" s="278" t="s">
        <v>413</v>
      </c>
      <c r="G3395" s="278" t="s">
        <v>413</v>
      </c>
      <c r="H3395" s="278" t="s">
        <v>412</v>
      </c>
      <c r="I3395" s="278" t="s">
        <v>412</v>
      </c>
      <c r="J3395" s="278" t="s">
        <v>412</v>
      </c>
      <c r="K3395" s="278" t="s">
        <v>412</v>
      </c>
      <c r="L3395" s="278" t="s">
        <v>412</v>
      </c>
      <c r="M3395" s="278"/>
      <c r="N3395" s="278"/>
      <c r="O3395" s="278"/>
      <c r="P3395" s="278"/>
      <c r="Q3395" s="278"/>
      <c r="R3395" s="278"/>
      <c r="S3395" s="278"/>
      <c r="T3395" s="278"/>
      <c r="U3395" s="278"/>
      <c r="V3395" s="278"/>
      <c r="W3395" s="278"/>
      <c r="X3395" s="278"/>
      <c r="Y3395" s="278"/>
      <c r="Z3395" s="278"/>
      <c r="AA3395" s="278"/>
      <c r="AB3395" s="278"/>
      <c r="AC3395" s="278"/>
      <c r="AD3395" s="278"/>
      <c r="AE3395" s="278"/>
      <c r="AF3395" s="278"/>
      <c r="AG3395" s="278"/>
      <c r="AH3395" s="278"/>
      <c r="AI3395" s="278"/>
      <c r="AJ3395" s="278"/>
      <c r="AK3395" s="278"/>
      <c r="AL3395" s="278"/>
      <c r="AM3395" s="278"/>
      <c r="AN3395" s="278"/>
      <c r="AO3395" s="278"/>
      <c r="AP3395" s="278"/>
    </row>
    <row r="3396" spans="1:42">
      <c r="A3396" s="278">
        <v>210036</v>
      </c>
      <c r="B3396" s="278"/>
      <c r="C3396" s="278" t="s">
        <v>413</v>
      </c>
      <c r="D3396" s="278" t="s">
        <v>413</v>
      </c>
      <c r="E3396" s="278" t="s">
        <v>412</v>
      </c>
      <c r="F3396" s="278" t="s">
        <v>412</v>
      </c>
      <c r="G3396" s="278" t="s">
        <v>413</v>
      </c>
      <c r="H3396" s="278" t="s">
        <v>412</v>
      </c>
      <c r="I3396" s="278" t="s">
        <v>412</v>
      </c>
      <c r="J3396" s="278" t="s">
        <v>412</v>
      </c>
      <c r="K3396" s="278" t="s">
        <v>412</v>
      </c>
      <c r="L3396" s="278" t="s">
        <v>412</v>
      </c>
      <c r="M3396" s="278"/>
      <c r="N3396" s="278"/>
      <c r="O3396" s="278"/>
      <c r="P3396" s="278"/>
      <c r="Q3396" s="278"/>
      <c r="R3396" s="278"/>
      <c r="S3396" s="278"/>
      <c r="T3396" s="278"/>
      <c r="U3396" s="278"/>
      <c r="V3396" s="278"/>
      <c r="W3396" s="278"/>
      <c r="X3396" s="278"/>
      <c r="Y3396" s="278"/>
      <c r="Z3396" s="278"/>
      <c r="AA3396" s="278"/>
      <c r="AB3396" s="278"/>
      <c r="AC3396" s="278"/>
      <c r="AD3396" s="278"/>
      <c r="AE3396" s="278"/>
      <c r="AF3396" s="278"/>
      <c r="AG3396" s="278"/>
      <c r="AH3396" s="278"/>
      <c r="AI3396" s="278"/>
      <c r="AJ3396" s="278"/>
      <c r="AK3396" s="278"/>
      <c r="AL3396" s="278"/>
      <c r="AM3396" s="278"/>
      <c r="AN3396" s="278"/>
      <c r="AO3396" s="278"/>
      <c r="AP3396" s="278"/>
    </row>
    <row r="3397" spans="1:42">
      <c r="A3397" s="278">
        <v>210035</v>
      </c>
      <c r="B3397" s="278"/>
      <c r="C3397" s="278" t="s">
        <v>411</v>
      </c>
      <c r="D3397" s="278" t="s">
        <v>411</v>
      </c>
      <c r="E3397" s="278" t="s">
        <v>411</v>
      </c>
      <c r="F3397" s="278" t="s">
        <v>412</v>
      </c>
      <c r="G3397" s="278" t="s">
        <v>412</v>
      </c>
      <c r="H3397" s="278" t="s">
        <v>412</v>
      </c>
      <c r="I3397" s="278" t="s">
        <v>412</v>
      </c>
      <c r="J3397" s="278" t="s">
        <v>412</v>
      </c>
      <c r="K3397" s="278" t="s">
        <v>412</v>
      </c>
      <c r="L3397" s="278" t="s">
        <v>412</v>
      </c>
      <c r="M3397" s="278"/>
      <c r="N3397" s="278"/>
      <c r="O3397" s="278"/>
      <c r="P3397" s="278"/>
      <c r="Q3397" s="278"/>
      <c r="R3397" s="278"/>
      <c r="S3397" s="278"/>
      <c r="T3397" s="278"/>
      <c r="U3397" s="278"/>
      <c r="V3397" s="278"/>
      <c r="W3397" s="278"/>
      <c r="X3397" s="278"/>
      <c r="Y3397" s="278"/>
      <c r="Z3397" s="278"/>
      <c r="AA3397" s="278"/>
      <c r="AB3397" s="278"/>
      <c r="AC3397" s="278"/>
      <c r="AD3397" s="278"/>
      <c r="AE3397" s="278"/>
      <c r="AF3397" s="278"/>
      <c r="AG3397" s="278"/>
      <c r="AH3397" s="278"/>
      <c r="AI3397" s="278"/>
      <c r="AJ3397" s="278"/>
      <c r="AK3397" s="278"/>
      <c r="AL3397" s="278"/>
      <c r="AM3397" s="278"/>
      <c r="AN3397" s="278"/>
      <c r="AO3397" s="278"/>
      <c r="AP3397" s="278"/>
    </row>
    <row r="3398" spans="1:42">
      <c r="A3398" s="278">
        <v>210034</v>
      </c>
      <c r="B3398" s="278"/>
      <c r="C3398" s="278" t="s">
        <v>412</v>
      </c>
      <c r="D3398" s="278" t="s">
        <v>413</v>
      </c>
      <c r="E3398" s="278" t="s">
        <v>413</v>
      </c>
      <c r="F3398" s="278" t="s">
        <v>413</v>
      </c>
      <c r="G3398" s="278" t="s">
        <v>413</v>
      </c>
      <c r="H3398" s="278" t="s">
        <v>412</v>
      </c>
      <c r="I3398" s="278" t="s">
        <v>412</v>
      </c>
      <c r="J3398" s="278" t="s">
        <v>412</v>
      </c>
      <c r="K3398" s="278" t="s">
        <v>412</v>
      </c>
      <c r="L3398" s="278" t="s">
        <v>412</v>
      </c>
      <c r="M3398" s="278"/>
      <c r="N3398" s="278"/>
      <c r="O3398" s="278"/>
      <c r="P3398" s="278"/>
      <c r="Q3398" s="278"/>
      <c r="R3398" s="278"/>
      <c r="S3398" s="278"/>
      <c r="T3398" s="278"/>
      <c r="U3398" s="278"/>
      <c r="V3398" s="278"/>
      <c r="W3398" s="278"/>
      <c r="X3398" s="278"/>
      <c r="Y3398" s="278"/>
      <c r="Z3398" s="278"/>
      <c r="AA3398" s="278"/>
      <c r="AB3398" s="278"/>
      <c r="AC3398" s="278"/>
      <c r="AD3398" s="278"/>
      <c r="AE3398" s="278"/>
      <c r="AF3398" s="278"/>
      <c r="AG3398" s="278"/>
      <c r="AH3398" s="278"/>
      <c r="AI3398" s="278"/>
      <c r="AJ3398" s="278"/>
      <c r="AK3398" s="278"/>
      <c r="AL3398" s="278"/>
      <c r="AM3398" s="278"/>
      <c r="AN3398" s="278"/>
      <c r="AO3398" s="278"/>
      <c r="AP3398" s="278"/>
    </row>
    <row r="3399" spans="1:42">
      <c r="A3399" s="278">
        <v>210033</v>
      </c>
      <c r="B3399" s="278"/>
      <c r="C3399" s="278" t="s">
        <v>411</v>
      </c>
      <c r="D3399" s="278" t="s">
        <v>411</v>
      </c>
      <c r="E3399" s="278" t="s">
        <v>411</v>
      </c>
      <c r="F3399" s="278" t="s">
        <v>412</v>
      </c>
      <c r="G3399" s="278" t="s">
        <v>411</v>
      </c>
      <c r="H3399" s="278" t="s">
        <v>412</v>
      </c>
      <c r="I3399" s="278" t="s">
        <v>412</v>
      </c>
      <c r="J3399" s="278" t="s">
        <v>412</v>
      </c>
      <c r="K3399" s="278" t="s">
        <v>412</v>
      </c>
      <c r="L3399" s="278" t="s">
        <v>412</v>
      </c>
      <c r="M3399" s="278"/>
      <c r="N3399" s="278"/>
      <c r="O3399" s="278"/>
      <c r="P3399" s="278"/>
      <c r="Q3399" s="278"/>
      <c r="R3399" s="278"/>
      <c r="S3399" s="278"/>
      <c r="T3399" s="278"/>
      <c r="U3399" s="278"/>
      <c r="V3399" s="278"/>
      <c r="W3399" s="278"/>
      <c r="X3399" s="278"/>
      <c r="Y3399" s="278"/>
      <c r="Z3399" s="278"/>
      <c r="AA3399" s="278"/>
      <c r="AB3399" s="278"/>
      <c r="AC3399" s="278"/>
      <c r="AD3399" s="278"/>
      <c r="AE3399" s="278"/>
      <c r="AF3399" s="278"/>
      <c r="AG3399" s="278"/>
      <c r="AH3399" s="278"/>
      <c r="AI3399" s="278"/>
      <c r="AJ3399" s="278"/>
      <c r="AK3399" s="278"/>
      <c r="AL3399" s="278"/>
      <c r="AM3399" s="278"/>
      <c r="AN3399" s="278"/>
      <c r="AO3399" s="278"/>
      <c r="AP3399" s="278"/>
    </row>
    <row r="3400" spans="1:42">
      <c r="A3400" s="278">
        <v>210032</v>
      </c>
      <c r="B3400" s="278"/>
      <c r="C3400" s="278" t="s">
        <v>413</v>
      </c>
      <c r="D3400" s="278" t="s">
        <v>413</v>
      </c>
      <c r="E3400" s="278" t="s">
        <v>413</v>
      </c>
      <c r="F3400" s="278" t="s">
        <v>413</v>
      </c>
      <c r="G3400" s="278" t="s">
        <v>412</v>
      </c>
      <c r="H3400" s="278" t="s">
        <v>412</v>
      </c>
      <c r="I3400" s="278" t="s">
        <v>412</v>
      </c>
      <c r="J3400" s="278" t="s">
        <v>412</v>
      </c>
      <c r="K3400" s="278" t="s">
        <v>412</v>
      </c>
      <c r="L3400" s="278" t="s">
        <v>412</v>
      </c>
      <c r="M3400" s="278"/>
      <c r="N3400" s="278"/>
      <c r="O3400" s="278"/>
      <c r="P3400" s="278"/>
      <c r="Q3400" s="278"/>
      <c r="R3400" s="278"/>
      <c r="S3400" s="278"/>
      <c r="T3400" s="278"/>
      <c r="U3400" s="278"/>
      <c r="V3400" s="278"/>
      <c r="W3400" s="278"/>
      <c r="X3400" s="278"/>
      <c r="Y3400" s="278"/>
      <c r="Z3400" s="278"/>
      <c r="AA3400" s="278"/>
      <c r="AB3400" s="278"/>
      <c r="AC3400" s="278"/>
      <c r="AD3400" s="278"/>
      <c r="AE3400" s="278"/>
      <c r="AF3400" s="278"/>
      <c r="AG3400" s="278"/>
      <c r="AH3400" s="278"/>
      <c r="AI3400" s="278"/>
      <c r="AJ3400" s="278"/>
      <c r="AK3400" s="278"/>
      <c r="AL3400" s="278"/>
      <c r="AM3400" s="278"/>
      <c r="AN3400" s="278"/>
      <c r="AO3400" s="278"/>
      <c r="AP3400" s="278"/>
    </row>
    <row r="3401" spans="1:42">
      <c r="A3401" s="278">
        <v>210031</v>
      </c>
      <c r="B3401" s="278"/>
      <c r="C3401" s="278" t="s">
        <v>413</v>
      </c>
      <c r="D3401" s="278" t="s">
        <v>413</v>
      </c>
      <c r="E3401" s="278" t="s">
        <v>413</v>
      </c>
      <c r="F3401" s="278" t="s">
        <v>413</v>
      </c>
      <c r="G3401" s="278" t="s">
        <v>413</v>
      </c>
      <c r="H3401" s="278" t="s">
        <v>412</v>
      </c>
      <c r="I3401" s="278" t="s">
        <v>413</v>
      </c>
      <c r="J3401" s="278" t="s">
        <v>412</v>
      </c>
      <c r="K3401" s="278" t="s">
        <v>412</v>
      </c>
      <c r="L3401" s="278" t="s">
        <v>412</v>
      </c>
      <c r="M3401" s="278"/>
      <c r="N3401" s="278"/>
      <c r="O3401" s="278"/>
      <c r="P3401" s="278"/>
      <c r="Q3401" s="278"/>
      <c r="R3401" s="278"/>
      <c r="S3401" s="278"/>
      <c r="T3401" s="278"/>
      <c r="U3401" s="278"/>
      <c r="V3401" s="278"/>
      <c r="W3401" s="278"/>
      <c r="X3401" s="278"/>
      <c r="Y3401" s="278"/>
      <c r="Z3401" s="278"/>
      <c r="AA3401" s="278"/>
      <c r="AB3401" s="278"/>
      <c r="AC3401" s="278"/>
      <c r="AD3401" s="278"/>
      <c r="AE3401" s="278"/>
      <c r="AF3401" s="278"/>
      <c r="AG3401" s="278"/>
      <c r="AH3401" s="278"/>
      <c r="AI3401" s="278"/>
      <c r="AJ3401" s="278"/>
      <c r="AK3401" s="278"/>
      <c r="AL3401" s="278"/>
      <c r="AM3401" s="278"/>
      <c r="AN3401" s="278"/>
      <c r="AO3401" s="278"/>
      <c r="AP3401" s="278"/>
    </row>
    <row r="3402" spans="1:42">
      <c r="A3402" s="278">
        <v>210030</v>
      </c>
      <c r="B3402" s="278"/>
      <c r="C3402" s="278" t="s">
        <v>411</v>
      </c>
      <c r="D3402" s="278" t="s">
        <v>411</v>
      </c>
      <c r="E3402" s="278" t="s">
        <v>411</v>
      </c>
      <c r="F3402" s="278" t="s">
        <v>413</v>
      </c>
      <c r="G3402" s="278" t="s">
        <v>412</v>
      </c>
      <c r="H3402" s="278" t="s">
        <v>412</v>
      </c>
      <c r="I3402" s="278" t="s">
        <v>412</v>
      </c>
      <c r="J3402" s="278" t="s">
        <v>412</v>
      </c>
      <c r="K3402" s="278" t="s">
        <v>412</v>
      </c>
      <c r="L3402" s="278" t="s">
        <v>412</v>
      </c>
      <c r="M3402" s="278"/>
      <c r="N3402" s="278"/>
      <c r="O3402" s="278"/>
      <c r="P3402" s="278"/>
      <c r="Q3402" s="278"/>
      <c r="R3402" s="278"/>
      <c r="S3402" s="278"/>
      <c r="T3402" s="278"/>
      <c r="U3402" s="278"/>
      <c r="V3402" s="278"/>
      <c r="W3402" s="278"/>
      <c r="X3402" s="278"/>
      <c r="Y3402" s="278"/>
      <c r="Z3402" s="278"/>
      <c r="AA3402" s="278"/>
      <c r="AB3402" s="278"/>
      <c r="AC3402" s="278"/>
      <c r="AD3402" s="278"/>
      <c r="AE3402" s="278"/>
      <c r="AF3402" s="278"/>
      <c r="AG3402" s="278"/>
      <c r="AH3402" s="278"/>
      <c r="AI3402" s="278"/>
      <c r="AJ3402" s="278"/>
      <c r="AK3402" s="278"/>
      <c r="AL3402" s="278"/>
      <c r="AM3402" s="278"/>
      <c r="AN3402" s="278"/>
      <c r="AO3402" s="278"/>
      <c r="AP3402" s="278"/>
    </row>
    <row r="3403" spans="1:42">
      <c r="A3403" s="278">
        <v>210029</v>
      </c>
      <c r="B3403" s="278"/>
      <c r="C3403" s="278" t="s">
        <v>411</v>
      </c>
      <c r="D3403" s="278" t="s">
        <v>411</v>
      </c>
      <c r="E3403" s="278" t="s">
        <v>411</v>
      </c>
      <c r="F3403" s="278" t="s">
        <v>413</v>
      </c>
      <c r="G3403" s="278" t="s">
        <v>412</v>
      </c>
      <c r="H3403" s="278" t="s">
        <v>412</v>
      </c>
      <c r="I3403" s="278" t="s">
        <v>413</v>
      </c>
      <c r="J3403" s="278" t="s">
        <v>412</v>
      </c>
      <c r="K3403" s="278" t="s">
        <v>412</v>
      </c>
      <c r="L3403" s="278" t="s">
        <v>413</v>
      </c>
      <c r="M3403" s="278"/>
      <c r="N3403" s="278"/>
      <c r="O3403" s="278"/>
      <c r="P3403" s="278"/>
      <c r="Q3403" s="278"/>
      <c r="R3403" s="278"/>
      <c r="S3403" s="278"/>
      <c r="T3403" s="278"/>
      <c r="U3403" s="278"/>
      <c r="V3403" s="278"/>
      <c r="W3403" s="278"/>
      <c r="X3403" s="278"/>
      <c r="Y3403" s="278"/>
      <c r="Z3403" s="278"/>
      <c r="AA3403" s="278"/>
      <c r="AB3403" s="278"/>
      <c r="AC3403" s="278"/>
      <c r="AD3403" s="278"/>
      <c r="AE3403" s="278"/>
      <c r="AF3403" s="278"/>
      <c r="AG3403" s="278"/>
      <c r="AH3403" s="278"/>
      <c r="AI3403" s="278"/>
      <c r="AJ3403" s="278"/>
      <c r="AK3403" s="278"/>
      <c r="AL3403" s="278"/>
      <c r="AM3403" s="278"/>
      <c r="AN3403" s="278"/>
      <c r="AO3403" s="278"/>
      <c r="AP3403" s="278"/>
    </row>
    <row r="3404" spans="1:42">
      <c r="A3404" s="278">
        <v>210028</v>
      </c>
      <c r="B3404" s="278"/>
      <c r="C3404" s="278" t="s">
        <v>413</v>
      </c>
      <c r="D3404" s="278" t="s">
        <v>413</v>
      </c>
      <c r="E3404" s="278" t="s">
        <v>412</v>
      </c>
      <c r="F3404" s="278" t="s">
        <v>413</v>
      </c>
      <c r="G3404" s="278" t="s">
        <v>412</v>
      </c>
      <c r="H3404" s="278" t="s">
        <v>412</v>
      </c>
      <c r="I3404" s="278" t="s">
        <v>412</v>
      </c>
      <c r="J3404" s="278" t="s">
        <v>412</v>
      </c>
      <c r="K3404" s="278" t="s">
        <v>412</v>
      </c>
      <c r="L3404" s="278" t="s">
        <v>412</v>
      </c>
      <c r="M3404" s="278"/>
      <c r="N3404" s="278"/>
      <c r="O3404" s="278"/>
      <c r="P3404" s="278"/>
      <c r="Q3404" s="278"/>
      <c r="R3404" s="278"/>
      <c r="S3404" s="278"/>
      <c r="T3404" s="278"/>
      <c r="U3404" s="278"/>
      <c r="V3404" s="278"/>
      <c r="W3404" s="278"/>
      <c r="X3404" s="278"/>
      <c r="Y3404" s="278"/>
      <c r="Z3404" s="278"/>
      <c r="AA3404" s="278"/>
      <c r="AB3404" s="278"/>
      <c r="AC3404" s="278"/>
      <c r="AD3404" s="278"/>
      <c r="AE3404" s="278"/>
      <c r="AF3404" s="278"/>
      <c r="AG3404" s="278"/>
      <c r="AH3404" s="278"/>
      <c r="AI3404" s="278"/>
      <c r="AJ3404" s="278"/>
      <c r="AK3404" s="278"/>
      <c r="AL3404" s="278"/>
      <c r="AM3404" s="278"/>
      <c r="AN3404" s="278"/>
      <c r="AO3404" s="278"/>
      <c r="AP3404" s="278"/>
    </row>
    <row r="3405" spans="1:42">
      <c r="A3405" s="278">
        <v>210027</v>
      </c>
      <c r="B3405" s="278"/>
      <c r="C3405" s="278" t="s">
        <v>411</v>
      </c>
      <c r="D3405" s="278" t="s">
        <v>411</v>
      </c>
      <c r="E3405" s="278" t="s">
        <v>411</v>
      </c>
      <c r="F3405" s="278" t="s">
        <v>411</v>
      </c>
      <c r="G3405" s="278" t="s">
        <v>412</v>
      </c>
      <c r="H3405" s="278" t="s">
        <v>412</v>
      </c>
      <c r="I3405" s="278" t="s">
        <v>412</v>
      </c>
      <c r="J3405" s="278" t="s">
        <v>412</v>
      </c>
      <c r="K3405" s="278" t="s">
        <v>412</v>
      </c>
      <c r="L3405" s="278" t="s">
        <v>412</v>
      </c>
      <c r="M3405" s="278"/>
      <c r="N3405" s="278"/>
      <c r="O3405" s="278"/>
      <c r="P3405" s="278"/>
      <c r="Q3405" s="278"/>
      <c r="R3405" s="278"/>
      <c r="S3405" s="278"/>
      <c r="T3405" s="278"/>
      <c r="U3405" s="278"/>
      <c r="V3405" s="278"/>
      <c r="W3405" s="278"/>
      <c r="X3405" s="278"/>
      <c r="Y3405" s="278"/>
      <c r="Z3405" s="278"/>
      <c r="AA3405" s="278"/>
      <c r="AB3405" s="278"/>
      <c r="AC3405" s="278"/>
      <c r="AD3405" s="278"/>
      <c r="AE3405" s="278"/>
      <c r="AF3405" s="278"/>
      <c r="AG3405" s="278"/>
      <c r="AH3405" s="278"/>
      <c r="AI3405" s="278"/>
      <c r="AJ3405" s="278"/>
      <c r="AK3405" s="278"/>
      <c r="AL3405" s="278"/>
      <c r="AM3405" s="278"/>
      <c r="AN3405" s="278"/>
      <c r="AO3405" s="278"/>
      <c r="AP3405" s="278"/>
    </row>
    <row r="3406" spans="1:42">
      <c r="A3406" s="278">
        <v>210026</v>
      </c>
      <c r="B3406" s="278"/>
      <c r="C3406" s="278" t="s">
        <v>413</v>
      </c>
      <c r="D3406" s="278" t="s">
        <v>412</v>
      </c>
      <c r="E3406" s="278" t="s">
        <v>413</v>
      </c>
      <c r="F3406" s="278" t="s">
        <v>413</v>
      </c>
      <c r="G3406" s="278" t="s">
        <v>412</v>
      </c>
      <c r="H3406" s="278" t="s">
        <v>412</v>
      </c>
      <c r="I3406" s="278" t="s">
        <v>412</v>
      </c>
      <c r="J3406" s="278" t="s">
        <v>412</v>
      </c>
      <c r="K3406" s="278" t="s">
        <v>412</v>
      </c>
      <c r="L3406" s="278" t="s">
        <v>412</v>
      </c>
      <c r="M3406" s="278"/>
      <c r="N3406" s="278"/>
      <c r="O3406" s="278"/>
      <c r="P3406" s="278"/>
      <c r="Q3406" s="278"/>
      <c r="R3406" s="278"/>
      <c r="S3406" s="278"/>
      <c r="T3406" s="278"/>
      <c r="U3406" s="278"/>
      <c r="V3406" s="278"/>
      <c r="W3406" s="278"/>
      <c r="X3406" s="278"/>
      <c r="Y3406" s="278"/>
      <c r="Z3406" s="278"/>
      <c r="AA3406" s="278"/>
      <c r="AB3406" s="278"/>
      <c r="AC3406" s="278"/>
      <c r="AD3406" s="278"/>
      <c r="AE3406" s="278"/>
      <c r="AF3406" s="278"/>
      <c r="AG3406" s="278"/>
      <c r="AH3406" s="278"/>
      <c r="AI3406" s="278"/>
      <c r="AJ3406" s="278"/>
      <c r="AK3406" s="278"/>
      <c r="AL3406" s="278"/>
      <c r="AM3406" s="278"/>
      <c r="AN3406" s="278"/>
      <c r="AO3406" s="278"/>
      <c r="AP3406" s="278"/>
    </row>
    <row r="3407" spans="1:42">
      <c r="A3407" s="278">
        <v>210024</v>
      </c>
      <c r="B3407" s="278"/>
      <c r="C3407" s="278" t="s">
        <v>411</v>
      </c>
      <c r="D3407" s="278" t="s">
        <v>412</v>
      </c>
      <c r="E3407" s="278" t="s">
        <v>411</v>
      </c>
      <c r="F3407" s="278" t="s">
        <v>411</v>
      </c>
      <c r="G3407" s="278" t="s">
        <v>412</v>
      </c>
      <c r="H3407" s="278" t="s">
        <v>412</v>
      </c>
      <c r="I3407" s="278" t="s">
        <v>412</v>
      </c>
      <c r="J3407" s="278" t="s">
        <v>412</v>
      </c>
      <c r="K3407" s="278" t="s">
        <v>412</v>
      </c>
      <c r="L3407" s="278" t="s">
        <v>412</v>
      </c>
      <c r="M3407" s="278"/>
      <c r="N3407" s="278"/>
      <c r="O3407" s="278"/>
      <c r="P3407" s="278"/>
      <c r="Q3407" s="278"/>
      <c r="R3407" s="278"/>
      <c r="S3407" s="278"/>
      <c r="T3407" s="278"/>
      <c r="U3407" s="278"/>
      <c r="V3407" s="278"/>
      <c r="W3407" s="278"/>
      <c r="X3407" s="278"/>
      <c r="Y3407" s="278"/>
      <c r="Z3407" s="278"/>
      <c r="AA3407" s="278"/>
      <c r="AB3407" s="278"/>
      <c r="AC3407" s="278"/>
      <c r="AD3407" s="278"/>
      <c r="AE3407" s="278"/>
      <c r="AF3407" s="278"/>
      <c r="AG3407" s="278"/>
      <c r="AH3407" s="278"/>
      <c r="AI3407" s="278"/>
      <c r="AJ3407" s="278"/>
      <c r="AK3407" s="278"/>
      <c r="AL3407" s="278"/>
      <c r="AM3407" s="278"/>
      <c r="AN3407" s="278"/>
      <c r="AO3407" s="278"/>
      <c r="AP3407" s="278"/>
    </row>
    <row r="3408" spans="1:42">
      <c r="A3408" s="278">
        <v>210023</v>
      </c>
      <c r="B3408" s="278"/>
      <c r="C3408" s="278" t="s">
        <v>413</v>
      </c>
      <c r="D3408" s="278" t="s">
        <v>413</v>
      </c>
      <c r="E3408" s="278" t="s">
        <v>413</v>
      </c>
      <c r="F3408" s="278" t="s">
        <v>412</v>
      </c>
      <c r="G3408" s="278" t="s">
        <v>412</v>
      </c>
      <c r="H3408" s="278" t="s">
        <v>412</v>
      </c>
      <c r="I3408" s="278" t="s">
        <v>412</v>
      </c>
      <c r="J3408" s="278" t="s">
        <v>412</v>
      </c>
      <c r="K3408" s="278" t="s">
        <v>412</v>
      </c>
      <c r="L3408" s="278" t="s">
        <v>412</v>
      </c>
      <c r="M3408" s="278"/>
      <c r="N3408" s="278"/>
      <c r="O3408" s="278"/>
      <c r="P3408" s="278"/>
      <c r="Q3408" s="278"/>
      <c r="R3408" s="278"/>
      <c r="S3408" s="278"/>
      <c r="T3408" s="278"/>
      <c r="U3408" s="278"/>
      <c r="V3408" s="278"/>
      <c r="W3408" s="278"/>
      <c r="X3408" s="278"/>
      <c r="Y3408" s="278"/>
      <c r="Z3408" s="278"/>
      <c r="AA3408" s="278"/>
      <c r="AB3408" s="278"/>
      <c r="AC3408" s="278"/>
      <c r="AD3408" s="278"/>
      <c r="AE3408" s="278"/>
      <c r="AF3408" s="278"/>
      <c r="AG3408" s="278"/>
      <c r="AH3408" s="278"/>
      <c r="AI3408" s="278"/>
      <c r="AJ3408" s="278"/>
      <c r="AK3408" s="278"/>
      <c r="AL3408" s="278"/>
      <c r="AM3408" s="278"/>
      <c r="AN3408" s="278"/>
      <c r="AO3408" s="278"/>
      <c r="AP3408" s="278"/>
    </row>
    <row r="3409" spans="1:42">
      <c r="A3409" s="278">
        <v>210022</v>
      </c>
      <c r="B3409" s="278"/>
      <c r="C3409" s="278" t="s">
        <v>411</v>
      </c>
      <c r="D3409" s="278" t="s">
        <v>411</v>
      </c>
      <c r="E3409" s="278" t="s">
        <v>411</v>
      </c>
      <c r="F3409" s="278" t="s">
        <v>412</v>
      </c>
      <c r="G3409" s="278" t="s">
        <v>412</v>
      </c>
      <c r="H3409" s="278" t="s">
        <v>412</v>
      </c>
      <c r="I3409" s="278" t="s">
        <v>412</v>
      </c>
      <c r="J3409" s="278" t="s">
        <v>412</v>
      </c>
      <c r="K3409" s="278" t="s">
        <v>412</v>
      </c>
      <c r="L3409" s="278" t="s">
        <v>412</v>
      </c>
      <c r="M3409" s="278"/>
      <c r="N3409" s="278"/>
      <c r="O3409" s="278"/>
      <c r="P3409" s="278"/>
      <c r="Q3409" s="278"/>
      <c r="R3409" s="278"/>
      <c r="S3409" s="278"/>
      <c r="T3409" s="278"/>
      <c r="U3409" s="278"/>
      <c r="V3409" s="278"/>
      <c r="W3409" s="278"/>
      <c r="X3409" s="278"/>
      <c r="Y3409" s="278"/>
      <c r="Z3409" s="278"/>
      <c r="AA3409" s="278"/>
      <c r="AB3409" s="278"/>
      <c r="AC3409" s="278"/>
      <c r="AD3409" s="278"/>
      <c r="AE3409" s="278"/>
      <c r="AF3409" s="278"/>
      <c r="AG3409" s="278"/>
      <c r="AH3409" s="278"/>
      <c r="AI3409" s="278"/>
      <c r="AJ3409" s="278"/>
      <c r="AK3409" s="278"/>
      <c r="AL3409" s="278"/>
      <c r="AM3409" s="278"/>
      <c r="AN3409" s="278"/>
      <c r="AO3409" s="278"/>
      <c r="AP3409" s="278"/>
    </row>
    <row r="3410" spans="1:42">
      <c r="A3410" s="278">
        <v>210021</v>
      </c>
      <c r="B3410" s="278"/>
      <c r="C3410" s="278" t="s">
        <v>413</v>
      </c>
      <c r="D3410" s="278" t="s">
        <v>413</v>
      </c>
      <c r="E3410" s="278" t="s">
        <v>413</v>
      </c>
      <c r="F3410" s="278" t="s">
        <v>412</v>
      </c>
      <c r="G3410" s="278" t="s">
        <v>412</v>
      </c>
      <c r="H3410" s="278" t="s">
        <v>412</v>
      </c>
      <c r="I3410" s="278" t="s">
        <v>412</v>
      </c>
      <c r="J3410" s="278" t="s">
        <v>412</v>
      </c>
      <c r="K3410" s="278" t="s">
        <v>412</v>
      </c>
      <c r="L3410" s="278" t="s">
        <v>412</v>
      </c>
      <c r="M3410" s="278"/>
      <c r="N3410" s="278"/>
      <c r="O3410" s="278"/>
      <c r="P3410" s="278"/>
      <c r="Q3410" s="278"/>
      <c r="R3410" s="278"/>
      <c r="S3410" s="278"/>
      <c r="T3410" s="278"/>
      <c r="U3410" s="278"/>
      <c r="V3410" s="278"/>
      <c r="W3410" s="278"/>
      <c r="X3410" s="278"/>
      <c r="Y3410" s="278"/>
      <c r="Z3410" s="278"/>
      <c r="AA3410" s="278"/>
      <c r="AB3410" s="278"/>
      <c r="AC3410" s="278"/>
      <c r="AD3410" s="278"/>
      <c r="AE3410" s="278"/>
      <c r="AF3410" s="278"/>
      <c r="AG3410" s="278"/>
      <c r="AH3410" s="278"/>
      <c r="AI3410" s="278"/>
      <c r="AJ3410" s="278"/>
      <c r="AK3410" s="278"/>
      <c r="AL3410" s="278"/>
      <c r="AM3410" s="278"/>
      <c r="AN3410" s="278"/>
      <c r="AO3410" s="278"/>
      <c r="AP3410" s="278"/>
    </row>
    <row r="3411" spans="1:42">
      <c r="A3411" s="278">
        <v>210019</v>
      </c>
      <c r="B3411" s="278"/>
      <c r="C3411" s="278" t="s">
        <v>411</v>
      </c>
      <c r="D3411" s="278" t="s">
        <v>411</v>
      </c>
      <c r="E3411" s="278" t="s">
        <v>413</v>
      </c>
      <c r="F3411" s="278" t="s">
        <v>411</v>
      </c>
      <c r="G3411" s="278" t="s">
        <v>412</v>
      </c>
      <c r="H3411" s="278" t="s">
        <v>412</v>
      </c>
      <c r="I3411" s="278" t="s">
        <v>413</v>
      </c>
      <c r="J3411" s="278" t="s">
        <v>413</v>
      </c>
      <c r="K3411" s="278" t="s">
        <v>413</v>
      </c>
      <c r="L3411" s="278" t="s">
        <v>412</v>
      </c>
      <c r="M3411" s="278"/>
      <c r="N3411" s="278"/>
      <c r="O3411" s="278"/>
      <c r="P3411" s="278"/>
      <c r="Q3411" s="278"/>
      <c r="R3411" s="278"/>
      <c r="S3411" s="278"/>
      <c r="T3411" s="278"/>
      <c r="U3411" s="278"/>
      <c r="V3411" s="278"/>
      <c r="W3411" s="278"/>
      <c r="X3411" s="278"/>
      <c r="Y3411" s="278"/>
      <c r="Z3411" s="278"/>
      <c r="AA3411" s="278"/>
      <c r="AB3411" s="278"/>
      <c r="AC3411" s="278"/>
      <c r="AD3411" s="278"/>
      <c r="AE3411" s="278"/>
      <c r="AF3411" s="278"/>
      <c r="AG3411" s="278"/>
      <c r="AH3411" s="278"/>
      <c r="AI3411" s="278"/>
      <c r="AJ3411" s="278"/>
      <c r="AK3411" s="278"/>
      <c r="AL3411" s="278"/>
      <c r="AM3411" s="278"/>
      <c r="AN3411" s="278"/>
      <c r="AO3411" s="278"/>
      <c r="AP3411" s="278"/>
    </row>
    <row r="3412" spans="1:42">
      <c r="A3412" s="278">
        <v>210018</v>
      </c>
      <c r="B3412" s="278"/>
      <c r="C3412" s="278" t="s">
        <v>411</v>
      </c>
      <c r="D3412" s="278" t="s">
        <v>413</v>
      </c>
      <c r="E3412" s="278" t="s">
        <v>411</v>
      </c>
      <c r="F3412" s="278" t="s">
        <v>411</v>
      </c>
      <c r="G3412" s="278" t="s">
        <v>413</v>
      </c>
      <c r="H3412" s="278" t="s">
        <v>412</v>
      </c>
      <c r="I3412" s="278" t="s">
        <v>412</v>
      </c>
      <c r="J3412" s="278" t="s">
        <v>413</v>
      </c>
      <c r="K3412" s="278" t="s">
        <v>412</v>
      </c>
      <c r="L3412" s="278" t="s">
        <v>412</v>
      </c>
      <c r="M3412" s="278"/>
      <c r="N3412" s="278"/>
      <c r="O3412" s="278"/>
      <c r="P3412" s="278"/>
      <c r="Q3412" s="278"/>
      <c r="R3412" s="278"/>
      <c r="S3412" s="278"/>
      <c r="T3412" s="278"/>
      <c r="U3412" s="278"/>
      <c r="V3412" s="278"/>
      <c r="W3412" s="278"/>
      <c r="X3412" s="278"/>
      <c r="Y3412" s="278"/>
      <c r="Z3412" s="278"/>
      <c r="AA3412" s="278"/>
      <c r="AB3412" s="278"/>
      <c r="AC3412" s="278"/>
      <c r="AD3412" s="278"/>
      <c r="AE3412" s="278"/>
      <c r="AF3412" s="278"/>
      <c r="AG3412" s="278"/>
      <c r="AH3412" s="278"/>
      <c r="AI3412" s="278"/>
      <c r="AJ3412" s="278"/>
      <c r="AK3412" s="278"/>
      <c r="AL3412" s="278"/>
      <c r="AM3412" s="278"/>
      <c r="AN3412" s="278"/>
      <c r="AO3412" s="278"/>
      <c r="AP3412" s="278"/>
    </row>
    <row r="3413" spans="1:42">
      <c r="A3413" s="278">
        <v>210016</v>
      </c>
      <c r="B3413" s="278"/>
      <c r="C3413" s="278" t="s">
        <v>413</v>
      </c>
      <c r="D3413" s="278" t="s">
        <v>413</v>
      </c>
      <c r="E3413" s="278" t="s">
        <v>413</v>
      </c>
      <c r="F3413" s="278" t="s">
        <v>412</v>
      </c>
      <c r="G3413" s="278" t="s">
        <v>412</v>
      </c>
      <c r="H3413" s="278" t="s">
        <v>412</v>
      </c>
      <c r="I3413" s="278" t="s">
        <v>412</v>
      </c>
      <c r="J3413" s="278" t="s">
        <v>412</v>
      </c>
      <c r="K3413" s="278" t="s">
        <v>412</v>
      </c>
      <c r="L3413" s="278" t="s">
        <v>412</v>
      </c>
      <c r="M3413" s="278"/>
      <c r="N3413" s="278"/>
      <c r="O3413" s="278"/>
      <c r="P3413" s="278"/>
      <c r="Q3413" s="278"/>
      <c r="R3413" s="278"/>
      <c r="S3413" s="278"/>
      <c r="T3413" s="278"/>
      <c r="U3413" s="278"/>
      <c r="V3413" s="278"/>
      <c r="W3413" s="278"/>
      <c r="X3413" s="278"/>
      <c r="Y3413" s="278"/>
      <c r="Z3413" s="278"/>
      <c r="AA3413" s="278"/>
      <c r="AB3413" s="278"/>
      <c r="AC3413" s="278"/>
      <c r="AD3413" s="278"/>
      <c r="AE3413" s="278"/>
      <c r="AF3413" s="278"/>
      <c r="AG3413" s="278"/>
      <c r="AH3413" s="278"/>
      <c r="AI3413" s="278"/>
      <c r="AJ3413" s="278"/>
      <c r="AK3413" s="278"/>
      <c r="AL3413" s="278"/>
      <c r="AM3413" s="278"/>
      <c r="AN3413" s="278"/>
      <c r="AO3413" s="278"/>
      <c r="AP3413" s="278"/>
    </row>
    <row r="3414" spans="1:42">
      <c r="A3414" s="278">
        <v>210015</v>
      </c>
      <c r="B3414" s="278"/>
      <c r="C3414" s="278" t="s">
        <v>411</v>
      </c>
      <c r="D3414" s="278" t="s">
        <v>413</v>
      </c>
      <c r="E3414" s="278" t="s">
        <v>411</v>
      </c>
      <c r="F3414" s="278" t="s">
        <v>411</v>
      </c>
      <c r="G3414" s="278" t="s">
        <v>412</v>
      </c>
      <c r="H3414" s="278" t="s">
        <v>412</v>
      </c>
      <c r="I3414" s="278" t="s">
        <v>412</v>
      </c>
      <c r="J3414" s="278" t="s">
        <v>412</v>
      </c>
      <c r="K3414" s="278" t="s">
        <v>412</v>
      </c>
      <c r="L3414" s="278" t="s">
        <v>412</v>
      </c>
      <c r="M3414" s="278"/>
      <c r="N3414" s="278"/>
      <c r="O3414" s="278"/>
      <c r="P3414" s="278"/>
      <c r="Q3414" s="278"/>
      <c r="R3414" s="278"/>
      <c r="S3414" s="278"/>
      <c r="T3414" s="278"/>
      <c r="U3414" s="278"/>
      <c r="V3414" s="278"/>
      <c r="W3414" s="278"/>
      <c r="X3414" s="278"/>
      <c r="Y3414" s="278"/>
      <c r="Z3414" s="278"/>
      <c r="AA3414" s="278"/>
      <c r="AB3414" s="278"/>
      <c r="AC3414" s="278"/>
      <c r="AD3414" s="278"/>
      <c r="AE3414" s="278"/>
      <c r="AF3414" s="278"/>
      <c r="AG3414" s="278"/>
      <c r="AH3414" s="278"/>
      <c r="AI3414" s="278"/>
      <c r="AJ3414" s="278"/>
      <c r="AK3414" s="278"/>
      <c r="AL3414" s="278"/>
      <c r="AM3414" s="278"/>
      <c r="AN3414" s="278"/>
      <c r="AO3414" s="278"/>
      <c r="AP3414" s="278"/>
    </row>
    <row r="3415" spans="1:42">
      <c r="A3415" s="278">
        <v>210014</v>
      </c>
      <c r="B3415" s="278"/>
      <c r="C3415" s="278" t="s">
        <v>412</v>
      </c>
      <c r="D3415" s="278" t="s">
        <v>412</v>
      </c>
      <c r="E3415" s="278" t="s">
        <v>413</v>
      </c>
      <c r="F3415" s="278" t="s">
        <v>413</v>
      </c>
      <c r="G3415" s="278" t="s">
        <v>413</v>
      </c>
      <c r="H3415" s="278" t="s">
        <v>413</v>
      </c>
      <c r="I3415" s="278" t="s">
        <v>413</v>
      </c>
      <c r="J3415" s="278" t="s">
        <v>412</v>
      </c>
      <c r="K3415" s="278" t="s">
        <v>413</v>
      </c>
      <c r="L3415" s="278" t="s">
        <v>412</v>
      </c>
      <c r="M3415" s="278"/>
      <c r="N3415" s="278"/>
      <c r="O3415" s="278"/>
      <c r="P3415" s="278"/>
      <c r="Q3415" s="278"/>
      <c r="R3415" s="278"/>
      <c r="S3415" s="278"/>
      <c r="T3415" s="278"/>
      <c r="U3415" s="278"/>
      <c r="V3415" s="278"/>
      <c r="W3415" s="278"/>
      <c r="X3415" s="278"/>
      <c r="Y3415" s="278"/>
      <c r="Z3415" s="278"/>
      <c r="AA3415" s="278"/>
      <c r="AB3415" s="278"/>
      <c r="AC3415" s="278"/>
      <c r="AD3415" s="278"/>
      <c r="AE3415" s="278"/>
      <c r="AF3415" s="278"/>
      <c r="AG3415" s="278"/>
      <c r="AH3415" s="278"/>
      <c r="AI3415" s="278"/>
      <c r="AJ3415" s="278"/>
      <c r="AK3415" s="278"/>
      <c r="AL3415" s="278"/>
      <c r="AM3415" s="278"/>
      <c r="AN3415" s="278"/>
      <c r="AO3415" s="278"/>
      <c r="AP3415" s="278"/>
    </row>
    <row r="3416" spans="1:42">
      <c r="A3416" s="278">
        <v>210013</v>
      </c>
      <c r="B3416" s="278"/>
      <c r="C3416" s="278" t="s">
        <v>413</v>
      </c>
      <c r="D3416" s="278" t="s">
        <v>413</v>
      </c>
      <c r="E3416" s="278" t="s">
        <v>413</v>
      </c>
      <c r="F3416" s="278" t="s">
        <v>412</v>
      </c>
      <c r="G3416" s="278" t="s">
        <v>412</v>
      </c>
      <c r="H3416" s="278" t="s">
        <v>412</v>
      </c>
      <c r="I3416" s="278" t="s">
        <v>412</v>
      </c>
      <c r="J3416" s="278" t="s">
        <v>412</v>
      </c>
      <c r="K3416" s="278" t="s">
        <v>412</v>
      </c>
      <c r="L3416" s="278" t="s">
        <v>412</v>
      </c>
      <c r="M3416" s="278"/>
      <c r="N3416" s="278"/>
      <c r="O3416" s="278"/>
      <c r="P3416" s="278"/>
      <c r="Q3416" s="278"/>
      <c r="R3416" s="278"/>
      <c r="S3416" s="278"/>
      <c r="T3416" s="278"/>
      <c r="U3416" s="278"/>
      <c r="V3416" s="278"/>
      <c r="W3416" s="278"/>
      <c r="X3416" s="278"/>
      <c r="Y3416" s="278"/>
      <c r="Z3416" s="278"/>
      <c r="AA3416" s="278"/>
      <c r="AB3416" s="278"/>
      <c r="AC3416" s="278"/>
      <c r="AD3416" s="278"/>
      <c r="AE3416" s="278"/>
      <c r="AF3416" s="278"/>
      <c r="AG3416" s="278"/>
      <c r="AH3416" s="278"/>
      <c r="AI3416" s="278"/>
      <c r="AJ3416" s="278"/>
      <c r="AK3416" s="278"/>
      <c r="AL3416" s="278"/>
      <c r="AM3416" s="278"/>
      <c r="AN3416" s="278"/>
      <c r="AO3416" s="278"/>
      <c r="AP3416" s="278"/>
    </row>
    <row r="3417" spans="1:42">
      <c r="A3417" s="278">
        <v>210011</v>
      </c>
      <c r="B3417" s="278"/>
      <c r="C3417" s="278" t="s">
        <v>411</v>
      </c>
      <c r="D3417" s="278" t="s">
        <v>411</v>
      </c>
      <c r="E3417" s="278" t="s">
        <v>411</v>
      </c>
      <c r="F3417" s="278" t="s">
        <v>411</v>
      </c>
      <c r="G3417" s="278" t="s">
        <v>412</v>
      </c>
      <c r="H3417" s="278" t="s">
        <v>412</v>
      </c>
      <c r="I3417" s="278" t="s">
        <v>412</v>
      </c>
      <c r="J3417" s="278" t="s">
        <v>412</v>
      </c>
      <c r="K3417" s="278" t="s">
        <v>412</v>
      </c>
      <c r="L3417" s="278" t="s">
        <v>412</v>
      </c>
      <c r="M3417" s="278"/>
      <c r="N3417" s="278"/>
      <c r="O3417" s="278"/>
      <c r="P3417" s="278"/>
      <c r="Q3417" s="278"/>
      <c r="R3417" s="278"/>
      <c r="S3417" s="278"/>
      <c r="T3417" s="278"/>
      <c r="U3417" s="278"/>
      <c r="V3417" s="278"/>
      <c r="W3417" s="278"/>
      <c r="X3417" s="278"/>
      <c r="Y3417" s="278"/>
      <c r="Z3417" s="278"/>
      <c r="AA3417" s="278"/>
      <c r="AB3417" s="278"/>
      <c r="AC3417" s="278"/>
      <c r="AD3417" s="278"/>
      <c r="AE3417" s="278"/>
      <c r="AF3417" s="278"/>
      <c r="AG3417" s="278"/>
      <c r="AH3417" s="278"/>
      <c r="AI3417" s="278"/>
      <c r="AJ3417" s="278"/>
      <c r="AK3417" s="278"/>
      <c r="AL3417" s="278"/>
      <c r="AM3417" s="278"/>
      <c r="AN3417" s="278"/>
      <c r="AO3417" s="278"/>
      <c r="AP3417" s="278"/>
    </row>
    <row r="3418" spans="1:42">
      <c r="A3418" s="278">
        <v>210009</v>
      </c>
      <c r="B3418" s="278"/>
      <c r="C3418" s="278" t="s">
        <v>411</v>
      </c>
      <c r="D3418" s="278" t="s">
        <v>413</v>
      </c>
      <c r="E3418" s="278" t="s">
        <v>411</v>
      </c>
      <c r="F3418" s="278" t="s">
        <v>411</v>
      </c>
      <c r="G3418" s="278" t="s">
        <v>412</v>
      </c>
      <c r="H3418" s="278" t="s">
        <v>413</v>
      </c>
      <c r="I3418" s="278" t="s">
        <v>412</v>
      </c>
      <c r="J3418" s="278" t="s">
        <v>412</v>
      </c>
      <c r="K3418" s="278" t="s">
        <v>413</v>
      </c>
      <c r="L3418" s="278" t="s">
        <v>412</v>
      </c>
      <c r="M3418" s="278"/>
      <c r="N3418" s="278"/>
      <c r="O3418" s="278"/>
      <c r="P3418" s="278"/>
      <c r="Q3418" s="278"/>
      <c r="R3418" s="278"/>
      <c r="S3418" s="278"/>
      <c r="T3418" s="278"/>
      <c r="U3418" s="278"/>
      <c r="V3418" s="278"/>
      <c r="W3418" s="278"/>
      <c r="X3418" s="278"/>
      <c r="Y3418" s="278"/>
      <c r="Z3418" s="278"/>
      <c r="AA3418" s="278"/>
      <c r="AB3418" s="278"/>
      <c r="AC3418" s="278"/>
      <c r="AD3418" s="278"/>
      <c r="AE3418" s="278"/>
      <c r="AF3418" s="278"/>
      <c r="AG3418" s="278"/>
      <c r="AH3418" s="278"/>
      <c r="AI3418" s="278"/>
      <c r="AJ3418" s="278"/>
      <c r="AK3418" s="278"/>
      <c r="AL3418" s="278"/>
      <c r="AM3418" s="278"/>
      <c r="AN3418" s="278"/>
      <c r="AO3418" s="278"/>
      <c r="AP3418" s="278"/>
    </row>
    <row r="3419" spans="1:42">
      <c r="A3419" s="278">
        <v>210006</v>
      </c>
      <c r="B3419" s="278"/>
      <c r="C3419" s="278" t="s">
        <v>411</v>
      </c>
      <c r="D3419" s="278" t="s">
        <v>412</v>
      </c>
      <c r="E3419" s="278" t="s">
        <v>411</v>
      </c>
      <c r="F3419" s="278" t="s">
        <v>411</v>
      </c>
      <c r="G3419" s="278" t="s">
        <v>412</v>
      </c>
      <c r="H3419" s="278" t="s">
        <v>412</v>
      </c>
      <c r="I3419" s="278" t="s">
        <v>412</v>
      </c>
      <c r="J3419" s="278" t="s">
        <v>412</v>
      </c>
      <c r="K3419" s="278" t="s">
        <v>412</v>
      </c>
      <c r="L3419" s="278" t="s">
        <v>412</v>
      </c>
      <c r="M3419" s="278"/>
      <c r="N3419" s="278"/>
      <c r="O3419" s="278"/>
      <c r="P3419" s="278"/>
      <c r="Q3419" s="278"/>
      <c r="R3419" s="278"/>
      <c r="S3419" s="278"/>
      <c r="T3419" s="278"/>
      <c r="U3419" s="278"/>
      <c r="V3419" s="278"/>
      <c r="W3419" s="278"/>
      <c r="X3419" s="278"/>
      <c r="Y3419" s="278"/>
      <c r="Z3419" s="278"/>
      <c r="AA3419" s="278"/>
      <c r="AB3419" s="278"/>
      <c r="AC3419" s="278"/>
      <c r="AD3419" s="278"/>
      <c r="AE3419" s="278"/>
      <c r="AF3419" s="278"/>
      <c r="AG3419" s="278"/>
      <c r="AH3419" s="278"/>
      <c r="AI3419" s="278"/>
      <c r="AJ3419" s="278"/>
      <c r="AK3419" s="278"/>
      <c r="AL3419" s="278"/>
      <c r="AM3419" s="278"/>
      <c r="AN3419" s="278"/>
      <c r="AO3419" s="278"/>
      <c r="AP3419" s="278"/>
    </row>
    <row r="3420" spans="1:42">
      <c r="A3420" s="278">
        <v>210005</v>
      </c>
      <c r="B3420" s="278"/>
      <c r="C3420" s="278" t="s">
        <v>412</v>
      </c>
      <c r="D3420" s="278" t="s">
        <v>411</v>
      </c>
      <c r="E3420" s="278" t="s">
        <v>412</v>
      </c>
      <c r="F3420" s="278" t="s">
        <v>411</v>
      </c>
      <c r="G3420" s="278" t="s">
        <v>411</v>
      </c>
      <c r="H3420" s="278" t="s">
        <v>412</v>
      </c>
      <c r="I3420" s="278" t="s">
        <v>412</v>
      </c>
      <c r="J3420" s="278" t="s">
        <v>412</v>
      </c>
      <c r="K3420" s="278" t="s">
        <v>412</v>
      </c>
      <c r="L3420" s="278" t="s">
        <v>412</v>
      </c>
      <c r="M3420" s="278"/>
      <c r="N3420" s="278"/>
      <c r="O3420" s="278"/>
      <c r="P3420" s="278"/>
      <c r="Q3420" s="278"/>
      <c r="R3420" s="278"/>
      <c r="S3420" s="278"/>
      <c r="T3420" s="278"/>
      <c r="U3420" s="278"/>
      <c r="V3420" s="278"/>
      <c r="W3420" s="278"/>
      <c r="X3420" s="278"/>
      <c r="Y3420" s="278"/>
      <c r="Z3420" s="278"/>
      <c r="AA3420" s="278"/>
      <c r="AB3420" s="278"/>
      <c r="AC3420" s="278"/>
      <c r="AD3420" s="278"/>
      <c r="AE3420" s="278"/>
      <c r="AF3420" s="278"/>
      <c r="AG3420" s="278"/>
      <c r="AH3420" s="278"/>
      <c r="AI3420" s="278"/>
      <c r="AJ3420" s="278"/>
      <c r="AK3420" s="278"/>
      <c r="AL3420" s="278"/>
      <c r="AM3420" s="278"/>
      <c r="AN3420" s="278"/>
      <c r="AO3420" s="278"/>
      <c r="AP3420" s="278"/>
    </row>
    <row r="3421" spans="1:42">
      <c r="A3421" s="278">
        <v>210003</v>
      </c>
      <c r="B3421" s="278"/>
      <c r="C3421" s="278" t="s">
        <v>411</v>
      </c>
      <c r="D3421" s="278" t="s">
        <v>411</v>
      </c>
      <c r="E3421" s="278" t="s">
        <v>411</v>
      </c>
      <c r="F3421" s="278" t="s">
        <v>412</v>
      </c>
      <c r="G3421" s="278" t="s">
        <v>412</v>
      </c>
      <c r="H3421" s="278" t="s">
        <v>412</v>
      </c>
      <c r="I3421" s="278" t="s">
        <v>412</v>
      </c>
      <c r="J3421" s="278" t="s">
        <v>412</v>
      </c>
      <c r="K3421" s="278" t="s">
        <v>412</v>
      </c>
      <c r="L3421" s="278" t="s">
        <v>412</v>
      </c>
      <c r="M3421" s="278"/>
      <c r="N3421" s="278"/>
      <c r="O3421" s="278"/>
      <c r="P3421" s="278"/>
      <c r="Q3421" s="278"/>
      <c r="R3421" s="278"/>
      <c r="S3421" s="278"/>
      <c r="T3421" s="278"/>
      <c r="U3421" s="278"/>
      <c r="V3421" s="278"/>
      <c r="W3421" s="278"/>
      <c r="X3421" s="278"/>
      <c r="Y3421" s="278"/>
      <c r="Z3421" s="278"/>
      <c r="AA3421" s="278"/>
      <c r="AB3421" s="278"/>
      <c r="AC3421" s="278"/>
      <c r="AD3421" s="278"/>
      <c r="AE3421" s="278"/>
      <c r="AF3421" s="278"/>
      <c r="AG3421" s="278"/>
      <c r="AH3421" s="278"/>
      <c r="AI3421" s="278"/>
      <c r="AJ3421" s="278"/>
      <c r="AK3421" s="278"/>
      <c r="AL3421" s="278"/>
      <c r="AM3421" s="278"/>
      <c r="AN3421" s="278"/>
      <c r="AO3421" s="278"/>
      <c r="AP3421" s="278"/>
    </row>
    <row r="3422" spans="1:42">
      <c r="A3422" s="278">
        <v>210001</v>
      </c>
      <c r="B3422" s="278"/>
      <c r="C3422" s="278" t="s">
        <v>411</v>
      </c>
      <c r="D3422" s="278" t="s">
        <v>411</v>
      </c>
      <c r="E3422" s="278" t="s">
        <v>411</v>
      </c>
      <c r="F3422" s="278" t="s">
        <v>411</v>
      </c>
      <c r="G3422" s="278" t="s">
        <v>411</v>
      </c>
      <c r="H3422" s="278" t="s">
        <v>412</v>
      </c>
      <c r="I3422" s="278" t="s">
        <v>412</v>
      </c>
      <c r="J3422" s="278" t="s">
        <v>412</v>
      </c>
      <c r="K3422" s="278" t="s">
        <v>412</v>
      </c>
      <c r="L3422" s="278" t="s">
        <v>412</v>
      </c>
      <c r="M3422" s="278"/>
      <c r="N3422" s="278"/>
      <c r="O3422" s="278"/>
      <c r="P3422" s="278"/>
      <c r="Q3422" s="278"/>
      <c r="R3422" s="278"/>
      <c r="S3422" s="278"/>
      <c r="T3422" s="278"/>
      <c r="U3422" s="278"/>
      <c r="V3422" s="278"/>
      <c r="W3422" s="278"/>
      <c r="X3422" s="278"/>
      <c r="Y3422" s="278"/>
      <c r="Z3422" s="278"/>
      <c r="AA3422" s="278"/>
      <c r="AB3422" s="278"/>
      <c r="AC3422" s="278"/>
      <c r="AD3422" s="278"/>
      <c r="AE3422" s="278"/>
      <c r="AF3422" s="278"/>
      <c r="AG3422" s="278"/>
      <c r="AH3422" s="278"/>
      <c r="AI3422" s="278"/>
      <c r="AJ3422" s="278"/>
      <c r="AK3422" s="278"/>
      <c r="AL3422" s="278"/>
      <c r="AM3422" s="278"/>
      <c r="AN3422" s="278"/>
      <c r="AO3422" s="278"/>
      <c r="AP3422" s="278"/>
    </row>
    <row r="3423" spans="1:42">
      <c r="A3423" s="278">
        <v>210000</v>
      </c>
      <c r="B3423" s="278"/>
      <c r="C3423" s="278" t="s">
        <v>411</v>
      </c>
      <c r="D3423" s="278" t="s">
        <v>411</v>
      </c>
      <c r="E3423" s="278" t="s">
        <v>413</v>
      </c>
      <c r="F3423" s="278" t="s">
        <v>413</v>
      </c>
      <c r="G3423" s="278" t="s">
        <v>412</v>
      </c>
      <c r="H3423" s="278" t="s">
        <v>412</v>
      </c>
      <c r="I3423" s="278" t="s">
        <v>412</v>
      </c>
      <c r="J3423" s="278" t="s">
        <v>412</v>
      </c>
      <c r="K3423" s="278" t="s">
        <v>412</v>
      </c>
      <c r="L3423" s="278" t="s">
        <v>412</v>
      </c>
      <c r="M3423" s="278"/>
      <c r="N3423" s="278"/>
      <c r="O3423" s="278"/>
      <c r="P3423" s="278"/>
      <c r="Q3423" s="278"/>
      <c r="R3423" s="278"/>
      <c r="S3423" s="278"/>
      <c r="T3423" s="278"/>
      <c r="U3423" s="278"/>
      <c r="V3423" s="278"/>
      <c r="W3423" s="278"/>
      <c r="X3423" s="278"/>
      <c r="Y3423" s="278"/>
      <c r="Z3423" s="278"/>
      <c r="AA3423" s="278"/>
      <c r="AB3423" s="278"/>
      <c r="AC3423" s="278"/>
      <c r="AD3423" s="278"/>
      <c r="AE3423" s="278"/>
      <c r="AF3423" s="278"/>
      <c r="AG3423" s="278"/>
      <c r="AH3423" s="278"/>
      <c r="AI3423" s="278"/>
      <c r="AJ3423" s="278"/>
      <c r="AK3423" s="278"/>
      <c r="AL3423" s="278"/>
      <c r="AM3423" s="278"/>
      <c r="AN3423" s="278"/>
      <c r="AO3423" s="278"/>
      <c r="AP3423" s="278"/>
    </row>
    <row r="3424" spans="1:42">
      <c r="A3424" s="278">
        <v>209999</v>
      </c>
      <c r="B3424" s="278"/>
      <c r="C3424" s="278" t="s">
        <v>412</v>
      </c>
      <c r="D3424" s="278" t="s">
        <v>412</v>
      </c>
      <c r="E3424" s="278" t="s">
        <v>413</v>
      </c>
      <c r="F3424" s="278" t="s">
        <v>413</v>
      </c>
      <c r="G3424" s="278" t="s">
        <v>413</v>
      </c>
      <c r="H3424" s="278" t="s">
        <v>412</v>
      </c>
      <c r="I3424" s="278" t="s">
        <v>412</v>
      </c>
      <c r="J3424" s="278" t="s">
        <v>412</v>
      </c>
      <c r="K3424" s="278" t="s">
        <v>412</v>
      </c>
      <c r="L3424" s="278" t="s">
        <v>412</v>
      </c>
      <c r="M3424" s="278"/>
      <c r="N3424" s="278"/>
      <c r="O3424" s="278"/>
      <c r="P3424" s="278"/>
      <c r="Q3424" s="278"/>
      <c r="R3424" s="278"/>
      <c r="S3424" s="278"/>
      <c r="T3424" s="278"/>
      <c r="U3424" s="278"/>
      <c r="V3424" s="278"/>
      <c r="W3424" s="278"/>
      <c r="X3424" s="278"/>
      <c r="Y3424" s="278"/>
      <c r="Z3424" s="278"/>
      <c r="AA3424" s="278"/>
      <c r="AB3424" s="278"/>
      <c r="AC3424" s="278"/>
      <c r="AD3424" s="278"/>
      <c r="AE3424" s="278"/>
      <c r="AF3424" s="278"/>
      <c r="AG3424" s="278"/>
      <c r="AH3424" s="278"/>
      <c r="AI3424" s="278"/>
      <c r="AJ3424" s="278"/>
      <c r="AK3424" s="278"/>
      <c r="AL3424" s="278"/>
      <c r="AM3424" s="278"/>
      <c r="AN3424" s="278"/>
      <c r="AO3424" s="278"/>
      <c r="AP3424" s="278"/>
    </row>
    <row r="3425" spans="1:42">
      <c r="A3425" s="278">
        <v>209998</v>
      </c>
      <c r="B3425" s="278"/>
      <c r="C3425" s="278" t="s">
        <v>413</v>
      </c>
      <c r="D3425" s="278" t="s">
        <v>413</v>
      </c>
      <c r="E3425" s="278" t="s">
        <v>413</v>
      </c>
      <c r="F3425" s="278" t="s">
        <v>413</v>
      </c>
      <c r="G3425" s="278" t="s">
        <v>413</v>
      </c>
      <c r="H3425" s="278" t="s">
        <v>412</v>
      </c>
      <c r="I3425" s="278" t="s">
        <v>412</v>
      </c>
      <c r="J3425" s="278" t="s">
        <v>412</v>
      </c>
      <c r="K3425" s="278" t="s">
        <v>412</v>
      </c>
      <c r="L3425" s="278" t="s">
        <v>412</v>
      </c>
      <c r="M3425" s="278"/>
      <c r="N3425" s="278"/>
      <c r="O3425" s="278"/>
      <c r="P3425" s="278"/>
      <c r="Q3425" s="278"/>
      <c r="R3425" s="278"/>
      <c r="S3425" s="278"/>
      <c r="T3425" s="278"/>
      <c r="U3425" s="278"/>
      <c r="V3425" s="278"/>
      <c r="W3425" s="278"/>
      <c r="X3425" s="278"/>
      <c r="Y3425" s="278"/>
      <c r="Z3425" s="278"/>
      <c r="AA3425" s="278"/>
      <c r="AB3425" s="278"/>
      <c r="AC3425" s="278"/>
      <c r="AD3425" s="278"/>
      <c r="AE3425" s="278"/>
      <c r="AF3425" s="278"/>
      <c r="AG3425" s="278"/>
      <c r="AH3425" s="278"/>
      <c r="AI3425" s="278"/>
      <c r="AJ3425" s="278"/>
      <c r="AK3425" s="278"/>
      <c r="AL3425" s="278"/>
      <c r="AM3425" s="278"/>
      <c r="AN3425" s="278"/>
      <c r="AO3425" s="278"/>
      <c r="AP3425" s="278"/>
    </row>
    <row r="3426" spans="1:42">
      <c r="A3426" s="278">
        <v>209996</v>
      </c>
      <c r="B3426" s="278"/>
      <c r="C3426" s="278" t="s">
        <v>413</v>
      </c>
      <c r="D3426" s="278" t="s">
        <v>413</v>
      </c>
      <c r="E3426" s="278" t="s">
        <v>412</v>
      </c>
      <c r="F3426" s="278" t="s">
        <v>413</v>
      </c>
      <c r="G3426" s="278" t="s">
        <v>412</v>
      </c>
      <c r="H3426" s="278" t="s">
        <v>412</v>
      </c>
      <c r="I3426" s="278" t="s">
        <v>412</v>
      </c>
      <c r="J3426" s="278" t="s">
        <v>412</v>
      </c>
      <c r="K3426" s="278" t="s">
        <v>412</v>
      </c>
      <c r="L3426" s="278" t="s">
        <v>412</v>
      </c>
      <c r="M3426" s="278"/>
      <c r="N3426" s="278"/>
      <c r="O3426" s="278"/>
      <c r="P3426" s="278"/>
      <c r="Q3426" s="278"/>
      <c r="R3426" s="278"/>
      <c r="S3426" s="278"/>
      <c r="T3426" s="278"/>
      <c r="U3426" s="278"/>
      <c r="V3426" s="278"/>
      <c r="W3426" s="278"/>
      <c r="X3426" s="278"/>
      <c r="Y3426" s="278"/>
      <c r="Z3426" s="278"/>
      <c r="AA3426" s="278"/>
      <c r="AB3426" s="278"/>
      <c r="AC3426" s="278"/>
      <c r="AD3426" s="278"/>
      <c r="AE3426" s="278"/>
      <c r="AF3426" s="278"/>
      <c r="AG3426" s="278"/>
      <c r="AH3426" s="278"/>
      <c r="AI3426" s="278"/>
      <c r="AJ3426" s="278"/>
      <c r="AK3426" s="278"/>
      <c r="AL3426" s="278"/>
      <c r="AM3426" s="278"/>
      <c r="AN3426" s="278"/>
      <c r="AO3426" s="278"/>
      <c r="AP3426" s="278"/>
    </row>
    <row r="3427" spans="1:42">
      <c r="A3427" s="278">
        <v>209995</v>
      </c>
      <c r="B3427" s="278"/>
      <c r="C3427" s="278" t="s">
        <v>413</v>
      </c>
      <c r="D3427" s="278" t="s">
        <v>413</v>
      </c>
      <c r="E3427" s="278" t="s">
        <v>413</v>
      </c>
      <c r="F3427" s="278" t="s">
        <v>412</v>
      </c>
      <c r="G3427" s="278" t="s">
        <v>412</v>
      </c>
      <c r="H3427" s="278" t="s">
        <v>412</v>
      </c>
      <c r="I3427" s="278" t="s">
        <v>412</v>
      </c>
      <c r="J3427" s="278" t="s">
        <v>412</v>
      </c>
      <c r="K3427" s="278" t="s">
        <v>412</v>
      </c>
      <c r="L3427" s="278" t="s">
        <v>412</v>
      </c>
      <c r="M3427" s="278"/>
      <c r="N3427" s="278"/>
      <c r="O3427" s="278"/>
      <c r="P3427" s="278"/>
      <c r="Q3427" s="278"/>
      <c r="R3427" s="278"/>
      <c r="S3427" s="278"/>
      <c r="T3427" s="278"/>
      <c r="U3427" s="278"/>
      <c r="V3427" s="278"/>
      <c r="W3427" s="278"/>
      <c r="X3427" s="278"/>
      <c r="Y3427" s="278"/>
      <c r="Z3427" s="278"/>
      <c r="AA3427" s="278"/>
      <c r="AB3427" s="278"/>
      <c r="AC3427" s="278"/>
      <c r="AD3427" s="278"/>
      <c r="AE3427" s="278"/>
      <c r="AF3427" s="278"/>
      <c r="AG3427" s="278"/>
      <c r="AH3427" s="278"/>
      <c r="AI3427" s="278"/>
      <c r="AJ3427" s="278"/>
      <c r="AK3427" s="278"/>
      <c r="AL3427" s="278"/>
      <c r="AM3427" s="278"/>
      <c r="AN3427" s="278"/>
      <c r="AO3427" s="278"/>
      <c r="AP3427" s="278"/>
    </row>
    <row r="3428" spans="1:42">
      <c r="A3428" s="278">
        <v>209992</v>
      </c>
      <c r="B3428" s="278"/>
      <c r="C3428" s="278" t="s">
        <v>412</v>
      </c>
      <c r="D3428" s="278" t="s">
        <v>411</v>
      </c>
      <c r="E3428" s="278" t="s">
        <v>411</v>
      </c>
      <c r="F3428" s="278" t="s">
        <v>411</v>
      </c>
      <c r="G3428" s="278" t="s">
        <v>411</v>
      </c>
      <c r="H3428" s="278" t="s">
        <v>412</v>
      </c>
      <c r="I3428" s="278" t="s">
        <v>412</v>
      </c>
      <c r="J3428" s="278" t="s">
        <v>412</v>
      </c>
      <c r="K3428" s="278" t="s">
        <v>412</v>
      </c>
      <c r="L3428" s="278" t="s">
        <v>412</v>
      </c>
      <c r="M3428" s="278"/>
      <c r="N3428" s="278"/>
      <c r="O3428" s="278"/>
      <c r="P3428" s="278"/>
      <c r="Q3428" s="278"/>
      <c r="R3428" s="278"/>
      <c r="S3428" s="278"/>
      <c r="T3428" s="278"/>
      <c r="U3428" s="278"/>
      <c r="V3428" s="278"/>
      <c r="W3428" s="278"/>
      <c r="X3428" s="278"/>
      <c r="Y3428" s="278"/>
      <c r="Z3428" s="278"/>
      <c r="AA3428" s="278"/>
      <c r="AB3428" s="278"/>
      <c r="AC3428" s="278"/>
      <c r="AD3428" s="278"/>
      <c r="AE3428" s="278"/>
      <c r="AF3428" s="278"/>
      <c r="AG3428" s="278"/>
      <c r="AH3428" s="278"/>
      <c r="AI3428" s="278"/>
      <c r="AJ3428" s="278"/>
      <c r="AK3428" s="278"/>
      <c r="AL3428" s="278"/>
      <c r="AM3428" s="278"/>
      <c r="AN3428" s="278"/>
      <c r="AO3428" s="278"/>
      <c r="AP3428" s="278"/>
    </row>
    <row r="3429" spans="1:42">
      <c r="A3429" s="278">
        <v>209991</v>
      </c>
      <c r="B3429" s="278"/>
      <c r="C3429" s="278" t="s">
        <v>413</v>
      </c>
      <c r="D3429" s="278" t="s">
        <v>412</v>
      </c>
      <c r="E3429" s="278" t="s">
        <v>413</v>
      </c>
      <c r="F3429" s="278" t="s">
        <v>413</v>
      </c>
      <c r="G3429" s="278" t="s">
        <v>413</v>
      </c>
      <c r="H3429" s="278" t="s">
        <v>412</v>
      </c>
      <c r="I3429" s="278" t="s">
        <v>412</v>
      </c>
      <c r="J3429" s="278" t="s">
        <v>412</v>
      </c>
      <c r="K3429" s="278" t="s">
        <v>412</v>
      </c>
      <c r="L3429" s="278" t="s">
        <v>412</v>
      </c>
      <c r="M3429" s="278"/>
      <c r="N3429" s="278"/>
      <c r="O3429" s="278"/>
      <c r="P3429" s="278"/>
      <c r="Q3429" s="278"/>
      <c r="R3429" s="278"/>
      <c r="S3429" s="278"/>
      <c r="T3429" s="278"/>
      <c r="U3429" s="278"/>
      <c r="V3429" s="278"/>
      <c r="W3429" s="278"/>
      <c r="X3429" s="278"/>
      <c r="Y3429" s="278"/>
      <c r="Z3429" s="278"/>
      <c r="AA3429" s="278"/>
      <c r="AB3429" s="278"/>
      <c r="AC3429" s="278"/>
      <c r="AD3429" s="278"/>
      <c r="AE3429" s="278"/>
      <c r="AF3429" s="278"/>
      <c r="AG3429" s="278"/>
      <c r="AH3429" s="278"/>
      <c r="AI3429" s="278"/>
      <c r="AJ3429" s="278"/>
      <c r="AK3429" s="278"/>
      <c r="AL3429" s="278"/>
      <c r="AM3429" s="278"/>
      <c r="AN3429" s="278"/>
      <c r="AO3429" s="278"/>
      <c r="AP3429" s="278"/>
    </row>
    <row r="3430" spans="1:42">
      <c r="A3430" s="278">
        <v>209990</v>
      </c>
      <c r="B3430" s="278"/>
      <c r="C3430" s="278" t="s">
        <v>411</v>
      </c>
      <c r="D3430" s="278" t="s">
        <v>412</v>
      </c>
      <c r="E3430" s="278" t="s">
        <v>411</v>
      </c>
      <c r="F3430" s="278" t="s">
        <v>411</v>
      </c>
      <c r="G3430" s="278" t="s">
        <v>411</v>
      </c>
      <c r="H3430" s="278" t="s">
        <v>412</v>
      </c>
      <c r="I3430" s="278" t="s">
        <v>412</v>
      </c>
      <c r="J3430" s="278" t="s">
        <v>412</v>
      </c>
      <c r="K3430" s="278" t="s">
        <v>412</v>
      </c>
      <c r="L3430" s="278" t="s">
        <v>412</v>
      </c>
      <c r="M3430" s="278"/>
      <c r="N3430" s="278"/>
      <c r="O3430" s="278"/>
      <c r="P3430" s="278"/>
      <c r="Q3430" s="278"/>
      <c r="R3430" s="278"/>
      <c r="S3430" s="278"/>
      <c r="T3430" s="278"/>
      <c r="U3430" s="278"/>
      <c r="V3430" s="278"/>
      <c r="W3430" s="278"/>
      <c r="X3430" s="278"/>
      <c r="Y3430" s="278"/>
      <c r="Z3430" s="278"/>
      <c r="AA3430" s="278"/>
      <c r="AB3430" s="278"/>
      <c r="AC3430" s="278"/>
      <c r="AD3430" s="278"/>
      <c r="AE3430" s="278"/>
      <c r="AF3430" s="278"/>
      <c r="AG3430" s="278"/>
      <c r="AH3430" s="278"/>
      <c r="AI3430" s="278"/>
      <c r="AJ3430" s="278"/>
      <c r="AK3430" s="278"/>
      <c r="AL3430" s="278"/>
      <c r="AM3430" s="278"/>
      <c r="AN3430" s="278"/>
      <c r="AO3430" s="278"/>
      <c r="AP3430" s="278"/>
    </row>
    <row r="3431" spans="1:42">
      <c r="A3431" s="278">
        <v>209987</v>
      </c>
      <c r="B3431" s="278"/>
      <c r="C3431" s="278" t="s">
        <v>413</v>
      </c>
      <c r="D3431" s="278" t="s">
        <v>413</v>
      </c>
      <c r="E3431" s="278" t="s">
        <v>413</v>
      </c>
      <c r="F3431" s="278" t="s">
        <v>412</v>
      </c>
      <c r="G3431" s="278" t="s">
        <v>412</v>
      </c>
      <c r="H3431" s="278" t="s">
        <v>412</v>
      </c>
      <c r="I3431" s="278" t="s">
        <v>412</v>
      </c>
      <c r="J3431" s="278" t="s">
        <v>412</v>
      </c>
      <c r="K3431" s="278" t="s">
        <v>412</v>
      </c>
      <c r="L3431" s="278" t="s">
        <v>412</v>
      </c>
      <c r="M3431" s="278"/>
      <c r="N3431" s="278"/>
      <c r="O3431" s="278"/>
      <c r="P3431" s="278"/>
      <c r="Q3431" s="278"/>
      <c r="R3431" s="278"/>
      <c r="S3431" s="278"/>
      <c r="T3431" s="278"/>
      <c r="U3431" s="278"/>
      <c r="V3431" s="278"/>
      <c r="W3431" s="278"/>
      <c r="X3431" s="278"/>
      <c r="Y3431" s="278"/>
      <c r="Z3431" s="278"/>
      <c r="AA3431" s="278"/>
      <c r="AB3431" s="278"/>
      <c r="AC3431" s="278"/>
      <c r="AD3431" s="278"/>
      <c r="AE3431" s="278"/>
      <c r="AF3431" s="278"/>
      <c r="AG3431" s="278"/>
      <c r="AH3431" s="278"/>
      <c r="AI3431" s="278"/>
      <c r="AJ3431" s="278"/>
      <c r="AK3431" s="278"/>
      <c r="AL3431" s="278"/>
      <c r="AM3431" s="278"/>
      <c r="AN3431" s="278"/>
      <c r="AO3431" s="278"/>
      <c r="AP3431" s="278"/>
    </row>
    <row r="3432" spans="1:42">
      <c r="A3432" s="278">
        <v>209986</v>
      </c>
      <c r="B3432" s="278"/>
      <c r="C3432" s="278" t="s">
        <v>413</v>
      </c>
      <c r="D3432" s="278" t="s">
        <v>413</v>
      </c>
      <c r="E3432" s="278" t="s">
        <v>413</v>
      </c>
      <c r="F3432" s="278" t="s">
        <v>412</v>
      </c>
      <c r="G3432" s="278" t="s">
        <v>412</v>
      </c>
      <c r="H3432" s="278" t="s">
        <v>412</v>
      </c>
      <c r="I3432" s="278" t="s">
        <v>412</v>
      </c>
      <c r="J3432" s="278" t="s">
        <v>412</v>
      </c>
      <c r="K3432" s="278" t="s">
        <v>412</v>
      </c>
      <c r="L3432" s="278" t="s">
        <v>412</v>
      </c>
      <c r="M3432" s="278"/>
      <c r="N3432" s="278"/>
      <c r="O3432" s="278"/>
      <c r="P3432" s="278"/>
      <c r="Q3432" s="278"/>
      <c r="R3432" s="278"/>
      <c r="S3432" s="278"/>
      <c r="T3432" s="278"/>
      <c r="U3432" s="278"/>
      <c r="V3432" s="278"/>
      <c r="W3432" s="278"/>
      <c r="X3432" s="278"/>
      <c r="Y3432" s="278"/>
      <c r="Z3432" s="278"/>
      <c r="AA3432" s="278"/>
      <c r="AB3432" s="278"/>
      <c r="AC3432" s="278"/>
      <c r="AD3432" s="278"/>
      <c r="AE3432" s="278"/>
      <c r="AF3432" s="278"/>
      <c r="AG3432" s="278"/>
      <c r="AH3432" s="278"/>
      <c r="AI3432" s="278"/>
      <c r="AJ3432" s="278"/>
      <c r="AK3432" s="278"/>
      <c r="AL3432" s="278"/>
      <c r="AM3432" s="278"/>
      <c r="AN3432" s="278"/>
      <c r="AO3432" s="278"/>
      <c r="AP3432" s="278"/>
    </row>
    <row r="3433" spans="1:42">
      <c r="A3433" s="278">
        <v>209985</v>
      </c>
      <c r="B3433" s="278"/>
      <c r="C3433" s="278" t="s">
        <v>413</v>
      </c>
      <c r="D3433" s="278" t="s">
        <v>413</v>
      </c>
      <c r="E3433" s="278" t="s">
        <v>413</v>
      </c>
      <c r="F3433" s="278" t="s">
        <v>413</v>
      </c>
      <c r="G3433" s="278" t="s">
        <v>412</v>
      </c>
      <c r="H3433" s="278" t="s">
        <v>412</v>
      </c>
      <c r="I3433" s="278" t="s">
        <v>412</v>
      </c>
      <c r="J3433" s="278" t="s">
        <v>412</v>
      </c>
      <c r="K3433" s="278" t="s">
        <v>412</v>
      </c>
      <c r="L3433" s="278" t="s">
        <v>412</v>
      </c>
      <c r="M3433" s="278"/>
      <c r="N3433" s="278"/>
      <c r="O3433" s="278"/>
      <c r="P3433" s="278"/>
      <c r="Q3433" s="278"/>
      <c r="R3433" s="278"/>
      <c r="S3433" s="278"/>
      <c r="T3433" s="278"/>
      <c r="U3433" s="278"/>
      <c r="V3433" s="278"/>
      <c r="W3433" s="278"/>
      <c r="X3433" s="278"/>
      <c r="Y3433" s="278"/>
      <c r="Z3433" s="278"/>
      <c r="AA3433" s="278"/>
      <c r="AB3433" s="278"/>
      <c r="AC3433" s="278"/>
      <c r="AD3433" s="278"/>
      <c r="AE3433" s="278"/>
      <c r="AF3433" s="278"/>
      <c r="AG3433" s="278"/>
      <c r="AH3433" s="278"/>
      <c r="AI3433" s="278"/>
      <c r="AJ3433" s="278"/>
      <c r="AK3433" s="278"/>
      <c r="AL3433" s="278"/>
      <c r="AM3433" s="278"/>
      <c r="AN3433" s="278"/>
      <c r="AO3433" s="278"/>
      <c r="AP3433" s="278"/>
    </row>
    <row r="3434" spans="1:42">
      <c r="A3434" s="278">
        <v>209982</v>
      </c>
      <c r="B3434" s="278"/>
      <c r="C3434" s="278" t="s">
        <v>413</v>
      </c>
      <c r="D3434" s="278" t="s">
        <v>413</v>
      </c>
      <c r="E3434" s="278" t="s">
        <v>413</v>
      </c>
      <c r="F3434" s="278" t="s">
        <v>412</v>
      </c>
      <c r="G3434" s="278" t="s">
        <v>413</v>
      </c>
      <c r="H3434" s="278" t="s">
        <v>412</v>
      </c>
      <c r="I3434" s="278" t="s">
        <v>412</v>
      </c>
      <c r="J3434" s="278" t="s">
        <v>412</v>
      </c>
      <c r="K3434" s="278" t="s">
        <v>412</v>
      </c>
      <c r="L3434" s="278" t="s">
        <v>412</v>
      </c>
      <c r="M3434" s="278"/>
      <c r="N3434" s="278"/>
      <c r="O3434" s="278"/>
      <c r="P3434" s="278"/>
      <c r="Q3434" s="278"/>
      <c r="R3434" s="278"/>
      <c r="S3434" s="278"/>
      <c r="T3434" s="278"/>
      <c r="U3434" s="278"/>
      <c r="V3434" s="278"/>
      <c r="W3434" s="278"/>
      <c r="X3434" s="278"/>
      <c r="Y3434" s="278"/>
      <c r="Z3434" s="278"/>
      <c r="AA3434" s="278"/>
      <c r="AB3434" s="278"/>
      <c r="AC3434" s="278"/>
      <c r="AD3434" s="278"/>
      <c r="AE3434" s="278"/>
      <c r="AF3434" s="278"/>
      <c r="AG3434" s="278"/>
      <c r="AH3434" s="278"/>
      <c r="AI3434" s="278"/>
      <c r="AJ3434" s="278"/>
      <c r="AK3434" s="278"/>
      <c r="AL3434" s="278"/>
      <c r="AM3434" s="278"/>
      <c r="AN3434" s="278"/>
      <c r="AO3434" s="278"/>
      <c r="AP3434" s="278"/>
    </row>
    <row r="3435" spans="1:42">
      <c r="A3435" s="278">
        <v>209981</v>
      </c>
      <c r="B3435" s="278"/>
      <c r="C3435" s="278" t="s">
        <v>413</v>
      </c>
      <c r="D3435" s="278" t="s">
        <v>413</v>
      </c>
      <c r="E3435" s="278" t="s">
        <v>411</v>
      </c>
      <c r="F3435" s="278" t="s">
        <v>413</v>
      </c>
      <c r="G3435" s="278" t="s">
        <v>413</v>
      </c>
      <c r="H3435" s="278" t="s">
        <v>413</v>
      </c>
      <c r="I3435" s="278" t="s">
        <v>412</v>
      </c>
      <c r="J3435" s="278" t="s">
        <v>411</v>
      </c>
      <c r="K3435" s="278" t="s">
        <v>412</v>
      </c>
      <c r="L3435" s="278" t="s">
        <v>412</v>
      </c>
      <c r="M3435" s="278"/>
      <c r="N3435" s="278"/>
      <c r="O3435" s="278"/>
      <c r="P3435" s="278"/>
      <c r="Q3435" s="278"/>
      <c r="R3435" s="278"/>
      <c r="S3435" s="278"/>
      <c r="T3435" s="278"/>
      <c r="U3435" s="278"/>
      <c r="V3435" s="278"/>
      <c r="W3435" s="278"/>
      <c r="X3435" s="278"/>
      <c r="Y3435" s="278"/>
      <c r="Z3435" s="278"/>
      <c r="AA3435" s="278"/>
      <c r="AB3435" s="278"/>
      <c r="AC3435" s="278"/>
      <c r="AD3435" s="278"/>
      <c r="AE3435" s="278"/>
      <c r="AF3435" s="278"/>
      <c r="AG3435" s="278"/>
      <c r="AH3435" s="278"/>
      <c r="AI3435" s="278"/>
      <c r="AJ3435" s="278"/>
      <c r="AK3435" s="278"/>
      <c r="AL3435" s="278"/>
      <c r="AM3435" s="278"/>
      <c r="AN3435" s="278"/>
      <c r="AO3435" s="278"/>
      <c r="AP3435" s="278"/>
    </row>
    <row r="3436" spans="1:42">
      <c r="A3436" s="278">
        <v>209980</v>
      </c>
      <c r="B3436" s="278"/>
      <c r="C3436" s="278" t="s">
        <v>412</v>
      </c>
      <c r="D3436" s="278" t="s">
        <v>411</v>
      </c>
      <c r="E3436" s="278" t="s">
        <v>411</v>
      </c>
      <c r="F3436" s="278" t="s">
        <v>411</v>
      </c>
      <c r="G3436" s="278" t="s">
        <v>412</v>
      </c>
      <c r="H3436" s="278" t="s">
        <v>412</v>
      </c>
      <c r="I3436" s="278" t="s">
        <v>412</v>
      </c>
      <c r="J3436" s="278" t="s">
        <v>412</v>
      </c>
      <c r="K3436" s="278" t="s">
        <v>412</v>
      </c>
      <c r="L3436" s="278" t="s">
        <v>412</v>
      </c>
      <c r="M3436" s="278"/>
      <c r="N3436" s="278"/>
      <c r="O3436" s="278"/>
      <c r="P3436" s="278"/>
      <c r="Q3436" s="278"/>
      <c r="R3436" s="278"/>
      <c r="S3436" s="278"/>
      <c r="T3436" s="278"/>
      <c r="U3436" s="278"/>
      <c r="V3436" s="278"/>
      <c r="W3436" s="278"/>
      <c r="X3436" s="278"/>
      <c r="Y3436" s="278"/>
      <c r="Z3436" s="278"/>
      <c r="AA3436" s="278"/>
      <c r="AB3436" s="278"/>
      <c r="AC3436" s="278"/>
      <c r="AD3436" s="278"/>
      <c r="AE3436" s="278"/>
      <c r="AF3436" s="278"/>
      <c r="AG3436" s="278"/>
      <c r="AH3436" s="278"/>
      <c r="AI3436" s="278"/>
      <c r="AJ3436" s="278"/>
      <c r="AK3436" s="278"/>
      <c r="AL3436" s="278"/>
      <c r="AM3436" s="278"/>
      <c r="AN3436" s="278"/>
      <c r="AO3436" s="278"/>
      <c r="AP3436" s="278"/>
    </row>
    <row r="3437" spans="1:42">
      <c r="A3437" s="278">
        <v>209979</v>
      </c>
      <c r="B3437" s="278"/>
      <c r="C3437" s="278" t="s">
        <v>413</v>
      </c>
      <c r="D3437" s="278" t="s">
        <v>413</v>
      </c>
      <c r="E3437" s="278" t="s">
        <v>413</v>
      </c>
      <c r="F3437" s="278" t="s">
        <v>411</v>
      </c>
      <c r="G3437" s="278" t="s">
        <v>411</v>
      </c>
      <c r="H3437" s="278" t="s">
        <v>412</v>
      </c>
      <c r="I3437" s="278" t="s">
        <v>413</v>
      </c>
      <c r="J3437" s="278" t="s">
        <v>411</v>
      </c>
      <c r="K3437" s="278" t="s">
        <v>411</v>
      </c>
      <c r="L3437" s="278" t="s">
        <v>413</v>
      </c>
      <c r="M3437" s="278"/>
      <c r="N3437" s="278"/>
      <c r="O3437" s="278"/>
      <c r="P3437" s="278"/>
      <c r="Q3437" s="278"/>
      <c r="R3437" s="278"/>
      <c r="S3437" s="278"/>
      <c r="T3437" s="278"/>
      <c r="U3437" s="278"/>
      <c r="V3437" s="278"/>
      <c r="W3437" s="278"/>
      <c r="X3437" s="278"/>
      <c r="Y3437" s="278"/>
      <c r="Z3437" s="278"/>
      <c r="AA3437" s="278"/>
      <c r="AB3437" s="278"/>
      <c r="AC3437" s="278"/>
      <c r="AD3437" s="278"/>
      <c r="AE3437" s="278"/>
      <c r="AF3437" s="278"/>
      <c r="AG3437" s="278"/>
      <c r="AH3437" s="278"/>
      <c r="AI3437" s="278"/>
      <c r="AJ3437" s="278"/>
      <c r="AK3437" s="278"/>
      <c r="AL3437" s="278"/>
      <c r="AM3437" s="278"/>
      <c r="AN3437" s="278"/>
      <c r="AO3437" s="278"/>
      <c r="AP3437" s="278"/>
    </row>
    <row r="3438" spans="1:42">
      <c r="A3438" s="278">
        <v>209974</v>
      </c>
      <c r="B3438" s="278"/>
      <c r="C3438" s="278" t="s">
        <v>411</v>
      </c>
      <c r="D3438" s="278" t="s">
        <v>411</v>
      </c>
      <c r="E3438" s="278" t="s">
        <v>411</v>
      </c>
      <c r="F3438" s="278" t="s">
        <v>412</v>
      </c>
      <c r="G3438" s="278" t="s">
        <v>412</v>
      </c>
      <c r="H3438" s="278" t="s">
        <v>412</v>
      </c>
      <c r="I3438" s="278" t="s">
        <v>412</v>
      </c>
      <c r="J3438" s="278" t="s">
        <v>412</v>
      </c>
      <c r="K3438" s="278" t="s">
        <v>412</v>
      </c>
      <c r="L3438" s="278" t="s">
        <v>413</v>
      </c>
      <c r="M3438" s="278"/>
      <c r="N3438" s="278"/>
      <c r="O3438" s="278"/>
      <c r="P3438" s="278"/>
      <c r="Q3438" s="278"/>
      <c r="R3438" s="278"/>
      <c r="S3438" s="278"/>
      <c r="T3438" s="278"/>
      <c r="U3438" s="278"/>
      <c r="V3438" s="278"/>
      <c r="W3438" s="278"/>
      <c r="X3438" s="278"/>
      <c r="Y3438" s="278"/>
      <c r="Z3438" s="278"/>
      <c r="AA3438" s="278"/>
      <c r="AB3438" s="278"/>
      <c r="AC3438" s="278"/>
      <c r="AD3438" s="278"/>
      <c r="AE3438" s="278"/>
      <c r="AF3438" s="278"/>
      <c r="AG3438" s="278"/>
      <c r="AH3438" s="278"/>
      <c r="AI3438" s="278"/>
      <c r="AJ3438" s="278"/>
      <c r="AK3438" s="278"/>
      <c r="AL3438" s="278"/>
      <c r="AM3438" s="278"/>
      <c r="AN3438" s="278"/>
      <c r="AO3438" s="278"/>
      <c r="AP3438" s="278"/>
    </row>
    <row r="3439" spans="1:42">
      <c r="A3439" s="278">
        <v>209973</v>
      </c>
      <c r="B3439" s="278"/>
      <c r="C3439" s="278" t="s">
        <v>411</v>
      </c>
      <c r="D3439" s="278" t="s">
        <v>413</v>
      </c>
      <c r="E3439" s="278" t="s">
        <v>411</v>
      </c>
      <c r="F3439" s="278" t="s">
        <v>412</v>
      </c>
      <c r="G3439" s="278" t="s">
        <v>412</v>
      </c>
      <c r="H3439" s="278" t="s">
        <v>412</v>
      </c>
      <c r="I3439" s="278" t="s">
        <v>412</v>
      </c>
      <c r="J3439" s="278" t="s">
        <v>412</v>
      </c>
      <c r="K3439" s="278" t="s">
        <v>412</v>
      </c>
      <c r="L3439" s="278" t="s">
        <v>412</v>
      </c>
      <c r="M3439" s="278"/>
      <c r="N3439" s="278"/>
      <c r="O3439" s="278"/>
      <c r="P3439" s="278"/>
      <c r="Q3439" s="278"/>
      <c r="R3439" s="278"/>
      <c r="S3439" s="278"/>
      <c r="T3439" s="278"/>
      <c r="U3439" s="278"/>
      <c r="V3439" s="278"/>
      <c r="W3439" s="278"/>
      <c r="X3439" s="278"/>
      <c r="Y3439" s="278"/>
      <c r="Z3439" s="278"/>
      <c r="AA3439" s="278"/>
      <c r="AB3439" s="278"/>
      <c r="AC3439" s="278"/>
      <c r="AD3439" s="278"/>
      <c r="AE3439" s="278"/>
      <c r="AF3439" s="278"/>
      <c r="AG3439" s="278"/>
      <c r="AH3439" s="278"/>
      <c r="AI3439" s="278"/>
      <c r="AJ3439" s="278"/>
      <c r="AK3439" s="278"/>
      <c r="AL3439" s="278"/>
      <c r="AM3439" s="278"/>
      <c r="AN3439" s="278"/>
      <c r="AO3439" s="278"/>
      <c r="AP3439" s="278"/>
    </row>
    <row r="3440" spans="1:42">
      <c r="A3440" s="278">
        <v>209971</v>
      </c>
      <c r="B3440" s="278"/>
      <c r="C3440" s="278" t="s">
        <v>413</v>
      </c>
      <c r="D3440" s="278" t="s">
        <v>412</v>
      </c>
      <c r="E3440" s="278" t="s">
        <v>413</v>
      </c>
      <c r="F3440" s="278" t="s">
        <v>413</v>
      </c>
      <c r="G3440" s="278" t="s">
        <v>412</v>
      </c>
      <c r="H3440" s="278" t="s">
        <v>412</v>
      </c>
      <c r="I3440" s="278" t="s">
        <v>412</v>
      </c>
      <c r="J3440" s="278" t="s">
        <v>412</v>
      </c>
      <c r="K3440" s="278" t="s">
        <v>412</v>
      </c>
      <c r="L3440" s="278" t="s">
        <v>412</v>
      </c>
      <c r="M3440" s="278"/>
      <c r="N3440" s="278"/>
      <c r="O3440" s="278"/>
      <c r="P3440" s="278"/>
      <c r="Q3440" s="278"/>
      <c r="R3440" s="278"/>
      <c r="S3440" s="278"/>
      <c r="T3440" s="278"/>
      <c r="U3440" s="278"/>
      <c r="V3440" s="278"/>
      <c r="W3440" s="278"/>
      <c r="X3440" s="278"/>
      <c r="Y3440" s="278"/>
      <c r="Z3440" s="278"/>
      <c r="AA3440" s="278"/>
      <c r="AB3440" s="278"/>
      <c r="AC3440" s="278"/>
      <c r="AD3440" s="278"/>
      <c r="AE3440" s="278"/>
      <c r="AF3440" s="278"/>
      <c r="AG3440" s="278"/>
      <c r="AH3440" s="278"/>
      <c r="AI3440" s="278"/>
      <c r="AJ3440" s="278"/>
      <c r="AK3440" s="278"/>
      <c r="AL3440" s="278"/>
      <c r="AM3440" s="278"/>
      <c r="AN3440" s="278"/>
      <c r="AO3440" s="278"/>
      <c r="AP3440" s="278"/>
    </row>
    <row r="3441" spans="1:42">
      <c r="A3441" s="278">
        <v>209968</v>
      </c>
      <c r="B3441" s="278"/>
      <c r="C3441" s="278" t="s">
        <v>413</v>
      </c>
      <c r="D3441" s="278" t="s">
        <v>412</v>
      </c>
      <c r="E3441" s="278" t="s">
        <v>413</v>
      </c>
      <c r="F3441" s="278" t="s">
        <v>413</v>
      </c>
      <c r="G3441" s="278" t="s">
        <v>412</v>
      </c>
      <c r="H3441" s="278" t="s">
        <v>412</v>
      </c>
      <c r="I3441" s="278" t="s">
        <v>412</v>
      </c>
      <c r="J3441" s="278" t="s">
        <v>412</v>
      </c>
      <c r="K3441" s="278" t="s">
        <v>412</v>
      </c>
      <c r="L3441" s="278" t="s">
        <v>412</v>
      </c>
      <c r="M3441" s="278"/>
      <c r="N3441" s="278"/>
      <c r="O3441" s="278"/>
      <c r="P3441" s="278"/>
      <c r="Q3441" s="278"/>
      <c r="R3441" s="278"/>
      <c r="S3441" s="278"/>
      <c r="T3441" s="278"/>
      <c r="U3441" s="278"/>
      <c r="V3441" s="278"/>
      <c r="W3441" s="278"/>
      <c r="X3441" s="278"/>
      <c r="Y3441" s="278"/>
      <c r="Z3441" s="278"/>
      <c r="AA3441" s="278"/>
      <c r="AB3441" s="278"/>
      <c r="AC3441" s="278"/>
      <c r="AD3441" s="278"/>
      <c r="AE3441" s="278"/>
      <c r="AF3441" s="278"/>
      <c r="AG3441" s="278"/>
      <c r="AH3441" s="278"/>
      <c r="AI3441" s="278"/>
      <c r="AJ3441" s="278"/>
      <c r="AK3441" s="278"/>
      <c r="AL3441" s="278"/>
      <c r="AM3441" s="278"/>
      <c r="AN3441" s="278"/>
      <c r="AO3441" s="278"/>
      <c r="AP3441" s="278"/>
    </row>
    <row r="3442" spans="1:42">
      <c r="A3442" s="278">
        <v>209966</v>
      </c>
      <c r="B3442" s="278"/>
      <c r="C3442" s="278" t="s">
        <v>413</v>
      </c>
      <c r="D3442" s="278" t="s">
        <v>412</v>
      </c>
      <c r="E3442" s="278" t="s">
        <v>413</v>
      </c>
      <c r="F3442" s="278" t="s">
        <v>413</v>
      </c>
      <c r="G3442" s="278" t="s">
        <v>412</v>
      </c>
      <c r="H3442" s="278" t="s">
        <v>412</v>
      </c>
      <c r="I3442" s="278" t="s">
        <v>412</v>
      </c>
      <c r="J3442" s="278" t="s">
        <v>412</v>
      </c>
      <c r="K3442" s="278" t="s">
        <v>412</v>
      </c>
      <c r="L3442" s="278" t="s">
        <v>412</v>
      </c>
      <c r="M3442" s="278"/>
      <c r="N3442" s="278"/>
      <c r="O3442" s="278"/>
      <c r="P3442" s="278"/>
      <c r="Q3442" s="278"/>
      <c r="R3442" s="278"/>
      <c r="S3442" s="278"/>
      <c r="T3442" s="278"/>
      <c r="U3442" s="278"/>
      <c r="V3442" s="278"/>
      <c r="W3442" s="278"/>
      <c r="X3442" s="278"/>
      <c r="Y3442" s="278"/>
      <c r="Z3442" s="278"/>
      <c r="AA3442" s="278"/>
      <c r="AB3442" s="278"/>
      <c r="AC3442" s="278"/>
      <c r="AD3442" s="278"/>
      <c r="AE3442" s="278"/>
      <c r="AF3442" s="278"/>
      <c r="AG3442" s="278"/>
      <c r="AH3442" s="278"/>
      <c r="AI3442" s="278"/>
      <c r="AJ3442" s="278"/>
      <c r="AK3442" s="278"/>
      <c r="AL3442" s="278"/>
      <c r="AM3442" s="278"/>
      <c r="AN3442" s="278"/>
      <c r="AO3442" s="278"/>
      <c r="AP3442" s="278"/>
    </row>
    <row r="3443" spans="1:42">
      <c r="A3443" s="278">
        <v>209965</v>
      </c>
      <c r="B3443" s="278"/>
      <c r="C3443" s="278" t="s">
        <v>411</v>
      </c>
      <c r="D3443" s="278" t="s">
        <v>411</v>
      </c>
      <c r="E3443" s="278" t="s">
        <v>411</v>
      </c>
      <c r="F3443" s="278" t="s">
        <v>411</v>
      </c>
      <c r="G3443" s="278" t="s">
        <v>412</v>
      </c>
      <c r="H3443" s="278" t="s">
        <v>412</v>
      </c>
      <c r="I3443" s="278" t="s">
        <v>412</v>
      </c>
      <c r="J3443" s="278" t="s">
        <v>412</v>
      </c>
      <c r="K3443" s="278" t="s">
        <v>412</v>
      </c>
      <c r="L3443" s="278" t="s">
        <v>412</v>
      </c>
      <c r="M3443" s="278"/>
      <c r="N3443" s="278"/>
      <c r="O3443" s="278"/>
      <c r="P3443" s="278"/>
      <c r="Q3443" s="278"/>
      <c r="R3443" s="278"/>
      <c r="S3443" s="278"/>
      <c r="T3443" s="278"/>
      <c r="U3443" s="278"/>
      <c r="V3443" s="278"/>
      <c r="W3443" s="278"/>
      <c r="X3443" s="278"/>
      <c r="Y3443" s="278"/>
      <c r="Z3443" s="278"/>
      <c r="AA3443" s="278"/>
      <c r="AB3443" s="278"/>
      <c r="AC3443" s="278"/>
      <c r="AD3443" s="278"/>
      <c r="AE3443" s="278"/>
      <c r="AF3443" s="278"/>
      <c r="AG3443" s="278"/>
      <c r="AH3443" s="278"/>
      <c r="AI3443" s="278"/>
      <c r="AJ3443" s="278"/>
      <c r="AK3443" s="278"/>
      <c r="AL3443" s="278"/>
      <c r="AM3443" s="278"/>
      <c r="AN3443" s="278"/>
      <c r="AO3443" s="278"/>
      <c r="AP3443" s="278"/>
    </row>
    <row r="3444" spans="1:42">
      <c r="A3444" s="278">
        <v>209964</v>
      </c>
      <c r="B3444" s="278"/>
      <c r="C3444" s="278" t="s">
        <v>411</v>
      </c>
      <c r="D3444" s="278" t="s">
        <v>413</v>
      </c>
      <c r="E3444" s="278" t="s">
        <v>413</v>
      </c>
      <c r="F3444" s="278" t="s">
        <v>411</v>
      </c>
      <c r="G3444" s="278" t="s">
        <v>412</v>
      </c>
      <c r="H3444" s="278" t="s">
        <v>412</v>
      </c>
      <c r="I3444" s="278" t="s">
        <v>412</v>
      </c>
      <c r="J3444" s="278" t="s">
        <v>412</v>
      </c>
      <c r="K3444" s="278" t="s">
        <v>412</v>
      </c>
      <c r="L3444" s="278" t="s">
        <v>412</v>
      </c>
      <c r="M3444" s="278"/>
      <c r="N3444" s="278"/>
      <c r="O3444" s="278"/>
      <c r="P3444" s="278"/>
      <c r="Q3444" s="278"/>
      <c r="R3444" s="278"/>
      <c r="S3444" s="278"/>
      <c r="T3444" s="278"/>
      <c r="U3444" s="278"/>
      <c r="V3444" s="278"/>
      <c r="W3444" s="278"/>
      <c r="X3444" s="278"/>
      <c r="Y3444" s="278"/>
      <c r="Z3444" s="278"/>
      <c r="AA3444" s="278"/>
      <c r="AB3444" s="278"/>
      <c r="AC3444" s="278"/>
      <c r="AD3444" s="278"/>
      <c r="AE3444" s="278"/>
      <c r="AF3444" s="278"/>
      <c r="AG3444" s="278"/>
      <c r="AH3444" s="278"/>
      <c r="AI3444" s="278"/>
      <c r="AJ3444" s="278"/>
      <c r="AK3444" s="278"/>
      <c r="AL3444" s="278"/>
      <c r="AM3444" s="278"/>
      <c r="AN3444" s="278"/>
      <c r="AO3444" s="278"/>
      <c r="AP3444" s="278"/>
    </row>
    <row r="3445" spans="1:42">
      <c r="A3445" s="278">
        <v>209963</v>
      </c>
      <c r="B3445" s="278"/>
      <c r="C3445" s="278" t="s">
        <v>411</v>
      </c>
      <c r="D3445" s="278" t="s">
        <v>411</v>
      </c>
      <c r="E3445" s="278" t="s">
        <v>411</v>
      </c>
      <c r="F3445" s="278" t="s">
        <v>411</v>
      </c>
      <c r="G3445" s="278" t="s">
        <v>412</v>
      </c>
      <c r="H3445" s="278" t="s">
        <v>412</v>
      </c>
      <c r="I3445" s="278" t="s">
        <v>412</v>
      </c>
      <c r="J3445" s="278" t="s">
        <v>412</v>
      </c>
      <c r="K3445" s="278" t="s">
        <v>412</v>
      </c>
      <c r="L3445" s="278" t="s">
        <v>412</v>
      </c>
      <c r="M3445" s="278"/>
      <c r="N3445" s="278"/>
      <c r="O3445" s="278"/>
      <c r="P3445" s="278"/>
      <c r="Q3445" s="278"/>
      <c r="R3445" s="278"/>
      <c r="S3445" s="278"/>
      <c r="T3445" s="278"/>
      <c r="U3445" s="278"/>
      <c r="V3445" s="278"/>
      <c r="W3445" s="278"/>
      <c r="X3445" s="278"/>
      <c r="Y3445" s="278"/>
      <c r="Z3445" s="278"/>
      <c r="AA3445" s="278"/>
      <c r="AB3445" s="278"/>
      <c r="AC3445" s="278"/>
      <c r="AD3445" s="278"/>
      <c r="AE3445" s="278"/>
      <c r="AF3445" s="278"/>
      <c r="AG3445" s="278"/>
      <c r="AH3445" s="278"/>
      <c r="AI3445" s="278"/>
      <c r="AJ3445" s="278"/>
      <c r="AK3445" s="278"/>
      <c r="AL3445" s="278"/>
      <c r="AM3445" s="278"/>
      <c r="AN3445" s="278"/>
      <c r="AO3445" s="278"/>
      <c r="AP3445" s="278"/>
    </row>
    <row r="3446" spans="1:42">
      <c r="A3446" s="278">
        <v>209962</v>
      </c>
      <c r="B3446" s="278"/>
      <c r="C3446" s="278" t="s">
        <v>413</v>
      </c>
      <c r="D3446" s="278" t="s">
        <v>412</v>
      </c>
      <c r="E3446" s="278" t="s">
        <v>413</v>
      </c>
      <c r="F3446" s="278" t="s">
        <v>413</v>
      </c>
      <c r="G3446" s="278" t="s">
        <v>412</v>
      </c>
      <c r="H3446" s="278" t="s">
        <v>412</v>
      </c>
      <c r="I3446" s="278" t="s">
        <v>412</v>
      </c>
      <c r="J3446" s="278" t="s">
        <v>412</v>
      </c>
      <c r="K3446" s="278" t="s">
        <v>412</v>
      </c>
      <c r="L3446" s="278" t="s">
        <v>412</v>
      </c>
      <c r="M3446" s="278"/>
      <c r="N3446" s="278"/>
      <c r="O3446" s="278"/>
      <c r="P3446" s="278"/>
      <c r="Q3446" s="278"/>
      <c r="R3446" s="278"/>
      <c r="S3446" s="278"/>
      <c r="T3446" s="278"/>
      <c r="U3446" s="278"/>
      <c r="V3446" s="278"/>
      <c r="W3446" s="278"/>
      <c r="X3446" s="278"/>
      <c r="Y3446" s="278"/>
      <c r="Z3446" s="278"/>
      <c r="AA3446" s="278"/>
      <c r="AB3446" s="278"/>
      <c r="AC3446" s="278"/>
      <c r="AD3446" s="278"/>
      <c r="AE3446" s="278"/>
      <c r="AF3446" s="278"/>
      <c r="AG3446" s="278"/>
      <c r="AH3446" s="278"/>
      <c r="AI3446" s="278"/>
      <c r="AJ3446" s="278"/>
      <c r="AK3446" s="278"/>
      <c r="AL3446" s="278"/>
      <c r="AM3446" s="278"/>
      <c r="AN3446" s="278"/>
      <c r="AO3446" s="278"/>
      <c r="AP3446" s="278"/>
    </row>
    <row r="3447" spans="1:42">
      <c r="A3447" s="278">
        <v>209960</v>
      </c>
      <c r="B3447" s="278"/>
      <c r="C3447" s="278" t="s">
        <v>411</v>
      </c>
      <c r="D3447" s="278" t="s">
        <v>411</v>
      </c>
      <c r="E3447" s="278" t="s">
        <v>411</v>
      </c>
      <c r="F3447" s="278" t="s">
        <v>412</v>
      </c>
      <c r="G3447" s="278" t="s">
        <v>412</v>
      </c>
      <c r="H3447" s="278" t="s">
        <v>412</v>
      </c>
      <c r="I3447" s="278" t="s">
        <v>412</v>
      </c>
      <c r="J3447" s="278" t="s">
        <v>412</v>
      </c>
      <c r="K3447" s="278" t="s">
        <v>412</v>
      </c>
      <c r="L3447" s="278" t="s">
        <v>412</v>
      </c>
      <c r="M3447" s="278"/>
      <c r="N3447" s="278"/>
      <c r="O3447" s="278"/>
      <c r="P3447" s="278"/>
      <c r="Q3447" s="278"/>
      <c r="R3447" s="278"/>
      <c r="S3447" s="278"/>
      <c r="T3447" s="278"/>
      <c r="U3447" s="278"/>
      <c r="V3447" s="278"/>
      <c r="W3447" s="278"/>
      <c r="X3447" s="278"/>
      <c r="Y3447" s="278"/>
      <c r="Z3447" s="278"/>
      <c r="AA3447" s="278"/>
      <c r="AB3447" s="278"/>
      <c r="AC3447" s="278"/>
      <c r="AD3447" s="278"/>
      <c r="AE3447" s="278"/>
      <c r="AF3447" s="278"/>
      <c r="AG3447" s="278"/>
      <c r="AH3447" s="278"/>
      <c r="AI3447" s="278"/>
      <c r="AJ3447" s="278"/>
      <c r="AK3447" s="278"/>
      <c r="AL3447" s="278"/>
      <c r="AM3447" s="278"/>
      <c r="AN3447" s="278"/>
      <c r="AO3447" s="278"/>
      <c r="AP3447" s="278"/>
    </row>
    <row r="3448" spans="1:42">
      <c r="A3448" s="278">
        <v>209959</v>
      </c>
      <c r="B3448" s="278"/>
      <c r="C3448" s="278" t="s">
        <v>411</v>
      </c>
      <c r="D3448" s="278" t="s">
        <v>411</v>
      </c>
      <c r="E3448" s="278" t="s">
        <v>411</v>
      </c>
      <c r="F3448" s="278" t="s">
        <v>411</v>
      </c>
      <c r="G3448" s="278" t="s">
        <v>412</v>
      </c>
      <c r="H3448" s="278" t="s">
        <v>413</v>
      </c>
      <c r="I3448" s="278" t="s">
        <v>413</v>
      </c>
      <c r="J3448" s="278" t="s">
        <v>411</v>
      </c>
      <c r="K3448" s="278" t="s">
        <v>413</v>
      </c>
      <c r="L3448" s="278" t="s">
        <v>413</v>
      </c>
      <c r="M3448" s="278"/>
      <c r="N3448" s="278"/>
      <c r="O3448" s="278"/>
      <c r="P3448" s="278"/>
      <c r="Q3448" s="278"/>
      <c r="R3448" s="278"/>
      <c r="S3448" s="278"/>
      <c r="T3448" s="278"/>
      <c r="U3448" s="278"/>
      <c r="V3448" s="278"/>
      <c r="W3448" s="278"/>
      <c r="X3448" s="278"/>
      <c r="Y3448" s="278"/>
      <c r="Z3448" s="278"/>
      <c r="AA3448" s="278"/>
      <c r="AB3448" s="278"/>
      <c r="AC3448" s="278"/>
      <c r="AD3448" s="278"/>
      <c r="AE3448" s="278"/>
      <c r="AF3448" s="278"/>
      <c r="AG3448" s="278"/>
      <c r="AH3448" s="278"/>
      <c r="AI3448" s="278"/>
      <c r="AJ3448" s="278"/>
      <c r="AK3448" s="278"/>
      <c r="AL3448" s="278"/>
      <c r="AM3448" s="278"/>
      <c r="AN3448" s="278"/>
      <c r="AO3448" s="278"/>
      <c r="AP3448" s="278"/>
    </row>
    <row r="3449" spans="1:42">
      <c r="A3449" s="278">
        <v>209956</v>
      </c>
      <c r="B3449" s="278"/>
      <c r="C3449" s="278" t="s">
        <v>411</v>
      </c>
      <c r="D3449" s="278" t="s">
        <v>411</v>
      </c>
      <c r="E3449" s="278" t="s">
        <v>411</v>
      </c>
      <c r="F3449" s="278" t="s">
        <v>411</v>
      </c>
      <c r="G3449" s="278" t="s">
        <v>411</v>
      </c>
      <c r="H3449" s="278" t="s">
        <v>413</v>
      </c>
      <c r="I3449" s="278" t="s">
        <v>411</v>
      </c>
      <c r="J3449" s="278" t="s">
        <v>411</v>
      </c>
      <c r="K3449" s="278" t="s">
        <v>411</v>
      </c>
      <c r="L3449" s="278" t="s">
        <v>411</v>
      </c>
      <c r="M3449" s="278"/>
      <c r="N3449" s="278"/>
      <c r="O3449" s="278"/>
      <c r="P3449" s="278"/>
      <c r="Q3449" s="278"/>
      <c r="R3449" s="278"/>
      <c r="S3449" s="278"/>
      <c r="T3449" s="278"/>
      <c r="U3449" s="278"/>
      <c r="V3449" s="278"/>
      <c r="W3449" s="278"/>
      <c r="X3449" s="278"/>
      <c r="Y3449" s="278"/>
      <c r="Z3449" s="278"/>
      <c r="AA3449" s="278"/>
      <c r="AB3449" s="278"/>
      <c r="AC3449" s="278"/>
      <c r="AD3449" s="278"/>
      <c r="AE3449" s="278"/>
      <c r="AF3449" s="278"/>
      <c r="AG3449" s="278"/>
      <c r="AH3449" s="278"/>
      <c r="AI3449" s="278"/>
      <c r="AJ3449" s="278"/>
      <c r="AK3449" s="278"/>
      <c r="AL3449" s="278"/>
      <c r="AM3449" s="278"/>
      <c r="AN3449" s="278"/>
      <c r="AO3449" s="278"/>
      <c r="AP3449" s="278"/>
    </row>
    <row r="3450" spans="1:42">
      <c r="A3450" s="278">
        <v>209955</v>
      </c>
      <c r="B3450" s="278"/>
      <c r="C3450" s="278" t="s">
        <v>413</v>
      </c>
      <c r="D3450" s="278" t="s">
        <v>413</v>
      </c>
      <c r="E3450" s="278" t="s">
        <v>412</v>
      </c>
      <c r="F3450" s="278" t="s">
        <v>413</v>
      </c>
      <c r="G3450" s="278" t="s">
        <v>412</v>
      </c>
      <c r="H3450" s="278" t="s">
        <v>412</v>
      </c>
      <c r="I3450" s="278" t="s">
        <v>412</v>
      </c>
      <c r="J3450" s="278" t="s">
        <v>412</v>
      </c>
      <c r="K3450" s="278" t="s">
        <v>412</v>
      </c>
      <c r="L3450" s="278" t="s">
        <v>412</v>
      </c>
      <c r="M3450" s="278"/>
      <c r="N3450" s="278"/>
      <c r="O3450" s="278"/>
      <c r="P3450" s="278"/>
      <c r="Q3450" s="278"/>
      <c r="R3450" s="278"/>
      <c r="S3450" s="278"/>
      <c r="T3450" s="278"/>
      <c r="U3450" s="278"/>
      <c r="V3450" s="278"/>
      <c r="W3450" s="278"/>
      <c r="X3450" s="278"/>
      <c r="Y3450" s="278"/>
      <c r="Z3450" s="278"/>
      <c r="AA3450" s="278"/>
      <c r="AB3450" s="278"/>
      <c r="AC3450" s="278"/>
      <c r="AD3450" s="278"/>
      <c r="AE3450" s="278"/>
      <c r="AF3450" s="278"/>
      <c r="AG3450" s="278"/>
      <c r="AH3450" s="278"/>
      <c r="AI3450" s="278"/>
      <c r="AJ3450" s="278"/>
      <c r="AK3450" s="278"/>
      <c r="AL3450" s="278"/>
      <c r="AM3450" s="278"/>
      <c r="AN3450" s="278"/>
      <c r="AO3450" s="278"/>
      <c r="AP3450" s="278"/>
    </row>
    <row r="3451" spans="1:42">
      <c r="A3451" s="278">
        <v>209954</v>
      </c>
      <c r="B3451" s="278"/>
      <c r="C3451" s="278" t="s">
        <v>411</v>
      </c>
      <c r="D3451" s="278" t="s">
        <v>411</v>
      </c>
      <c r="E3451" s="278" t="s">
        <v>412</v>
      </c>
      <c r="F3451" s="278" t="s">
        <v>412</v>
      </c>
      <c r="G3451" s="278" t="s">
        <v>411</v>
      </c>
      <c r="H3451" s="278" t="s">
        <v>412</v>
      </c>
      <c r="I3451" s="278" t="s">
        <v>412</v>
      </c>
      <c r="J3451" s="278" t="s">
        <v>412</v>
      </c>
      <c r="K3451" s="278" t="s">
        <v>412</v>
      </c>
      <c r="L3451" s="278" t="s">
        <v>412</v>
      </c>
      <c r="M3451" s="278"/>
      <c r="N3451" s="278"/>
      <c r="O3451" s="278"/>
      <c r="P3451" s="278"/>
      <c r="Q3451" s="278"/>
      <c r="R3451" s="278"/>
      <c r="S3451" s="278"/>
      <c r="T3451" s="278"/>
      <c r="U3451" s="278"/>
      <c r="V3451" s="278"/>
      <c r="W3451" s="278"/>
      <c r="X3451" s="278"/>
      <c r="Y3451" s="278"/>
      <c r="Z3451" s="278"/>
      <c r="AA3451" s="278"/>
      <c r="AB3451" s="278"/>
      <c r="AC3451" s="278"/>
      <c r="AD3451" s="278"/>
      <c r="AE3451" s="278"/>
      <c r="AF3451" s="278"/>
      <c r="AG3451" s="278"/>
      <c r="AH3451" s="278"/>
      <c r="AI3451" s="278"/>
      <c r="AJ3451" s="278"/>
      <c r="AK3451" s="278"/>
      <c r="AL3451" s="278"/>
      <c r="AM3451" s="278"/>
      <c r="AN3451" s="278"/>
      <c r="AO3451" s="278"/>
      <c r="AP3451" s="278"/>
    </row>
    <row r="3452" spans="1:42">
      <c r="A3452" s="278">
        <v>209952</v>
      </c>
      <c r="B3452" s="278"/>
      <c r="C3452" s="278" t="s">
        <v>413</v>
      </c>
      <c r="D3452" s="278" t="s">
        <v>413</v>
      </c>
      <c r="E3452" s="278" t="s">
        <v>413</v>
      </c>
      <c r="F3452" s="278" t="s">
        <v>412</v>
      </c>
      <c r="G3452" s="278" t="s">
        <v>412</v>
      </c>
      <c r="H3452" s="278" t="s">
        <v>412</v>
      </c>
      <c r="I3452" s="278" t="s">
        <v>412</v>
      </c>
      <c r="J3452" s="278" t="s">
        <v>412</v>
      </c>
      <c r="K3452" s="278" t="s">
        <v>412</v>
      </c>
      <c r="L3452" s="278" t="s">
        <v>412</v>
      </c>
      <c r="M3452" s="278"/>
      <c r="N3452" s="278"/>
      <c r="O3452" s="278"/>
      <c r="P3452" s="278"/>
      <c r="Q3452" s="278"/>
      <c r="R3452" s="278"/>
      <c r="S3452" s="278"/>
      <c r="T3452" s="278"/>
      <c r="U3452" s="278"/>
      <c r="V3452" s="278"/>
      <c r="W3452" s="278"/>
      <c r="X3452" s="278"/>
      <c r="Y3452" s="278"/>
      <c r="Z3452" s="278"/>
      <c r="AA3452" s="278"/>
      <c r="AB3452" s="278"/>
      <c r="AC3452" s="278"/>
      <c r="AD3452" s="278"/>
      <c r="AE3452" s="278"/>
      <c r="AF3452" s="278"/>
      <c r="AG3452" s="278"/>
      <c r="AH3452" s="278"/>
      <c r="AI3452" s="278"/>
      <c r="AJ3452" s="278"/>
      <c r="AK3452" s="278"/>
      <c r="AL3452" s="278"/>
      <c r="AM3452" s="278"/>
      <c r="AN3452" s="278"/>
      <c r="AO3452" s="278"/>
      <c r="AP3452" s="278"/>
    </row>
    <row r="3453" spans="1:42">
      <c r="A3453" s="278">
        <v>209951</v>
      </c>
      <c r="B3453" s="278"/>
      <c r="C3453" s="278" t="s">
        <v>413</v>
      </c>
      <c r="D3453" s="278" t="s">
        <v>413</v>
      </c>
      <c r="E3453" s="278" t="s">
        <v>413</v>
      </c>
      <c r="F3453" s="278" t="s">
        <v>412</v>
      </c>
      <c r="G3453" s="278" t="s">
        <v>412</v>
      </c>
      <c r="H3453" s="278" t="s">
        <v>412</v>
      </c>
      <c r="I3453" s="278" t="s">
        <v>412</v>
      </c>
      <c r="J3453" s="278" t="s">
        <v>412</v>
      </c>
      <c r="K3453" s="278" t="s">
        <v>412</v>
      </c>
      <c r="L3453" s="278" t="s">
        <v>412</v>
      </c>
      <c r="M3453" s="278"/>
      <c r="N3453" s="278"/>
      <c r="O3453" s="278"/>
      <c r="P3453" s="278"/>
      <c r="Q3453" s="278"/>
      <c r="R3453" s="278"/>
      <c r="S3453" s="278"/>
      <c r="T3453" s="278"/>
      <c r="U3453" s="278"/>
      <c r="V3453" s="278"/>
      <c r="W3453" s="278"/>
      <c r="X3453" s="278"/>
      <c r="Y3453" s="278"/>
      <c r="Z3453" s="278"/>
      <c r="AA3453" s="278"/>
      <c r="AB3453" s="278"/>
      <c r="AC3453" s="278"/>
      <c r="AD3453" s="278"/>
      <c r="AE3453" s="278"/>
      <c r="AF3453" s="278"/>
      <c r="AG3453" s="278"/>
      <c r="AH3453" s="278"/>
      <c r="AI3453" s="278"/>
      <c r="AJ3453" s="278"/>
      <c r="AK3453" s="278"/>
      <c r="AL3453" s="278"/>
      <c r="AM3453" s="278"/>
      <c r="AN3453" s="278"/>
      <c r="AO3453" s="278"/>
      <c r="AP3453" s="278"/>
    </row>
    <row r="3454" spans="1:42">
      <c r="A3454" s="278">
        <v>209950</v>
      </c>
      <c r="B3454" s="278"/>
      <c r="C3454" s="278" t="s">
        <v>411</v>
      </c>
      <c r="D3454" s="278" t="s">
        <v>413</v>
      </c>
      <c r="E3454" s="278" t="s">
        <v>411</v>
      </c>
      <c r="F3454" s="278" t="s">
        <v>411</v>
      </c>
      <c r="G3454" s="278" t="s">
        <v>412</v>
      </c>
      <c r="H3454" s="278" t="s">
        <v>412</v>
      </c>
      <c r="I3454" s="278" t="s">
        <v>412</v>
      </c>
      <c r="J3454" s="278" t="s">
        <v>412</v>
      </c>
      <c r="K3454" s="278" t="s">
        <v>412</v>
      </c>
      <c r="L3454" s="278" t="s">
        <v>412</v>
      </c>
      <c r="M3454" s="278"/>
      <c r="N3454" s="278"/>
      <c r="O3454" s="278"/>
      <c r="P3454" s="278"/>
      <c r="Q3454" s="278"/>
      <c r="R3454" s="278"/>
      <c r="S3454" s="278"/>
      <c r="T3454" s="278"/>
      <c r="U3454" s="278"/>
      <c r="V3454" s="278"/>
      <c r="W3454" s="278"/>
      <c r="X3454" s="278"/>
      <c r="Y3454" s="278"/>
      <c r="Z3454" s="278"/>
      <c r="AA3454" s="278"/>
      <c r="AB3454" s="278"/>
      <c r="AC3454" s="278"/>
      <c r="AD3454" s="278"/>
      <c r="AE3454" s="278"/>
      <c r="AF3454" s="278"/>
      <c r="AG3454" s="278"/>
      <c r="AH3454" s="278"/>
      <c r="AI3454" s="278"/>
      <c r="AJ3454" s="278"/>
      <c r="AK3454" s="278"/>
      <c r="AL3454" s="278"/>
      <c r="AM3454" s="278"/>
      <c r="AN3454" s="278"/>
      <c r="AO3454" s="278"/>
      <c r="AP3454" s="278"/>
    </row>
    <row r="3455" spans="1:42">
      <c r="A3455" s="278">
        <v>209949</v>
      </c>
      <c r="B3455" s="278"/>
      <c r="C3455" s="278" t="s">
        <v>413</v>
      </c>
      <c r="D3455" s="278" t="s">
        <v>413</v>
      </c>
      <c r="E3455" s="278" t="s">
        <v>413</v>
      </c>
      <c r="F3455" s="278" t="s">
        <v>413</v>
      </c>
      <c r="G3455" s="278" t="s">
        <v>412</v>
      </c>
      <c r="H3455" s="278" t="s">
        <v>412</v>
      </c>
      <c r="I3455" s="278" t="s">
        <v>412</v>
      </c>
      <c r="J3455" s="278" t="s">
        <v>412</v>
      </c>
      <c r="K3455" s="278" t="s">
        <v>412</v>
      </c>
      <c r="L3455" s="278" t="s">
        <v>412</v>
      </c>
      <c r="M3455" s="278"/>
      <c r="N3455" s="278"/>
      <c r="O3455" s="278"/>
      <c r="P3455" s="278"/>
      <c r="Q3455" s="278"/>
      <c r="R3455" s="278"/>
      <c r="S3455" s="278"/>
      <c r="T3455" s="278"/>
      <c r="U3455" s="278"/>
      <c r="V3455" s="278"/>
      <c r="W3455" s="278"/>
      <c r="X3455" s="278"/>
      <c r="Y3455" s="278"/>
      <c r="Z3455" s="278"/>
      <c r="AA3455" s="278"/>
      <c r="AB3455" s="278"/>
      <c r="AC3455" s="278"/>
      <c r="AD3455" s="278"/>
      <c r="AE3455" s="278"/>
      <c r="AF3455" s="278"/>
      <c r="AG3455" s="278"/>
      <c r="AH3455" s="278"/>
      <c r="AI3455" s="278"/>
      <c r="AJ3455" s="278"/>
      <c r="AK3455" s="278"/>
      <c r="AL3455" s="278"/>
      <c r="AM3455" s="278"/>
      <c r="AN3455" s="278"/>
      <c r="AO3455" s="278"/>
      <c r="AP3455" s="278"/>
    </row>
    <row r="3456" spans="1:42">
      <c r="A3456" s="278">
        <v>209948</v>
      </c>
      <c r="B3456" s="278"/>
      <c r="C3456" s="278" t="s">
        <v>413</v>
      </c>
      <c r="D3456" s="278" t="s">
        <v>413</v>
      </c>
      <c r="E3456" s="278" t="s">
        <v>413</v>
      </c>
      <c r="F3456" s="278" t="s">
        <v>412</v>
      </c>
      <c r="G3456" s="278" t="s">
        <v>412</v>
      </c>
      <c r="H3456" s="278" t="s">
        <v>412</v>
      </c>
      <c r="I3456" s="278" t="s">
        <v>412</v>
      </c>
      <c r="J3456" s="278" t="s">
        <v>412</v>
      </c>
      <c r="K3456" s="278" t="s">
        <v>412</v>
      </c>
      <c r="L3456" s="278" t="s">
        <v>412</v>
      </c>
      <c r="M3456" s="278"/>
      <c r="N3456" s="278"/>
      <c r="O3456" s="278"/>
      <c r="P3456" s="278"/>
      <c r="Q3456" s="278"/>
      <c r="R3456" s="278"/>
      <c r="S3456" s="278"/>
      <c r="T3456" s="278"/>
      <c r="U3456" s="278"/>
      <c r="V3456" s="278"/>
      <c r="W3456" s="278"/>
      <c r="X3456" s="278"/>
      <c r="Y3456" s="278"/>
      <c r="Z3456" s="278"/>
      <c r="AA3456" s="278"/>
      <c r="AB3456" s="278"/>
      <c r="AC3456" s="278"/>
      <c r="AD3456" s="278"/>
      <c r="AE3456" s="278"/>
      <c r="AF3456" s="278"/>
      <c r="AG3456" s="278"/>
      <c r="AH3456" s="278"/>
      <c r="AI3456" s="278"/>
      <c r="AJ3456" s="278"/>
      <c r="AK3456" s="278"/>
      <c r="AL3456" s="278"/>
      <c r="AM3456" s="278"/>
      <c r="AN3456" s="278"/>
      <c r="AO3456" s="278"/>
      <c r="AP3456" s="278"/>
    </row>
    <row r="3457" spans="1:42">
      <c r="A3457" s="278">
        <v>209946</v>
      </c>
      <c r="B3457" s="278"/>
      <c r="C3457" s="278" t="s">
        <v>411</v>
      </c>
      <c r="D3457" s="278" t="s">
        <v>411</v>
      </c>
      <c r="E3457" s="278" t="s">
        <v>411</v>
      </c>
      <c r="F3457" s="278" t="s">
        <v>413</v>
      </c>
      <c r="G3457" s="278" t="s">
        <v>412</v>
      </c>
      <c r="H3457" s="278" t="s">
        <v>412</v>
      </c>
      <c r="I3457" s="278" t="s">
        <v>413</v>
      </c>
      <c r="J3457" s="278" t="s">
        <v>413</v>
      </c>
      <c r="K3457" s="278" t="s">
        <v>413</v>
      </c>
      <c r="L3457" s="278" t="s">
        <v>413</v>
      </c>
      <c r="M3457" s="278"/>
      <c r="N3457" s="278"/>
      <c r="O3457" s="278"/>
      <c r="P3457" s="278"/>
      <c r="Q3457" s="278"/>
      <c r="R3457" s="278"/>
      <c r="S3457" s="278"/>
      <c r="T3457" s="278"/>
      <c r="U3457" s="278"/>
      <c r="V3457" s="278"/>
      <c r="W3457" s="278"/>
      <c r="X3457" s="278"/>
      <c r="Y3457" s="278"/>
      <c r="Z3457" s="278"/>
      <c r="AA3457" s="278"/>
      <c r="AB3457" s="278"/>
      <c r="AC3457" s="278"/>
      <c r="AD3457" s="278"/>
      <c r="AE3457" s="278"/>
      <c r="AF3457" s="278"/>
      <c r="AG3457" s="278"/>
      <c r="AH3457" s="278"/>
      <c r="AI3457" s="278"/>
      <c r="AJ3457" s="278"/>
      <c r="AK3457" s="278"/>
      <c r="AL3457" s="278"/>
      <c r="AM3457" s="278"/>
      <c r="AN3457" s="278"/>
      <c r="AO3457" s="278"/>
      <c r="AP3457" s="278"/>
    </row>
    <row r="3458" spans="1:42">
      <c r="A3458" s="278">
        <v>209944</v>
      </c>
      <c r="B3458" s="278"/>
      <c r="C3458" s="278" t="s">
        <v>413</v>
      </c>
      <c r="D3458" s="278" t="s">
        <v>412</v>
      </c>
      <c r="E3458" s="278" t="s">
        <v>413</v>
      </c>
      <c r="F3458" s="278" t="s">
        <v>413</v>
      </c>
      <c r="G3458" s="278" t="s">
        <v>412</v>
      </c>
      <c r="H3458" s="278" t="s">
        <v>412</v>
      </c>
      <c r="I3458" s="278" t="s">
        <v>412</v>
      </c>
      <c r="J3458" s="278" t="s">
        <v>412</v>
      </c>
      <c r="K3458" s="278" t="s">
        <v>412</v>
      </c>
      <c r="L3458" s="278" t="s">
        <v>412</v>
      </c>
      <c r="M3458" s="278"/>
      <c r="N3458" s="278"/>
      <c r="O3458" s="278"/>
      <c r="P3458" s="278"/>
      <c r="Q3458" s="278"/>
      <c r="R3458" s="278"/>
      <c r="S3458" s="278"/>
      <c r="T3458" s="278"/>
      <c r="U3458" s="278"/>
      <c r="V3458" s="278"/>
      <c r="W3458" s="278"/>
      <c r="X3458" s="278"/>
      <c r="Y3458" s="278"/>
      <c r="Z3458" s="278"/>
      <c r="AA3458" s="278"/>
      <c r="AB3458" s="278"/>
      <c r="AC3458" s="278"/>
      <c r="AD3458" s="278"/>
      <c r="AE3458" s="278"/>
      <c r="AF3458" s="278"/>
      <c r="AG3458" s="278"/>
      <c r="AH3458" s="278"/>
      <c r="AI3458" s="278"/>
      <c r="AJ3458" s="278"/>
      <c r="AK3458" s="278"/>
      <c r="AL3458" s="278"/>
      <c r="AM3458" s="278"/>
      <c r="AN3458" s="278"/>
      <c r="AO3458" s="278"/>
      <c r="AP3458" s="278"/>
    </row>
    <row r="3459" spans="1:42">
      <c r="A3459" s="278">
        <v>209943</v>
      </c>
      <c r="B3459" s="278"/>
      <c r="C3459" s="278" t="s">
        <v>413</v>
      </c>
      <c r="D3459" s="278" t="s">
        <v>412</v>
      </c>
      <c r="E3459" s="278" t="s">
        <v>413</v>
      </c>
      <c r="F3459" s="278" t="s">
        <v>413</v>
      </c>
      <c r="G3459" s="278" t="s">
        <v>412</v>
      </c>
      <c r="H3459" s="278" t="s">
        <v>412</v>
      </c>
      <c r="I3459" s="278" t="s">
        <v>412</v>
      </c>
      <c r="J3459" s="278" t="s">
        <v>412</v>
      </c>
      <c r="K3459" s="278" t="s">
        <v>412</v>
      </c>
      <c r="L3459" s="278" t="s">
        <v>412</v>
      </c>
      <c r="M3459" s="278"/>
      <c r="N3459" s="278"/>
      <c r="O3459" s="278"/>
      <c r="P3459" s="278"/>
      <c r="Q3459" s="278"/>
      <c r="R3459" s="278"/>
      <c r="S3459" s="278"/>
      <c r="T3459" s="278"/>
      <c r="U3459" s="278"/>
      <c r="V3459" s="278"/>
      <c r="W3459" s="278"/>
      <c r="X3459" s="278"/>
      <c r="Y3459" s="278"/>
      <c r="Z3459" s="278"/>
      <c r="AA3459" s="278"/>
      <c r="AB3459" s="278"/>
      <c r="AC3459" s="278"/>
      <c r="AD3459" s="278"/>
      <c r="AE3459" s="278"/>
      <c r="AF3459" s="278"/>
      <c r="AG3459" s="278"/>
      <c r="AH3459" s="278"/>
      <c r="AI3459" s="278"/>
      <c r="AJ3459" s="278"/>
      <c r="AK3459" s="278"/>
      <c r="AL3459" s="278"/>
      <c r="AM3459" s="278"/>
      <c r="AN3459" s="278"/>
      <c r="AO3459" s="278"/>
      <c r="AP3459" s="278"/>
    </row>
    <row r="3460" spans="1:42">
      <c r="A3460" s="278">
        <v>209942</v>
      </c>
      <c r="B3460" s="278"/>
      <c r="C3460" s="278" t="s">
        <v>411</v>
      </c>
      <c r="D3460" s="278" t="s">
        <v>411</v>
      </c>
      <c r="E3460" s="278" t="s">
        <v>411</v>
      </c>
      <c r="F3460" s="278" t="s">
        <v>411</v>
      </c>
      <c r="G3460" s="278" t="s">
        <v>411</v>
      </c>
      <c r="H3460" s="278" t="s">
        <v>412</v>
      </c>
      <c r="I3460" s="278" t="s">
        <v>412</v>
      </c>
      <c r="J3460" s="278" t="s">
        <v>412</v>
      </c>
      <c r="K3460" s="278" t="s">
        <v>412</v>
      </c>
      <c r="L3460" s="278" t="s">
        <v>413</v>
      </c>
      <c r="M3460" s="278"/>
      <c r="N3460" s="278"/>
      <c r="O3460" s="278"/>
      <c r="P3460" s="278"/>
      <c r="Q3460" s="278"/>
      <c r="R3460" s="278"/>
      <c r="S3460" s="278"/>
      <c r="T3460" s="278"/>
      <c r="U3460" s="278"/>
      <c r="V3460" s="278"/>
      <c r="W3460" s="278"/>
      <c r="X3460" s="278"/>
      <c r="Y3460" s="278"/>
      <c r="Z3460" s="278"/>
      <c r="AA3460" s="278"/>
      <c r="AB3460" s="278"/>
      <c r="AC3460" s="278"/>
      <c r="AD3460" s="278"/>
      <c r="AE3460" s="278"/>
      <c r="AF3460" s="278"/>
      <c r="AG3460" s="278"/>
      <c r="AH3460" s="278"/>
      <c r="AI3460" s="278"/>
      <c r="AJ3460" s="278"/>
      <c r="AK3460" s="278"/>
      <c r="AL3460" s="278"/>
      <c r="AM3460" s="278"/>
      <c r="AN3460" s="278"/>
      <c r="AO3460" s="278"/>
      <c r="AP3460" s="278"/>
    </row>
    <row r="3461" spans="1:42">
      <c r="A3461" s="278">
        <v>209941</v>
      </c>
      <c r="B3461" s="278"/>
      <c r="C3461" s="278" t="s">
        <v>413</v>
      </c>
      <c r="D3461" s="278" t="s">
        <v>413</v>
      </c>
      <c r="E3461" s="278" t="s">
        <v>413</v>
      </c>
      <c r="F3461" s="278" t="s">
        <v>412</v>
      </c>
      <c r="G3461" s="278" t="s">
        <v>412</v>
      </c>
      <c r="H3461" s="278" t="s">
        <v>412</v>
      </c>
      <c r="I3461" s="278" t="s">
        <v>412</v>
      </c>
      <c r="J3461" s="278" t="s">
        <v>412</v>
      </c>
      <c r="K3461" s="278" t="s">
        <v>412</v>
      </c>
      <c r="L3461" s="278" t="s">
        <v>412</v>
      </c>
      <c r="M3461" s="278"/>
      <c r="N3461" s="278"/>
      <c r="O3461" s="278"/>
      <c r="P3461" s="278"/>
      <c r="Q3461" s="278"/>
      <c r="R3461" s="278"/>
      <c r="S3461" s="278"/>
      <c r="T3461" s="278"/>
      <c r="U3461" s="278"/>
      <c r="V3461" s="278"/>
      <c r="W3461" s="278"/>
      <c r="X3461" s="278"/>
      <c r="Y3461" s="278"/>
      <c r="Z3461" s="278"/>
      <c r="AA3461" s="278"/>
      <c r="AB3461" s="278"/>
      <c r="AC3461" s="278"/>
      <c r="AD3461" s="278"/>
      <c r="AE3461" s="278"/>
      <c r="AF3461" s="278"/>
      <c r="AG3461" s="278"/>
      <c r="AH3461" s="278"/>
      <c r="AI3461" s="278"/>
      <c r="AJ3461" s="278"/>
      <c r="AK3461" s="278"/>
      <c r="AL3461" s="278"/>
      <c r="AM3461" s="278"/>
      <c r="AN3461" s="278"/>
      <c r="AO3461" s="278"/>
      <c r="AP3461" s="278"/>
    </row>
    <row r="3462" spans="1:42">
      <c r="A3462" s="278">
        <v>209940</v>
      </c>
      <c r="B3462" s="278"/>
      <c r="C3462" s="278" t="s">
        <v>412</v>
      </c>
      <c r="D3462" s="278" t="s">
        <v>411</v>
      </c>
      <c r="E3462" s="278" t="s">
        <v>413</v>
      </c>
      <c r="F3462" s="278" t="s">
        <v>411</v>
      </c>
      <c r="G3462" s="278" t="s">
        <v>413</v>
      </c>
      <c r="H3462" s="278" t="s">
        <v>412</v>
      </c>
      <c r="I3462" s="278" t="s">
        <v>413</v>
      </c>
      <c r="J3462" s="278" t="s">
        <v>412</v>
      </c>
      <c r="K3462" s="278" t="s">
        <v>413</v>
      </c>
      <c r="L3462" s="278" t="s">
        <v>412</v>
      </c>
      <c r="M3462" s="278"/>
      <c r="N3462" s="278"/>
      <c r="O3462" s="278"/>
      <c r="P3462" s="278"/>
      <c r="Q3462" s="278"/>
      <c r="R3462" s="278"/>
      <c r="S3462" s="278"/>
      <c r="T3462" s="278"/>
      <c r="U3462" s="278"/>
      <c r="V3462" s="278"/>
      <c r="W3462" s="278"/>
      <c r="X3462" s="278"/>
      <c r="Y3462" s="278"/>
      <c r="Z3462" s="278"/>
      <c r="AA3462" s="278"/>
      <c r="AB3462" s="278"/>
      <c r="AC3462" s="278"/>
      <c r="AD3462" s="278"/>
      <c r="AE3462" s="278"/>
      <c r="AF3462" s="278"/>
      <c r="AG3462" s="278"/>
      <c r="AH3462" s="278"/>
      <c r="AI3462" s="278"/>
      <c r="AJ3462" s="278"/>
      <c r="AK3462" s="278"/>
      <c r="AL3462" s="278"/>
      <c r="AM3462" s="278"/>
      <c r="AN3462" s="278"/>
      <c r="AO3462" s="278"/>
      <c r="AP3462" s="278"/>
    </row>
    <row r="3463" spans="1:42">
      <c r="A3463" s="278">
        <v>209939</v>
      </c>
      <c r="B3463" s="278"/>
      <c r="C3463" s="278" t="s">
        <v>411</v>
      </c>
      <c r="D3463" s="278" t="s">
        <v>412</v>
      </c>
      <c r="E3463" s="278" t="s">
        <v>411</v>
      </c>
      <c r="F3463" s="278" t="s">
        <v>411</v>
      </c>
      <c r="G3463" s="278" t="s">
        <v>412</v>
      </c>
      <c r="H3463" s="278" t="s">
        <v>412</v>
      </c>
      <c r="I3463" s="278" t="s">
        <v>412</v>
      </c>
      <c r="J3463" s="278" t="s">
        <v>412</v>
      </c>
      <c r="K3463" s="278" t="s">
        <v>412</v>
      </c>
      <c r="L3463" s="278" t="s">
        <v>412</v>
      </c>
      <c r="M3463" s="278"/>
      <c r="N3463" s="278"/>
      <c r="O3463" s="278"/>
      <c r="P3463" s="278"/>
      <c r="Q3463" s="278"/>
      <c r="R3463" s="278"/>
      <c r="S3463" s="278"/>
      <c r="T3463" s="278"/>
      <c r="U3463" s="278"/>
      <c r="V3463" s="278"/>
      <c r="W3463" s="278"/>
      <c r="X3463" s="278"/>
      <c r="Y3463" s="278"/>
      <c r="Z3463" s="278"/>
      <c r="AA3463" s="278"/>
      <c r="AB3463" s="278"/>
      <c r="AC3463" s="278"/>
      <c r="AD3463" s="278"/>
      <c r="AE3463" s="278"/>
      <c r="AF3463" s="278"/>
      <c r="AG3463" s="278"/>
      <c r="AH3463" s="278"/>
      <c r="AI3463" s="278"/>
      <c r="AJ3463" s="278"/>
      <c r="AK3463" s="278"/>
      <c r="AL3463" s="278"/>
      <c r="AM3463" s="278"/>
      <c r="AN3463" s="278"/>
      <c r="AO3463" s="278"/>
      <c r="AP3463" s="278"/>
    </row>
    <row r="3464" spans="1:42">
      <c r="A3464" s="278">
        <v>209938</v>
      </c>
      <c r="B3464" s="278"/>
      <c r="C3464" s="278" t="s">
        <v>412</v>
      </c>
      <c r="D3464" s="278" t="s">
        <v>413</v>
      </c>
      <c r="E3464" s="278" t="s">
        <v>413</v>
      </c>
      <c r="F3464" s="278" t="s">
        <v>412</v>
      </c>
      <c r="G3464" s="278" t="s">
        <v>413</v>
      </c>
      <c r="H3464" s="278" t="s">
        <v>412</v>
      </c>
      <c r="I3464" s="278" t="s">
        <v>412</v>
      </c>
      <c r="J3464" s="278" t="s">
        <v>412</v>
      </c>
      <c r="K3464" s="278" t="s">
        <v>412</v>
      </c>
      <c r="L3464" s="278" t="s">
        <v>412</v>
      </c>
      <c r="M3464" s="278"/>
      <c r="N3464" s="278"/>
      <c r="O3464" s="278"/>
      <c r="P3464" s="278"/>
      <c r="Q3464" s="278"/>
      <c r="R3464" s="278"/>
      <c r="S3464" s="278"/>
      <c r="T3464" s="278"/>
      <c r="U3464" s="278"/>
      <c r="V3464" s="278"/>
      <c r="W3464" s="278"/>
      <c r="X3464" s="278"/>
      <c r="Y3464" s="278"/>
      <c r="Z3464" s="278"/>
      <c r="AA3464" s="278"/>
      <c r="AB3464" s="278"/>
      <c r="AC3464" s="278"/>
      <c r="AD3464" s="278"/>
      <c r="AE3464" s="278"/>
      <c r="AF3464" s="278"/>
      <c r="AG3464" s="278"/>
      <c r="AH3464" s="278"/>
      <c r="AI3464" s="278"/>
      <c r="AJ3464" s="278"/>
      <c r="AK3464" s="278"/>
      <c r="AL3464" s="278"/>
      <c r="AM3464" s="278"/>
      <c r="AN3464" s="278"/>
      <c r="AO3464" s="278"/>
      <c r="AP3464" s="278"/>
    </row>
    <row r="3465" spans="1:42">
      <c r="A3465" s="278">
        <v>209936</v>
      </c>
      <c r="B3465" s="278"/>
      <c r="C3465" s="278" t="s">
        <v>411</v>
      </c>
      <c r="D3465" s="278" t="s">
        <v>411</v>
      </c>
      <c r="E3465" s="278" t="s">
        <v>412</v>
      </c>
      <c r="F3465" s="278" t="s">
        <v>411</v>
      </c>
      <c r="G3465" s="278" t="s">
        <v>412</v>
      </c>
      <c r="H3465" s="278" t="s">
        <v>412</v>
      </c>
      <c r="I3465" s="278" t="s">
        <v>412</v>
      </c>
      <c r="J3465" s="278" t="s">
        <v>412</v>
      </c>
      <c r="K3465" s="278" t="s">
        <v>413</v>
      </c>
      <c r="L3465" s="278" t="s">
        <v>412</v>
      </c>
      <c r="M3465" s="278"/>
      <c r="N3465" s="278"/>
      <c r="O3465" s="278"/>
      <c r="P3465" s="278"/>
      <c r="Q3465" s="278"/>
      <c r="R3465" s="278"/>
      <c r="S3465" s="278"/>
      <c r="T3465" s="278"/>
      <c r="U3465" s="278"/>
      <c r="V3465" s="278"/>
      <c r="W3465" s="278"/>
      <c r="X3465" s="278"/>
      <c r="Y3465" s="278"/>
      <c r="Z3465" s="278"/>
      <c r="AA3465" s="278"/>
      <c r="AB3465" s="278"/>
      <c r="AC3465" s="278"/>
      <c r="AD3465" s="278"/>
      <c r="AE3465" s="278"/>
      <c r="AF3465" s="278"/>
      <c r="AG3465" s="278"/>
      <c r="AH3465" s="278"/>
      <c r="AI3465" s="278"/>
      <c r="AJ3465" s="278"/>
      <c r="AK3465" s="278"/>
      <c r="AL3465" s="278"/>
      <c r="AM3465" s="278"/>
      <c r="AN3465" s="278"/>
      <c r="AO3465" s="278"/>
      <c r="AP3465" s="278"/>
    </row>
    <row r="3466" spans="1:42">
      <c r="A3466" s="278">
        <v>209935</v>
      </c>
      <c r="B3466" s="278"/>
      <c r="C3466" s="278" t="s">
        <v>412</v>
      </c>
      <c r="D3466" s="278" t="s">
        <v>413</v>
      </c>
      <c r="E3466" s="278" t="s">
        <v>413</v>
      </c>
      <c r="F3466" s="278" t="s">
        <v>413</v>
      </c>
      <c r="G3466" s="278" t="s">
        <v>413</v>
      </c>
      <c r="H3466" s="278" t="s">
        <v>412</v>
      </c>
      <c r="I3466" s="278" t="s">
        <v>412</v>
      </c>
      <c r="J3466" s="278" t="s">
        <v>412</v>
      </c>
      <c r="K3466" s="278" t="s">
        <v>412</v>
      </c>
      <c r="L3466" s="278" t="s">
        <v>412</v>
      </c>
      <c r="M3466" s="278"/>
      <c r="N3466" s="278"/>
      <c r="O3466" s="278"/>
      <c r="P3466" s="278"/>
      <c r="Q3466" s="278"/>
      <c r="R3466" s="278"/>
      <c r="S3466" s="278"/>
      <c r="T3466" s="278"/>
      <c r="U3466" s="278"/>
      <c r="V3466" s="278"/>
      <c r="W3466" s="278"/>
      <c r="X3466" s="278"/>
      <c r="Y3466" s="278"/>
      <c r="Z3466" s="278"/>
      <c r="AA3466" s="278"/>
      <c r="AB3466" s="278"/>
      <c r="AC3466" s="278"/>
      <c r="AD3466" s="278"/>
      <c r="AE3466" s="278"/>
      <c r="AF3466" s="278"/>
      <c r="AG3466" s="278"/>
      <c r="AH3466" s="278"/>
      <c r="AI3466" s="278"/>
      <c r="AJ3466" s="278"/>
      <c r="AK3466" s="278"/>
      <c r="AL3466" s="278"/>
      <c r="AM3466" s="278"/>
      <c r="AN3466" s="278"/>
      <c r="AO3466" s="278"/>
      <c r="AP3466" s="278"/>
    </row>
    <row r="3467" spans="1:42">
      <c r="A3467" s="278">
        <v>209933</v>
      </c>
      <c r="B3467" s="278"/>
      <c r="C3467" s="278" t="s">
        <v>412</v>
      </c>
      <c r="D3467" s="278" t="s">
        <v>411</v>
      </c>
      <c r="E3467" s="278" t="s">
        <v>412</v>
      </c>
      <c r="F3467" s="278" t="s">
        <v>411</v>
      </c>
      <c r="G3467" s="278" t="s">
        <v>411</v>
      </c>
      <c r="H3467" s="278" t="s">
        <v>413</v>
      </c>
      <c r="I3467" s="278" t="s">
        <v>412</v>
      </c>
      <c r="J3467" s="278" t="s">
        <v>413</v>
      </c>
      <c r="K3467" s="278" t="s">
        <v>412</v>
      </c>
      <c r="L3467" s="278" t="s">
        <v>412</v>
      </c>
      <c r="M3467" s="278"/>
      <c r="N3467" s="278"/>
      <c r="O3467" s="278"/>
      <c r="P3467" s="278"/>
      <c r="Q3467" s="278"/>
      <c r="R3467" s="278"/>
      <c r="S3467" s="278"/>
      <c r="T3467" s="278"/>
      <c r="U3467" s="278"/>
      <c r="V3467" s="278"/>
      <c r="W3467" s="278"/>
      <c r="X3467" s="278"/>
      <c r="Y3467" s="278"/>
      <c r="Z3467" s="278"/>
      <c r="AA3467" s="278"/>
      <c r="AB3467" s="278"/>
      <c r="AC3467" s="278"/>
      <c r="AD3467" s="278"/>
      <c r="AE3467" s="278"/>
      <c r="AF3467" s="278"/>
      <c r="AG3467" s="278"/>
      <c r="AH3467" s="278"/>
      <c r="AI3467" s="278"/>
      <c r="AJ3467" s="278"/>
      <c r="AK3467" s="278"/>
      <c r="AL3467" s="278"/>
      <c r="AM3467" s="278"/>
      <c r="AN3467" s="278"/>
      <c r="AO3467" s="278"/>
      <c r="AP3467" s="278"/>
    </row>
    <row r="3468" spans="1:42">
      <c r="A3468" s="278">
        <v>209929</v>
      </c>
      <c r="B3468" s="278"/>
      <c r="C3468" s="278" t="s">
        <v>413</v>
      </c>
      <c r="D3468" s="278" t="s">
        <v>413</v>
      </c>
      <c r="E3468" s="278" t="s">
        <v>413</v>
      </c>
      <c r="F3468" s="278" t="s">
        <v>413</v>
      </c>
      <c r="G3468" s="278" t="s">
        <v>412</v>
      </c>
      <c r="H3468" s="278" t="s">
        <v>412</v>
      </c>
      <c r="I3468" s="278" t="s">
        <v>413</v>
      </c>
      <c r="J3468" s="278" t="s">
        <v>413</v>
      </c>
      <c r="K3468" s="278" t="s">
        <v>413</v>
      </c>
      <c r="L3468" s="278" t="s">
        <v>413</v>
      </c>
      <c r="M3468" s="278"/>
      <c r="N3468" s="278"/>
      <c r="O3468" s="278"/>
      <c r="P3468" s="278"/>
      <c r="Q3468" s="278"/>
      <c r="R3468" s="278"/>
      <c r="S3468" s="278"/>
      <c r="T3468" s="278"/>
      <c r="U3468" s="278"/>
      <c r="V3468" s="278"/>
      <c r="W3468" s="278"/>
      <c r="X3468" s="278"/>
      <c r="Y3468" s="278"/>
      <c r="Z3468" s="278"/>
      <c r="AA3468" s="278"/>
      <c r="AB3468" s="278"/>
      <c r="AC3468" s="278"/>
      <c r="AD3468" s="278"/>
      <c r="AE3468" s="278"/>
      <c r="AF3468" s="278"/>
      <c r="AG3468" s="278"/>
      <c r="AH3468" s="278"/>
      <c r="AI3468" s="278"/>
      <c r="AJ3468" s="278"/>
      <c r="AK3468" s="278"/>
      <c r="AL3468" s="278"/>
      <c r="AM3468" s="278"/>
      <c r="AN3468" s="278"/>
      <c r="AO3468" s="278"/>
      <c r="AP3468" s="278"/>
    </row>
    <row r="3469" spans="1:42">
      <c r="A3469" s="278">
        <v>209928</v>
      </c>
      <c r="B3469" s="278"/>
      <c r="C3469" s="278" t="s">
        <v>411</v>
      </c>
      <c r="D3469" s="278" t="s">
        <v>412</v>
      </c>
      <c r="E3469" s="278" t="s">
        <v>412</v>
      </c>
      <c r="F3469" s="278" t="s">
        <v>411</v>
      </c>
      <c r="G3469" s="278" t="s">
        <v>411</v>
      </c>
      <c r="H3469" s="278" t="s">
        <v>412</v>
      </c>
      <c r="I3469" s="278" t="s">
        <v>412</v>
      </c>
      <c r="J3469" s="278" t="s">
        <v>412</v>
      </c>
      <c r="K3469" s="278" t="s">
        <v>412</v>
      </c>
      <c r="L3469" s="278" t="s">
        <v>412</v>
      </c>
      <c r="M3469" s="278"/>
      <c r="N3469" s="278"/>
      <c r="O3469" s="278"/>
      <c r="P3469" s="278"/>
      <c r="Q3469" s="278"/>
      <c r="R3469" s="278"/>
      <c r="S3469" s="278"/>
      <c r="T3469" s="278"/>
      <c r="U3469" s="278"/>
      <c r="V3469" s="278"/>
      <c r="W3469" s="278"/>
      <c r="X3469" s="278"/>
      <c r="Y3469" s="278"/>
      <c r="Z3469" s="278"/>
      <c r="AA3469" s="278"/>
      <c r="AB3469" s="278"/>
      <c r="AC3469" s="278"/>
      <c r="AD3469" s="278"/>
      <c r="AE3469" s="278"/>
      <c r="AF3469" s="278"/>
      <c r="AG3469" s="278"/>
      <c r="AH3469" s="278"/>
      <c r="AI3469" s="278"/>
      <c r="AJ3469" s="278"/>
      <c r="AK3469" s="278"/>
      <c r="AL3469" s="278"/>
      <c r="AM3469" s="278"/>
      <c r="AN3469" s="278"/>
      <c r="AO3469" s="278"/>
      <c r="AP3469" s="278"/>
    </row>
    <row r="3470" spans="1:42">
      <c r="A3470" s="278">
        <v>209927</v>
      </c>
      <c r="B3470" s="278"/>
      <c r="C3470" s="278" t="s">
        <v>413</v>
      </c>
      <c r="D3470" s="278" t="s">
        <v>411</v>
      </c>
      <c r="E3470" s="278" t="s">
        <v>411</v>
      </c>
      <c r="F3470" s="278" t="s">
        <v>413</v>
      </c>
      <c r="G3470" s="278" t="s">
        <v>413</v>
      </c>
      <c r="H3470" s="278" t="s">
        <v>413</v>
      </c>
      <c r="I3470" s="278" t="s">
        <v>412</v>
      </c>
      <c r="J3470" s="278" t="s">
        <v>413</v>
      </c>
      <c r="K3470" s="278" t="s">
        <v>413</v>
      </c>
      <c r="L3470" s="278" t="s">
        <v>413</v>
      </c>
      <c r="M3470" s="278"/>
      <c r="N3470" s="278"/>
      <c r="O3470" s="278"/>
      <c r="P3470" s="278"/>
      <c r="Q3470" s="278"/>
      <c r="R3470" s="278"/>
      <c r="S3470" s="278"/>
      <c r="T3470" s="278"/>
      <c r="U3470" s="278"/>
      <c r="V3470" s="278"/>
      <c r="W3470" s="278"/>
      <c r="X3470" s="278"/>
      <c r="Y3470" s="278"/>
      <c r="Z3470" s="278"/>
      <c r="AA3470" s="278"/>
      <c r="AB3470" s="278"/>
      <c r="AC3470" s="278"/>
      <c r="AD3470" s="278"/>
      <c r="AE3470" s="278"/>
      <c r="AF3470" s="278"/>
      <c r="AG3470" s="278"/>
      <c r="AH3470" s="278"/>
      <c r="AI3470" s="278"/>
      <c r="AJ3470" s="278"/>
      <c r="AK3470" s="278"/>
      <c r="AL3470" s="278"/>
      <c r="AM3470" s="278"/>
      <c r="AN3470" s="278"/>
      <c r="AO3470" s="278"/>
      <c r="AP3470" s="278"/>
    </row>
    <row r="3471" spans="1:42">
      <c r="A3471" s="278">
        <v>209926</v>
      </c>
      <c r="B3471" s="278"/>
      <c r="C3471" s="278" t="s">
        <v>411</v>
      </c>
      <c r="D3471" s="278" t="s">
        <v>411</v>
      </c>
      <c r="E3471" s="278" t="s">
        <v>411</v>
      </c>
      <c r="F3471" s="278" t="s">
        <v>412</v>
      </c>
      <c r="G3471" s="278" t="s">
        <v>412</v>
      </c>
      <c r="H3471" s="278" t="s">
        <v>412</v>
      </c>
      <c r="I3471" s="278" t="s">
        <v>412</v>
      </c>
      <c r="J3471" s="278" t="s">
        <v>412</v>
      </c>
      <c r="K3471" s="278" t="s">
        <v>412</v>
      </c>
      <c r="L3471" s="278" t="s">
        <v>412</v>
      </c>
      <c r="M3471" s="278"/>
      <c r="N3471" s="278"/>
      <c r="O3471" s="278"/>
      <c r="P3471" s="278"/>
      <c r="Q3471" s="278"/>
      <c r="R3471" s="278"/>
      <c r="S3471" s="278"/>
      <c r="T3471" s="278"/>
      <c r="U3471" s="278"/>
      <c r="V3471" s="278"/>
      <c r="W3471" s="278"/>
      <c r="X3471" s="278"/>
      <c r="Y3471" s="278"/>
      <c r="Z3471" s="278"/>
      <c r="AA3471" s="278"/>
      <c r="AB3471" s="278"/>
      <c r="AC3471" s="278"/>
      <c r="AD3471" s="278"/>
      <c r="AE3471" s="278"/>
      <c r="AF3471" s="278"/>
      <c r="AG3471" s="278"/>
      <c r="AH3471" s="278"/>
      <c r="AI3471" s="278"/>
      <c r="AJ3471" s="278"/>
      <c r="AK3471" s="278"/>
      <c r="AL3471" s="278"/>
      <c r="AM3471" s="278"/>
      <c r="AN3471" s="278"/>
      <c r="AO3471" s="278"/>
      <c r="AP3471" s="278"/>
    </row>
    <row r="3472" spans="1:42">
      <c r="A3472" s="278">
        <v>209923</v>
      </c>
      <c r="B3472" s="278"/>
      <c r="C3472" s="278" t="s">
        <v>413</v>
      </c>
      <c r="D3472" s="278" t="s">
        <v>413</v>
      </c>
      <c r="E3472" s="278" t="s">
        <v>413</v>
      </c>
      <c r="F3472" s="278" t="s">
        <v>412</v>
      </c>
      <c r="G3472" s="278" t="s">
        <v>412</v>
      </c>
      <c r="H3472" s="278" t="s">
        <v>413</v>
      </c>
      <c r="I3472" s="278" t="s">
        <v>412</v>
      </c>
      <c r="J3472" s="278" t="s">
        <v>413</v>
      </c>
      <c r="K3472" s="278" t="s">
        <v>412</v>
      </c>
      <c r="L3472" s="278" t="s">
        <v>413</v>
      </c>
      <c r="M3472" s="278"/>
      <c r="N3472" s="278"/>
      <c r="O3472" s="278"/>
      <c r="P3472" s="278"/>
      <c r="Q3472" s="278"/>
      <c r="R3472" s="278"/>
      <c r="S3472" s="278"/>
      <c r="T3472" s="278"/>
      <c r="U3472" s="278"/>
      <c r="V3472" s="278"/>
      <c r="W3472" s="278"/>
      <c r="X3472" s="278"/>
      <c r="Y3472" s="278"/>
      <c r="Z3472" s="278"/>
      <c r="AA3472" s="278"/>
      <c r="AB3472" s="278"/>
      <c r="AC3472" s="278"/>
      <c r="AD3472" s="278"/>
      <c r="AE3472" s="278"/>
      <c r="AF3472" s="278"/>
      <c r="AG3472" s="278"/>
      <c r="AH3472" s="278"/>
      <c r="AI3472" s="278"/>
      <c r="AJ3472" s="278"/>
      <c r="AK3472" s="278"/>
      <c r="AL3472" s="278"/>
      <c r="AM3472" s="278"/>
      <c r="AN3472" s="278"/>
      <c r="AO3472" s="278"/>
      <c r="AP3472" s="278"/>
    </row>
    <row r="3473" spans="1:42">
      <c r="A3473" s="278">
        <v>209922</v>
      </c>
      <c r="B3473" s="278"/>
      <c r="C3473" s="278" t="s">
        <v>411</v>
      </c>
      <c r="D3473" s="278" t="s">
        <v>411</v>
      </c>
      <c r="E3473" s="278" t="s">
        <v>411</v>
      </c>
      <c r="F3473" s="278" t="s">
        <v>412</v>
      </c>
      <c r="G3473" s="278" t="s">
        <v>412</v>
      </c>
      <c r="H3473" s="278" t="s">
        <v>412</v>
      </c>
      <c r="I3473" s="278" t="s">
        <v>412</v>
      </c>
      <c r="J3473" s="278" t="s">
        <v>412</v>
      </c>
      <c r="K3473" s="278" t="s">
        <v>412</v>
      </c>
      <c r="L3473" s="278" t="s">
        <v>412</v>
      </c>
      <c r="M3473" s="278"/>
      <c r="N3473" s="278"/>
      <c r="O3473" s="278"/>
      <c r="P3473" s="278"/>
      <c r="Q3473" s="278"/>
      <c r="R3473" s="278"/>
      <c r="S3473" s="278"/>
      <c r="T3473" s="278"/>
      <c r="U3473" s="278"/>
      <c r="V3473" s="278"/>
      <c r="W3473" s="278"/>
      <c r="X3473" s="278"/>
      <c r="Y3473" s="278"/>
      <c r="Z3473" s="278"/>
      <c r="AA3473" s="278"/>
      <c r="AB3473" s="278"/>
      <c r="AC3473" s="278"/>
      <c r="AD3473" s="278"/>
      <c r="AE3473" s="278"/>
      <c r="AF3473" s="278"/>
      <c r="AG3473" s="278"/>
      <c r="AH3473" s="278"/>
      <c r="AI3473" s="278"/>
      <c r="AJ3473" s="278"/>
      <c r="AK3473" s="278"/>
      <c r="AL3473" s="278"/>
      <c r="AM3473" s="278"/>
      <c r="AN3473" s="278"/>
      <c r="AO3473" s="278"/>
      <c r="AP3473" s="278"/>
    </row>
    <row r="3474" spans="1:42">
      <c r="A3474" s="278">
        <v>209921</v>
      </c>
      <c r="B3474" s="278"/>
      <c r="C3474" s="278" t="s">
        <v>413</v>
      </c>
      <c r="D3474" s="278" t="s">
        <v>413</v>
      </c>
      <c r="E3474" s="278" t="s">
        <v>413</v>
      </c>
      <c r="F3474" s="278" t="s">
        <v>412</v>
      </c>
      <c r="G3474" s="278" t="s">
        <v>412</v>
      </c>
      <c r="H3474" s="278" t="s">
        <v>412</v>
      </c>
      <c r="I3474" s="278" t="s">
        <v>412</v>
      </c>
      <c r="J3474" s="278" t="s">
        <v>412</v>
      </c>
      <c r="K3474" s="278" t="s">
        <v>412</v>
      </c>
      <c r="L3474" s="278" t="s">
        <v>412</v>
      </c>
      <c r="M3474" s="278"/>
      <c r="N3474" s="278"/>
      <c r="O3474" s="278"/>
      <c r="P3474" s="278"/>
      <c r="Q3474" s="278"/>
      <c r="R3474" s="278"/>
      <c r="S3474" s="278"/>
      <c r="T3474" s="278"/>
      <c r="U3474" s="278"/>
      <c r="V3474" s="278"/>
      <c r="W3474" s="278"/>
      <c r="X3474" s="278"/>
      <c r="Y3474" s="278"/>
      <c r="Z3474" s="278"/>
      <c r="AA3474" s="278"/>
      <c r="AB3474" s="278"/>
      <c r="AC3474" s="278"/>
      <c r="AD3474" s="278"/>
      <c r="AE3474" s="278"/>
      <c r="AF3474" s="278"/>
      <c r="AG3474" s="278"/>
      <c r="AH3474" s="278"/>
      <c r="AI3474" s="278"/>
      <c r="AJ3474" s="278"/>
      <c r="AK3474" s="278"/>
      <c r="AL3474" s="278"/>
      <c r="AM3474" s="278"/>
      <c r="AN3474" s="278"/>
      <c r="AO3474" s="278"/>
      <c r="AP3474" s="278"/>
    </row>
    <row r="3475" spans="1:42">
      <c r="A3475" s="278">
        <v>209920</v>
      </c>
      <c r="B3475" s="278"/>
      <c r="C3475" s="278" t="s">
        <v>413</v>
      </c>
      <c r="D3475" s="278" t="s">
        <v>412</v>
      </c>
      <c r="E3475" s="278" t="s">
        <v>413</v>
      </c>
      <c r="F3475" s="278" t="s">
        <v>413</v>
      </c>
      <c r="G3475" s="278" t="s">
        <v>412</v>
      </c>
      <c r="H3475" s="278" t="s">
        <v>412</v>
      </c>
      <c r="I3475" s="278" t="s">
        <v>412</v>
      </c>
      <c r="J3475" s="278" t="s">
        <v>412</v>
      </c>
      <c r="K3475" s="278" t="s">
        <v>412</v>
      </c>
      <c r="L3475" s="278" t="s">
        <v>412</v>
      </c>
      <c r="M3475" s="278"/>
      <c r="N3475" s="278"/>
      <c r="O3475" s="278"/>
      <c r="P3475" s="278"/>
      <c r="Q3475" s="278"/>
      <c r="R3475" s="278"/>
      <c r="S3475" s="278"/>
      <c r="T3475" s="278"/>
      <c r="U3475" s="278"/>
      <c r="V3475" s="278"/>
      <c r="W3475" s="278"/>
      <c r="X3475" s="278"/>
      <c r="Y3475" s="278"/>
      <c r="Z3475" s="278"/>
      <c r="AA3475" s="278"/>
      <c r="AB3475" s="278"/>
      <c r="AC3475" s="278"/>
      <c r="AD3475" s="278"/>
      <c r="AE3475" s="278"/>
      <c r="AF3475" s="278"/>
      <c r="AG3475" s="278"/>
      <c r="AH3475" s="278"/>
      <c r="AI3475" s="278"/>
      <c r="AJ3475" s="278"/>
      <c r="AK3475" s="278"/>
      <c r="AL3475" s="278"/>
      <c r="AM3475" s="278"/>
      <c r="AN3475" s="278"/>
      <c r="AO3475" s="278"/>
      <c r="AP3475" s="278"/>
    </row>
    <row r="3476" spans="1:42">
      <c r="A3476" s="278">
        <v>209919</v>
      </c>
      <c r="B3476" s="278"/>
      <c r="C3476" s="278" t="s">
        <v>411</v>
      </c>
      <c r="D3476" s="278" t="s">
        <v>411</v>
      </c>
      <c r="E3476" s="278" t="s">
        <v>411</v>
      </c>
      <c r="F3476" s="278" t="s">
        <v>412</v>
      </c>
      <c r="G3476" s="278" t="s">
        <v>411</v>
      </c>
      <c r="H3476" s="278" t="s">
        <v>412</v>
      </c>
      <c r="I3476" s="278" t="s">
        <v>412</v>
      </c>
      <c r="J3476" s="278" t="s">
        <v>412</v>
      </c>
      <c r="K3476" s="278" t="s">
        <v>412</v>
      </c>
      <c r="L3476" s="278" t="s">
        <v>412</v>
      </c>
      <c r="M3476" s="278"/>
      <c r="N3476" s="278"/>
      <c r="O3476" s="278"/>
      <c r="P3476" s="278"/>
      <c r="Q3476" s="278"/>
      <c r="R3476" s="278"/>
      <c r="S3476" s="278"/>
      <c r="T3476" s="278"/>
      <c r="U3476" s="278"/>
      <c r="V3476" s="278"/>
      <c r="W3476" s="278"/>
      <c r="X3476" s="278"/>
      <c r="Y3476" s="278"/>
      <c r="Z3476" s="278"/>
      <c r="AA3476" s="278"/>
      <c r="AB3476" s="278"/>
      <c r="AC3476" s="278"/>
      <c r="AD3476" s="278"/>
      <c r="AE3476" s="278"/>
      <c r="AF3476" s="278"/>
      <c r="AG3476" s="278"/>
      <c r="AH3476" s="278"/>
      <c r="AI3476" s="278"/>
      <c r="AJ3476" s="278"/>
      <c r="AK3476" s="278"/>
      <c r="AL3476" s="278"/>
      <c r="AM3476" s="278"/>
      <c r="AN3476" s="278"/>
      <c r="AO3476" s="278"/>
      <c r="AP3476" s="278"/>
    </row>
    <row r="3477" spans="1:42">
      <c r="A3477" s="278">
        <v>209918</v>
      </c>
      <c r="B3477" s="278"/>
      <c r="C3477" s="278" t="s">
        <v>411</v>
      </c>
      <c r="D3477" s="278" t="s">
        <v>411</v>
      </c>
      <c r="E3477" s="278" t="s">
        <v>412</v>
      </c>
      <c r="F3477" s="278" t="s">
        <v>411</v>
      </c>
      <c r="G3477" s="278" t="s">
        <v>412</v>
      </c>
      <c r="H3477" s="278" t="s">
        <v>412</v>
      </c>
      <c r="I3477" s="278" t="s">
        <v>412</v>
      </c>
      <c r="J3477" s="278" t="s">
        <v>412</v>
      </c>
      <c r="K3477" s="278" t="s">
        <v>412</v>
      </c>
      <c r="L3477" s="278" t="s">
        <v>412</v>
      </c>
      <c r="M3477" s="278"/>
      <c r="N3477" s="278"/>
      <c r="O3477" s="278"/>
      <c r="P3477" s="278"/>
      <c r="Q3477" s="278"/>
      <c r="R3477" s="278"/>
      <c r="S3477" s="278"/>
      <c r="T3477" s="278"/>
      <c r="U3477" s="278"/>
      <c r="V3477" s="278"/>
      <c r="W3477" s="278"/>
      <c r="X3477" s="278"/>
      <c r="Y3477" s="278"/>
      <c r="Z3477" s="278"/>
      <c r="AA3477" s="278"/>
      <c r="AB3477" s="278"/>
      <c r="AC3477" s="278"/>
      <c r="AD3477" s="278"/>
      <c r="AE3477" s="278"/>
      <c r="AF3477" s="278"/>
      <c r="AG3477" s="278"/>
      <c r="AH3477" s="278"/>
      <c r="AI3477" s="278"/>
      <c r="AJ3477" s="278"/>
      <c r="AK3477" s="278"/>
      <c r="AL3477" s="278"/>
      <c r="AM3477" s="278"/>
      <c r="AN3477" s="278"/>
      <c r="AO3477" s="278"/>
      <c r="AP3477" s="278"/>
    </row>
    <row r="3478" spans="1:42">
      <c r="A3478" s="278">
        <v>209917</v>
      </c>
      <c r="B3478" s="278"/>
      <c r="C3478" s="278" t="s">
        <v>413</v>
      </c>
      <c r="D3478" s="278" t="s">
        <v>413</v>
      </c>
      <c r="E3478" s="278" t="s">
        <v>413</v>
      </c>
      <c r="F3478" s="278" t="s">
        <v>412</v>
      </c>
      <c r="G3478" s="278" t="s">
        <v>412</v>
      </c>
      <c r="H3478" s="278" t="s">
        <v>412</v>
      </c>
      <c r="I3478" s="278" t="s">
        <v>412</v>
      </c>
      <c r="J3478" s="278" t="s">
        <v>412</v>
      </c>
      <c r="K3478" s="278" t="s">
        <v>412</v>
      </c>
      <c r="L3478" s="278" t="s">
        <v>412</v>
      </c>
      <c r="M3478" s="278"/>
      <c r="N3478" s="278"/>
      <c r="O3478" s="278"/>
      <c r="P3478" s="278"/>
      <c r="Q3478" s="278"/>
      <c r="R3478" s="278"/>
      <c r="S3478" s="278"/>
      <c r="T3478" s="278"/>
      <c r="U3478" s="278"/>
      <c r="V3478" s="278"/>
      <c r="W3478" s="278"/>
      <c r="X3478" s="278"/>
      <c r="Y3478" s="278"/>
      <c r="Z3478" s="278"/>
      <c r="AA3478" s="278"/>
      <c r="AB3478" s="278"/>
      <c r="AC3478" s="278"/>
      <c r="AD3478" s="278"/>
      <c r="AE3478" s="278"/>
      <c r="AF3478" s="278"/>
      <c r="AG3478" s="278"/>
      <c r="AH3478" s="278"/>
      <c r="AI3478" s="278"/>
      <c r="AJ3478" s="278"/>
      <c r="AK3478" s="278"/>
      <c r="AL3478" s="278"/>
      <c r="AM3478" s="278"/>
      <c r="AN3478" s="278"/>
      <c r="AO3478" s="278"/>
      <c r="AP3478" s="278"/>
    </row>
    <row r="3479" spans="1:42">
      <c r="A3479" s="278">
        <v>209916</v>
      </c>
      <c r="B3479" s="278"/>
      <c r="C3479" s="278" t="s">
        <v>411</v>
      </c>
      <c r="D3479" s="278" t="s">
        <v>411</v>
      </c>
      <c r="E3479" s="278" t="s">
        <v>411</v>
      </c>
      <c r="F3479" s="278" t="s">
        <v>411</v>
      </c>
      <c r="G3479" s="278" t="s">
        <v>411</v>
      </c>
      <c r="H3479" s="278" t="s">
        <v>412</v>
      </c>
      <c r="I3479" s="278" t="s">
        <v>412</v>
      </c>
      <c r="J3479" s="278" t="s">
        <v>412</v>
      </c>
      <c r="K3479" s="278" t="s">
        <v>412</v>
      </c>
      <c r="L3479" s="278" t="s">
        <v>412</v>
      </c>
      <c r="M3479" s="278"/>
      <c r="N3479" s="278"/>
      <c r="O3479" s="278"/>
      <c r="P3479" s="278"/>
      <c r="Q3479" s="278"/>
      <c r="R3479" s="278"/>
      <c r="S3479" s="278"/>
      <c r="T3479" s="278"/>
      <c r="U3479" s="278"/>
      <c r="V3479" s="278"/>
      <c r="W3479" s="278"/>
      <c r="X3479" s="278"/>
      <c r="Y3479" s="278"/>
      <c r="Z3479" s="278"/>
      <c r="AA3479" s="278"/>
      <c r="AB3479" s="278"/>
      <c r="AC3479" s="278"/>
      <c r="AD3479" s="278"/>
      <c r="AE3479" s="278"/>
      <c r="AF3479" s="278"/>
      <c r="AG3479" s="278"/>
      <c r="AH3479" s="278"/>
      <c r="AI3479" s="278"/>
      <c r="AJ3479" s="278"/>
      <c r="AK3479" s="278"/>
      <c r="AL3479" s="278"/>
      <c r="AM3479" s="278"/>
      <c r="AN3479" s="278"/>
      <c r="AO3479" s="278"/>
      <c r="AP3479" s="278"/>
    </row>
    <row r="3480" spans="1:42">
      <c r="A3480" s="278">
        <v>209915</v>
      </c>
      <c r="B3480" s="278"/>
      <c r="C3480" s="278" t="s">
        <v>413</v>
      </c>
      <c r="D3480" s="278" t="s">
        <v>412</v>
      </c>
      <c r="E3480" s="278" t="s">
        <v>411</v>
      </c>
      <c r="F3480" s="278" t="s">
        <v>411</v>
      </c>
      <c r="G3480" s="278" t="s">
        <v>412</v>
      </c>
      <c r="H3480" s="278" t="s">
        <v>412</v>
      </c>
      <c r="I3480" s="278" t="s">
        <v>413</v>
      </c>
      <c r="J3480" s="278" t="s">
        <v>412</v>
      </c>
      <c r="K3480" s="278" t="s">
        <v>412</v>
      </c>
      <c r="L3480" s="278" t="s">
        <v>412</v>
      </c>
      <c r="M3480" s="278"/>
      <c r="N3480" s="278"/>
      <c r="O3480" s="278"/>
      <c r="P3480" s="278"/>
      <c r="Q3480" s="278"/>
      <c r="R3480" s="278"/>
      <c r="S3480" s="278"/>
      <c r="T3480" s="278"/>
      <c r="U3480" s="278"/>
      <c r="V3480" s="278"/>
      <c r="W3480" s="278"/>
      <c r="X3480" s="278"/>
      <c r="Y3480" s="278"/>
      <c r="Z3480" s="278"/>
      <c r="AA3480" s="278"/>
      <c r="AB3480" s="278"/>
      <c r="AC3480" s="278"/>
      <c r="AD3480" s="278"/>
      <c r="AE3480" s="278"/>
      <c r="AF3480" s="278"/>
      <c r="AG3480" s="278"/>
      <c r="AH3480" s="278"/>
      <c r="AI3480" s="278"/>
      <c r="AJ3480" s="278"/>
      <c r="AK3480" s="278"/>
      <c r="AL3480" s="278"/>
      <c r="AM3480" s="278"/>
      <c r="AN3480" s="278"/>
      <c r="AO3480" s="278"/>
      <c r="AP3480" s="278"/>
    </row>
    <row r="3481" spans="1:42">
      <c r="A3481" s="278">
        <v>209914</v>
      </c>
      <c r="B3481" s="278"/>
      <c r="C3481" s="278" t="s">
        <v>413</v>
      </c>
      <c r="D3481" s="278" t="s">
        <v>413</v>
      </c>
      <c r="E3481" s="278" t="s">
        <v>413</v>
      </c>
      <c r="F3481" s="278" t="s">
        <v>412</v>
      </c>
      <c r="G3481" s="278" t="s">
        <v>412</v>
      </c>
      <c r="H3481" s="278" t="s">
        <v>412</v>
      </c>
      <c r="I3481" s="278" t="s">
        <v>412</v>
      </c>
      <c r="J3481" s="278" t="s">
        <v>412</v>
      </c>
      <c r="K3481" s="278" t="s">
        <v>412</v>
      </c>
      <c r="L3481" s="278" t="s">
        <v>412</v>
      </c>
      <c r="M3481" s="278"/>
      <c r="N3481" s="278"/>
      <c r="O3481" s="278"/>
      <c r="P3481" s="278"/>
      <c r="Q3481" s="278"/>
      <c r="R3481" s="278"/>
      <c r="S3481" s="278"/>
      <c r="T3481" s="278"/>
      <c r="U3481" s="278"/>
      <c r="V3481" s="278"/>
      <c r="W3481" s="278"/>
      <c r="X3481" s="278"/>
      <c r="Y3481" s="278"/>
      <c r="Z3481" s="278"/>
      <c r="AA3481" s="278"/>
      <c r="AB3481" s="278"/>
      <c r="AC3481" s="278"/>
      <c r="AD3481" s="278"/>
      <c r="AE3481" s="278"/>
      <c r="AF3481" s="278"/>
      <c r="AG3481" s="278"/>
      <c r="AH3481" s="278"/>
      <c r="AI3481" s="278"/>
      <c r="AJ3481" s="278"/>
      <c r="AK3481" s="278"/>
      <c r="AL3481" s="278"/>
      <c r="AM3481" s="278"/>
      <c r="AN3481" s="278"/>
      <c r="AO3481" s="278"/>
      <c r="AP3481" s="278"/>
    </row>
    <row r="3482" spans="1:42">
      <c r="A3482" s="278">
        <v>209913</v>
      </c>
      <c r="B3482" s="278"/>
      <c r="C3482" s="278" t="s">
        <v>411</v>
      </c>
      <c r="D3482" s="278" t="s">
        <v>412</v>
      </c>
      <c r="E3482" s="278" t="s">
        <v>412</v>
      </c>
      <c r="F3482" s="278" t="s">
        <v>411</v>
      </c>
      <c r="G3482" s="278" t="s">
        <v>411</v>
      </c>
      <c r="H3482" s="278" t="s">
        <v>412</v>
      </c>
      <c r="I3482" s="278" t="s">
        <v>412</v>
      </c>
      <c r="J3482" s="278" t="s">
        <v>412</v>
      </c>
      <c r="K3482" s="278" t="s">
        <v>412</v>
      </c>
      <c r="L3482" s="278" t="s">
        <v>412</v>
      </c>
      <c r="M3482" s="278"/>
      <c r="N3482" s="278"/>
      <c r="O3482" s="278"/>
      <c r="P3482" s="278"/>
      <c r="Q3482" s="278"/>
      <c r="R3482" s="278"/>
      <c r="S3482" s="278"/>
      <c r="T3482" s="278"/>
      <c r="U3482" s="278"/>
      <c r="V3482" s="278"/>
      <c r="W3482" s="278"/>
      <c r="X3482" s="278"/>
      <c r="Y3482" s="278"/>
      <c r="Z3482" s="278"/>
      <c r="AA3482" s="278"/>
      <c r="AB3482" s="278"/>
      <c r="AC3482" s="278"/>
      <c r="AD3482" s="278"/>
      <c r="AE3482" s="278"/>
      <c r="AF3482" s="278"/>
      <c r="AG3482" s="278"/>
      <c r="AH3482" s="278"/>
      <c r="AI3482" s="278"/>
      <c r="AJ3482" s="278"/>
      <c r="AK3482" s="278"/>
      <c r="AL3482" s="278"/>
      <c r="AM3482" s="278"/>
      <c r="AN3482" s="278"/>
      <c r="AO3482" s="278"/>
      <c r="AP3482" s="278"/>
    </row>
    <row r="3483" spans="1:42">
      <c r="A3483" s="278">
        <v>209912</v>
      </c>
      <c r="B3483" s="278"/>
      <c r="C3483" s="278" t="s">
        <v>413</v>
      </c>
      <c r="D3483" s="278" t="s">
        <v>412</v>
      </c>
      <c r="E3483" s="278" t="s">
        <v>412</v>
      </c>
      <c r="F3483" s="278" t="s">
        <v>413</v>
      </c>
      <c r="G3483" s="278" t="s">
        <v>413</v>
      </c>
      <c r="H3483" s="278" t="s">
        <v>412</v>
      </c>
      <c r="I3483" s="278" t="s">
        <v>412</v>
      </c>
      <c r="J3483" s="278" t="s">
        <v>412</v>
      </c>
      <c r="K3483" s="278" t="s">
        <v>412</v>
      </c>
      <c r="L3483" s="278" t="s">
        <v>412</v>
      </c>
      <c r="M3483" s="278"/>
      <c r="N3483" s="278"/>
      <c r="O3483" s="278"/>
      <c r="P3483" s="278"/>
      <c r="Q3483" s="278"/>
      <c r="R3483" s="278"/>
      <c r="S3483" s="278"/>
      <c r="T3483" s="278"/>
      <c r="U3483" s="278"/>
      <c r="V3483" s="278"/>
      <c r="W3483" s="278"/>
      <c r="X3483" s="278"/>
      <c r="Y3483" s="278"/>
      <c r="Z3483" s="278"/>
      <c r="AA3483" s="278"/>
      <c r="AB3483" s="278"/>
      <c r="AC3483" s="278"/>
      <c r="AD3483" s="278"/>
      <c r="AE3483" s="278"/>
      <c r="AF3483" s="278"/>
      <c r="AG3483" s="278"/>
      <c r="AH3483" s="278"/>
      <c r="AI3483" s="278"/>
      <c r="AJ3483" s="278"/>
      <c r="AK3483" s="278"/>
      <c r="AL3483" s="278"/>
      <c r="AM3483" s="278"/>
      <c r="AN3483" s="278"/>
      <c r="AO3483" s="278"/>
      <c r="AP3483" s="278"/>
    </row>
    <row r="3484" spans="1:42">
      <c r="A3484" s="278">
        <v>209910</v>
      </c>
      <c r="B3484" s="278"/>
      <c r="C3484" s="278" t="s">
        <v>413</v>
      </c>
      <c r="D3484" s="278" t="s">
        <v>413</v>
      </c>
      <c r="E3484" s="278" t="s">
        <v>413</v>
      </c>
      <c r="F3484" s="278" t="s">
        <v>412</v>
      </c>
      <c r="G3484" s="278" t="s">
        <v>412</v>
      </c>
      <c r="H3484" s="278" t="s">
        <v>412</v>
      </c>
      <c r="I3484" s="278" t="s">
        <v>412</v>
      </c>
      <c r="J3484" s="278" t="s">
        <v>412</v>
      </c>
      <c r="K3484" s="278" t="s">
        <v>412</v>
      </c>
      <c r="L3484" s="278" t="s">
        <v>412</v>
      </c>
      <c r="M3484" s="278"/>
      <c r="N3484" s="278"/>
      <c r="O3484" s="278"/>
      <c r="P3484" s="278"/>
      <c r="Q3484" s="278"/>
      <c r="R3484" s="278"/>
      <c r="S3484" s="278"/>
      <c r="T3484" s="278"/>
      <c r="U3484" s="278"/>
      <c r="V3484" s="278"/>
      <c r="W3484" s="278"/>
      <c r="X3484" s="278"/>
      <c r="Y3484" s="278"/>
      <c r="Z3484" s="278"/>
      <c r="AA3484" s="278"/>
      <c r="AB3484" s="278"/>
      <c r="AC3484" s="278"/>
      <c r="AD3484" s="278"/>
      <c r="AE3484" s="278"/>
      <c r="AF3484" s="278"/>
      <c r="AG3484" s="278"/>
      <c r="AH3484" s="278"/>
      <c r="AI3484" s="278"/>
      <c r="AJ3484" s="278"/>
      <c r="AK3484" s="278"/>
      <c r="AL3484" s="278"/>
      <c r="AM3484" s="278"/>
      <c r="AN3484" s="278"/>
      <c r="AO3484" s="278"/>
      <c r="AP3484" s="278"/>
    </row>
    <row r="3485" spans="1:42">
      <c r="A3485" s="278">
        <v>209908</v>
      </c>
      <c r="B3485" s="278"/>
      <c r="C3485" s="278" t="s">
        <v>413</v>
      </c>
      <c r="D3485" s="278" t="s">
        <v>413</v>
      </c>
      <c r="E3485" s="278" t="s">
        <v>413</v>
      </c>
      <c r="F3485" s="278" t="s">
        <v>413</v>
      </c>
      <c r="G3485" s="278" t="s">
        <v>413</v>
      </c>
      <c r="H3485" s="278" t="s">
        <v>412</v>
      </c>
      <c r="I3485" s="278" t="s">
        <v>412</v>
      </c>
      <c r="J3485" s="278" t="s">
        <v>412</v>
      </c>
      <c r="K3485" s="278" t="s">
        <v>412</v>
      </c>
      <c r="L3485" s="278" t="s">
        <v>412</v>
      </c>
      <c r="M3485" s="278"/>
      <c r="N3485" s="278"/>
      <c r="O3485" s="278"/>
      <c r="P3485" s="278"/>
      <c r="Q3485" s="278"/>
      <c r="R3485" s="278"/>
      <c r="S3485" s="278"/>
      <c r="T3485" s="278"/>
      <c r="U3485" s="278"/>
      <c r="V3485" s="278"/>
      <c r="W3485" s="278"/>
      <c r="X3485" s="278"/>
      <c r="Y3485" s="278"/>
      <c r="Z3485" s="278"/>
      <c r="AA3485" s="278"/>
      <c r="AB3485" s="278"/>
      <c r="AC3485" s="278"/>
      <c r="AD3485" s="278"/>
      <c r="AE3485" s="278"/>
      <c r="AF3485" s="278"/>
      <c r="AG3485" s="278"/>
      <c r="AH3485" s="278"/>
      <c r="AI3485" s="278"/>
      <c r="AJ3485" s="278"/>
      <c r="AK3485" s="278"/>
      <c r="AL3485" s="278"/>
      <c r="AM3485" s="278"/>
      <c r="AN3485" s="278"/>
      <c r="AO3485" s="278"/>
      <c r="AP3485" s="278"/>
    </row>
    <row r="3486" spans="1:42">
      <c r="A3486" s="278">
        <v>209907</v>
      </c>
      <c r="B3486" s="278"/>
      <c r="C3486" s="278" t="s">
        <v>413</v>
      </c>
      <c r="D3486" s="278" t="s">
        <v>412</v>
      </c>
      <c r="E3486" s="278" t="s">
        <v>413</v>
      </c>
      <c r="F3486" s="278" t="s">
        <v>412</v>
      </c>
      <c r="G3486" s="278" t="s">
        <v>413</v>
      </c>
      <c r="H3486" s="278" t="s">
        <v>412</v>
      </c>
      <c r="I3486" s="278" t="s">
        <v>412</v>
      </c>
      <c r="J3486" s="278" t="s">
        <v>412</v>
      </c>
      <c r="K3486" s="278" t="s">
        <v>412</v>
      </c>
      <c r="L3486" s="278" t="s">
        <v>412</v>
      </c>
      <c r="M3486" s="278"/>
      <c r="N3486" s="278"/>
      <c r="O3486" s="278"/>
      <c r="P3486" s="278"/>
      <c r="Q3486" s="278"/>
      <c r="R3486" s="278"/>
      <c r="S3486" s="278"/>
      <c r="T3486" s="278"/>
      <c r="U3486" s="278"/>
      <c r="V3486" s="278"/>
      <c r="W3486" s="278"/>
      <c r="X3486" s="278"/>
      <c r="Y3486" s="278"/>
      <c r="Z3486" s="278"/>
      <c r="AA3486" s="278"/>
      <c r="AB3486" s="278"/>
      <c r="AC3486" s="278"/>
      <c r="AD3486" s="278"/>
      <c r="AE3486" s="278"/>
      <c r="AF3486" s="278"/>
      <c r="AG3486" s="278"/>
      <c r="AH3486" s="278"/>
      <c r="AI3486" s="278"/>
      <c r="AJ3486" s="278"/>
      <c r="AK3486" s="278"/>
      <c r="AL3486" s="278"/>
      <c r="AM3486" s="278"/>
      <c r="AN3486" s="278"/>
      <c r="AO3486" s="278"/>
      <c r="AP3486" s="278"/>
    </row>
    <row r="3487" spans="1:42">
      <c r="A3487" s="278">
        <v>209906</v>
      </c>
      <c r="B3487" s="278"/>
      <c r="C3487" s="278" t="s">
        <v>411</v>
      </c>
      <c r="D3487" s="278" t="s">
        <v>411</v>
      </c>
      <c r="E3487" s="278" t="s">
        <v>411</v>
      </c>
      <c r="F3487" s="278" t="s">
        <v>412</v>
      </c>
      <c r="G3487" s="278" t="s">
        <v>412</v>
      </c>
      <c r="H3487" s="278" t="s">
        <v>412</v>
      </c>
      <c r="I3487" s="278" t="s">
        <v>412</v>
      </c>
      <c r="J3487" s="278" t="s">
        <v>412</v>
      </c>
      <c r="K3487" s="278" t="s">
        <v>412</v>
      </c>
      <c r="L3487" s="278" t="s">
        <v>412</v>
      </c>
      <c r="M3487" s="278"/>
      <c r="N3487" s="278"/>
      <c r="O3487" s="278"/>
      <c r="P3487" s="278"/>
      <c r="Q3487" s="278"/>
      <c r="R3487" s="278"/>
      <c r="S3487" s="278"/>
      <c r="T3487" s="278"/>
      <c r="U3487" s="278"/>
      <c r="V3487" s="278"/>
      <c r="W3487" s="278"/>
      <c r="X3487" s="278"/>
      <c r="Y3487" s="278"/>
      <c r="Z3487" s="278"/>
      <c r="AA3487" s="278"/>
      <c r="AB3487" s="278"/>
      <c r="AC3487" s="278"/>
      <c r="AD3487" s="278"/>
      <c r="AE3487" s="278"/>
      <c r="AF3487" s="278"/>
      <c r="AG3487" s="278"/>
      <c r="AH3487" s="278"/>
      <c r="AI3487" s="278"/>
      <c r="AJ3487" s="278"/>
      <c r="AK3487" s="278"/>
      <c r="AL3487" s="278"/>
      <c r="AM3487" s="278"/>
      <c r="AN3487" s="278"/>
      <c r="AO3487" s="278"/>
      <c r="AP3487" s="278"/>
    </row>
    <row r="3488" spans="1:42">
      <c r="A3488" s="278">
        <v>209901</v>
      </c>
      <c r="B3488" s="278"/>
      <c r="C3488" s="278" t="s">
        <v>411</v>
      </c>
      <c r="D3488" s="278" t="s">
        <v>411</v>
      </c>
      <c r="E3488" s="278" t="s">
        <v>411</v>
      </c>
      <c r="F3488" s="278" t="s">
        <v>412</v>
      </c>
      <c r="G3488" s="278" t="s">
        <v>412</v>
      </c>
      <c r="H3488" s="278" t="s">
        <v>413</v>
      </c>
      <c r="I3488" s="278" t="s">
        <v>411</v>
      </c>
      <c r="J3488" s="278" t="s">
        <v>412</v>
      </c>
      <c r="K3488" s="278" t="s">
        <v>413</v>
      </c>
      <c r="L3488" s="278" t="s">
        <v>412</v>
      </c>
      <c r="M3488" s="278"/>
      <c r="N3488" s="278"/>
      <c r="O3488" s="278"/>
      <c r="P3488" s="278"/>
      <c r="Q3488" s="278"/>
      <c r="R3488" s="278"/>
      <c r="S3488" s="278"/>
      <c r="T3488" s="278"/>
      <c r="U3488" s="278"/>
      <c r="V3488" s="278"/>
      <c r="W3488" s="278"/>
      <c r="X3488" s="278"/>
      <c r="Y3488" s="278"/>
      <c r="Z3488" s="278"/>
      <c r="AA3488" s="278"/>
      <c r="AB3488" s="278"/>
      <c r="AC3488" s="278"/>
      <c r="AD3488" s="278"/>
      <c r="AE3488" s="278"/>
      <c r="AF3488" s="278"/>
      <c r="AG3488" s="278"/>
      <c r="AH3488" s="278"/>
      <c r="AI3488" s="278"/>
      <c r="AJ3488" s="278"/>
      <c r="AK3488" s="278"/>
      <c r="AL3488" s="278"/>
      <c r="AM3488" s="278"/>
      <c r="AN3488" s="278"/>
      <c r="AO3488" s="278"/>
      <c r="AP3488" s="278"/>
    </row>
    <row r="3489" spans="1:42">
      <c r="A3489" s="278">
        <v>209898</v>
      </c>
      <c r="B3489" s="278"/>
      <c r="C3489" s="278" t="s">
        <v>411</v>
      </c>
      <c r="D3489" s="278" t="s">
        <v>411</v>
      </c>
      <c r="E3489" s="278" t="s">
        <v>411</v>
      </c>
      <c r="F3489" s="278" t="s">
        <v>411</v>
      </c>
      <c r="G3489" s="278" t="s">
        <v>412</v>
      </c>
      <c r="H3489" s="278" t="s">
        <v>412</v>
      </c>
      <c r="I3489" s="278" t="s">
        <v>412</v>
      </c>
      <c r="J3489" s="278" t="s">
        <v>412</v>
      </c>
      <c r="K3489" s="278" t="s">
        <v>412</v>
      </c>
      <c r="L3489" s="278" t="s">
        <v>412</v>
      </c>
      <c r="M3489" s="278"/>
      <c r="N3489" s="278"/>
      <c r="O3489" s="278"/>
      <c r="P3489" s="278"/>
      <c r="Q3489" s="278"/>
      <c r="R3489" s="278"/>
      <c r="S3489" s="278"/>
      <c r="T3489" s="278"/>
      <c r="U3489" s="278"/>
      <c r="V3489" s="278"/>
      <c r="W3489" s="278"/>
      <c r="X3489" s="278"/>
      <c r="Y3489" s="278"/>
      <c r="Z3489" s="278"/>
      <c r="AA3489" s="278"/>
      <c r="AB3489" s="278"/>
      <c r="AC3489" s="278"/>
      <c r="AD3489" s="278"/>
      <c r="AE3489" s="278"/>
      <c r="AF3489" s="278"/>
      <c r="AG3489" s="278"/>
      <c r="AH3489" s="278"/>
      <c r="AI3489" s="278"/>
      <c r="AJ3489" s="278"/>
      <c r="AK3489" s="278"/>
      <c r="AL3489" s="278"/>
      <c r="AM3489" s="278"/>
      <c r="AN3489" s="278"/>
      <c r="AO3489" s="278"/>
      <c r="AP3489" s="278"/>
    </row>
    <row r="3490" spans="1:42">
      <c r="A3490" s="278">
        <v>209897</v>
      </c>
      <c r="B3490" s="278"/>
      <c r="C3490" s="278" t="s">
        <v>412</v>
      </c>
      <c r="D3490" s="278" t="s">
        <v>413</v>
      </c>
      <c r="E3490" s="278" t="s">
        <v>412</v>
      </c>
      <c r="F3490" s="278" t="s">
        <v>413</v>
      </c>
      <c r="G3490" s="278" t="s">
        <v>413</v>
      </c>
      <c r="H3490" s="278" t="s">
        <v>412</v>
      </c>
      <c r="I3490" s="278" t="s">
        <v>412</v>
      </c>
      <c r="J3490" s="278" t="s">
        <v>412</v>
      </c>
      <c r="K3490" s="278" t="s">
        <v>412</v>
      </c>
      <c r="L3490" s="278" t="s">
        <v>412</v>
      </c>
      <c r="M3490" s="278"/>
      <c r="N3490" s="278"/>
      <c r="O3490" s="278"/>
      <c r="P3490" s="278"/>
      <c r="Q3490" s="278"/>
      <c r="R3490" s="278"/>
      <c r="S3490" s="278"/>
      <c r="T3490" s="278"/>
      <c r="U3490" s="278"/>
      <c r="V3490" s="278"/>
      <c r="W3490" s="278"/>
      <c r="X3490" s="278"/>
      <c r="Y3490" s="278"/>
      <c r="Z3490" s="278"/>
      <c r="AA3490" s="278"/>
      <c r="AB3490" s="278"/>
      <c r="AC3490" s="278"/>
      <c r="AD3490" s="278"/>
      <c r="AE3490" s="278"/>
      <c r="AF3490" s="278"/>
      <c r="AG3490" s="278"/>
      <c r="AH3490" s="278"/>
      <c r="AI3490" s="278"/>
      <c r="AJ3490" s="278"/>
      <c r="AK3490" s="278"/>
      <c r="AL3490" s="278"/>
      <c r="AM3490" s="278"/>
      <c r="AN3490" s="278"/>
      <c r="AO3490" s="278"/>
      <c r="AP3490" s="278"/>
    </row>
    <row r="3491" spans="1:42">
      <c r="A3491" s="278">
        <v>209896</v>
      </c>
      <c r="B3491" s="278"/>
      <c r="C3491" s="278" t="s">
        <v>413</v>
      </c>
      <c r="D3491" s="278" t="s">
        <v>413</v>
      </c>
      <c r="E3491" s="278" t="s">
        <v>413</v>
      </c>
      <c r="F3491" s="278" t="s">
        <v>412</v>
      </c>
      <c r="G3491" s="278" t="s">
        <v>412</v>
      </c>
      <c r="H3491" s="278" t="s">
        <v>412</v>
      </c>
      <c r="I3491" s="278" t="s">
        <v>412</v>
      </c>
      <c r="J3491" s="278" t="s">
        <v>412</v>
      </c>
      <c r="K3491" s="278" t="s">
        <v>412</v>
      </c>
      <c r="L3491" s="278" t="s">
        <v>412</v>
      </c>
      <c r="M3491" s="278"/>
      <c r="N3491" s="278"/>
      <c r="O3491" s="278"/>
      <c r="P3491" s="278"/>
      <c r="Q3491" s="278"/>
      <c r="R3491" s="278"/>
      <c r="S3491" s="278"/>
      <c r="T3491" s="278"/>
      <c r="U3491" s="278"/>
      <c r="V3491" s="278"/>
      <c r="W3491" s="278"/>
      <c r="X3491" s="278"/>
      <c r="Y3491" s="278"/>
      <c r="Z3491" s="278"/>
      <c r="AA3491" s="278"/>
      <c r="AB3491" s="278"/>
      <c r="AC3491" s="278"/>
      <c r="AD3491" s="278"/>
      <c r="AE3491" s="278"/>
      <c r="AF3491" s="278"/>
      <c r="AG3491" s="278"/>
      <c r="AH3491" s="278"/>
      <c r="AI3491" s="278"/>
      <c r="AJ3491" s="278"/>
      <c r="AK3491" s="278"/>
      <c r="AL3491" s="278"/>
      <c r="AM3491" s="278"/>
      <c r="AN3491" s="278"/>
      <c r="AO3491" s="278"/>
      <c r="AP3491" s="278"/>
    </row>
    <row r="3492" spans="1:42">
      <c r="A3492" s="278">
        <v>209893</v>
      </c>
      <c r="B3492" s="278"/>
      <c r="C3492" s="278" t="s">
        <v>413</v>
      </c>
      <c r="D3492" s="278" t="s">
        <v>413</v>
      </c>
      <c r="E3492" s="278" t="s">
        <v>413</v>
      </c>
      <c r="F3492" s="278" t="s">
        <v>411</v>
      </c>
      <c r="G3492" s="278" t="s">
        <v>412</v>
      </c>
      <c r="H3492" s="278" t="s">
        <v>412</v>
      </c>
      <c r="I3492" s="278" t="s">
        <v>411</v>
      </c>
      <c r="J3492" s="278" t="s">
        <v>411</v>
      </c>
      <c r="K3492" s="278" t="s">
        <v>411</v>
      </c>
      <c r="L3492" s="278" t="s">
        <v>411</v>
      </c>
      <c r="M3492" s="278"/>
      <c r="N3492" s="278"/>
      <c r="O3492" s="278"/>
      <c r="P3492" s="278"/>
      <c r="Q3492" s="278"/>
      <c r="R3492" s="278"/>
      <c r="S3492" s="278"/>
      <c r="T3492" s="278"/>
      <c r="U3492" s="278"/>
      <c r="V3492" s="278"/>
      <c r="W3492" s="278"/>
      <c r="X3492" s="278"/>
      <c r="Y3492" s="278"/>
      <c r="Z3492" s="278"/>
      <c r="AA3492" s="278"/>
      <c r="AB3492" s="278"/>
      <c r="AC3492" s="278"/>
      <c r="AD3492" s="278"/>
      <c r="AE3492" s="278"/>
      <c r="AF3492" s="278"/>
      <c r="AG3492" s="278"/>
      <c r="AH3492" s="278"/>
      <c r="AI3492" s="278"/>
      <c r="AJ3492" s="278"/>
      <c r="AK3492" s="278"/>
      <c r="AL3492" s="278"/>
      <c r="AM3492" s="278"/>
      <c r="AN3492" s="278"/>
      <c r="AO3492" s="278"/>
      <c r="AP3492" s="278"/>
    </row>
    <row r="3493" spans="1:42">
      <c r="A3493" s="278">
        <v>209889</v>
      </c>
      <c r="B3493" s="278"/>
      <c r="C3493" s="278" t="s">
        <v>412</v>
      </c>
      <c r="D3493" s="278" t="s">
        <v>413</v>
      </c>
      <c r="E3493" s="278" t="s">
        <v>413</v>
      </c>
      <c r="F3493" s="278" t="s">
        <v>413</v>
      </c>
      <c r="G3493" s="278" t="s">
        <v>413</v>
      </c>
      <c r="H3493" s="278" t="s">
        <v>412</v>
      </c>
      <c r="I3493" s="278" t="s">
        <v>412</v>
      </c>
      <c r="J3493" s="278" t="s">
        <v>412</v>
      </c>
      <c r="K3493" s="278" t="s">
        <v>412</v>
      </c>
      <c r="L3493" s="278" t="s">
        <v>412</v>
      </c>
      <c r="M3493" s="278"/>
      <c r="N3493" s="278"/>
      <c r="O3493" s="278"/>
      <c r="P3493" s="278"/>
      <c r="Q3493" s="278"/>
      <c r="R3493" s="278"/>
      <c r="S3493" s="278"/>
      <c r="T3493" s="278"/>
      <c r="U3493" s="278"/>
      <c r="V3493" s="278"/>
      <c r="W3493" s="278"/>
      <c r="X3493" s="278"/>
      <c r="Y3493" s="278"/>
      <c r="Z3493" s="278"/>
      <c r="AA3493" s="278"/>
      <c r="AB3493" s="278"/>
      <c r="AC3493" s="278"/>
      <c r="AD3493" s="278"/>
      <c r="AE3493" s="278"/>
      <c r="AF3493" s="278"/>
      <c r="AG3493" s="278"/>
      <c r="AH3493" s="278"/>
      <c r="AI3493" s="278"/>
      <c r="AJ3493" s="278"/>
      <c r="AK3493" s="278"/>
      <c r="AL3493" s="278"/>
      <c r="AM3493" s="278"/>
      <c r="AN3493" s="278"/>
      <c r="AO3493" s="278"/>
      <c r="AP3493" s="278"/>
    </row>
    <row r="3494" spans="1:42">
      <c r="A3494" s="278">
        <v>209887</v>
      </c>
      <c r="B3494" s="278"/>
      <c r="C3494" s="278" t="s">
        <v>413</v>
      </c>
      <c r="D3494" s="278" t="s">
        <v>412</v>
      </c>
      <c r="E3494" s="278" t="s">
        <v>413</v>
      </c>
      <c r="F3494" s="278" t="s">
        <v>413</v>
      </c>
      <c r="G3494" s="278" t="s">
        <v>412</v>
      </c>
      <c r="H3494" s="278" t="s">
        <v>412</v>
      </c>
      <c r="I3494" s="278" t="s">
        <v>412</v>
      </c>
      <c r="J3494" s="278" t="s">
        <v>412</v>
      </c>
      <c r="K3494" s="278" t="s">
        <v>412</v>
      </c>
      <c r="L3494" s="278" t="s">
        <v>412</v>
      </c>
      <c r="M3494" s="278"/>
      <c r="N3494" s="278"/>
      <c r="O3494" s="278"/>
      <c r="P3494" s="278"/>
      <c r="Q3494" s="278"/>
      <c r="R3494" s="278"/>
      <c r="S3494" s="278"/>
      <c r="T3494" s="278"/>
      <c r="U3494" s="278"/>
      <c r="V3494" s="278"/>
      <c r="W3494" s="278"/>
      <c r="X3494" s="278"/>
      <c r="Y3494" s="278"/>
      <c r="Z3494" s="278"/>
      <c r="AA3494" s="278"/>
      <c r="AB3494" s="278"/>
      <c r="AC3494" s="278"/>
      <c r="AD3494" s="278"/>
      <c r="AE3494" s="278"/>
      <c r="AF3494" s="278"/>
      <c r="AG3494" s="278"/>
      <c r="AH3494" s="278"/>
      <c r="AI3494" s="278"/>
      <c r="AJ3494" s="278"/>
      <c r="AK3494" s="278"/>
      <c r="AL3494" s="278"/>
      <c r="AM3494" s="278"/>
      <c r="AN3494" s="278"/>
      <c r="AO3494" s="278"/>
      <c r="AP3494" s="278"/>
    </row>
    <row r="3495" spans="1:42">
      <c r="A3495" s="278">
        <v>209882</v>
      </c>
      <c r="B3495" s="278"/>
      <c r="C3495" s="278" t="s">
        <v>411</v>
      </c>
      <c r="D3495" s="278" t="s">
        <v>411</v>
      </c>
      <c r="E3495" s="278" t="s">
        <v>411</v>
      </c>
      <c r="F3495" s="278" t="s">
        <v>411</v>
      </c>
      <c r="G3495" s="278" t="s">
        <v>412</v>
      </c>
      <c r="H3495" s="278" t="s">
        <v>412</v>
      </c>
      <c r="I3495" s="278" t="s">
        <v>412</v>
      </c>
      <c r="J3495" s="278" t="s">
        <v>412</v>
      </c>
      <c r="K3495" s="278" t="s">
        <v>412</v>
      </c>
      <c r="L3495" s="278" t="s">
        <v>412</v>
      </c>
      <c r="M3495" s="278"/>
      <c r="N3495" s="278"/>
      <c r="O3495" s="278"/>
      <c r="P3495" s="278"/>
      <c r="Q3495" s="278"/>
      <c r="R3495" s="278"/>
      <c r="S3495" s="278"/>
      <c r="T3495" s="278"/>
      <c r="U3495" s="278"/>
      <c r="V3495" s="278"/>
      <c r="W3495" s="278"/>
      <c r="X3495" s="278"/>
      <c r="Y3495" s="278"/>
      <c r="Z3495" s="278"/>
      <c r="AA3495" s="278"/>
      <c r="AB3495" s="278"/>
      <c r="AC3495" s="278"/>
      <c r="AD3495" s="278"/>
      <c r="AE3495" s="278"/>
      <c r="AF3495" s="278"/>
      <c r="AG3495" s="278"/>
      <c r="AH3495" s="278"/>
      <c r="AI3495" s="278"/>
      <c r="AJ3495" s="278"/>
      <c r="AK3495" s="278"/>
      <c r="AL3495" s="278"/>
      <c r="AM3495" s="278"/>
      <c r="AN3495" s="278"/>
      <c r="AO3495" s="278"/>
      <c r="AP3495" s="278"/>
    </row>
    <row r="3496" spans="1:42">
      <c r="A3496" s="278">
        <v>209881</v>
      </c>
      <c r="B3496" s="278"/>
      <c r="C3496" s="278" t="s">
        <v>411</v>
      </c>
      <c r="D3496" s="278" t="s">
        <v>411</v>
      </c>
      <c r="E3496" s="278" t="s">
        <v>411</v>
      </c>
      <c r="F3496" s="278" t="s">
        <v>411</v>
      </c>
      <c r="G3496" s="278" t="s">
        <v>411</v>
      </c>
      <c r="H3496" s="278" t="s">
        <v>412</v>
      </c>
      <c r="I3496" s="278" t="s">
        <v>412</v>
      </c>
      <c r="J3496" s="278" t="s">
        <v>412</v>
      </c>
      <c r="K3496" s="278" t="s">
        <v>412</v>
      </c>
      <c r="L3496" s="278" t="s">
        <v>412</v>
      </c>
      <c r="M3496" s="278"/>
      <c r="N3496" s="278"/>
      <c r="O3496" s="278"/>
      <c r="P3496" s="278"/>
      <c r="Q3496" s="278"/>
      <c r="R3496" s="278"/>
      <c r="S3496" s="278"/>
      <c r="T3496" s="278"/>
      <c r="U3496" s="278"/>
      <c r="V3496" s="278"/>
      <c r="W3496" s="278"/>
      <c r="X3496" s="278"/>
      <c r="Y3496" s="278"/>
      <c r="Z3496" s="278"/>
      <c r="AA3496" s="278"/>
      <c r="AB3496" s="278"/>
      <c r="AC3496" s="278"/>
      <c r="AD3496" s="278"/>
      <c r="AE3496" s="278"/>
      <c r="AF3496" s="278"/>
      <c r="AG3496" s="278"/>
      <c r="AH3496" s="278"/>
      <c r="AI3496" s="278"/>
      <c r="AJ3496" s="278"/>
      <c r="AK3496" s="278"/>
      <c r="AL3496" s="278"/>
      <c r="AM3496" s="278"/>
      <c r="AN3496" s="278"/>
      <c r="AO3496" s="278"/>
      <c r="AP3496" s="278"/>
    </row>
    <row r="3497" spans="1:42">
      <c r="A3497" s="278">
        <v>209880</v>
      </c>
      <c r="B3497" s="278"/>
      <c r="C3497" s="278" t="s">
        <v>411</v>
      </c>
      <c r="D3497" s="278" t="s">
        <v>411</v>
      </c>
      <c r="E3497" s="278" t="s">
        <v>412</v>
      </c>
      <c r="F3497" s="278" t="s">
        <v>411</v>
      </c>
      <c r="G3497" s="278" t="s">
        <v>412</v>
      </c>
      <c r="H3497" s="278" t="s">
        <v>412</v>
      </c>
      <c r="I3497" s="278" t="s">
        <v>412</v>
      </c>
      <c r="J3497" s="278" t="s">
        <v>412</v>
      </c>
      <c r="K3497" s="278" t="s">
        <v>412</v>
      </c>
      <c r="L3497" s="278" t="s">
        <v>412</v>
      </c>
      <c r="M3497" s="278"/>
      <c r="N3497" s="278"/>
      <c r="O3497" s="278"/>
      <c r="P3497" s="278"/>
      <c r="Q3497" s="278"/>
      <c r="R3497" s="278"/>
      <c r="S3497" s="278"/>
      <c r="T3497" s="278"/>
      <c r="U3497" s="278"/>
      <c r="V3497" s="278"/>
      <c r="W3497" s="278"/>
      <c r="X3497" s="278"/>
      <c r="Y3497" s="278"/>
      <c r="Z3497" s="278"/>
      <c r="AA3497" s="278"/>
      <c r="AB3497" s="278"/>
      <c r="AC3497" s="278"/>
      <c r="AD3497" s="278"/>
      <c r="AE3497" s="278"/>
      <c r="AF3497" s="278"/>
      <c r="AG3497" s="278"/>
      <c r="AH3497" s="278"/>
      <c r="AI3497" s="278"/>
      <c r="AJ3497" s="278"/>
      <c r="AK3497" s="278"/>
      <c r="AL3497" s="278"/>
      <c r="AM3497" s="278"/>
      <c r="AN3497" s="278"/>
      <c r="AO3497" s="278"/>
      <c r="AP3497" s="278"/>
    </row>
    <row r="3498" spans="1:42">
      <c r="A3498" s="278">
        <v>209878</v>
      </c>
      <c r="B3498" s="278"/>
      <c r="C3498" s="278" t="s">
        <v>413</v>
      </c>
      <c r="D3498" s="278" t="s">
        <v>413</v>
      </c>
      <c r="E3498" s="278" t="s">
        <v>413</v>
      </c>
      <c r="F3498" s="278" t="s">
        <v>412</v>
      </c>
      <c r="G3498" s="278" t="s">
        <v>412</v>
      </c>
      <c r="H3498" s="278" t="s">
        <v>412</v>
      </c>
      <c r="I3498" s="278" t="s">
        <v>412</v>
      </c>
      <c r="J3498" s="278" t="s">
        <v>412</v>
      </c>
      <c r="K3498" s="278" t="s">
        <v>412</v>
      </c>
      <c r="L3498" s="278" t="s">
        <v>412</v>
      </c>
      <c r="M3498" s="278"/>
      <c r="N3498" s="278"/>
      <c r="O3498" s="278"/>
      <c r="P3498" s="278"/>
      <c r="Q3498" s="278"/>
      <c r="R3498" s="278"/>
      <c r="S3498" s="278"/>
      <c r="T3498" s="278"/>
      <c r="U3498" s="278"/>
      <c r="V3498" s="278"/>
      <c r="W3498" s="278"/>
      <c r="X3498" s="278"/>
      <c r="Y3498" s="278"/>
      <c r="Z3498" s="278"/>
      <c r="AA3498" s="278"/>
      <c r="AB3498" s="278"/>
      <c r="AC3498" s="278"/>
      <c r="AD3498" s="278"/>
      <c r="AE3498" s="278"/>
      <c r="AF3498" s="278"/>
      <c r="AG3498" s="278"/>
      <c r="AH3498" s="278"/>
      <c r="AI3498" s="278"/>
      <c r="AJ3498" s="278"/>
      <c r="AK3498" s="278"/>
      <c r="AL3498" s="278"/>
      <c r="AM3498" s="278"/>
      <c r="AN3498" s="278"/>
      <c r="AO3498" s="278"/>
      <c r="AP3498" s="278"/>
    </row>
    <row r="3499" spans="1:42">
      <c r="A3499" s="278">
        <v>209877</v>
      </c>
      <c r="B3499" s="278"/>
      <c r="C3499" s="278" t="s">
        <v>411</v>
      </c>
      <c r="D3499" s="278" t="s">
        <v>411</v>
      </c>
      <c r="E3499" s="278" t="s">
        <v>411</v>
      </c>
      <c r="F3499" s="278" t="s">
        <v>411</v>
      </c>
      <c r="G3499" s="278" t="s">
        <v>412</v>
      </c>
      <c r="H3499" s="278" t="s">
        <v>412</v>
      </c>
      <c r="I3499" s="278" t="s">
        <v>413</v>
      </c>
      <c r="J3499" s="278" t="s">
        <v>413</v>
      </c>
      <c r="K3499" s="278" t="s">
        <v>413</v>
      </c>
      <c r="L3499" s="278" t="s">
        <v>413</v>
      </c>
      <c r="M3499" s="278"/>
      <c r="N3499" s="278"/>
      <c r="O3499" s="278"/>
      <c r="P3499" s="278"/>
      <c r="Q3499" s="278"/>
      <c r="R3499" s="278"/>
      <c r="S3499" s="278"/>
      <c r="T3499" s="278"/>
      <c r="U3499" s="278"/>
      <c r="V3499" s="278"/>
      <c r="W3499" s="278"/>
      <c r="X3499" s="278"/>
      <c r="Y3499" s="278"/>
      <c r="Z3499" s="278"/>
      <c r="AA3499" s="278"/>
      <c r="AB3499" s="278"/>
      <c r="AC3499" s="278"/>
      <c r="AD3499" s="278"/>
      <c r="AE3499" s="278"/>
      <c r="AF3499" s="278"/>
      <c r="AG3499" s="278"/>
      <c r="AH3499" s="278"/>
      <c r="AI3499" s="278"/>
      <c r="AJ3499" s="278"/>
      <c r="AK3499" s="278"/>
      <c r="AL3499" s="278"/>
      <c r="AM3499" s="278"/>
      <c r="AN3499" s="278"/>
      <c r="AO3499" s="278"/>
      <c r="AP3499" s="278"/>
    </row>
    <row r="3500" spans="1:42">
      <c r="A3500" s="278">
        <v>209876</v>
      </c>
      <c r="B3500" s="278"/>
      <c r="C3500" s="278" t="s">
        <v>411</v>
      </c>
      <c r="D3500" s="278" t="s">
        <v>412</v>
      </c>
      <c r="E3500" s="278" t="s">
        <v>411</v>
      </c>
      <c r="F3500" s="278" t="s">
        <v>411</v>
      </c>
      <c r="G3500" s="278" t="s">
        <v>412</v>
      </c>
      <c r="H3500" s="278" t="s">
        <v>412</v>
      </c>
      <c r="I3500" s="278" t="s">
        <v>412</v>
      </c>
      <c r="J3500" s="278" t="s">
        <v>412</v>
      </c>
      <c r="K3500" s="278" t="s">
        <v>412</v>
      </c>
      <c r="L3500" s="278" t="s">
        <v>412</v>
      </c>
      <c r="M3500" s="278"/>
      <c r="N3500" s="278"/>
      <c r="O3500" s="278"/>
      <c r="P3500" s="278"/>
      <c r="Q3500" s="278"/>
      <c r="R3500" s="278"/>
      <c r="S3500" s="278"/>
      <c r="T3500" s="278"/>
      <c r="U3500" s="278"/>
      <c r="V3500" s="278"/>
      <c r="W3500" s="278"/>
      <c r="X3500" s="278"/>
      <c r="Y3500" s="278"/>
      <c r="Z3500" s="278"/>
      <c r="AA3500" s="278"/>
      <c r="AB3500" s="278"/>
      <c r="AC3500" s="278"/>
      <c r="AD3500" s="278"/>
      <c r="AE3500" s="278"/>
      <c r="AF3500" s="278"/>
      <c r="AG3500" s="278"/>
      <c r="AH3500" s="278"/>
      <c r="AI3500" s="278"/>
      <c r="AJ3500" s="278"/>
      <c r="AK3500" s="278"/>
      <c r="AL3500" s="278"/>
      <c r="AM3500" s="278"/>
      <c r="AN3500" s="278"/>
      <c r="AO3500" s="278"/>
      <c r="AP3500" s="278"/>
    </row>
    <row r="3501" spans="1:42">
      <c r="A3501" s="278">
        <v>209875</v>
      </c>
      <c r="B3501" s="278"/>
      <c r="C3501" s="278" t="s">
        <v>413</v>
      </c>
      <c r="D3501" s="278" t="s">
        <v>413</v>
      </c>
      <c r="E3501" s="278" t="s">
        <v>413</v>
      </c>
      <c r="F3501" s="278" t="s">
        <v>413</v>
      </c>
      <c r="G3501" s="278" t="s">
        <v>413</v>
      </c>
      <c r="H3501" s="278" t="s">
        <v>412</v>
      </c>
      <c r="I3501" s="278" t="s">
        <v>412</v>
      </c>
      <c r="J3501" s="278" t="s">
        <v>412</v>
      </c>
      <c r="K3501" s="278" t="s">
        <v>412</v>
      </c>
      <c r="L3501" s="278" t="s">
        <v>412</v>
      </c>
      <c r="M3501" s="278"/>
      <c r="N3501" s="278"/>
      <c r="O3501" s="278"/>
      <c r="P3501" s="278"/>
      <c r="Q3501" s="278"/>
      <c r="R3501" s="278"/>
      <c r="S3501" s="278"/>
      <c r="T3501" s="278"/>
      <c r="U3501" s="278"/>
      <c r="V3501" s="278"/>
      <c r="W3501" s="278"/>
      <c r="X3501" s="278"/>
      <c r="Y3501" s="278"/>
      <c r="Z3501" s="278"/>
      <c r="AA3501" s="278"/>
      <c r="AB3501" s="278"/>
      <c r="AC3501" s="278"/>
      <c r="AD3501" s="278"/>
      <c r="AE3501" s="278"/>
      <c r="AF3501" s="278"/>
      <c r="AG3501" s="278"/>
      <c r="AH3501" s="278"/>
      <c r="AI3501" s="278"/>
      <c r="AJ3501" s="278"/>
      <c r="AK3501" s="278"/>
      <c r="AL3501" s="278"/>
      <c r="AM3501" s="278"/>
      <c r="AN3501" s="278"/>
      <c r="AO3501" s="278"/>
      <c r="AP3501" s="278"/>
    </row>
    <row r="3502" spans="1:42">
      <c r="A3502" s="278">
        <v>209874</v>
      </c>
      <c r="B3502" s="278"/>
      <c r="C3502" s="278" t="s">
        <v>413</v>
      </c>
      <c r="D3502" s="278" t="s">
        <v>412</v>
      </c>
      <c r="E3502" s="278" t="s">
        <v>413</v>
      </c>
      <c r="F3502" s="278" t="s">
        <v>413</v>
      </c>
      <c r="G3502" s="278" t="s">
        <v>412</v>
      </c>
      <c r="H3502" s="278" t="s">
        <v>412</v>
      </c>
      <c r="I3502" s="278" t="s">
        <v>412</v>
      </c>
      <c r="J3502" s="278" t="s">
        <v>412</v>
      </c>
      <c r="K3502" s="278" t="s">
        <v>412</v>
      </c>
      <c r="L3502" s="278" t="s">
        <v>412</v>
      </c>
      <c r="M3502" s="278"/>
      <c r="N3502" s="278"/>
      <c r="O3502" s="278"/>
      <c r="P3502" s="278"/>
      <c r="Q3502" s="278"/>
      <c r="R3502" s="278"/>
      <c r="S3502" s="278"/>
      <c r="T3502" s="278"/>
      <c r="U3502" s="278"/>
      <c r="V3502" s="278"/>
      <c r="W3502" s="278"/>
      <c r="X3502" s="278"/>
      <c r="Y3502" s="278"/>
      <c r="Z3502" s="278"/>
      <c r="AA3502" s="278"/>
      <c r="AB3502" s="278"/>
      <c r="AC3502" s="278"/>
      <c r="AD3502" s="278"/>
      <c r="AE3502" s="278"/>
      <c r="AF3502" s="278"/>
      <c r="AG3502" s="278"/>
      <c r="AH3502" s="278"/>
      <c r="AI3502" s="278"/>
      <c r="AJ3502" s="278"/>
      <c r="AK3502" s="278"/>
      <c r="AL3502" s="278"/>
      <c r="AM3502" s="278"/>
      <c r="AN3502" s="278"/>
      <c r="AO3502" s="278"/>
      <c r="AP3502" s="278"/>
    </row>
    <row r="3503" spans="1:42">
      <c r="A3503" s="278">
        <v>209873</v>
      </c>
      <c r="B3503" s="278"/>
      <c r="C3503" s="278" t="s">
        <v>412</v>
      </c>
      <c r="D3503" s="278" t="s">
        <v>413</v>
      </c>
      <c r="E3503" s="278" t="s">
        <v>413</v>
      </c>
      <c r="F3503" s="278" t="s">
        <v>413</v>
      </c>
      <c r="G3503" s="278" t="s">
        <v>412</v>
      </c>
      <c r="H3503" s="278" t="s">
        <v>412</v>
      </c>
      <c r="I3503" s="278" t="s">
        <v>412</v>
      </c>
      <c r="J3503" s="278" t="s">
        <v>412</v>
      </c>
      <c r="K3503" s="278" t="s">
        <v>412</v>
      </c>
      <c r="L3503" s="278" t="s">
        <v>412</v>
      </c>
      <c r="M3503" s="278"/>
      <c r="N3503" s="278"/>
      <c r="O3503" s="278"/>
      <c r="P3503" s="278"/>
      <c r="Q3503" s="278"/>
      <c r="R3503" s="278"/>
      <c r="S3503" s="278"/>
      <c r="T3503" s="278"/>
      <c r="U3503" s="278"/>
      <c r="V3503" s="278"/>
      <c r="W3503" s="278"/>
      <c r="X3503" s="278"/>
      <c r="Y3503" s="278"/>
      <c r="Z3503" s="278"/>
      <c r="AA3503" s="278"/>
      <c r="AB3503" s="278"/>
      <c r="AC3503" s="278"/>
      <c r="AD3503" s="278"/>
      <c r="AE3503" s="278"/>
      <c r="AF3503" s="278"/>
      <c r="AG3503" s="278"/>
      <c r="AH3503" s="278"/>
      <c r="AI3503" s="278"/>
      <c r="AJ3503" s="278"/>
      <c r="AK3503" s="278"/>
      <c r="AL3503" s="278"/>
      <c r="AM3503" s="278"/>
      <c r="AN3503" s="278"/>
      <c r="AO3503" s="278"/>
      <c r="AP3503" s="278"/>
    </row>
    <row r="3504" spans="1:42">
      <c r="A3504" s="278">
        <v>209871</v>
      </c>
      <c r="B3504" s="278"/>
      <c r="C3504" s="278" t="s">
        <v>411</v>
      </c>
      <c r="D3504" s="278" t="s">
        <v>411</v>
      </c>
      <c r="E3504" s="278" t="s">
        <v>411</v>
      </c>
      <c r="F3504" s="278" t="s">
        <v>411</v>
      </c>
      <c r="G3504" s="278" t="s">
        <v>411</v>
      </c>
      <c r="H3504" s="278" t="s">
        <v>412</v>
      </c>
      <c r="I3504" s="278" t="s">
        <v>412</v>
      </c>
      <c r="J3504" s="278" t="s">
        <v>412</v>
      </c>
      <c r="K3504" s="278" t="s">
        <v>412</v>
      </c>
      <c r="L3504" s="278" t="s">
        <v>412</v>
      </c>
      <c r="M3504" s="278"/>
      <c r="N3504" s="278"/>
      <c r="O3504" s="278"/>
      <c r="P3504" s="278"/>
      <c r="Q3504" s="278"/>
      <c r="R3504" s="278"/>
      <c r="S3504" s="278"/>
      <c r="T3504" s="278"/>
      <c r="U3504" s="278"/>
      <c r="V3504" s="278"/>
      <c r="W3504" s="278"/>
      <c r="X3504" s="278"/>
      <c r="Y3504" s="278"/>
      <c r="Z3504" s="278"/>
      <c r="AA3504" s="278"/>
      <c r="AB3504" s="278"/>
      <c r="AC3504" s="278"/>
      <c r="AD3504" s="278"/>
      <c r="AE3504" s="278"/>
      <c r="AF3504" s="278"/>
      <c r="AG3504" s="278"/>
      <c r="AH3504" s="278"/>
      <c r="AI3504" s="278"/>
      <c r="AJ3504" s="278"/>
      <c r="AK3504" s="278"/>
      <c r="AL3504" s="278"/>
      <c r="AM3504" s="278"/>
      <c r="AN3504" s="278"/>
      <c r="AO3504" s="278"/>
      <c r="AP3504" s="278"/>
    </row>
    <row r="3505" spans="1:42">
      <c r="A3505" s="278">
        <v>209869</v>
      </c>
      <c r="B3505" s="278"/>
      <c r="C3505" s="278" t="s">
        <v>413</v>
      </c>
      <c r="D3505" s="278" t="s">
        <v>413</v>
      </c>
      <c r="E3505" s="278" t="s">
        <v>412</v>
      </c>
      <c r="F3505" s="278" t="s">
        <v>412</v>
      </c>
      <c r="G3505" s="278" t="s">
        <v>413</v>
      </c>
      <c r="H3505" s="278" t="s">
        <v>412</v>
      </c>
      <c r="I3505" s="278" t="s">
        <v>412</v>
      </c>
      <c r="J3505" s="278" t="s">
        <v>412</v>
      </c>
      <c r="K3505" s="278" t="s">
        <v>412</v>
      </c>
      <c r="L3505" s="278" t="s">
        <v>412</v>
      </c>
      <c r="M3505" s="278"/>
      <c r="N3505" s="278"/>
      <c r="O3505" s="278"/>
      <c r="P3505" s="278"/>
      <c r="Q3505" s="278"/>
      <c r="R3505" s="278"/>
      <c r="S3505" s="278"/>
      <c r="T3505" s="278"/>
      <c r="U3505" s="278"/>
      <c r="V3505" s="278"/>
      <c r="W3505" s="278"/>
      <c r="X3505" s="278"/>
      <c r="Y3505" s="278"/>
      <c r="Z3505" s="278"/>
      <c r="AA3505" s="278"/>
      <c r="AB3505" s="278"/>
      <c r="AC3505" s="278"/>
      <c r="AD3505" s="278"/>
      <c r="AE3505" s="278"/>
      <c r="AF3505" s="278"/>
      <c r="AG3505" s="278"/>
      <c r="AH3505" s="278"/>
      <c r="AI3505" s="278"/>
      <c r="AJ3505" s="278"/>
      <c r="AK3505" s="278"/>
      <c r="AL3505" s="278"/>
      <c r="AM3505" s="278"/>
      <c r="AN3505" s="278"/>
      <c r="AO3505" s="278"/>
      <c r="AP3505" s="278"/>
    </row>
    <row r="3506" spans="1:42">
      <c r="A3506" s="278">
        <v>209868</v>
      </c>
      <c r="B3506" s="278"/>
      <c r="C3506" s="278" t="s">
        <v>413</v>
      </c>
      <c r="D3506" s="278" t="s">
        <v>413</v>
      </c>
      <c r="E3506" s="278" t="s">
        <v>412</v>
      </c>
      <c r="F3506" s="278" t="s">
        <v>413</v>
      </c>
      <c r="G3506" s="278" t="s">
        <v>412</v>
      </c>
      <c r="H3506" s="278" t="s">
        <v>412</v>
      </c>
      <c r="I3506" s="278" t="s">
        <v>412</v>
      </c>
      <c r="J3506" s="278" t="s">
        <v>412</v>
      </c>
      <c r="K3506" s="278" t="s">
        <v>412</v>
      </c>
      <c r="L3506" s="278" t="s">
        <v>412</v>
      </c>
      <c r="M3506" s="278"/>
      <c r="N3506" s="278"/>
      <c r="O3506" s="278"/>
      <c r="P3506" s="278"/>
      <c r="Q3506" s="278"/>
      <c r="R3506" s="278"/>
      <c r="S3506" s="278"/>
      <c r="T3506" s="278"/>
      <c r="U3506" s="278"/>
      <c r="V3506" s="278"/>
      <c r="W3506" s="278"/>
      <c r="X3506" s="278"/>
      <c r="Y3506" s="278"/>
      <c r="Z3506" s="278"/>
      <c r="AA3506" s="278"/>
      <c r="AB3506" s="278"/>
      <c r="AC3506" s="278"/>
      <c r="AD3506" s="278"/>
      <c r="AE3506" s="278"/>
      <c r="AF3506" s="278"/>
      <c r="AG3506" s="278"/>
      <c r="AH3506" s="278"/>
      <c r="AI3506" s="278"/>
      <c r="AJ3506" s="278"/>
      <c r="AK3506" s="278"/>
      <c r="AL3506" s="278"/>
      <c r="AM3506" s="278"/>
      <c r="AN3506" s="278"/>
      <c r="AO3506" s="278"/>
      <c r="AP3506" s="278"/>
    </row>
    <row r="3507" spans="1:42">
      <c r="A3507" s="278">
        <v>209867</v>
      </c>
      <c r="B3507" s="278"/>
      <c r="C3507" s="278" t="s">
        <v>411</v>
      </c>
      <c r="D3507" s="278" t="s">
        <v>411</v>
      </c>
      <c r="E3507" s="278" t="s">
        <v>413</v>
      </c>
      <c r="F3507" s="278" t="s">
        <v>411</v>
      </c>
      <c r="G3507" s="278" t="s">
        <v>412</v>
      </c>
      <c r="H3507" s="278" t="s">
        <v>412</v>
      </c>
      <c r="I3507" s="278" t="s">
        <v>413</v>
      </c>
      <c r="J3507" s="278" t="s">
        <v>412</v>
      </c>
      <c r="K3507" s="278" t="s">
        <v>413</v>
      </c>
      <c r="L3507" s="278" t="s">
        <v>412</v>
      </c>
      <c r="M3507" s="278"/>
      <c r="N3507" s="278"/>
      <c r="O3507" s="278"/>
      <c r="P3507" s="278"/>
      <c r="Q3507" s="278"/>
      <c r="R3507" s="278"/>
      <c r="S3507" s="278"/>
      <c r="T3507" s="278"/>
      <c r="U3507" s="278"/>
      <c r="V3507" s="278"/>
      <c r="W3507" s="278"/>
      <c r="X3507" s="278"/>
      <c r="Y3507" s="278"/>
      <c r="Z3507" s="278"/>
      <c r="AA3507" s="278"/>
      <c r="AB3507" s="278"/>
      <c r="AC3507" s="278"/>
      <c r="AD3507" s="278"/>
      <c r="AE3507" s="278"/>
      <c r="AF3507" s="278"/>
      <c r="AG3507" s="278"/>
      <c r="AH3507" s="278"/>
      <c r="AI3507" s="278"/>
      <c r="AJ3507" s="278"/>
      <c r="AK3507" s="278"/>
      <c r="AL3507" s="278"/>
      <c r="AM3507" s="278"/>
      <c r="AN3507" s="278"/>
      <c r="AO3507" s="278"/>
      <c r="AP3507" s="278"/>
    </row>
    <row r="3508" spans="1:42">
      <c r="A3508" s="278">
        <v>209864</v>
      </c>
      <c r="B3508" s="278"/>
      <c r="C3508" s="278" t="s">
        <v>413</v>
      </c>
      <c r="D3508" s="278" t="s">
        <v>412</v>
      </c>
      <c r="E3508" s="278" t="s">
        <v>413</v>
      </c>
      <c r="F3508" s="278" t="s">
        <v>413</v>
      </c>
      <c r="G3508" s="278" t="s">
        <v>412</v>
      </c>
      <c r="H3508" s="278" t="s">
        <v>412</v>
      </c>
      <c r="I3508" s="278" t="s">
        <v>412</v>
      </c>
      <c r="J3508" s="278" t="s">
        <v>412</v>
      </c>
      <c r="K3508" s="278" t="s">
        <v>412</v>
      </c>
      <c r="L3508" s="278" t="s">
        <v>412</v>
      </c>
      <c r="M3508" s="278"/>
      <c r="N3508" s="278"/>
      <c r="O3508" s="278"/>
      <c r="P3508" s="278"/>
      <c r="Q3508" s="278"/>
      <c r="R3508" s="278"/>
      <c r="S3508" s="278"/>
      <c r="T3508" s="278"/>
      <c r="U3508" s="278"/>
      <c r="V3508" s="278"/>
      <c r="W3508" s="278"/>
      <c r="X3508" s="278"/>
      <c r="Y3508" s="278"/>
      <c r="Z3508" s="278"/>
      <c r="AA3508" s="278"/>
      <c r="AB3508" s="278"/>
      <c r="AC3508" s="278"/>
      <c r="AD3508" s="278"/>
      <c r="AE3508" s="278"/>
      <c r="AF3508" s="278"/>
      <c r="AG3508" s="278"/>
      <c r="AH3508" s="278"/>
      <c r="AI3508" s="278"/>
      <c r="AJ3508" s="278"/>
      <c r="AK3508" s="278"/>
      <c r="AL3508" s="278"/>
      <c r="AM3508" s="278"/>
      <c r="AN3508" s="278"/>
      <c r="AO3508" s="278"/>
      <c r="AP3508" s="278"/>
    </row>
    <row r="3509" spans="1:42">
      <c r="A3509" s="278">
        <v>209862</v>
      </c>
      <c r="B3509" s="278"/>
      <c r="C3509" s="278" t="s">
        <v>411</v>
      </c>
      <c r="D3509" s="278" t="s">
        <v>412</v>
      </c>
      <c r="E3509" s="278" t="s">
        <v>411</v>
      </c>
      <c r="F3509" s="278" t="s">
        <v>411</v>
      </c>
      <c r="G3509" s="278" t="s">
        <v>412</v>
      </c>
      <c r="H3509" s="278" t="s">
        <v>412</v>
      </c>
      <c r="I3509" s="278" t="s">
        <v>412</v>
      </c>
      <c r="J3509" s="278" t="s">
        <v>412</v>
      </c>
      <c r="K3509" s="278" t="s">
        <v>412</v>
      </c>
      <c r="L3509" s="278" t="s">
        <v>412</v>
      </c>
      <c r="M3509" s="278"/>
      <c r="N3509" s="278"/>
      <c r="O3509" s="278"/>
      <c r="P3509" s="278"/>
      <c r="Q3509" s="278"/>
      <c r="R3509" s="278"/>
      <c r="S3509" s="278"/>
      <c r="T3509" s="278"/>
      <c r="U3509" s="278"/>
      <c r="V3509" s="278"/>
      <c r="W3509" s="278"/>
      <c r="X3509" s="278"/>
      <c r="Y3509" s="278"/>
      <c r="Z3509" s="278"/>
      <c r="AA3509" s="278"/>
      <c r="AB3509" s="278"/>
      <c r="AC3509" s="278"/>
      <c r="AD3509" s="278"/>
      <c r="AE3509" s="278"/>
      <c r="AF3509" s="278"/>
      <c r="AG3509" s="278"/>
      <c r="AH3509" s="278"/>
      <c r="AI3509" s="278"/>
      <c r="AJ3509" s="278"/>
      <c r="AK3509" s="278"/>
      <c r="AL3509" s="278"/>
      <c r="AM3509" s="278"/>
      <c r="AN3509" s="278"/>
      <c r="AO3509" s="278"/>
      <c r="AP3509" s="278"/>
    </row>
    <row r="3510" spans="1:42">
      <c r="A3510" s="278">
        <v>209861</v>
      </c>
      <c r="B3510" s="278"/>
      <c r="C3510" s="278" t="s">
        <v>411</v>
      </c>
      <c r="D3510" s="278" t="s">
        <v>411</v>
      </c>
      <c r="E3510" s="278" t="s">
        <v>412</v>
      </c>
      <c r="F3510" s="278" t="s">
        <v>411</v>
      </c>
      <c r="G3510" s="278" t="s">
        <v>412</v>
      </c>
      <c r="H3510" s="278" t="s">
        <v>412</v>
      </c>
      <c r="I3510" s="278" t="s">
        <v>412</v>
      </c>
      <c r="J3510" s="278" t="s">
        <v>412</v>
      </c>
      <c r="K3510" s="278" t="s">
        <v>412</v>
      </c>
      <c r="L3510" s="278" t="s">
        <v>412</v>
      </c>
      <c r="M3510" s="278"/>
      <c r="N3510" s="278"/>
      <c r="O3510" s="278"/>
      <c r="P3510" s="278"/>
      <c r="Q3510" s="278"/>
      <c r="R3510" s="278"/>
      <c r="S3510" s="278"/>
      <c r="T3510" s="278"/>
      <c r="U3510" s="278"/>
      <c r="V3510" s="278"/>
      <c r="W3510" s="278"/>
      <c r="X3510" s="278"/>
      <c r="Y3510" s="278"/>
      <c r="Z3510" s="278"/>
      <c r="AA3510" s="278"/>
      <c r="AB3510" s="278"/>
      <c r="AC3510" s="278"/>
      <c r="AD3510" s="278"/>
      <c r="AE3510" s="278"/>
      <c r="AF3510" s="278"/>
      <c r="AG3510" s="278"/>
      <c r="AH3510" s="278"/>
      <c r="AI3510" s="278"/>
      <c r="AJ3510" s="278"/>
      <c r="AK3510" s="278"/>
      <c r="AL3510" s="278"/>
      <c r="AM3510" s="278"/>
      <c r="AN3510" s="278"/>
      <c r="AO3510" s="278"/>
      <c r="AP3510" s="278"/>
    </row>
    <row r="3511" spans="1:42">
      <c r="A3511" s="278">
        <v>209858</v>
      </c>
      <c r="B3511" s="278"/>
      <c r="C3511" s="278" t="s">
        <v>411</v>
      </c>
      <c r="D3511" s="278" t="s">
        <v>411</v>
      </c>
      <c r="E3511" s="278" t="s">
        <v>412</v>
      </c>
      <c r="F3511" s="278" t="s">
        <v>411</v>
      </c>
      <c r="G3511" s="278" t="s">
        <v>412</v>
      </c>
      <c r="H3511" s="278" t="s">
        <v>412</v>
      </c>
      <c r="I3511" s="278" t="s">
        <v>412</v>
      </c>
      <c r="J3511" s="278" t="s">
        <v>412</v>
      </c>
      <c r="K3511" s="278" t="s">
        <v>412</v>
      </c>
      <c r="L3511" s="278" t="s">
        <v>412</v>
      </c>
      <c r="M3511" s="278"/>
      <c r="N3511" s="278"/>
      <c r="O3511" s="278"/>
      <c r="P3511" s="278"/>
      <c r="Q3511" s="278"/>
      <c r="R3511" s="278"/>
      <c r="S3511" s="278"/>
      <c r="T3511" s="278"/>
      <c r="U3511" s="278"/>
      <c r="V3511" s="278"/>
      <c r="W3511" s="278"/>
      <c r="X3511" s="278"/>
      <c r="Y3511" s="278"/>
      <c r="Z3511" s="278"/>
      <c r="AA3511" s="278"/>
      <c r="AB3511" s="278"/>
      <c r="AC3511" s="278"/>
      <c r="AD3511" s="278"/>
      <c r="AE3511" s="278"/>
      <c r="AF3511" s="278"/>
      <c r="AG3511" s="278"/>
      <c r="AH3511" s="278"/>
      <c r="AI3511" s="278"/>
      <c r="AJ3511" s="278"/>
      <c r="AK3511" s="278"/>
      <c r="AL3511" s="278"/>
      <c r="AM3511" s="278"/>
      <c r="AN3511" s="278"/>
      <c r="AO3511" s="278"/>
      <c r="AP3511" s="278"/>
    </row>
    <row r="3512" spans="1:42">
      <c r="A3512" s="278">
        <v>209857</v>
      </c>
      <c r="B3512" s="278"/>
      <c r="C3512" s="278" t="s">
        <v>411</v>
      </c>
      <c r="D3512" s="278" t="s">
        <v>411</v>
      </c>
      <c r="E3512" s="278" t="s">
        <v>413</v>
      </c>
      <c r="F3512" s="278" t="s">
        <v>411</v>
      </c>
      <c r="G3512" s="278" t="s">
        <v>412</v>
      </c>
      <c r="H3512" s="278" t="s">
        <v>412</v>
      </c>
      <c r="I3512" s="278" t="s">
        <v>412</v>
      </c>
      <c r="J3512" s="278" t="s">
        <v>412</v>
      </c>
      <c r="K3512" s="278" t="s">
        <v>412</v>
      </c>
      <c r="L3512" s="278" t="s">
        <v>412</v>
      </c>
      <c r="M3512" s="278"/>
      <c r="N3512" s="278"/>
      <c r="O3512" s="278"/>
      <c r="P3512" s="278"/>
      <c r="Q3512" s="278"/>
      <c r="R3512" s="278"/>
      <c r="S3512" s="278"/>
      <c r="T3512" s="278"/>
      <c r="U3512" s="278"/>
      <c r="V3512" s="278"/>
      <c r="W3512" s="278"/>
      <c r="X3512" s="278"/>
      <c r="Y3512" s="278"/>
      <c r="Z3512" s="278"/>
      <c r="AA3512" s="278"/>
      <c r="AB3512" s="278"/>
      <c r="AC3512" s="278"/>
      <c r="AD3512" s="278"/>
      <c r="AE3512" s="278"/>
      <c r="AF3512" s="278"/>
      <c r="AG3512" s="278"/>
      <c r="AH3512" s="278"/>
      <c r="AI3512" s="278"/>
      <c r="AJ3512" s="278"/>
      <c r="AK3512" s="278"/>
      <c r="AL3512" s="278"/>
      <c r="AM3512" s="278"/>
      <c r="AN3512" s="278"/>
      <c r="AO3512" s="278"/>
      <c r="AP3512" s="278"/>
    </row>
    <row r="3513" spans="1:42">
      <c r="A3513" s="278">
        <v>209856</v>
      </c>
      <c r="B3513" s="278"/>
      <c r="C3513" s="278" t="s">
        <v>412</v>
      </c>
      <c r="D3513" s="278" t="s">
        <v>411</v>
      </c>
      <c r="E3513" s="278" t="s">
        <v>411</v>
      </c>
      <c r="F3513" s="278" t="s">
        <v>411</v>
      </c>
      <c r="G3513" s="278" t="s">
        <v>412</v>
      </c>
      <c r="H3513" s="278" t="s">
        <v>412</v>
      </c>
      <c r="I3513" s="278" t="s">
        <v>412</v>
      </c>
      <c r="J3513" s="278" t="s">
        <v>412</v>
      </c>
      <c r="K3513" s="278" t="s">
        <v>412</v>
      </c>
      <c r="L3513" s="278" t="s">
        <v>412</v>
      </c>
      <c r="M3513" s="278"/>
      <c r="N3513" s="278"/>
      <c r="O3513" s="278"/>
      <c r="P3513" s="278"/>
      <c r="Q3513" s="278"/>
      <c r="R3513" s="278"/>
      <c r="S3513" s="278"/>
      <c r="T3513" s="278"/>
      <c r="U3513" s="278"/>
      <c r="V3513" s="278"/>
      <c r="W3513" s="278"/>
      <c r="X3513" s="278"/>
      <c r="Y3513" s="278"/>
      <c r="Z3513" s="278"/>
      <c r="AA3513" s="278"/>
      <c r="AB3513" s="278"/>
      <c r="AC3513" s="278"/>
      <c r="AD3513" s="278"/>
      <c r="AE3513" s="278"/>
      <c r="AF3513" s="278"/>
      <c r="AG3513" s="278"/>
      <c r="AH3513" s="278"/>
      <c r="AI3513" s="278"/>
      <c r="AJ3513" s="278"/>
      <c r="AK3513" s="278"/>
      <c r="AL3513" s="278"/>
      <c r="AM3513" s="278"/>
      <c r="AN3513" s="278"/>
      <c r="AO3513" s="278"/>
      <c r="AP3513" s="278"/>
    </row>
    <row r="3514" spans="1:42">
      <c r="A3514" s="278">
        <v>209855</v>
      </c>
      <c r="B3514" s="278"/>
      <c r="C3514" s="278" t="s">
        <v>413</v>
      </c>
      <c r="D3514" s="278" t="s">
        <v>412</v>
      </c>
      <c r="E3514" s="278" t="s">
        <v>413</v>
      </c>
      <c r="F3514" s="278" t="s">
        <v>413</v>
      </c>
      <c r="G3514" s="278" t="s">
        <v>412</v>
      </c>
      <c r="H3514" s="278" t="s">
        <v>412</v>
      </c>
      <c r="I3514" s="278" t="s">
        <v>412</v>
      </c>
      <c r="J3514" s="278" t="s">
        <v>412</v>
      </c>
      <c r="K3514" s="278" t="s">
        <v>412</v>
      </c>
      <c r="L3514" s="278" t="s">
        <v>412</v>
      </c>
      <c r="M3514" s="278"/>
      <c r="N3514" s="278"/>
      <c r="O3514" s="278"/>
      <c r="P3514" s="278"/>
      <c r="Q3514" s="278"/>
      <c r="R3514" s="278"/>
      <c r="S3514" s="278"/>
      <c r="T3514" s="278"/>
      <c r="U3514" s="278"/>
      <c r="V3514" s="278"/>
      <c r="W3514" s="278"/>
      <c r="X3514" s="278"/>
      <c r="Y3514" s="278"/>
      <c r="Z3514" s="278"/>
      <c r="AA3514" s="278"/>
      <c r="AB3514" s="278"/>
      <c r="AC3514" s="278"/>
      <c r="AD3514" s="278"/>
      <c r="AE3514" s="278"/>
      <c r="AF3514" s="278"/>
      <c r="AG3514" s="278"/>
      <c r="AH3514" s="278"/>
      <c r="AI3514" s="278"/>
      <c r="AJ3514" s="278"/>
      <c r="AK3514" s="278"/>
      <c r="AL3514" s="278"/>
      <c r="AM3514" s="278"/>
      <c r="AN3514" s="278"/>
      <c r="AO3514" s="278"/>
      <c r="AP3514" s="278"/>
    </row>
    <row r="3515" spans="1:42">
      <c r="A3515" s="278">
        <v>209853</v>
      </c>
      <c r="B3515" s="278"/>
      <c r="C3515" s="278" t="s">
        <v>413</v>
      </c>
      <c r="D3515" s="278" t="s">
        <v>412</v>
      </c>
      <c r="E3515" s="278" t="s">
        <v>413</v>
      </c>
      <c r="F3515" s="278" t="s">
        <v>413</v>
      </c>
      <c r="G3515" s="278" t="s">
        <v>412</v>
      </c>
      <c r="H3515" s="278" t="s">
        <v>412</v>
      </c>
      <c r="I3515" s="278" t="s">
        <v>412</v>
      </c>
      <c r="J3515" s="278" t="s">
        <v>412</v>
      </c>
      <c r="K3515" s="278" t="s">
        <v>412</v>
      </c>
      <c r="L3515" s="278" t="s">
        <v>412</v>
      </c>
      <c r="M3515" s="278"/>
      <c r="N3515" s="278"/>
      <c r="O3515" s="278"/>
      <c r="P3515" s="278"/>
      <c r="Q3515" s="278"/>
      <c r="R3515" s="278"/>
      <c r="S3515" s="278"/>
      <c r="T3515" s="278"/>
      <c r="U3515" s="278"/>
      <c r="V3515" s="278"/>
      <c r="W3515" s="278"/>
      <c r="X3515" s="278"/>
      <c r="Y3515" s="278"/>
      <c r="Z3515" s="278"/>
      <c r="AA3515" s="278"/>
      <c r="AB3515" s="278"/>
      <c r="AC3515" s="278"/>
      <c r="AD3515" s="278"/>
      <c r="AE3515" s="278"/>
      <c r="AF3515" s="278"/>
      <c r="AG3515" s="278"/>
      <c r="AH3515" s="278"/>
      <c r="AI3515" s="278"/>
      <c r="AJ3515" s="278"/>
      <c r="AK3515" s="278"/>
      <c r="AL3515" s="278"/>
      <c r="AM3515" s="278"/>
      <c r="AN3515" s="278"/>
      <c r="AO3515" s="278"/>
      <c r="AP3515" s="278"/>
    </row>
    <row r="3516" spans="1:42">
      <c r="A3516" s="278">
        <v>209851</v>
      </c>
      <c r="B3516" s="278"/>
      <c r="C3516" s="278" t="s">
        <v>413</v>
      </c>
      <c r="D3516" s="278" t="s">
        <v>412</v>
      </c>
      <c r="E3516" s="278" t="s">
        <v>413</v>
      </c>
      <c r="F3516" s="278" t="s">
        <v>413</v>
      </c>
      <c r="G3516" s="278" t="s">
        <v>412</v>
      </c>
      <c r="H3516" s="278" t="s">
        <v>412</v>
      </c>
      <c r="I3516" s="278" t="s">
        <v>412</v>
      </c>
      <c r="J3516" s="278" t="s">
        <v>412</v>
      </c>
      <c r="K3516" s="278" t="s">
        <v>412</v>
      </c>
      <c r="L3516" s="278" t="s">
        <v>412</v>
      </c>
      <c r="M3516" s="278"/>
      <c r="N3516" s="278"/>
      <c r="O3516" s="278"/>
      <c r="P3516" s="278"/>
      <c r="Q3516" s="278"/>
      <c r="R3516" s="278"/>
      <c r="S3516" s="278"/>
      <c r="T3516" s="278"/>
      <c r="U3516" s="278"/>
      <c r="V3516" s="278"/>
      <c r="W3516" s="278"/>
      <c r="X3516" s="278"/>
      <c r="Y3516" s="278"/>
      <c r="Z3516" s="278"/>
      <c r="AA3516" s="278"/>
      <c r="AB3516" s="278"/>
      <c r="AC3516" s="278"/>
      <c r="AD3516" s="278"/>
      <c r="AE3516" s="278"/>
      <c r="AF3516" s="278"/>
      <c r="AG3516" s="278"/>
      <c r="AH3516" s="278"/>
      <c r="AI3516" s="278"/>
      <c r="AJ3516" s="278"/>
      <c r="AK3516" s="278"/>
      <c r="AL3516" s="278"/>
      <c r="AM3516" s="278"/>
      <c r="AN3516" s="278"/>
      <c r="AO3516" s="278"/>
      <c r="AP3516" s="278"/>
    </row>
    <row r="3517" spans="1:42">
      <c r="A3517" s="278">
        <v>209850</v>
      </c>
      <c r="B3517" s="278"/>
      <c r="C3517" s="278" t="s">
        <v>413</v>
      </c>
      <c r="D3517" s="278" t="s">
        <v>411</v>
      </c>
      <c r="E3517" s="278" t="s">
        <v>411</v>
      </c>
      <c r="F3517" s="278" t="s">
        <v>411</v>
      </c>
      <c r="G3517" s="278" t="s">
        <v>413</v>
      </c>
      <c r="H3517" s="278" t="s">
        <v>413</v>
      </c>
      <c r="I3517" s="278" t="s">
        <v>411</v>
      </c>
      <c r="J3517" s="278" t="s">
        <v>411</v>
      </c>
      <c r="K3517" s="278" t="s">
        <v>413</v>
      </c>
      <c r="L3517" s="278" t="s">
        <v>413</v>
      </c>
      <c r="M3517" s="278"/>
      <c r="N3517" s="278"/>
      <c r="O3517" s="278"/>
      <c r="P3517" s="278"/>
      <c r="Q3517" s="278"/>
      <c r="R3517" s="278"/>
      <c r="S3517" s="278"/>
      <c r="T3517" s="278"/>
      <c r="U3517" s="278"/>
      <c r="V3517" s="278"/>
      <c r="W3517" s="278"/>
      <c r="X3517" s="278"/>
      <c r="Y3517" s="278"/>
      <c r="Z3517" s="278"/>
      <c r="AA3517" s="278"/>
      <c r="AB3517" s="278"/>
      <c r="AC3517" s="278"/>
      <c r="AD3517" s="278"/>
      <c r="AE3517" s="278"/>
      <c r="AF3517" s="278"/>
      <c r="AG3517" s="278"/>
      <c r="AH3517" s="278"/>
      <c r="AI3517" s="278"/>
      <c r="AJ3517" s="278"/>
      <c r="AK3517" s="278"/>
      <c r="AL3517" s="278"/>
      <c r="AM3517" s="278"/>
      <c r="AN3517" s="278"/>
      <c r="AO3517" s="278"/>
      <c r="AP3517" s="278"/>
    </row>
    <row r="3518" spans="1:42">
      <c r="A3518" s="278">
        <v>209847</v>
      </c>
      <c r="B3518" s="278"/>
      <c r="C3518" s="278" t="s">
        <v>411</v>
      </c>
      <c r="D3518" s="278" t="s">
        <v>411</v>
      </c>
      <c r="E3518" s="278" t="s">
        <v>413</v>
      </c>
      <c r="F3518" s="278" t="s">
        <v>412</v>
      </c>
      <c r="G3518" s="278" t="s">
        <v>412</v>
      </c>
      <c r="H3518" s="278" t="s">
        <v>412</v>
      </c>
      <c r="I3518" s="278" t="s">
        <v>412</v>
      </c>
      <c r="J3518" s="278" t="s">
        <v>412</v>
      </c>
      <c r="K3518" s="278" t="s">
        <v>412</v>
      </c>
      <c r="L3518" s="278" t="s">
        <v>412</v>
      </c>
      <c r="M3518" s="278"/>
      <c r="N3518" s="278"/>
      <c r="O3518" s="278"/>
      <c r="P3518" s="278"/>
      <c r="Q3518" s="278"/>
      <c r="R3518" s="278"/>
      <c r="S3518" s="278"/>
      <c r="T3518" s="278"/>
      <c r="U3518" s="278"/>
      <c r="V3518" s="278"/>
      <c r="W3518" s="278"/>
      <c r="X3518" s="278"/>
      <c r="Y3518" s="278"/>
      <c r="Z3518" s="278"/>
      <c r="AA3518" s="278"/>
      <c r="AB3518" s="278"/>
      <c r="AC3518" s="278"/>
      <c r="AD3518" s="278"/>
      <c r="AE3518" s="278"/>
      <c r="AF3518" s="278"/>
      <c r="AG3518" s="278"/>
      <c r="AH3518" s="278"/>
      <c r="AI3518" s="278"/>
      <c r="AJ3518" s="278"/>
      <c r="AK3518" s="278"/>
      <c r="AL3518" s="278"/>
      <c r="AM3518" s="278"/>
      <c r="AN3518" s="278"/>
      <c r="AO3518" s="278"/>
      <c r="AP3518" s="278"/>
    </row>
    <row r="3519" spans="1:42">
      <c r="A3519" s="278">
        <v>209846</v>
      </c>
      <c r="B3519" s="278"/>
      <c r="C3519" s="278" t="s">
        <v>413</v>
      </c>
      <c r="D3519" s="278" t="s">
        <v>413</v>
      </c>
      <c r="E3519" s="278" t="s">
        <v>412</v>
      </c>
      <c r="F3519" s="278" t="s">
        <v>413</v>
      </c>
      <c r="G3519" s="278" t="s">
        <v>412</v>
      </c>
      <c r="H3519" s="278" t="s">
        <v>412</v>
      </c>
      <c r="I3519" s="278" t="s">
        <v>412</v>
      </c>
      <c r="J3519" s="278" t="s">
        <v>412</v>
      </c>
      <c r="K3519" s="278" t="s">
        <v>412</v>
      </c>
      <c r="L3519" s="278" t="s">
        <v>412</v>
      </c>
      <c r="M3519" s="278"/>
      <c r="N3519" s="278"/>
      <c r="O3519" s="278"/>
      <c r="P3519" s="278"/>
      <c r="Q3519" s="278"/>
      <c r="R3519" s="278"/>
      <c r="S3519" s="278"/>
      <c r="T3519" s="278"/>
      <c r="U3519" s="278"/>
      <c r="V3519" s="278"/>
      <c r="W3519" s="278"/>
      <c r="X3519" s="278"/>
      <c r="Y3519" s="278"/>
      <c r="Z3519" s="278"/>
      <c r="AA3519" s="278"/>
      <c r="AB3519" s="278"/>
      <c r="AC3519" s="278"/>
      <c r="AD3519" s="278"/>
      <c r="AE3519" s="278"/>
      <c r="AF3519" s="278"/>
      <c r="AG3519" s="278"/>
      <c r="AH3519" s="278"/>
      <c r="AI3519" s="278"/>
      <c r="AJ3519" s="278"/>
      <c r="AK3519" s="278"/>
      <c r="AL3519" s="278"/>
      <c r="AM3519" s="278"/>
      <c r="AN3519" s="278"/>
      <c r="AO3519" s="278"/>
      <c r="AP3519" s="278"/>
    </row>
    <row r="3520" spans="1:42">
      <c r="A3520" s="278">
        <v>209845</v>
      </c>
      <c r="B3520" s="278"/>
      <c r="C3520" s="278" t="s">
        <v>412</v>
      </c>
      <c r="D3520" s="278" t="s">
        <v>411</v>
      </c>
      <c r="E3520" s="278" t="s">
        <v>413</v>
      </c>
      <c r="F3520" s="278" t="s">
        <v>413</v>
      </c>
      <c r="G3520" s="278" t="s">
        <v>413</v>
      </c>
      <c r="H3520" s="278" t="s">
        <v>412</v>
      </c>
      <c r="I3520" s="278" t="s">
        <v>412</v>
      </c>
      <c r="J3520" s="278" t="s">
        <v>412</v>
      </c>
      <c r="K3520" s="278" t="s">
        <v>412</v>
      </c>
      <c r="L3520" s="278" t="s">
        <v>412</v>
      </c>
      <c r="M3520" s="278"/>
      <c r="N3520" s="278"/>
      <c r="O3520" s="278"/>
      <c r="P3520" s="278"/>
      <c r="Q3520" s="278"/>
      <c r="R3520" s="278"/>
      <c r="S3520" s="278"/>
      <c r="T3520" s="278"/>
      <c r="U3520" s="278"/>
      <c r="V3520" s="278"/>
      <c r="W3520" s="278"/>
      <c r="X3520" s="278"/>
      <c r="Y3520" s="278"/>
      <c r="Z3520" s="278"/>
      <c r="AA3520" s="278"/>
      <c r="AB3520" s="278"/>
      <c r="AC3520" s="278"/>
      <c r="AD3520" s="278"/>
      <c r="AE3520" s="278"/>
      <c r="AF3520" s="278"/>
      <c r="AG3520" s="278"/>
      <c r="AH3520" s="278"/>
      <c r="AI3520" s="278"/>
      <c r="AJ3520" s="278"/>
      <c r="AK3520" s="278"/>
      <c r="AL3520" s="278"/>
      <c r="AM3520" s="278"/>
      <c r="AN3520" s="278"/>
      <c r="AO3520" s="278"/>
      <c r="AP3520" s="278"/>
    </row>
    <row r="3521" spans="1:42">
      <c r="A3521" s="278">
        <v>209844</v>
      </c>
      <c r="B3521" s="278"/>
      <c r="C3521" s="278" t="s">
        <v>412</v>
      </c>
      <c r="D3521" s="278" t="s">
        <v>413</v>
      </c>
      <c r="E3521" s="278" t="s">
        <v>413</v>
      </c>
      <c r="F3521" s="278" t="s">
        <v>413</v>
      </c>
      <c r="G3521" s="278" t="s">
        <v>412</v>
      </c>
      <c r="H3521" s="278" t="s">
        <v>412</v>
      </c>
      <c r="I3521" s="278" t="s">
        <v>412</v>
      </c>
      <c r="J3521" s="278" t="s">
        <v>412</v>
      </c>
      <c r="K3521" s="278" t="s">
        <v>412</v>
      </c>
      <c r="L3521" s="278" t="s">
        <v>412</v>
      </c>
      <c r="M3521" s="278"/>
      <c r="N3521" s="278"/>
      <c r="O3521" s="278"/>
      <c r="P3521" s="278"/>
      <c r="Q3521" s="278"/>
      <c r="R3521" s="278"/>
      <c r="S3521" s="278"/>
      <c r="T3521" s="278"/>
      <c r="U3521" s="278"/>
      <c r="V3521" s="278"/>
      <c r="W3521" s="278"/>
      <c r="X3521" s="278"/>
      <c r="Y3521" s="278"/>
      <c r="Z3521" s="278"/>
      <c r="AA3521" s="278"/>
      <c r="AB3521" s="278"/>
      <c r="AC3521" s="278"/>
      <c r="AD3521" s="278"/>
      <c r="AE3521" s="278"/>
      <c r="AF3521" s="278"/>
      <c r="AG3521" s="278"/>
      <c r="AH3521" s="278"/>
      <c r="AI3521" s="278"/>
      <c r="AJ3521" s="278"/>
      <c r="AK3521" s="278"/>
      <c r="AL3521" s="278"/>
      <c r="AM3521" s="278"/>
      <c r="AN3521" s="278"/>
      <c r="AO3521" s="278"/>
      <c r="AP3521" s="278"/>
    </row>
    <row r="3522" spans="1:42">
      <c r="A3522" s="278">
        <v>209843</v>
      </c>
      <c r="B3522" s="278"/>
      <c r="C3522" s="278" t="s">
        <v>411</v>
      </c>
      <c r="D3522" s="278" t="s">
        <v>411</v>
      </c>
      <c r="E3522" s="278" t="s">
        <v>411</v>
      </c>
      <c r="F3522" s="278" t="s">
        <v>412</v>
      </c>
      <c r="G3522" s="278" t="s">
        <v>412</v>
      </c>
      <c r="H3522" s="278" t="s">
        <v>412</v>
      </c>
      <c r="I3522" s="278" t="s">
        <v>412</v>
      </c>
      <c r="J3522" s="278" t="s">
        <v>412</v>
      </c>
      <c r="K3522" s="278" t="s">
        <v>412</v>
      </c>
      <c r="L3522" s="278" t="s">
        <v>412</v>
      </c>
      <c r="M3522" s="278"/>
      <c r="N3522" s="278"/>
      <c r="O3522" s="278"/>
      <c r="P3522" s="278"/>
      <c r="Q3522" s="278"/>
      <c r="R3522" s="278"/>
      <c r="S3522" s="278"/>
      <c r="T3522" s="278"/>
      <c r="U3522" s="278"/>
      <c r="V3522" s="278"/>
      <c r="W3522" s="278"/>
      <c r="X3522" s="278"/>
      <c r="Y3522" s="278"/>
      <c r="Z3522" s="278"/>
      <c r="AA3522" s="278"/>
      <c r="AB3522" s="278"/>
      <c r="AC3522" s="278"/>
      <c r="AD3522" s="278"/>
      <c r="AE3522" s="278"/>
      <c r="AF3522" s="278"/>
      <c r="AG3522" s="278"/>
      <c r="AH3522" s="278"/>
      <c r="AI3522" s="278"/>
      <c r="AJ3522" s="278"/>
      <c r="AK3522" s="278"/>
      <c r="AL3522" s="278"/>
      <c r="AM3522" s="278"/>
      <c r="AN3522" s="278"/>
      <c r="AO3522" s="278"/>
      <c r="AP3522" s="278"/>
    </row>
    <row r="3523" spans="1:42">
      <c r="A3523" s="278">
        <v>209840</v>
      </c>
      <c r="B3523" s="278"/>
      <c r="C3523" s="278" t="s">
        <v>411</v>
      </c>
      <c r="D3523" s="278" t="s">
        <v>411</v>
      </c>
      <c r="E3523" s="278" t="s">
        <v>411</v>
      </c>
      <c r="F3523" s="278" t="s">
        <v>411</v>
      </c>
      <c r="G3523" s="278" t="s">
        <v>411</v>
      </c>
      <c r="H3523" s="278" t="s">
        <v>412</v>
      </c>
      <c r="I3523" s="278" t="s">
        <v>412</v>
      </c>
      <c r="J3523" s="278" t="s">
        <v>412</v>
      </c>
      <c r="K3523" s="278" t="s">
        <v>412</v>
      </c>
      <c r="L3523" s="278" t="s">
        <v>412</v>
      </c>
      <c r="M3523" s="278"/>
      <c r="N3523" s="278"/>
      <c r="O3523" s="278"/>
      <c r="P3523" s="278"/>
      <c r="Q3523" s="278"/>
      <c r="R3523" s="278"/>
      <c r="S3523" s="278"/>
      <c r="T3523" s="278"/>
      <c r="U3523" s="278"/>
      <c r="V3523" s="278"/>
      <c r="W3523" s="278"/>
      <c r="X3523" s="278"/>
      <c r="Y3523" s="278"/>
      <c r="Z3523" s="278"/>
      <c r="AA3523" s="278"/>
      <c r="AB3523" s="278"/>
      <c r="AC3523" s="278"/>
      <c r="AD3523" s="278"/>
      <c r="AE3523" s="278"/>
      <c r="AF3523" s="278"/>
      <c r="AG3523" s="278"/>
      <c r="AH3523" s="278"/>
      <c r="AI3523" s="278"/>
      <c r="AJ3523" s="278"/>
      <c r="AK3523" s="278"/>
      <c r="AL3523" s="278"/>
      <c r="AM3523" s="278"/>
      <c r="AN3523" s="278"/>
      <c r="AO3523" s="278"/>
      <c r="AP3523" s="278"/>
    </row>
    <row r="3524" spans="1:42">
      <c r="A3524" s="278">
        <v>209839</v>
      </c>
      <c r="B3524" s="278"/>
      <c r="C3524" s="278" t="s">
        <v>413</v>
      </c>
      <c r="D3524" s="278" t="s">
        <v>413</v>
      </c>
      <c r="E3524" s="278" t="s">
        <v>413</v>
      </c>
      <c r="F3524" s="278" t="s">
        <v>412</v>
      </c>
      <c r="G3524" s="278" t="s">
        <v>412</v>
      </c>
      <c r="H3524" s="278" t="s">
        <v>412</v>
      </c>
      <c r="I3524" s="278" t="s">
        <v>412</v>
      </c>
      <c r="J3524" s="278" t="s">
        <v>412</v>
      </c>
      <c r="K3524" s="278" t="s">
        <v>412</v>
      </c>
      <c r="L3524" s="278" t="s">
        <v>412</v>
      </c>
      <c r="M3524" s="278"/>
      <c r="N3524" s="278"/>
      <c r="O3524" s="278"/>
      <c r="P3524" s="278"/>
      <c r="Q3524" s="278"/>
      <c r="R3524" s="278"/>
      <c r="S3524" s="278"/>
      <c r="T3524" s="278"/>
      <c r="U3524" s="278"/>
      <c r="V3524" s="278"/>
      <c r="W3524" s="278"/>
      <c r="X3524" s="278"/>
      <c r="Y3524" s="278"/>
      <c r="Z3524" s="278"/>
      <c r="AA3524" s="278"/>
      <c r="AB3524" s="278"/>
      <c r="AC3524" s="278"/>
      <c r="AD3524" s="278"/>
      <c r="AE3524" s="278"/>
      <c r="AF3524" s="278"/>
      <c r="AG3524" s="278"/>
      <c r="AH3524" s="278"/>
      <c r="AI3524" s="278"/>
      <c r="AJ3524" s="278"/>
      <c r="AK3524" s="278"/>
      <c r="AL3524" s="278"/>
      <c r="AM3524" s="278"/>
      <c r="AN3524" s="278"/>
      <c r="AO3524" s="278"/>
      <c r="AP3524" s="278"/>
    </row>
    <row r="3525" spans="1:42">
      <c r="A3525" s="278">
        <v>209838</v>
      </c>
      <c r="B3525" s="278"/>
      <c r="C3525" s="278" t="s">
        <v>413</v>
      </c>
      <c r="D3525" s="278" t="s">
        <v>412</v>
      </c>
      <c r="E3525" s="278" t="s">
        <v>412</v>
      </c>
      <c r="F3525" s="278" t="s">
        <v>413</v>
      </c>
      <c r="G3525" s="278" t="s">
        <v>413</v>
      </c>
      <c r="H3525" s="278" t="s">
        <v>412</v>
      </c>
      <c r="I3525" s="278" t="s">
        <v>412</v>
      </c>
      <c r="J3525" s="278" t="s">
        <v>412</v>
      </c>
      <c r="K3525" s="278" t="s">
        <v>412</v>
      </c>
      <c r="L3525" s="278" t="s">
        <v>412</v>
      </c>
      <c r="M3525" s="278"/>
      <c r="N3525" s="278"/>
      <c r="O3525" s="278"/>
      <c r="P3525" s="278"/>
      <c r="Q3525" s="278"/>
      <c r="R3525" s="278"/>
      <c r="S3525" s="278"/>
      <c r="T3525" s="278"/>
      <c r="U3525" s="278"/>
      <c r="V3525" s="278"/>
      <c r="W3525" s="278"/>
      <c r="X3525" s="278"/>
      <c r="Y3525" s="278"/>
      <c r="Z3525" s="278"/>
      <c r="AA3525" s="278"/>
      <c r="AB3525" s="278"/>
      <c r="AC3525" s="278"/>
      <c r="AD3525" s="278"/>
      <c r="AE3525" s="278"/>
      <c r="AF3525" s="278"/>
      <c r="AG3525" s="278"/>
      <c r="AH3525" s="278"/>
      <c r="AI3525" s="278"/>
      <c r="AJ3525" s="278"/>
      <c r="AK3525" s="278"/>
      <c r="AL3525" s="278"/>
      <c r="AM3525" s="278"/>
      <c r="AN3525" s="278"/>
      <c r="AO3525" s="278"/>
      <c r="AP3525" s="278"/>
    </row>
    <row r="3526" spans="1:42">
      <c r="A3526" s="278">
        <v>209837</v>
      </c>
      <c r="B3526" s="278"/>
      <c r="C3526" s="278" t="s">
        <v>413</v>
      </c>
      <c r="D3526" s="278" t="s">
        <v>413</v>
      </c>
      <c r="E3526" s="278" t="s">
        <v>413</v>
      </c>
      <c r="F3526" s="278" t="s">
        <v>412</v>
      </c>
      <c r="G3526" s="278" t="s">
        <v>412</v>
      </c>
      <c r="H3526" s="278" t="s">
        <v>412</v>
      </c>
      <c r="I3526" s="278" t="s">
        <v>412</v>
      </c>
      <c r="J3526" s="278" t="s">
        <v>412</v>
      </c>
      <c r="K3526" s="278" t="s">
        <v>412</v>
      </c>
      <c r="L3526" s="278" t="s">
        <v>412</v>
      </c>
      <c r="M3526" s="278"/>
      <c r="N3526" s="278"/>
      <c r="O3526" s="278"/>
      <c r="P3526" s="278"/>
      <c r="Q3526" s="278"/>
      <c r="R3526" s="278"/>
      <c r="S3526" s="278"/>
      <c r="T3526" s="278"/>
      <c r="U3526" s="278"/>
      <c r="V3526" s="278"/>
      <c r="W3526" s="278"/>
      <c r="X3526" s="278"/>
      <c r="Y3526" s="278"/>
      <c r="Z3526" s="278"/>
      <c r="AA3526" s="278"/>
      <c r="AB3526" s="278"/>
      <c r="AC3526" s="278"/>
      <c r="AD3526" s="278"/>
      <c r="AE3526" s="278"/>
      <c r="AF3526" s="278"/>
      <c r="AG3526" s="278"/>
      <c r="AH3526" s="278"/>
      <c r="AI3526" s="278"/>
      <c r="AJ3526" s="278"/>
      <c r="AK3526" s="278"/>
      <c r="AL3526" s="278"/>
      <c r="AM3526" s="278"/>
      <c r="AN3526" s="278"/>
      <c r="AO3526" s="278"/>
      <c r="AP3526" s="278"/>
    </row>
    <row r="3527" spans="1:42">
      <c r="A3527" s="278">
        <v>209835</v>
      </c>
      <c r="B3527" s="278"/>
      <c r="C3527" s="278" t="s">
        <v>411</v>
      </c>
      <c r="D3527" s="278" t="s">
        <v>412</v>
      </c>
      <c r="E3527" s="278" t="s">
        <v>412</v>
      </c>
      <c r="F3527" s="278" t="s">
        <v>411</v>
      </c>
      <c r="G3527" s="278" t="s">
        <v>411</v>
      </c>
      <c r="H3527" s="278" t="s">
        <v>412</v>
      </c>
      <c r="I3527" s="278" t="s">
        <v>412</v>
      </c>
      <c r="J3527" s="278" t="s">
        <v>412</v>
      </c>
      <c r="K3527" s="278" t="s">
        <v>412</v>
      </c>
      <c r="L3527" s="278" t="s">
        <v>412</v>
      </c>
      <c r="M3527" s="278"/>
      <c r="N3527" s="278"/>
      <c r="O3527" s="278"/>
      <c r="P3527" s="278"/>
      <c r="Q3527" s="278"/>
      <c r="R3527" s="278"/>
      <c r="S3527" s="278"/>
      <c r="T3527" s="278"/>
      <c r="U3527" s="278"/>
      <c r="V3527" s="278"/>
      <c r="W3527" s="278"/>
      <c r="X3527" s="278"/>
      <c r="Y3527" s="278"/>
      <c r="Z3527" s="278"/>
      <c r="AA3527" s="278"/>
      <c r="AB3527" s="278"/>
      <c r="AC3527" s="278"/>
      <c r="AD3527" s="278"/>
      <c r="AE3527" s="278"/>
      <c r="AF3527" s="278"/>
      <c r="AG3527" s="278"/>
      <c r="AH3527" s="278"/>
      <c r="AI3527" s="278"/>
      <c r="AJ3527" s="278"/>
      <c r="AK3527" s="278"/>
      <c r="AL3527" s="278"/>
      <c r="AM3527" s="278"/>
      <c r="AN3527" s="278"/>
      <c r="AO3527" s="278"/>
      <c r="AP3527" s="278"/>
    </row>
    <row r="3528" spans="1:42">
      <c r="A3528" s="278">
        <v>209831</v>
      </c>
      <c r="B3528" s="278"/>
      <c r="C3528" s="278" t="s">
        <v>412</v>
      </c>
      <c r="D3528" s="278" t="s">
        <v>412</v>
      </c>
      <c r="E3528" s="278" t="s">
        <v>411</v>
      </c>
      <c r="F3528" s="278" t="s">
        <v>411</v>
      </c>
      <c r="G3528" s="278" t="s">
        <v>411</v>
      </c>
      <c r="H3528" s="278" t="s">
        <v>412</v>
      </c>
      <c r="I3528" s="278" t="s">
        <v>412</v>
      </c>
      <c r="J3528" s="278" t="s">
        <v>412</v>
      </c>
      <c r="K3528" s="278" t="s">
        <v>412</v>
      </c>
      <c r="L3528" s="278" t="s">
        <v>412</v>
      </c>
      <c r="M3528" s="278"/>
      <c r="N3528" s="278"/>
      <c r="O3528" s="278"/>
      <c r="P3528" s="278"/>
      <c r="Q3528" s="278"/>
      <c r="R3528" s="278"/>
      <c r="S3528" s="278"/>
      <c r="T3528" s="278"/>
      <c r="U3528" s="278"/>
      <c r="V3528" s="278"/>
      <c r="W3528" s="278"/>
      <c r="X3528" s="278"/>
      <c r="Y3528" s="278"/>
      <c r="Z3528" s="278"/>
      <c r="AA3528" s="278"/>
      <c r="AB3528" s="278"/>
      <c r="AC3528" s="278"/>
      <c r="AD3528" s="278"/>
      <c r="AE3528" s="278"/>
      <c r="AF3528" s="278"/>
      <c r="AG3528" s="278"/>
      <c r="AH3528" s="278"/>
      <c r="AI3528" s="278"/>
      <c r="AJ3528" s="278"/>
      <c r="AK3528" s="278"/>
      <c r="AL3528" s="278"/>
      <c r="AM3528" s="278"/>
      <c r="AN3528" s="278"/>
      <c r="AO3528" s="278"/>
      <c r="AP3528" s="278"/>
    </row>
    <row r="3529" spans="1:42">
      <c r="A3529" s="278">
        <v>209829</v>
      </c>
      <c r="B3529" s="278"/>
      <c r="C3529" s="278" t="s">
        <v>413</v>
      </c>
      <c r="D3529" s="278" t="s">
        <v>413</v>
      </c>
      <c r="E3529" s="278" t="s">
        <v>413</v>
      </c>
      <c r="F3529" s="278" t="s">
        <v>412</v>
      </c>
      <c r="G3529" s="278" t="s">
        <v>412</v>
      </c>
      <c r="H3529" s="278" t="s">
        <v>412</v>
      </c>
      <c r="I3529" s="278" t="s">
        <v>412</v>
      </c>
      <c r="J3529" s="278" t="s">
        <v>412</v>
      </c>
      <c r="K3529" s="278" t="s">
        <v>412</v>
      </c>
      <c r="L3529" s="278" t="s">
        <v>412</v>
      </c>
      <c r="M3529" s="278"/>
      <c r="N3529" s="278"/>
      <c r="O3529" s="278"/>
      <c r="P3529" s="278"/>
      <c r="Q3529" s="278"/>
      <c r="R3529" s="278"/>
      <c r="S3529" s="278"/>
      <c r="T3529" s="278"/>
      <c r="U3529" s="278"/>
      <c r="V3529" s="278"/>
      <c r="W3529" s="278"/>
      <c r="X3529" s="278"/>
      <c r="Y3529" s="278"/>
      <c r="Z3529" s="278"/>
      <c r="AA3529" s="278"/>
      <c r="AB3529" s="278"/>
      <c r="AC3529" s="278"/>
      <c r="AD3529" s="278"/>
      <c r="AE3529" s="278"/>
      <c r="AF3529" s="278"/>
      <c r="AG3529" s="278"/>
      <c r="AH3529" s="278"/>
      <c r="AI3529" s="278"/>
      <c r="AJ3529" s="278"/>
      <c r="AK3529" s="278"/>
      <c r="AL3529" s="278"/>
      <c r="AM3529" s="278"/>
      <c r="AN3529" s="278"/>
      <c r="AO3529" s="278"/>
      <c r="AP3529" s="278"/>
    </row>
    <row r="3530" spans="1:42">
      <c r="A3530" s="278">
        <v>209828</v>
      </c>
      <c r="B3530" s="278"/>
      <c r="C3530" s="278" t="s">
        <v>411</v>
      </c>
      <c r="D3530" s="278" t="s">
        <v>411</v>
      </c>
      <c r="E3530" s="278" t="s">
        <v>412</v>
      </c>
      <c r="F3530" s="278" t="s">
        <v>411</v>
      </c>
      <c r="G3530" s="278" t="s">
        <v>412</v>
      </c>
      <c r="H3530" s="278" t="s">
        <v>412</v>
      </c>
      <c r="I3530" s="278" t="s">
        <v>412</v>
      </c>
      <c r="J3530" s="278" t="s">
        <v>412</v>
      </c>
      <c r="K3530" s="278" t="s">
        <v>412</v>
      </c>
      <c r="L3530" s="278" t="s">
        <v>412</v>
      </c>
      <c r="M3530" s="278"/>
      <c r="N3530" s="278"/>
      <c r="O3530" s="278"/>
      <c r="P3530" s="278"/>
      <c r="Q3530" s="278"/>
      <c r="R3530" s="278"/>
      <c r="S3530" s="278"/>
      <c r="T3530" s="278"/>
      <c r="U3530" s="278"/>
      <c r="V3530" s="278"/>
      <c r="W3530" s="278"/>
      <c r="X3530" s="278"/>
      <c r="Y3530" s="278"/>
      <c r="Z3530" s="278"/>
      <c r="AA3530" s="278"/>
      <c r="AB3530" s="278"/>
      <c r="AC3530" s="278"/>
      <c r="AD3530" s="278"/>
      <c r="AE3530" s="278"/>
      <c r="AF3530" s="278"/>
      <c r="AG3530" s="278"/>
      <c r="AH3530" s="278"/>
      <c r="AI3530" s="278"/>
      <c r="AJ3530" s="278"/>
      <c r="AK3530" s="278"/>
      <c r="AL3530" s="278"/>
      <c r="AM3530" s="278"/>
      <c r="AN3530" s="278"/>
      <c r="AO3530" s="278"/>
      <c r="AP3530" s="278"/>
    </row>
    <row r="3531" spans="1:42">
      <c r="A3531" s="278">
        <v>209827</v>
      </c>
      <c r="B3531" s="278"/>
      <c r="C3531" s="278" t="s">
        <v>411</v>
      </c>
      <c r="D3531" s="278" t="s">
        <v>411</v>
      </c>
      <c r="E3531" s="278" t="s">
        <v>411</v>
      </c>
      <c r="F3531" s="278" t="s">
        <v>411</v>
      </c>
      <c r="G3531" s="278" t="s">
        <v>412</v>
      </c>
      <c r="H3531" s="278" t="s">
        <v>412</v>
      </c>
      <c r="I3531" s="278" t="s">
        <v>412</v>
      </c>
      <c r="J3531" s="278" t="s">
        <v>412</v>
      </c>
      <c r="K3531" s="278" t="s">
        <v>412</v>
      </c>
      <c r="L3531" s="278" t="s">
        <v>412</v>
      </c>
      <c r="M3531" s="278"/>
      <c r="N3531" s="278"/>
      <c r="O3531" s="278"/>
      <c r="P3531" s="278"/>
      <c r="Q3531" s="278"/>
      <c r="R3531" s="278"/>
      <c r="S3531" s="278"/>
      <c r="T3531" s="278"/>
      <c r="U3531" s="278"/>
      <c r="V3531" s="278"/>
      <c r="W3531" s="278"/>
      <c r="X3531" s="278"/>
      <c r="Y3531" s="278"/>
      <c r="Z3531" s="278"/>
      <c r="AA3531" s="278"/>
      <c r="AB3531" s="278"/>
      <c r="AC3531" s="278"/>
      <c r="AD3531" s="278"/>
      <c r="AE3531" s="278"/>
      <c r="AF3531" s="278"/>
      <c r="AG3531" s="278"/>
      <c r="AH3531" s="278"/>
      <c r="AI3531" s="278"/>
      <c r="AJ3531" s="278"/>
      <c r="AK3531" s="278"/>
      <c r="AL3531" s="278"/>
      <c r="AM3531" s="278"/>
      <c r="AN3531" s="278"/>
      <c r="AO3531" s="278"/>
      <c r="AP3531" s="278"/>
    </row>
    <row r="3532" spans="1:42">
      <c r="A3532" s="278">
        <v>209826</v>
      </c>
      <c r="B3532" s="278"/>
      <c r="C3532" s="278" t="s">
        <v>413</v>
      </c>
      <c r="D3532" s="278" t="s">
        <v>413</v>
      </c>
      <c r="E3532" s="278" t="s">
        <v>413</v>
      </c>
      <c r="F3532" s="278" t="s">
        <v>412</v>
      </c>
      <c r="G3532" s="278" t="s">
        <v>412</v>
      </c>
      <c r="H3532" s="278" t="s">
        <v>412</v>
      </c>
      <c r="I3532" s="278" t="s">
        <v>412</v>
      </c>
      <c r="J3532" s="278" t="s">
        <v>412</v>
      </c>
      <c r="K3532" s="278" t="s">
        <v>412</v>
      </c>
      <c r="L3532" s="278" t="s">
        <v>412</v>
      </c>
      <c r="M3532" s="278"/>
      <c r="N3532" s="278"/>
      <c r="O3532" s="278"/>
      <c r="P3532" s="278"/>
      <c r="Q3532" s="278"/>
      <c r="R3532" s="278"/>
      <c r="S3532" s="278"/>
      <c r="T3532" s="278"/>
      <c r="U3532" s="278"/>
      <c r="V3532" s="278"/>
      <c r="W3532" s="278"/>
      <c r="X3532" s="278"/>
      <c r="Y3532" s="278"/>
      <c r="Z3532" s="278"/>
      <c r="AA3532" s="278"/>
      <c r="AB3532" s="278"/>
      <c r="AC3532" s="278"/>
      <c r="AD3532" s="278"/>
      <c r="AE3532" s="278"/>
      <c r="AF3532" s="278"/>
      <c r="AG3532" s="278"/>
      <c r="AH3532" s="278"/>
      <c r="AI3532" s="278"/>
      <c r="AJ3532" s="278"/>
      <c r="AK3532" s="278"/>
      <c r="AL3532" s="278"/>
      <c r="AM3532" s="278"/>
      <c r="AN3532" s="278"/>
      <c r="AO3532" s="278"/>
      <c r="AP3532" s="278"/>
    </row>
    <row r="3533" spans="1:42">
      <c r="A3533" s="278">
        <v>209825</v>
      </c>
      <c r="B3533" s="278"/>
      <c r="C3533" s="278" t="s">
        <v>411</v>
      </c>
      <c r="D3533" s="278" t="s">
        <v>412</v>
      </c>
      <c r="E3533" s="278" t="s">
        <v>411</v>
      </c>
      <c r="F3533" s="278" t="s">
        <v>411</v>
      </c>
      <c r="G3533" s="278" t="s">
        <v>412</v>
      </c>
      <c r="H3533" s="278" t="s">
        <v>412</v>
      </c>
      <c r="I3533" s="278" t="s">
        <v>412</v>
      </c>
      <c r="J3533" s="278" t="s">
        <v>412</v>
      </c>
      <c r="K3533" s="278" t="s">
        <v>412</v>
      </c>
      <c r="L3533" s="278" t="s">
        <v>412</v>
      </c>
      <c r="M3533" s="278"/>
      <c r="N3533" s="278"/>
      <c r="O3533" s="278"/>
      <c r="P3533" s="278"/>
      <c r="Q3533" s="278"/>
      <c r="R3533" s="278"/>
      <c r="S3533" s="278"/>
      <c r="T3533" s="278"/>
      <c r="U3533" s="278"/>
      <c r="V3533" s="278"/>
      <c r="W3533" s="278"/>
      <c r="X3533" s="278"/>
      <c r="Y3533" s="278"/>
      <c r="Z3533" s="278"/>
      <c r="AA3533" s="278"/>
      <c r="AB3533" s="278"/>
      <c r="AC3533" s="278"/>
      <c r="AD3533" s="278"/>
      <c r="AE3533" s="278"/>
      <c r="AF3533" s="278"/>
      <c r="AG3533" s="278"/>
      <c r="AH3533" s="278"/>
      <c r="AI3533" s="278"/>
      <c r="AJ3533" s="278"/>
      <c r="AK3533" s="278"/>
      <c r="AL3533" s="278"/>
      <c r="AM3533" s="278"/>
      <c r="AN3533" s="278"/>
      <c r="AO3533" s="278"/>
      <c r="AP3533" s="278"/>
    </row>
    <row r="3534" spans="1:42">
      <c r="A3534" s="278">
        <v>209824</v>
      </c>
      <c r="B3534" s="278"/>
      <c r="C3534" s="278" t="s">
        <v>411</v>
      </c>
      <c r="D3534" s="278" t="s">
        <v>411</v>
      </c>
      <c r="E3534" s="278" t="s">
        <v>411</v>
      </c>
      <c r="F3534" s="278" t="s">
        <v>412</v>
      </c>
      <c r="G3534" s="278" t="s">
        <v>412</v>
      </c>
      <c r="H3534" s="278" t="s">
        <v>412</v>
      </c>
      <c r="I3534" s="278" t="s">
        <v>412</v>
      </c>
      <c r="J3534" s="278" t="s">
        <v>412</v>
      </c>
      <c r="K3534" s="278" t="s">
        <v>412</v>
      </c>
      <c r="L3534" s="278" t="s">
        <v>412</v>
      </c>
      <c r="M3534" s="278"/>
      <c r="N3534" s="278"/>
      <c r="O3534" s="278"/>
      <c r="P3534" s="278"/>
      <c r="Q3534" s="278"/>
      <c r="R3534" s="278"/>
      <c r="S3534" s="278"/>
      <c r="T3534" s="278"/>
      <c r="U3534" s="278"/>
      <c r="V3534" s="278"/>
      <c r="W3534" s="278"/>
      <c r="X3534" s="278"/>
      <c r="Y3534" s="278"/>
      <c r="Z3534" s="278"/>
      <c r="AA3534" s="278"/>
      <c r="AB3534" s="278"/>
      <c r="AC3534" s="278"/>
      <c r="AD3534" s="278"/>
      <c r="AE3534" s="278"/>
      <c r="AF3534" s="278"/>
      <c r="AG3534" s="278"/>
      <c r="AH3534" s="278"/>
      <c r="AI3534" s="278"/>
      <c r="AJ3534" s="278"/>
      <c r="AK3534" s="278"/>
      <c r="AL3534" s="278"/>
      <c r="AM3534" s="278"/>
      <c r="AN3534" s="278"/>
      <c r="AO3534" s="278"/>
      <c r="AP3534" s="278"/>
    </row>
    <row r="3535" spans="1:42">
      <c r="A3535" s="278">
        <v>209822</v>
      </c>
      <c r="B3535" s="278"/>
      <c r="C3535" s="278" t="s">
        <v>413</v>
      </c>
      <c r="D3535" s="278" t="s">
        <v>413</v>
      </c>
      <c r="E3535" s="278" t="s">
        <v>413</v>
      </c>
      <c r="F3535" s="278" t="s">
        <v>412</v>
      </c>
      <c r="G3535" s="278" t="s">
        <v>412</v>
      </c>
      <c r="H3535" s="278" t="s">
        <v>412</v>
      </c>
      <c r="I3535" s="278" t="s">
        <v>412</v>
      </c>
      <c r="J3535" s="278" t="s">
        <v>412</v>
      </c>
      <c r="K3535" s="278" t="s">
        <v>412</v>
      </c>
      <c r="L3535" s="278" t="s">
        <v>412</v>
      </c>
      <c r="M3535" s="278"/>
      <c r="N3535" s="278"/>
      <c r="O3535" s="278"/>
      <c r="P3535" s="278"/>
      <c r="Q3535" s="278"/>
      <c r="R3535" s="278"/>
      <c r="S3535" s="278"/>
      <c r="T3535" s="278"/>
      <c r="U3535" s="278"/>
      <c r="V3535" s="278"/>
      <c r="W3535" s="278"/>
      <c r="X3535" s="278"/>
      <c r="Y3535" s="278"/>
      <c r="Z3535" s="278"/>
      <c r="AA3535" s="278"/>
      <c r="AB3535" s="278"/>
      <c r="AC3535" s="278"/>
      <c r="AD3535" s="278"/>
      <c r="AE3535" s="278"/>
      <c r="AF3535" s="278"/>
      <c r="AG3535" s="278"/>
      <c r="AH3535" s="278"/>
      <c r="AI3535" s="278"/>
      <c r="AJ3535" s="278"/>
      <c r="AK3535" s="278"/>
      <c r="AL3535" s="278"/>
      <c r="AM3535" s="278"/>
      <c r="AN3535" s="278"/>
      <c r="AO3535" s="278"/>
      <c r="AP3535" s="278"/>
    </row>
    <row r="3536" spans="1:42">
      <c r="A3536" s="278">
        <v>209820</v>
      </c>
      <c r="B3536" s="278"/>
      <c r="C3536" s="278" t="s">
        <v>411</v>
      </c>
      <c r="D3536" s="278" t="s">
        <v>413</v>
      </c>
      <c r="E3536" s="278" t="s">
        <v>411</v>
      </c>
      <c r="F3536" s="278" t="s">
        <v>411</v>
      </c>
      <c r="G3536" s="278" t="s">
        <v>412</v>
      </c>
      <c r="H3536" s="278" t="s">
        <v>412</v>
      </c>
      <c r="I3536" s="278" t="s">
        <v>412</v>
      </c>
      <c r="J3536" s="278" t="s">
        <v>412</v>
      </c>
      <c r="K3536" s="278" t="s">
        <v>412</v>
      </c>
      <c r="L3536" s="278" t="s">
        <v>412</v>
      </c>
      <c r="M3536" s="278"/>
      <c r="N3536" s="278"/>
      <c r="O3536" s="278"/>
      <c r="P3536" s="278"/>
      <c r="Q3536" s="278"/>
      <c r="R3536" s="278"/>
      <c r="S3536" s="278"/>
      <c r="T3536" s="278"/>
      <c r="U3536" s="278"/>
      <c r="V3536" s="278"/>
      <c r="W3536" s="278"/>
      <c r="X3536" s="278"/>
      <c r="Y3536" s="278"/>
      <c r="Z3536" s="278"/>
      <c r="AA3536" s="278"/>
      <c r="AB3536" s="278"/>
      <c r="AC3536" s="278"/>
      <c r="AD3536" s="278"/>
      <c r="AE3536" s="278"/>
      <c r="AF3536" s="278"/>
      <c r="AG3536" s="278"/>
      <c r="AH3536" s="278"/>
      <c r="AI3536" s="278"/>
      <c r="AJ3536" s="278"/>
      <c r="AK3536" s="278"/>
      <c r="AL3536" s="278"/>
      <c r="AM3536" s="278"/>
      <c r="AN3536" s="278"/>
      <c r="AO3536" s="278"/>
      <c r="AP3536" s="278"/>
    </row>
    <row r="3537" spans="1:42">
      <c r="A3537" s="278">
        <v>209819</v>
      </c>
      <c r="B3537" s="278"/>
      <c r="C3537" s="278" t="s">
        <v>413</v>
      </c>
      <c r="D3537" s="278" t="s">
        <v>411</v>
      </c>
      <c r="E3537" s="278" t="s">
        <v>411</v>
      </c>
      <c r="F3537" s="278" t="s">
        <v>412</v>
      </c>
      <c r="G3537" s="278" t="s">
        <v>412</v>
      </c>
      <c r="H3537" s="278" t="s">
        <v>412</v>
      </c>
      <c r="I3537" s="278" t="s">
        <v>412</v>
      </c>
      <c r="J3537" s="278" t="s">
        <v>412</v>
      </c>
      <c r="K3537" s="278" t="s">
        <v>411</v>
      </c>
      <c r="L3537" s="278" t="s">
        <v>411</v>
      </c>
      <c r="M3537" s="278"/>
      <c r="N3537" s="278"/>
      <c r="O3537" s="278"/>
      <c r="P3537" s="278"/>
      <c r="Q3537" s="278"/>
      <c r="R3537" s="278"/>
      <c r="S3537" s="278"/>
      <c r="T3537" s="278"/>
      <c r="U3537" s="278"/>
      <c r="V3537" s="278"/>
      <c r="W3537" s="278"/>
      <c r="X3537" s="278"/>
      <c r="Y3537" s="278"/>
      <c r="Z3537" s="278"/>
      <c r="AA3537" s="278"/>
      <c r="AB3537" s="278"/>
      <c r="AC3537" s="278"/>
      <c r="AD3537" s="278"/>
      <c r="AE3537" s="278"/>
      <c r="AF3537" s="278"/>
      <c r="AG3537" s="278"/>
      <c r="AH3537" s="278"/>
      <c r="AI3537" s="278"/>
      <c r="AJ3537" s="278"/>
      <c r="AK3537" s="278"/>
      <c r="AL3537" s="278"/>
      <c r="AM3537" s="278"/>
      <c r="AN3537" s="278"/>
      <c r="AO3537" s="278"/>
      <c r="AP3537" s="278"/>
    </row>
    <row r="3538" spans="1:42">
      <c r="A3538" s="278">
        <v>209816</v>
      </c>
      <c r="B3538" s="278"/>
      <c r="C3538" s="278" t="s">
        <v>411</v>
      </c>
      <c r="D3538" s="278" t="s">
        <v>412</v>
      </c>
      <c r="E3538" s="278" t="s">
        <v>411</v>
      </c>
      <c r="F3538" s="278" t="s">
        <v>411</v>
      </c>
      <c r="G3538" s="278" t="s">
        <v>411</v>
      </c>
      <c r="H3538" s="278" t="s">
        <v>412</v>
      </c>
      <c r="I3538" s="278" t="s">
        <v>412</v>
      </c>
      <c r="J3538" s="278" t="s">
        <v>412</v>
      </c>
      <c r="K3538" s="278" t="s">
        <v>412</v>
      </c>
      <c r="L3538" s="278" t="s">
        <v>412</v>
      </c>
      <c r="M3538" s="278"/>
      <c r="N3538" s="278"/>
      <c r="O3538" s="278"/>
      <c r="P3538" s="278"/>
      <c r="Q3538" s="278"/>
      <c r="R3538" s="278"/>
      <c r="S3538" s="278"/>
      <c r="T3538" s="278"/>
      <c r="U3538" s="278"/>
      <c r="V3538" s="278"/>
      <c r="W3538" s="278"/>
      <c r="X3538" s="278"/>
      <c r="Y3538" s="278"/>
      <c r="Z3538" s="278"/>
      <c r="AA3538" s="278"/>
      <c r="AB3538" s="278"/>
      <c r="AC3538" s="278"/>
      <c r="AD3538" s="278"/>
      <c r="AE3538" s="278"/>
      <c r="AF3538" s="278"/>
      <c r="AG3538" s="278"/>
      <c r="AH3538" s="278"/>
      <c r="AI3538" s="278"/>
      <c r="AJ3538" s="278"/>
      <c r="AK3538" s="278"/>
      <c r="AL3538" s="278"/>
      <c r="AM3538" s="278"/>
      <c r="AN3538" s="278"/>
      <c r="AO3538" s="278"/>
      <c r="AP3538" s="278"/>
    </row>
    <row r="3539" spans="1:42">
      <c r="A3539" s="278">
        <v>209814</v>
      </c>
      <c r="B3539" s="278"/>
      <c r="C3539" s="278" t="s">
        <v>411</v>
      </c>
      <c r="D3539" s="278" t="s">
        <v>412</v>
      </c>
      <c r="E3539" s="278" t="s">
        <v>411</v>
      </c>
      <c r="F3539" s="278" t="s">
        <v>412</v>
      </c>
      <c r="G3539" s="278" t="s">
        <v>411</v>
      </c>
      <c r="H3539" s="278" t="s">
        <v>412</v>
      </c>
      <c r="I3539" s="278" t="s">
        <v>412</v>
      </c>
      <c r="J3539" s="278" t="s">
        <v>412</v>
      </c>
      <c r="K3539" s="278" t="s">
        <v>412</v>
      </c>
      <c r="L3539" s="278" t="s">
        <v>412</v>
      </c>
      <c r="M3539" s="278"/>
      <c r="N3539" s="278"/>
      <c r="O3539" s="278"/>
      <c r="P3539" s="278"/>
      <c r="Q3539" s="278"/>
      <c r="R3539" s="278"/>
      <c r="S3539" s="278"/>
      <c r="T3539" s="278"/>
      <c r="U3539" s="278"/>
      <c r="V3539" s="278"/>
      <c r="W3539" s="278"/>
      <c r="X3539" s="278"/>
      <c r="Y3539" s="278"/>
      <c r="Z3539" s="278"/>
      <c r="AA3539" s="278"/>
      <c r="AB3539" s="278"/>
      <c r="AC3539" s="278"/>
      <c r="AD3539" s="278"/>
      <c r="AE3539" s="278"/>
      <c r="AF3539" s="278"/>
      <c r="AG3539" s="278"/>
      <c r="AH3539" s="278"/>
      <c r="AI3539" s="278"/>
      <c r="AJ3539" s="278"/>
      <c r="AK3539" s="278"/>
      <c r="AL3539" s="278"/>
      <c r="AM3539" s="278"/>
      <c r="AN3539" s="278"/>
      <c r="AO3539" s="278"/>
      <c r="AP3539" s="278"/>
    </row>
    <row r="3540" spans="1:42">
      <c r="A3540" s="278">
        <v>209813</v>
      </c>
      <c r="B3540" s="278"/>
      <c r="C3540" s="278" t="s">
        <v>413</v>
      </c>
      <c r="D3540" s="278" t="s">
        <v>412</v>
      </c>
      <c r="E3540" s="278" t="s">
        <v>413</v>
      </c>
      <c r="F3540" s="278" t="s">
        <v>413</v>
      </c>
      <c r="G3540" s="278" t="s">
        <v>412</v>
      </c>
      <c r="H3540" s="278" t="s">
        <v>412</v>
      </c>
      <c r="I3540" s="278" t="s">
        <v>412</v>
      </c>
      <c r="J3540" s="278" t="s">
        <v>412</v>
      </c>
      <c r="K3540" s="278" t="s">
        <v>412</v>
      </c>
      <c r="L3540" s="278" t="s">
        <v>412</v>
      </c>
      <c r="M3540" s="278"/>
      <c r="N3540" s="278"/>
      <c r="O3540" s="278"/>
      <c r="P3540" s="278"/>
      <c r="Q3540" s="278"/>
      <c r="R3540" s="278"/>
      <c r="S3540" s="278"/>
      <c r="T3540" s="278"/>
      <c r="U3540" s="278"/>
      <c r="V3540" s="278"/>
      <c r="W3540" s="278"/>
      <c r="X3540" s="278"/>
      <c r="Y3540" s="278"/>
      <c r="Z3540" s="278"/>
      <c r="AA3540" s="278"/>
      <c r="AB3540" s="278"/>
      <c r="AC3540" s="278"/>
      <c r="AD3540" s="278"/>
      <c r="AE3540" s="278"/>
      <c r="AF3540" s="278"/>
      <c r="AG3540" s="278"/>
      <c r="AH3540" s="278"/>
      <c r="AI3540" s="278"/>
      <c r="AJ3540" s="278"/>
      <c r="AK3540" s="278"/>
      <c r="AL3540" s="278"/>
      <c r="AM3540" s="278"/>
      <c r="AN3540" s="278"/>
      <c r="AO3540" s="278"/>
      <c r="AP3540" s="278"/>
    </row>
    <row r="3541" spans="1:42">
      <c r="A3541" s="278">
        <v>209811</v>
      </c>
      <c r="B3541" s="278"/>
      <c r="C3541" s="278" t="s">
        <v>413</v>
      </c>
      <c r="D3541" s="278" t="s">
        <v>412</v>
      </c>
      <c r="E3541" s="278" t="s">
        <v>413</v>
      </c>
      <c r="F3541" s="278" t="s">
        <v>413</v>
      </c>
      <c r="G3541" s="278" t="s">
        <v>412</v>
      </c>
      <c r="H3541" s="278" t="s">
        <v>412</v>
      </c>
      <c r="I3541" s="278" t="s">
        <v>412</v>
      </c>
      <c r="J3541" s="278" t="s">
        <v>412</v>
      </c>
      <c r="K3541" s="278" t="s">
        <v>412</v>
      </c>
      <c r="L3541" s="278" t="s">
        <v>412</v>
      </c>
      <c r="M3541" s="278"/>
      <c r="N3541" s="278"/>
      <c r="O3541" s="278"/>
      <c r="P3541" s="278"/>
      <c r="Q3541" s="278"/>
      <c r="R3541" s="278"/>
      <c r="S3541" s="278"/>
      <c r="T3541" s="278"/>
      <c r="U3541" s="278"/>
      <c r="V3541" s="278"/>
      <c r="W3541" s="278"/>
      <c r="X3541" s="278"/>
      <c r="Y3541" s="278"/>
      <c r="Z3541" s="278"/>
      <c r="AA3541" s="278"/>
      <c r="AB3541" s="278"/>
      <c r="AC3541" s="278"/>
      <c r="AD3541" s="278"/>
      <c r="AE3541" s="278"/>
      <c r="AF3541" s="278"/>
      <c r="AG3541" s="278"/>
      <c r="AH3541" s="278"/>
      <c r="AI3541" s="278"/>
      <c r="AJ3541" s="278"/>
      <c r="AK3541" s="278"/>
      <c r="AL3541" s="278"/>
      <c r="AM3541" s="278"/>
      <c r="AN3541" s="278"/>
      <c r="AO3541" s="278"/>
      <c r="AP3541" s="278"/>
    </row>
    <row r="3542" spans="1:42">
      <c r="A3542" s="278">
        <v>209810</v>
      </c>
      <c r="B3542" s="278"/>
      <c r="C3542" s="278" t="s">
        <v>413</v>
      </c>
      <c r="D3542" s="278" t="s">
        <v>412</v>
      </c>
      <c r="E3542" s="278" t="s">
        <v>413</v>
      </c>
      <c r="F3542" s="278" t="s">
        <v>412</v>
      </c>
      <c r="G3542" s="278" t="s">
        <v>413</v>
      </c>
      <c r="H3542" s="278" t="s">
        <v>412</v>
      </c>
      <c r="I3542" s="278" t="s">
        <v>412</v>
      </c>
      <c r="J3542" s="278" t="s">
        <v>412</v>
      </c>
      <c r="K3542" s="278" t="s">
        <v>412</v>
      </c>
      <c r="L3542" s="278" t="s">
        <v>412</v>
      </c>
      <c r="M3542" s="278"/>
      <c r="N3542" s="278"/>
      <c r="O3542" s="278"/>
      <c r="P3542" s="278"/>
      <c r="Q3542" s="278"/>
      <c r="R3542" s="278"/>
      <c r="S3542" s="278"/>
      <c r="T3542" s="278"/>
      <c r="U3542" s="278"/>
      <c r="V3542" s="278"/>
      <c r="W3542" s="278"/>
      <c r="X3542" s="278"/>
      <c r="Y3542" s="278"/>
      <c r="Z3542" s="278"/>
      <c r="AA3542" s="278"/>
      <c r="AB3542" s="278"/>
      <c r="AC3542" s="278"/>
      <c r="AD3542" s="278"/>
      <c r="AE3542" s="278"/>
      <c r="AF3542" s="278"/>
      <c r="AG3542" s="278"/>
      <c r="AH3542" s="278"/>
      <c r="AI3542" s="278"/>
      <c r="AJ3542" s="278"/>
      <c r="AK3542" s="278"/>
      <c r="AL3542" s="278"/>
      <c r="AM3542" s="278"/>
      <c r="AN3542" s="278"/>
      <c r="AO3542" s="278"/>
      <c r="AP3542" s="278"/>
    </row>
    <row r="3543" spans="1:42">
      <c r="A3543" s="278">
        <v>209809</v>
      </c>
      <c r="B3543" s="278"/>
      <c r="C3543" s="278" t="s">
        <v>411</v>
      </c>
      <c r="D3543" s="278" t="s">
        <v>411</v>
      </c>
      <c r="E3543" s="278" t="s">
        <v>411</v>
      </c>
      <c r="F3543" s="278" t="s">
        <v>411</v>
      </c>
      <c r="G3543" s="278" t="s">
        <v>413</v>
      </c>
      <c r="H3543" s="278" t="s">
        <v>412</v>
      </c>
      <c r="I3543" s="278" t="s">
        <v>412</v>
      </c>
      <c r="J3543" s="278" t="s">
        <v>413</v>
      </c>
      <c r="K3543" s="278" t="s">
        <v>413</v>
      </c>
      <c r="L3543" s="278" t="s">
        <v>413</v>
      </c>
      <c r="M3543" s="278"/>
      <c r="N3543" s="278"/>
      <c r="O3543" s="278"/>
      <c r="P3543" s="278"/>
      <c r="Q3543" s="278"/>
      <c r="R3543" s="278"/>
      <c r="S3543" s="278"/>
      <c r="T3543" s="278"/>
      <c r="U3543" s="278"/>
      <c r="V3543" s="278"/>
      <c r="W3543" s="278"/>
      <c r="X3543" s="278"/>
      <c r="Y3543" s="278"/>
      <c r="Z3543" s="278"/>
      <c r="AA3543" s="278"/>
      <c r="AB3543" s="278"/>
      <c r="AC3543" s="278"/>
      <c r="AD3543" s="278"/>
      <c r="AE3543" s="278"/>
      <c r="AF3543" s="278"/>
      <c r="AG3543" s="278"/>
      <c r="AH3543" s="278"/>
      <c r="AI3543" s="278"/>
      <c r="AJ3543" s="278"/>
      <c r="AK3543" s="278"/>
      <c r="AL3543" s="278"/>
      <c r="AM3543" s="278"/>
      <c r="AN3543" s="278"/>
      <c r="AO3543" s="278"/>
      <c r="AP3543" s="278"/>
    </row>
    <row r="3544" spans="1:42">
      <c r="A3544" s="278">
        <v>209805</v>
      </c>
      <c r="B3544" s="278"/>
      <c r="C3544" s="278" t="s">
        <v>412</v>
      </c>
      <c r="D3544" s="278" t="s">
        <v>411</v>
      </c>
      <c r="E3544" s="278" t="s">
        <v>411</v>
      </c>
      <c r="F3544" s="278" t="s">
        <v>411</v>
      </c>
      <c r="G3544" s="278" t="s">
        <v>412</v>
      </c>
      <c r="H3544" s="278" t="s">
        <v>412</v>
      </c>
      <c r="I3544" s="278" t="s">
        <v>412</v>
      </c>
      <c r="J3544" s="278" t="s">
        <v>412</v>
      </c>
      <c r="K3544" s="278" t="s">
        <v>412</v>
      </c>
      <c r="L3544" s="278" t="s">
        <v>412</v>
      </c>
      <c r="M3544" s="278"/>
      <c r="N3544" s="278"/>
      <c r="O3544" s="278"/>
      <c r="P3544" s="278"/>
      <c r="Q3544" s="278"/>
      <c r="R3544" s="278"/>
      <c r="S3544" s="278"/>
      <c r="T3544" s="278"/>
      <c r="U3544" s="278"/>
      <c r="V3544" s="278"/>
      <c r="W3544" s="278"/>
      <c r="X3544" s="278"/>
      <c r="Y3544" s="278"/>
      <c r="Z3544" s="278"/>
      <c r="AA3544" s="278"/>
      <c r="AB3544" s="278"/>
      <c r="AC3544" s="278"/>
      <c r="AD3544" s="278"/>
      <c r="AE3544" s="278"/>
      <c r="AF3544" s="278"/>
      <c r="AG3544" s="278"/>
      <c r="AH3544" s="278"/>
      <c r="AI3544" s="278"/>
      <c r="AJ3544" s="278"/>
      <c r="AK3544" s="278"/>
      <c r="AL3544" s="278"/>
      <c r="AM3544" s="278"/>
      <c r="AN3544" s="278"/>
      <c r="AO3544" s="278"/>
      <c r="AP3544" s="278"/>
    </row>
    <row r="3545" spans="1:42">
      <c r="A3545" s="278">
        <v>209804</v>
      </c>
      <c r="B3545" s="278"/>
      <c r="C3545" s="278" t="s">
        <v>413</v>
      </c>
      <c r="D3545" s="278" t="s">
        <v>412</v>
      </c>
      <c r="E3545" s="278" t="s">
        <v>413</v>
      </c>
      <c r="F3545" s="278" t="s">
        <v>413</v>
      </c>
      <c r="G3545" s="278" t="s">
        <v>412</v>
      </c>
      <c r="H3545" s="278" t="s">
        <v>412</v>
      </c>
      <c r="I3545" s="278" t="s">
        <v>412</v>
      </c>
      <c r="J3545" s="278" t="s">
        <v>412</v>
      </c>
      <c r="K3545" s="278" t="s">
        <v>412</v>
      </c>
      <c r="L3545" s="278" t="s">
        <v>412</v>
      </c>
      <c r="M3545" s="278"/>
      <c r="N3545" s="278"/>
      <c r="O3545" s="278"/>
      <c r="P3545" s="278"/>
      <c r="Q3545" s="278"/>
      <c r="R3545" s="278"/>
      <c r="S3545" s="278"/>
      <c r="T3545" s="278"/>
      <c r="U3545" s="278"/>
      <c r="V3545" s="278"/>
      <c r="W3545" s="278"/>
      <c r="X3545" s="278"/>
      <c r="Y3545" s="278"/>
      <c r="Z3545" s="278"/>
      <c r="AA3545" s="278"/>
      <c r="AB3545" s="278"/>
      <c r="AC3545" s="278"/>
      <c r="AD3545" s="278"/>
      <c r="AE3545" s="278"/>
      <c r="AF3545" s="278"/>
      <c r="AG3545" s="278"/>
      <c r="AH3545" s="278"/>
      <c r="AI3545" s="278"/>
      <c r="AJ3545" s="278"/>
      <c r="AK3545" s="278"/>
      <c r="AL3545" s="278"/>
      <c r="AM3545" s="278"/>
      <c r="AN3545" s="278"/>
      <c r="AO3545" s="278"/>
      <c r="AP3545" s="278"/>
    </row>
    <row r="3546" spans="1:42">
      <c r="A3546" s="278">
        <v>209802</v>
      </c>
      <c r="B3546" s="278"/>
      <c r="C3546" s="278" t="s">
        <v>411</v>
      </c>
      <c r="D3546" s="278" t="s">
        <v>411</v>
      </c>
      <c r="E3546" s="278" t="s">
        <v>413</v>
      </c>
      <c r="F3546" s="278" t="s">
        <v>411</v>
      </c>
      <c r="G3546" s="278" t="s">
        <v>412</v>
      </c>
      <c r="H3546" s="278" t="s">
        <v>412</v>
      </c>
      <c r="I3546" s="278" t="s">
        <v>412</v>
      </c>
      <c r="J3546" s="278" t="s">
        <v>412</v>
      </c>
      <c r="K3546" s="278" t="s">
        <v>412</v>
      </c>
      <c r="L3546" s="278" t="s">
        <v>412</v>
      </c>
      <c r="M3546" s="278"/>
      <c r="N3546" s="278"/>
      <c r="O3546" s="278"/>
      <c r="P3546" s="278"/>
      <c r="Q3546" s="278"/>
      <c r="R3546" s="278"/>
      <c r="S3546" s="278"/>
      <c r="T3546" s="278"/>
      <c r="U3546" s="278"/>
      <c r="V3546" s="278"/>
      <c r="W3546" s="278"/>
      <c r="X3546" s="278"/>
      <c r="Y3546" s="278"/>
      <c r="Z3546" s="278"/>
      <c r="AA3546" s="278"/>
      <c r="AB3546" s="278"/>
      <c r="AC3546" s="278"/>
      <c r="AD3546" s="278"/>
      <c r="AE3546" s="278"/>
      <c r="AF3546" s="278"/>
      <c r="AG3546" s="278"/>
      <c r="AH3546" s="278"/>
      <c r="AI3546" s="278"/>
      <c r="AJ3546" s="278"/>
      <c r="AK3546" s="278"/>
      <c r="AL3546" s="278"/>
      <c r="AM3546" s="278"/>
      <c r="AN3546" s="278"/>
      <c r="AO3546" s="278"/>
      <c r="AP3546" s="278"/>
    </row>
    <row r="3547" spans="1:42">
      <c r="A3547" s="278">
        <v>209800</v>
      </c>
      <c r="B3547" s="278"/>
      <c r="C3547" s="278" t="s">
        <v>413</v>
      </c>
      <c r="D3547" s="278" t="s">
        <v>413</v>
      </c>
      <c r="E3547" s="278" t="s">
        <v>413</v>
      </c>
      <c r="F3547" s="278" t="s">
        <v>412</v>
      </c>
      <c r="G3547" s="278" t="s">
        <v>412</v>
      </c>
      <c r="H3547" s="278" t="s">
        <v>412</v>
      </c>
      <c r="I3547" s="278" t="s">
        <v>412</v>
      </c>
      <c r="J3547" s="278" t="s">
        <v>412</v>
      </c>
      <c r="K3547" s="278" t="s">
        <v>412</v>
      </c>
      <c r="L3547" s="278" t="s">
        <v>412</v>
      </c>
      <c r="M3547" s="278"/>
      <c r="N3547" s="278"/>
      <c r="O3547" s="278"/>
      <c r="P3547" s="278"/>
      <c r="Q3547" s="278"/>
      <c r="R3547" s="278"/>
      <c r="S3547" s="278"/>
      <c r="T3547" s="278"/>
      <c r="U3547" s="278"/>
      <c r="V3547" s="278"/>
      <c r="W3547" s="278"/>
      <c r="X3547" s="278"/>
      <c r="Y3547" s="278"/>
      <c r="Z3547" s="278"/>
      <c r="AA3547" s="278"/>
      <c r="AB3547" s="278"/>
      <c r="AC3547" s="278"/>
      <c r="AD3547" s="278"/>
      <c r="AE3547" s="278"/>
      <c r="AF3547" s="278"/>
      <c r="AG3547" s="278"/>
      <c r="AH3547" s="278"/>
      <c r="AI3547" s="278"/>
      <c r="AJ3547" s="278"/>
      <c r="AK3547" s="278"/>
      <c r="AL3547" s="278"/>
      <c r="AM3547" s="278"/>
      <c r="AN3547" s="278"/>
      <c r="AO3547" s="278"/>
      <c r="AP3547" s="278"/>
    </row>
    <row r="3548" spans="1:42">
      <c r="A3548" s="278">
        <v>209799</v>
      </c>
      <c r="B3548" s="278"/>
      <c r="C3548" s="278" t="s">
        <v>413</v>
      </c>
      <c r="D3548" s="278" t="s">
        <v>412</v>
      </c>
      <c r="E3548" s="278" t="s">
        <v>413</v>
      </c>
      <c r="F3548" s="278" t="s">
        <v>413</v>
      </c>
      <c r="G3548" s="278" t="s">
        <v>412</v>
      </c>
      <c r="H3548" s="278" t="s">
        <v>412</v>
      </c>
      <c r="I3548" s="278" t="s">
        <v>412</v>
      </c>
      <c r="J3548" s="278" t="s">
        <v>412</v>
      </c>
      <c r="K3548" s="278" t="s">
        <v>412</v>
      </c>
      <c r="L3548" s="278" t="s">
        <v>412</v>
      </c>
      <c r="M3548" s="278"/>
      <c r="N3548" s="278"/>
      <c r="O3548" s="278"/>
      <c r="P3548" s="278"/>
      <c r="Q3548" s="278"/>
      <c r="R3548" s="278"/>
      <c r="S3548" s="278"/>
      <c r="T3548" s="278"/>
      <c r="U3548" s="278"/>
      <c r="V3548" s="278"/>
      <c r="W3548" s="278"/>
      <c r="X3548" s="278"/>
      <c r="Y3548" s="278"/>
      <c r="Z3548" s="278"/>
      <c r="AA3548" s="278"/>
      <c r="AB3548" s="278"/>
      <c r="AC3548" s="278"/>
      <c r="AD3548" s="278"/>
      <c r="AE3548" s="278"/>
      <c r="AF3548" s="278"/>
      <c r="AG3548" s="278"/>
      <c r="AH3548" s="278"/>
      <c r="AI3548" s="278"/>
      <c r="AJ3548" s="278"/>
      <c r="AK3548" s="278"/>
      <c r="AL3548" s="278"/>
      <c r="AM3548" s="278"/>
      <c r="AN3548" s="278"/>
      <c r="AO3548" s="278"/>
      <c r="AP3548" s="278"/>
    </row>
    <row r="3549" spans="1:42">
      <c r="A3549" s="278">
        <v>209798</v>
      </c>
      <c r="B3549" s="278"/>
      <c r="C3549" s="278" t="s">
        <v>411</v>
      </c>
      <c r="D3549" s="278" t="s">
        <v>413</v>
      </c>
      <c r="E3549" s="278" t="s">
        <v>413</v>
      </c>
      <c r="F3549" s="278" t="s">
        <v>411</v>
      </c>
      <c r="G3549" s="278" t="s">
        <v>413</v>
      </c>
      <c r="H3549" s="278" t="s">
        <v>412</v>
      </c>
      <c r="I3549" s="278" t="s">
        <v>411</v>
      </c>
      <c r="J3549" s="278" t="s">
        <v>411</v>
      </c>
      <c r="K3549" s="278" t="s">
        <v>411</v>
      </c>
      <c r="L3549" s="278" t="s">
        <v>411</v>
      </c>
      <c r="M3549" s="278"/>
      <c r="N3549" s="278"/>
      <c r="O3549" s="278"/>
      <c r="P3549" s="278"/>
      <c r="Q3549" s="278"/>
      <c r="R3549" s="278"/>
      <c r="S3549" s="278"/>
      <c r="T3549" s="278"/>
      <c r="U3549" s="278"/>
      <c r="V3549" s="278"/>
      <c r="W3549" s="278"/>
      <c r="X3549" s="278"/>
      <c r="Y3549" s="278"/>
      <c r="Z3549" s="278"/>
      <c r="AA3549" s="278"/>
      <c r="AB3549" s="278"/>
      <c r="AC3549" s="278"/>
      <c r="AD3549" s="278"/>
      <c r="AE3549" s="278"/>
      <c r="AF3549" s="278"/>
      <c r="AG3549" s="278"/>
      <c r="AH3549" s="278"/>
      <c r="AI3549" s="278"/>
      <c r="AJ3549" s="278"/>
      <c r="AK3549" s="278"/>
      <c r="AL3549" s="278"/>
      <c r="AM3549" s="278"/>
      <c r="AN3549" s="278"/>
      <c r="AO3549" s="278"/>
      <c r="AP3549" s="278"/>
    </row>
    <row r="3550" spans="1:42">
      <c r="A3550" s="278">
        <v>209797</v>
      </c>
      <c r="B3550" s="278"/>
      <c r="C3550" s="278" t="s">
        <v>411</v>
      </c>
      <c r="D3550" s="278" t="s">
        <v>411</v>
      </c>
      <c r="E3550" s="278" t="s">
        <v>411</v>
      </c>
      <c r="F3550" s="278" t="s">
        <v>411</v>
      </c>
      <c r="G3550" s="278" t="s">
        <v>412</v>
      </c>
      <c r="H3550" s="278" t="s">
        <v>412</v>
      </c>
      <c r="I3550" s="278" t="s">
        <v>412</v>
      </c>
      <c r="J3550" s="278" t="s">
        <v>412</v>
      </c>
      <c r="K3550" s="278" t="s">
        <v>413</v>
      </c>
      <c r="L3550" s="278" t="s">
        <v>412</v>
      </c>
      <c r="M3550" s="278"/>
      <c r="N3550" s="278"/>
      <c r="O3550" s="278"/>
      <c r="P3550" s="278"/>
      <c r="Q3550" s="278"/>
      <c r="R3550" s="278"/>
      <c r="S3550" s="278"/>
      <c r="T3550" s="278"/>
      <c r="U3550" s="278"/>
      <c r="V3550" s="278"/>
      <c r="W3550" s="278"/>
      <c r="X3550" s="278"/>
      <c r="Y3550" s="278"/>
      <c r="Z3550" s="278"/>
      <c r="AA3550" s="278"/>
      <c r="AB3550" s="278"/>
      <c r="AC3550" s="278"/>
      <c r="AD3550" s="278"/>
      <c r="AE3550" s="278"/>
      <c r="AF3550" s="278"/>
      <c r="AG3550" s="278"/>
      <c r="AH3550" s="278"/>
      <c r="AI3550" s="278"/>
      <c r="AJ3550" s="278"/>
      <c r="AK3550" s="278"/>
      <c r="AL3550" s="278"/>
      <c r="AM3550" s="278"/>
      <c r="AN3550" s="278"/>
      <c r="AO3550" s="278"/>
      <c r="AP3550" s="278"/>
    </row>
    <row r="3551" spans="1:42">
      <c r="A3551" s="278">
        <v>209796</v>
      </c>
      <c r="B3551" s="278"/>
      <c r="C3551" s="278" t="s">
        <v>411</v>
      </c>
      <c r="D3551" s="278" t="s">
        <v>412</v>
      </c>
      <c r="E3551" s="278" t="s">
        <v>411</v>
      </c>
      <c r="F3551" s="278" t="s">
        <v>411</v>
      </c>
      <c r="G3551" s="278" t="s">
        <v>412</v>
      </c>
      <c r="H3551" s="278" t="s">
        <v>412</v>
      </c>
      <c r="I3551" s="278" t="s">
        <v>412</v>
      </c>
      <c r="J3551" s="278" t="s">
        <v>412</v>
      </c>
      <c r="K3551" s="278" t="s">
        <v>412</v>
      </c>
      <c r="L3551" s="278" t="s">
        <v>412</v>
      </c>
      <c r="M3551" s="278"/>
      <c r="N3551" s="278"/>
      <c r="O3551" s="278"/>
      <c r="P3551" s="278"/>
      <c r="Q3551" s="278"/>
      <c r="R3551" s="278"/>
      <c r="S3551" s="278"/>
      <c r="T3551" s="278"/>
      <c r="U3551" s="278"/>
      <c r="V3551" s="278"/>
      <c r="W3551" s="278"/>
      <c r="X3551" s="278"/>
      <c r="Y3551" s="278"/>
      <c r="Z3551" s="278"/>
      <c r="AA3551" s="278"/>
      <c r="AB3551" s="278"/>
      <c r="AC3551" s="278"/>
      <c r="AD3551" s="278"/>
      <c r="AE3551" s="278"/>
      <c r="AF3551" s="278"/>
      <c r="AG3551" s="278"/>
      <c r="AH3551" s="278"/>
      <c r="AI3551" s="278"/>
      <c r="AJ3551" s="278"/>
      <c r="AK3551" s="278"/>
      <c r="AL3551" s="278"/>
      <c r="AM3551" s="278"/>
      <c r="AN3551" s="278"/>
      <c r="AO3551" s="278"/>
      <c r="AP3551" s="278"/>
    </row>
    <row r="3552" spans="1:42">
      <c r="A3552" s="278">
        <v>209795</v>
      </c>
      <c r="B3552" s="278"/>
      <c r="C3552" s="278" t="s">
        <v>413</v>
      </c>
      <c r="D3552" s="278" t="s">
        <v>413</v>
      </c>
      <c r="E3552" s="278" t="s">
        <v>413</v>
      </c>
      <c r="F3552" s="278" t="s">
        <v>413</v>
      </c>
      <c r="G3552" s="278" t="s">
        <v>413</v>
      </c>
      <c r="H3552" s="278" t="s">
        <v>412</v>
      </c>
      <c r="I3552" s="278" t="s">
        <v>412</v>
      </c>
      <c r="J3552" s="278" t="s">
        <v>412</v>
      </c>
      <c r="K3552" s="278" t="s">
        <v>412</v>
      </c>
      <c r="L3552" s="278" t="s">
        <v>412</v>
      </c>
      <c r="M3552" s="278"/>
      <c r="N3552" s="278"/>
      <c r="O3552" s="278"/>
      <c r="P3552" s="278"/>
      <c r="Q3552" s="278"/>
      <c r="R3552" s="278"/>
      <c r="S3552" s="278"/>
      <c r="T3552" s="278"/>
      <c r="U3552" s="278"/>
      <c r="V3552" s="278"/>
      <c r="W3552" s="278"/>
      <c r="X3552" s="278"/>
      <c r="Y3552" s="278"/>
      <c r="Z3552" s="278"/>
      <c r="AA3552" s="278"/>
      <c r="AB3552" s="278"/>
      <c r="AC3552" s="278"/>
      <c r="AD3552" s="278"/>
      <c r="AE3552" s="278"/>
      <c r="AF3552" s="278"/>
      <c r="AG3552" s="278"/>
      <c r="AH3552" s="278"/>
      <c r="AI3552" s="278"/>
      <c r="AJ3552" s="278"/>
      <c r="AK3552" s="278"/>
      <c r="AL3552" s="278"/>
      <c r="AM3552" s="278"/>
      <c r="AN3552" s="278"/>
      <c r="AO3552" s="278"/>
      <c r="AP3552" s="278"/>
    </row>
    <row r="3553" spans="1:42">
      <c r="A3553" s="278">
        <v>209794</v>
      </c>
      <c r="B3553" s="278"/>
      <c r="C3553" s="278" t="s">
        <v>413</v>
      </c>
      <c r="D3553" s="278" t="s">
        <v>413</v>
      </c>
      <c r="E3553" s="278" t="s">
        <v>413</v>
      </c>
      <c r="F3553" s="278" t="s">
        <v>413</v>
      </c>
      <c r="G3553" s="278" t="s">
        <v>412</v>
      </c>
      <c r="H3553" s="278" t="s">
        <v>412</v>
      </c>
      <c r="I3553" s="278" t="s">
        <v>412</v>
      </c>
      <c r="J3553" s="278" t="s">
        <v>412</v>
      </c>
      <c r="K3553" s="278" t="s">
        <v>412</v>
      </c>
      <c r="L3553" s="278" t="s">
        <v>412</v>
      </c>
      <c r="M3553" s="278"/>
      <c r="N3553" s="278"/>
      <c r="O3553" s="278"/>
      <c r="P3553" s="278"/>
      <c r="Q3553" s="278"/>
      <c r="R3553" s="278"/>
      <c r="S3553" s="278"/>
      <c r="T3553" s="278"/>
      <c r="U3553" s="278"/>
      <c r="V3553" s="278"/>
      <c r="W3553" s="278"/>
      <c r="X3553" s="278"/>
      <c r="Y3553" s="278"/>
      <c r="Z3553" s="278"/>
      <c r="AA3553" s="278"/>
      <c r="AB3553" s="278"/>
      <c r="AC3553" s="278"/>
      <c r="AD3553" s="278"/>
      <c r="AE3553" s="278"/>
      <c r="AF3553" s="278"/>
      <c r="AG3553" s="278"/>
      <c r="AH3553" s="278"/>
      <c r="AI3553" s="278"/>
      <c r="AJ3553" s="278"/>
      <c r="AK3553" s="278"/>
      <c r="AL3553" s="278"/>
      <c r="AM3553" s="278"/>
      <c r="AN3553" s="278"/>
      <c r="AO3553" s="278"/>
      <c r="AP3553" s="278"/>
    </row>
    <row r="3554" spans="1:42">
      <c r="A3554" s="278">
        <v>209793</v>
      </c>
      <c r="B3554" s="278"/>
      <c r="C3554" s="278" t="s">
        <v>411</v>
      </c>
      <c r="D3554" s="278" t="s">
        <v>411</v>
      </c>
      <c r="E3554" s="278" t="s">
        <v>411</v>
      </c>
      <c r="F3554" s="278" t="s">
        <v>412</v>
      </c>
      <c r="G3554" s="278" t="s">
        <v>412</v>
      </c>
      <c r="H3554" s="278" t="s">
        <v>412</v>
      </c>
      <c r="I3554" s="278" t="s">
        <v>412</v>
      </c>
      <c r="J3554" s="278" t="s">
        <v>412</v>
      </c>
      <c r="K3554" s="278" t="s">
        <v>412</v>
      </c>
      <c r="L3554" s="278" t="s">
        <v>412</v>
      </c>
      <c r="M3554" s="278"/>
      <c r="N3554" s="278"/>
      <c r="O3554" s="278"/>
      <c r="P3554" s="278"/>
      <c r="Q3554" s="278"/>
      <c r="R3554" s="278"/>
      <c r="S3554" s="278"/>
      <c r="T3554" s="278"/>
      <c r="U3554" s="278"/>
      <c r="V3554" s="278"/>
      <c r="W3554" s="278"/>
      <c r="X3554" s="278"/>
      <c r="Y3554" s="278"/>
      <c r="Z3554" s="278"/>
      <c r="AA3554" s="278"/>
      <c r="AB3554" s="278"/>
      <c r="AC3554" s="278"/>
      <c r="AD3554" s="278"/>
      <c r="AE3554" s="278"/>
      <c r="AF3554" s="278"/>
      <c r="AG3554" s="278"/>
      <c r="AH3554" s="278"/>
      <c r="AI3554" s="278"/>
      <c r="AJ3554" s="278"/>
      <c r="AK3554" s="278"/>
      <c r="AL3554" s="278"/>
      <c r="AM3554" s="278"/>
      <c r="AN3554" s="278"/>
      <c r="AO3554" s="278"/>
      <c r="AP3554" s="278"/>
    </row>
    <row r="3555" spans="1:42">
      <c r="A3555" s="278">
        <v>209792</v>
      </c>
      <c r="B3555" s="278"/>
      <c r="C3555" s="278" t="s">
        <v>413</v>
      </c>
      <c r="D3555" s="278" t="s">
        <v>413</v>
      </c>
      <c r="E3555" s="278" t="s">
        <v>413</v>
      </c>
      <c r="F3555" s="278" t="s">
        <v>413</v>
      </c>
      <c r="G3555" s="278" t="s">
        <v>413</v>
      </c>
      <c r="H3555" s="278" t="s">
        <v>412</v>
      </c>
      <c r="I3555" s="278" t="s">
        <v>412</v>
      </c>
      <c r="J3555" s="278" t="s">
        <v>412</v>
      </c>
      <c r="K3555" s="278" t="s">
        <v>412</v>
      </c>
      <c r="L3555" s="278" t="s">
        <v>412</v>
      </c>
      <c r="M3555" s="278"/>
      <c r="N3555" s="278"/>
      <c r="O3555" s="278"/>
      <c r="P3555" s="278"/>
      <c r="Q3555" s="278"/>
      <c r="R3555" s="278"/>
      <c r="S3555" s="278"/>
      <c r="T3555" s="278"/>
      <c r="U3555" s="278"/>
      <c r="V3555" s="278"/>
      <c r="W3555" s="278"/>
      <c r="X3555" s="278"/>
      <c r="Y3555" s="278"/>
      <c r="Z3555" s="278"/>
      <c r="AA3555" s="278"/>
      <c r="AB3555" s="278"/>
      <c r="AC3555" s="278"/>
      <c r="AD3555" s="278"/>
      <c r="AE3555" s="278"/>
      <c r="AF3555" s="278"/>
      <c r="AG3555" s="278"/>
      <c r="AH3555" s="278"/>
      <c r="AI3555" s="278"/>
      <c r="AJ3555" s="278"/>
      <c r="AK3555" s="278"/>
      <c r="AL3555" s="278"/>
      <c r="AM3555" s="278"/>
      <c r="AN3555" s="278"/>
      <c r="AO3555" s="278"/>
      <c r="AP3555" s="278"/>
    </row>
    <row r="3556" spans="1:42">
      <c r="A3556" s="278">
        <v>209790</v>
      </c>
      <c r="B3556" s="278"/>
      <c r="C3556" s="278" t="s">
        <v>411</v>
      </c>
      <c r="D3556" s="278" t="s">
        <v>411</v>
      </c>
      <c r="E3556" s="278" t="s">
        <v>411</v>
      </c>
      <c r="F3556" s="278" t="s">
        <v>411</v>
      </c>
      <c r="G3556" s="278" t="s">
        <v>411</v>
      </c>
      <c r="H3556" s="278" t="s">
        <v>412</v>
      </c>
      <c r="I3556" s="278" t="s">
        <v>412</v>
      </c>
      <c r="J3556" s="278" t="s">
        <v>412</v>
      </c>
      <c r="K3556" s="278" t="s">
        <v>412</v>
      </c>
      <c r="L3556" s="278" t="s">
        <v>412</v>
      </c>
      <c r="M3556" s="278"/>
      <c r="N3556" s="278"/>
      <c r="O3556" s="278"/>
      <c r="P3556" s="278"/>
      <c r="Q3556" s="278"/>
      <c r="R3556" s="278"/>
      <c r="S3556" s="278"/>
      <c r="T3556" s="278"/>
      <c r="U3556" s="278"/>
      <c r="V3556" s="278"/>
      <c r="W3556" s="278"/>
      <c r="X3556" s="278"/>
      <c r="Y3556" s="278"/>
      <c r="Z3556" s="278"/>
      <c r="AA3556" s="278"/>
      <c r="AB3556" s="278"/>
      <c r="AC3556" s="278"/>
      <c r="AD3556" s="278"/>
      <c r="AE3556" s="278"/>
      <c r="AF3556" s="278"/>
      <c r="AG3556" s="278"/>
      <c r="AH3556" s="278"/>
      <c r="AI3556" s="278"/>
      <c r="AJ3556" s="278"/>
      <c r="AK3556" s="278"/>
      <c r="AL3556" s="278"/>
      <c r="AM3556" s="278"/>
      <c r="AN3556" s="278"/>
      <c r="AO3556" s="278"/>
      <c r="AP3556" s="278"/>
    </row>
    <row r="3557" spans="1:42">
      <c r="A3557" s="278">
        <v>209789</v>
      </c>
      <c r="B3557" s="278"/>
      <c r="C3557" s="278" t="s">
        <v>411</v>
      </c>
      <c r="D3557" s="278" t="s">
        <v>412</v>
      </c>
      <c r="E3557" s="278" t="s">
        <v>411</v>
      </c>
      <c r="F3557" s="278" t="s">
        <v>412</v>
      </c>
      <c r="G3557" s="278" t="s">
        <v>413</v>
      </c>
      <c r="H3557" s="278" t="s">
        <v>412</v>
      </c>
      <c r="I3557" s="278" t="s">
        <v>412</v>
      </c>
      <c r="J3557" s="278" t="s">
        <v>412</v>
      </c>
      <c r="K3557" s="278" t="s">
        <v>412</v>
      </c>
      <c r="L3557" s="278" t="s">
        <v>412</v>
      </c>
      <c r="M3557" s="278"/>
      <c r="N3557" s="278"/>
      <c r="O3557" s="278"/>
      <c r="P3557" s="278"/>
      <c r="Q3557" s="278"/>
      <c r="R3557" s="278"/>
      <c r="S3557" s="278"/>
      <c r="T3557" s="278"/>
      <c r="U3557" s="278"/>
      <c r="V3557" s="278"/>
      <c r="W3557" s="278"/>
      <c r="X3557" s="278"/>
      <c r="Y3557" s="278"/>
      <c r="Z3557" s="278"/>
      <c r="AA3557" s="278"/>
      <c r="AB3557" s="278"/>
      <c r="AC3557" s="278"/>
      <c r="AD3557" s="278"/>
      <c r="AE3557" s="278"/>
      <c r="AF3557" s="278"/>
      <c r="AG3557" s="278"/>
      <c r="AH3557" s="278"/>
      <c r="AI3557" s="278"/>
      <c r="AJ3557" s="278"/>
      <c r="AK3557" s="278"/>
      <c r="AL3557" s="278"/>
      <c r="AM3557" s="278"/>
      <c r="AN3557" s="278"/>
      <c r="AO3557" s="278"/>
      <c r="AP3557" s="278"/>
    </row>
    <row r="3558" spans="1:42">
      <c r="A3558" s="278">
        <v>209788</v>
      </c>
      <c r="B3558" s="278"/>
      <c r="C3558" s="278" t="s">
        <v>411</v>
      </c>
      <c r="D3558" s="278" t="s">
        <v>411</v>
      </c>
      <c r="E3558" s="278" t="s">
        <v>412</v>
      </c>
      <c r="F3558" s="278" t="s">
        <v>411</v>
      </c>
      <c r="G3558" s="278" t="s">
        <v>412</v>
      </c>
      <c r="H3558" s="278" t="s">
        <v>412</v>
      </c>
      <c r="I3558" s="278" t="s">
        <v>412</v>
      </c>
      <c r="J3558" s="278" t="s">
        <v>412</v>
      </c>
      <c r="K3558" s="278" t="s">
        <v>412</v>
      </c>
      <c r="L3558" s="278" t="s">
        <v>412</v>
      </c>
      <c r="M3558" s="278"/>
      <c r="N3558" s="278"/>
      <c r="O3558" s="278"/>
      <c r="P3558" s="278"/>
      <c r="Q3558" s="278"/>
      <c r="R3558" s="278"/>
      <c r="S3558" s="278"/>
      <c r="T3558" s="278"/>
      <c r="U3558" s="278"/>
      <c r="V3558" s="278"/>
      <c r="W3558" s="278"/>
      <c r="X3558" s="278"/>
      <c r="Y3558" s="278"/>
      <c r="Z3558" s="278"/>
      <c r="AA3558" s="278"/>
      <c r="AB3558" s="278"/>
      <c r="AC3558" s="278"/>
      <c r="AD3558" s="278"/>
      <c r="AE3558" s="278"/>
      <c r="AF3558" s="278"/>
      <c r="AG3558" s="278"/>
      <c r="AH3558" s="278"/>
      <c r="AI3558" s="278"/>
      <c r="AJ3558" s="278"/>
      <c r="AK3558" s="278"/>
      <c r="AL3558" s="278"/>
      <c r="AM3558" s="278"/>
      <c r="AN3558" s="278"/>
      <c r="AO3558" s="278"/>
      <c r="AP3558" s="278"/>
    </row>
    <row r="3559" spans="1:42">
      <c r="A3559" s="278">
        <v>209787</v>
      </c>
      <c r="B3559" s="278"/>
      <c r="C3559" s="278" t="s">
        <v>411</v>
      </c>
      <c r="D3559" s="278" t="s">
        <v>411</v>
      </c>
      <c r="E3559" s="278" t="s">
        <v>411</v>
      </c>
      <c r="F3559" s="278" t="s">
        <v>412</v>
      </c>
      <c r="G3559" s="278" t="s">
        <v>412</v>
      </c>
      <c r="H3559" s="278" t="s">
        <v>412</v>
      </c>
      <c r="I3559" s="278" t="s">
        <v>412</v>
      </c>
      <c r="J3559" s="278" t="s">
        <v>412</v>
      </c>
      <c r="K3559" s="278" t="s">
        <v>412</v>
      </c>
      <c r="L3559" s="278" t="s">
        <v>412</v>
      </c>
      <c r="M3559" s="278"/>
      <c r="N3559" s="278"/>
      <c r="O3559" s="278"/>
      <c r="P3559" s="278"/>
      <c r="Q3559" s="278"/>
      <c r="R3559" s="278"/>
      <c r="S3559" s="278"/>
      <c r="T3559" s="278"/>
      <c r="U3559" s="278"/>
      <c r="V3559" s="278"/>
      <c r="W3559" s="278"/>
      <c r="X3559" s="278"/>
      <c r="Y3559" s="278"/>
      <c r="Z3559" s="278"/>
      <c r="AA3559" s="278"/>
      <c r="AB3559" s="278"/>
      <c r="AC3559" s="278"/>
      <c r="AD3559" s="278"/>
      <c r="AE3559" s="278"/>
      <c r="AF3559" s="278"/>
      <c r="AG3559" s="278"/>
      <c r="AH3559" s="278"/>
      <c r="AI3559" s="278"/>
      <c r="AJ3559" s="278"/>
      <c r="AK3559" s="278"/>
      <c r="AL3559" s="278"/>
      <c r="AM3559" s="278"/>
      <c r="AN3559" s="278"/>
      <c r="AO3559" s="278"/>
      <c r="AP3559" s="278"/>
    </row>
    <row r="3560" spans="1:42">
      <c r="A3560" s="278">
        <v>209785</v>
      </c>
      <c r="B3560" s="278"/>
      <c r="C3560" s="278" t="s">
        <v>411</v>
      </c>
      <c r="D3560" s="278" t="s">
        <v>411</v>
      </c>
      <c r="E3560" s="278" t="s">
        <v>411</v>
      </c>
      <c r="F3560" s="278" t="s">
        <v>412</v>
      </c>
      <c r="G3560" s="278" t="s">
        <v>412</v>
      </c>
      <c r="H3560" s="278" t="s">
        <v>412</v>
      </c>
      <c r="I3560" s="278" t="s">
        <v>412</v>
      </c>
      <c r="J3560" s="278" t="s">
        <v>412</v>
      </c>
      <c r="K3560" s="278" t="s">
        <v>412</v>
      </c>
      <c r="L3560" s="278" t="s">
        <v>412</v>
      </c>
      <c r="M3560" s="278"/>
      <c r="N3560" s="278"/>
      <c r="O3560" s="278"/>
      <c r="P3560" s="278"/>
      <c r="Q3560" s="278"/>
      <c r="R3560" s="278"/>
      <c r="S3560" s="278"/>
      <c r="T3560" s="278"/>
      <c r="U3560" s="278"/>
      <c r="V3560" s="278"/>
      <c r="W3560" s="278"/>
      <c r="X3560" s="278"/>
      <c r="Y3560" s="278"/>
      <c r="Z3560" s="278"/>
      <c r="AA3560" s="278"/>
      <c r="AB3560" s="278"/>
      <c r="AC3560" s="278"/>
      <c r="AD3560" s="278"/>
      <c r="AE3560" s="278"/>
      <c r="AF3560" s="278"/>
      <c r="AG3560" s="278"/>
      <c r="AH3560" s="278"/>
      <c r="AI3560" s="278"/>
      <c r="AJ3560" s="278"/>
      <c r="AK3560" s="278"/>
      <c r="AL3560" s="278"/>
      <c r="AM3560" s="278"/>
      <c r="AN3560" s="278"/>
      <c r="AO3560" s="278"/>
      <c r="AP3560" s="278"/>
    </row>
    <row r="3561" spans="1:42">
      <c r="A3561" s="278">
        <v>209784</v>
      </c>
      <c r="B3561" s="278"/>
      <c r="C3561" s="278" t="s">
        <v>411</v>
      </c>
      <c r="D3561" s="278" t="s">
        <v>412</v>
      </c>
      <c r="E3561" s="278" t="s">
        <v>411</v>
      </c>
      <c r="F3561" s="278" t="s">
        <v>411</v>
      </c>
      <c r="G3561" s="278" t="s">
        <v>412</v>
      </c>
      <c r="H3561" s="278" t="s">
        <v>412</v>
      </c>
      <c r="I3561" s="278" t="s">
        <v>412</v>
      </c>
      <c r="J3561" s="278" t="s">
        <v>412</v>
      </c>
      <c r="K3561" s="278" t="s">
        <v>412</v>
      </c>
      <c r="L3561" s="278" t="s">
        <v>412</v>
      </c>
      <c r="M3561" s="278"/>
      <c r="N3561" s="278"/>
      <c r="O3561" s="278"/>
      <c r="P3561" s="278"/>
      <c r="Q3561" s="278"/>
      <c r="R3561" s="278"/>
      <c r="S3561" s="278"/>
      <c r="T3561" s="278"/>
      <c r="U3561" s="278"/>
      <c r="V3561" s="278"/>
      <c r="W3561" s="278"/>
      <c r="X3561" s="278"/>
      <c r="Y3561" s="278"/>
      <c r="Z3561" s="278"/>
      <c r="AA3561" s="278"/>
      <c r="AB3561" s="278"/>
      <c r="AC3561" s="278"/>
      <c r="AD3561" s="278"/>
      <c r="AE3561" s="278"/>
      <c r="AF3561" s="278"/>
      <c r="AG3561" s="278"/>
      <c r="AH3561" s="278"/>
      <c r="AI3561" s="278"/>
      <c r="AJ3561" s="278"/>
      <c r="AK3561" s="278"/>
      <c r="AL3561" s="278"/>
      <c r="AM3561" s="278"/>
      <c r="AN3561" s="278"/>
      <c r="AO3561" s="278"/>
      <c r="AP3561" s="278"/>
    </row>
    <row r="3562" spans="1:42">
      <c r="A3562" s="278">
        <v>209782</v>
      </c>
      <c r="B3562" s="278"/>
      <c r="C3562" s="278" t="s">
        <v>411</v>
      </c>
      <c r="D3562" s="278" t="s">
        <v>413</v>
      </c>
      <c r="E3562" s="278" t="s">
        <v>411</v>
      </c>
      <c r="F3562" s="278" t="s">
        <v>411</v>
      </c>
      <c r="G3562" s="278" t="s">
        <v>413</v>
      </c>
      <c r="H3562" s="278" t="s">
        <v>412</v>
      </c>
      <c r="I3562" s="278" t="s">
        <v>412</v>
      </c>
      <c r="J3562" s="278" t="s">
        <v>412</v>
      </c>
      <c r="K3562" s="278" t="s">
        <v>412</v>
      </c>
      <c r="L3562" s="278" t="s">
        <v>412</v>
      </c>
      <c r="M3562" s="278"/>
      <c r="N3562" s="278"/>
      <c r="O3562" s="278"/>
      <c r="P3562" s="278"/>
      <c r="Q3562" s="278"/>
      <c r="R3562" s="278"/>
      <c r="S3562" s="278"/>
      <c r="T3562" s="278"/>
      <c r="U3562" s="278"/>
      <c r="V3562" s="278"/>
      <c r="W3562" s="278"/>
      <c r="X3562" s="278"/>
      <c r="Y3562" s="278"/>
      <c r="Z3562" s="278"/>
      <c r="AA3562" s="278"/>
      <c r="AB3562" s="278"/>
      <c r="AC3562" s="278"/>
      <c r="AD3562" s="278"/>
      <c r="AE3562" s="278"/>
      <c r="AF3562" s="278"/>
      <c r="AG3562" s="278"/>
      <c r="AH3562" s="278"/>
      <c r="AI3562" s="278"/>
      <c r="AJ3562" s="278"/>
      <c r="AK3562" s="278"/>
      <c r="AL3562" s="278"/>
      <c r="AM3562" s="278"/>
      <c r="AN3562" s="278"/>
      <c r="AO3562" s="278"/>
      <c r="AP3562" s="278"/>
    </row>
    <row r="3563" spans="1:42">
      <c r="A3563" s="278">
        <v>209781</v>
      </c>
      <c r="B3563" s="278"/>
      <c r="C3563" s="278" t="s">
        <v>413</v>
      </c>
      <c r="D3563" s="278" t="s">
        <v>412</v>
      </c>
      <c r="E3563" s="278" t="s">
        <v>413</v>
      </c>
      <c r="F3563" s="278" t="s">
        <v>413</v>
      </c>
      <c r="G3563" s="278" t="s">
        <v>412</v>
      </c>
      <c r="H3563" s="278" t="s">
        <v>412</v>
      </c>
      <c r="I3563" s="278" t="s">
        <v>412</v>
      </c>
      <c r="J3563" s="278" t="s">
        <v>412</v>
      </c>
      <c r="K3563" s="278" t="s">
        <v>412</v>
      </c>
      <c r="L3563" s="278" t="s">
        <v>412</v>
      </c>
      <c r="M3563" s="278"/>
      <c r="N3563" s="278"/>
      <c r="O3563" s="278"/>
      <c r="P3563" s="278"/>
      <c r="Q3563" s="278"/>
      <c r="R3563" s="278"/>
      <c r="S3563" s="278"/>
      <c r="T3563" s="278"/>
      <c r="U3563" s="278"/>
      <c r="V3563" s="278"/>
      <c r="W3563" s="278"/>
      <c r="X3563" s="278"/>
      <c r="Y3563" s="278"/>
      <c r="Z3563" s="278"/>
      <c r="AA3563" s="278"/>
      <c r="AB3563" s="278"/>
      <c r="AC3563" s="278"/>
      <c r="AD3563" s="278"/>
      <c r="AE3563" s="278"/>
      <c r="AF3563" s="278"/>
      <c r="AG3563" s="278"/>
      <c r="AH3563" s="278"/>
      <c r="AI3563" s="278"/>
      <c r="AJ3563" s="278"/>
      <c r="AK3563" s="278"/>
      <c r="AL3563" s="278"/>
      <c r="AM3563" s="278"/>
      <c r="AN3563" s="278"/>
      <c r="AO3563" s="278"/>
      <c r="AP3563" s="278"/>
    </row>
    <row r="3564" spans="1:42">
      <c r="A3564" s="278">
        <v>209780</v>
      </c>
      <c r="B3564" s="278"/>
      <c r="C3564" s="278" t="s">
        <v>413</v>
      </c>
      <c r="D3564" s="278" t="s">
        <v>412</v>
      </c>
      <c r="E3564" s="278" t="s">
        <v>413</v>
      </c>
      <c r="F3564" s="278" t="s">
        <v>411</v>
      </c>
      <c r="G3564" s="278" t="s">
        <v>412</v>
      </c>
      <c r="H3564" s="278" t="s">
        <v>412</v>
      </c>
      <c r="I3564" s="278" t="s">
        <v>412</v>
      </c>
      <c r="J3564" s="278" t="s">
        <v>412</v>
      </c>
      <c r="K3564" s="278" t="s">
        <v>413</v>
      </c>
      <c r="L3564" s="278" t="s">
        <v>413</v>
      </c>
      <c r="M3564" s="278"/>
      <c r="N3564" s="278"/>
      <c r="O3564" s="278"/>
      <c r="P3564" s="278"/>
      <c r="Q3564" s="278"/>
      <c r="R3564" s="278"/>
      <c r="S3564" s="278"/>
      <c r="T3564" s="278"/>
      <c r="U3564" s="278"/>
      <c r="V3564" s="278"/>
      <c r="W3564" s="278"/>
      <c r="X3564" s="278"/>
      <c r="Y3564" s="278"/>
      <c r="Z3564" s="278"/>
      <c r="AA3564" s="278"/>
      <c r="AB3564" s="278"/>
      <c r="AC3564" s="278"/>
      <c r="AD3564" s="278"/>
      <c r="AE3564" s="278"/>
      <c r="AF3564" s="278"/>
      <c r="AG3564" s="278"/>
      <c r="AH3564" s="278"/>
      <c r="AI3564" s="278"/>
      <c r="AJ3564" s="278"/>
      <c r="AK3564" s="278"/>
      <c r="AL3564" s="278"/>
      <c r="AM3564" s="278"/>
      <c r="AN3564" s="278"/>
      <c r="AO3564" s="278"/>
      <c r="AP3564" s="278"/>
    </row>
    <row r="3565" spans="1:42">
      <c r="A3565" s="278">
        <v>209778</v>
      </c>
      <c r="B3565" s="278"/>
      <c r="C3565" s="278" t="s">
        <v>411</v>
      </c>
      <c r="D3565" s="278" t="s">
        <v>411</v>
      </c>
      <c r="E3565" s="278" t="s">
        <v>412</v>
      </c>
      <c r="F3565" s="278" t="s">
        <v>411</v>
      </c>
      <c r="G3565" s="278" t="s">
        <v>412</v>
      </c>
      <c r="H3565" s="278" t="s">
        <v>412</v>
      </c>
      <c r="I3565" s="278" t="s">
        <v>412</v>
      </c>
      <c r="J3565" s="278" t="s">
        <v>412</v>
      </c>
      <c r="K3565" s="278" t="s">
        <v>412</v>
      </c>
      <c r="L3565" s="278" t="s">
        <v>412</v>
      </c>
      <c r="M3565" s="278"/>
      <c r="N3565" s="278"/>
      <c r="O3565" s="278"/>
      <c r="P3565" s="278"/>
      <c r="Q3565" s="278"/>
      <c r="R3565" s="278"/>
      <c r="S3565" s="278"/>
      <c r="T3565" s="278"/>
      <c r="U3565" s="278"/>
      <c r="V3565" s="278"/>
      <c r="W3565" s="278"/>
      <c r="X3565" s="278"/>
      <c r="Y3565" s="278"/>
      <c r="Z3565" s="278"/>
      <c r="AA3565" s="278"/>
      <c r="AB3565" s="278"/>
      <c r="AC3565" s="278"/>
      <c r="AD3565" s="278"/>
      <c r="AE3565" s="278"/>
      <c r="AF3565" s="278"/>
      <c r="AG3565" s="278"/>
      <c r="AH3565" s="278"/>
      <c r="AI3565" s="278"/>
      <c r="AJ3565" s="278"/>
      <c r="AK3565" s="278"/>
      <c r="AL3565" s="278"/>
      <c r="AM3565" s="278"/>
      <c r="AN3565" s="278"/>
      <c r="AO3565" s="278"/>
      <c r="AP3565" s="278"/>
    </row>
    <row r="3566" spans="1:42">
      <c r="A3566" s="278">
        <v>209777</v>
      </c>
      <c r="B3566" s="278"/>
      <c r="C3566" s="278" t="s">
        <v>413</v>
      </c>
      <c r="D3566" s="278" t="s">
        <v>412</v>
      </c>
      <c r="E3566" s="278" t="s">
        <v>413</v>
      </c>
      <c r="F3566" s="278" t="s">
        <v>413</v>
      </c>
      <c r="G3566" s="278" t="s">
        <v>412</v>
      </c>
      <c r="H3566" s="278" t="s">
        <v>412</v>
      </c>
      <c r="I3566" s="278" t="s">
        <v>412</v>
      </c>
      <c r="J3566" s="278" t="s">
        <v>412</v>
      </c>
      <c r="K3566" s="278" t="s">
        <v>412</v>
      </c>
      <c r="L3566" s="278" t="s">
        <v>412</v>
      </c>
      <c r="M3566" s="278"/>
      <c r="N3566" s="278"/>
      <c r="O3566" s="278"/>
      <c r="P3566" s="278"/>
      <c r="Q3566" s="278"/>
      <c r="R3566" s="278"/>
      <c r="S3566" s="278"/>
      <c r="T3566" s="278"/>
      <c r="U3566" s="278"/>
      <c r="V3566" s="278"/>
      <c r="W3566" s="278"/>
      <c r="X3566" s="278"/>
      <c r="Y3566" s="278"/>
      <c r="Z3566" s="278"/>
      <c r="AA3566" s="278"/>
      <c r="AB3566" s="278"/>
      <c r="AC3566" s="278"/>
      <c r="AD3566" s="278"/>
      <c r="AE3566" s="278"/>
      <c r="AF3566" s="278"/>
      <c r="AG3566" s="278"/>
      <c r="AH3566" s="278"/>
      <c r="AI3566" s="278"/>
      <c r="AJ3566" s="278"/>
      <c r="AK3566" s="278"/>
      <c r="AL3566" s="278"/>
      <c r="AM3566" s="278"/>
      <c r="AN3566" s="278"/>
      <c r="AO3566" s="278"/>
      <c r="AP3566" s="278"/>
    </row>
    <row r="3567" spans="1:42">
      <c r="A3567" s="278">
        <v>209776</v>
      </c>
      <c r="B3567" s="278"/>
      <c r="C3567" s="278" t="s">
        <v>413</v>
      </c>
      <c r="D3567" s="278" t="s">
        <v>413</v>
      </c>
      <c r="E3567" s="278" t="s">
        <v>413</v>
      </c>
      <c r="F3567" s="278" t="s">
        <v>412</v>
      </c>
      <c r="G3567" s="278" t="s">
        <v>412</v>
      </c>
      <c r="H3567" s="278" t="s">
        <v>412</v>
      </c>
      <c r="I3567" s="278" t="s">
        <v>412</v>
      </c>
      <c r="J3567" s="278" t="s">
        <v>412</v>
      </c>
      <c r="K3567" s="278" t="s">
        <v>412</v>
      </c>
      <c r="L3567" s="278" t="s">
        <v>412</v>
      </c>
      <c r="M3567" s="278"/>
      <c r="N3567" s="278"/>
      <c r="O3567" s="278"/>
      <c r="P3567" s="278"/>
      <c r="Q3567" s="278"/>
      <c r="R3567" s="278"/>
      <c r="S3567" s="278"/>
      <c r="T3567" s="278"/>
      <c r="U3567" s="278"/>
      <c r="V3567" s="278"/>
      <c r="W3567" s="278"/>
      <c r="X3567" s="278"/>
      <c r="Y3567" s="278"/>
      <c r="Z3567" s="278"/>
      <c r="AA3567" s="278"/>
      <c r="AB3567" s="278"/>
      <c r="AC3567" s="278"/>
      <c r="AD3567" s="278"/>
      <c r="AE3567" s="278"/>
      <c r="AF3567" s="278"/>
      <c r="AG3567" s="278"/>
      <c r="AH3567" s="278"/>
      <c r="AI3567" s="278"/>
      <c r="AJ3567" s="278"/>
      <c r="AK3567" s="278"/>
      <c r="AL3567" s="278"/>
      <c r="AM3567" s="278"/>
      <c r="AN3567" s="278"/>
      <c r="AO3567" s="278"/>
      <c r="AP3567" s="278"/>
    </row>
    <row r="3568" spans="1:42">
      <c r="A3568" s="278">
        <v>209775</v>
      </c>
      <c r="B3568" s="278"/>
      <c r="C3568" s="278" t="s">
        <v>411</v>
      </c>
      <c r="D3568" s="278" t="s">
        <v>411</v>
      </c>
      <c r="E3568" s="278" t="s">
        <v>413</v>
      </c>
      <c r="F3568" s="278" t="s">
        <v>413</v>
      </c>
      <c r="G3568" s="278" t="s">
        <v>412</v>
      </c>
      <c r="H3568" s="278" t="s">
        <v>412</v>
      </c>
      <c r="I3568" s="278" t="s">
        <v>412</v>
      </c>
      <c r="J3568" s="278" t="s">
        <v>412</v>
      </c>
      <c r="K3568" s="278" t="s">
        <v>412</v>
      </c>
      <c r="L3568" s="278" t="s">
        <v>412</v>
      </c>
      <c r="M3568" s="278"/>
      <c r="N3568" s="278"/>
      <c r="O3568" s="278"/>
      <c r="P3568" s="278"/>
      <c r="Q3568" s="278"/>
      <c r="R3568" s="278"/>
      <c r="S3568" s="278"/>
      <c r="T3568" s="278"/>
      <c r="U3568" s="278"/>
      <c r="V3568" s="278"/>
      <c r="W3568" s="278"/>
      <c r="X3568" s="278"/>
      <c r="Y3568" s="278"/>
      <c r="Z3568" s="278"/>
      <c r="AA3568" s="278"/>
      <c r="AB3568" s="278"/>
      <c r="AC3568" s="278"/>
      <c r="AD3568" s="278"/>
      <c r="AE3568" s="278"/>
      <c r="AF3568" s="278"/>
      <c r="AG3568" s="278"/>
      <c r="AH3568" s="278"/>
      <c r="AI3568" s="278"/>
      <c r="AJ3568" s="278"/>
      <c r="AK3568" s="278"/>
      <c r="AL3568" s="278"/>
      <c r="AM3568" s="278"/>
      <c r="AN3568" s="278"/>
      <c r="AO3568" s="278"/>
      <c r="AP3568" s="278"/>
    </row>
    <row r="3569" spans="1:42">
      <c r="A3569" s="278">
        <v>209773</v>
      </c>
      <c r="B3569" s="278"/>
      <c r="C3569" s="278" t="s">
        <v>413</v>
      </c>
      <c r="D3569" s="278" t="s">
        <v>413</v>
      </c>
      <c r="E3569" s="278" t="s">
        <v>412</v>
      </c>
      <c r="F3569" s="278" t="s">
        <v>412</v>
      </c>
      <c r="G3569" s="278" t="s">
        <v>413</v>
      </c>
      <c r="H3569" s="278" t="s">
        <v>412</v>
      </c>
      <c r="I3569" s="278" t="s">
        <v>412</v>
      </c>
      <c r="J3569" s="278" t="s">
        <v>412</v>
      </c>
      <c r="K3569" s="278" t="s">
        <v>412</v>
      </c>
      <c r="L3569" s="278" t="s">
        <v>412</v>
      </c>
      <c r="M3569" s="278"/>
      <c r="N3569" s="278"/>
      <c r="O3569" s="278"/>
      <c r="P3569" s="278"/>
      <c r="Q3569" s="278"/>
      <c r="R3569" s="278"/>
      <c r="S3569" s="278"/>
      <c r="T3569" s="278"/>
      <c r="U3569" s="278"/>
      <c r="V3569" s="278"/>
      <c r="W3569" s="278"/>
      <c r="X3569" s="278"/>
      <c r="Y3569" s="278"/>
      <c r="Z3569" s="278"/>
      <c r="AA3569" s="278"/>
      <c r="AB3569" s="278"/>
      <c r="AC3569" s="278"/>
      <c r="AD3569" s="278"/>
      <c r="AE3569" s="278"/>
      <c r="AF3569" s="278"/>
      <c r="AG3569" s="278"/>
      <c r="AH3569" s="278"/>
      <c r="AI3569" s="278"/>
      <c r="AJ3569" s="278"/>
      <c r="AK3569" s="278"/>
      <c r="AL3569" s="278"/>
      <c r="AM3569" s="278"/>
      <c r="AN3569" s="278"/>
      <c r="AO3569" s="278"/>
      <c r="AP3569" s="278"/>
    </row>
    <row r="3570" spans="1:42">
      <c r="A3570" s="278">
        <v>209772</v>
      </c>
      <c r="B3570" s="278"/>
      <c r="C3570" s="278" t="s">
        <v>413</v>
      </c>
      <c r="D3570" s="278" t="s">
        <v>412</v>
      </c>
      <c r="E3570" s="278" t="s">
        <v>412</v>
      </c>
      <c r="F3570" s="278" t="s">
        <v>413</v>
      </c>
      <c r="G3570" s="278" t="s">
        <v>413</v>
      </c>
      <c r="H3570" s="278" t="s">
        <v>412</v>
      </c>
      <c r="I3570" s="278" t="s">
        <v>412</v>
      </c>
      <c r="J3570" s="278" t="s">
        <v>412</v>
      </c>
      <c r="K3570" s="278" t="s">
        <v>412</v>
      </c>
      <c r="L3570" s="278" t="s">
        <v>412</v>
      </c>
      <c r="M3570" s="278"/>
      <c r="N3570" s="278"/>
      <c r="O3570" s="278"/>
      <c r="P3570" s="278"/>
      <c r="Q3570" s="278"/>
      <c r="R3570" s="278"/>
      <c r="S3570" s="278"/>
      <c r="T3570" s="278"/>
      <c r="U3570" s="278"/>
      <c r="V3570" s="278"/>
      <c r="W3570" s="278"/>
      <c r="X3570" s="278"/>
      <c r="Y3570" s="278"/>
      <c r="Z3570" s="278"/>
      <c r="AA3570" s="278"/>
      <c r="AB3570" s="278"/>
      <c r="AC3570" s="278"/>
      <c r="AD3570" s="278"/>
      <c r="AE3570" s="278"/>
      <c r="AF3570" s="278"/>
      <c r="AG3570" s="278"/>
      <c r="AH3570" s="278"/>
      <c r="AI3570" s="278"/>
      <c r="AJ3570" s="278"/>
      <c r="AK3570" s="278"/>
      <c r="AL3570" s="278"/>
      <c r="AM3570" s="278"/>
      <c r="AN3570" s="278"/>
      <c r="AO3570" s="278"/>
      <c r="AP3570" s="278"/>
    </row>
    <row r="3571" spans="1:42">
      <c r="A3571" s="278">
        <v>209771</v>
      </c>
      <c r="B3571" s="278"/>
      <c r="C3571" s="278" t="s">
        <v>413</v>
      </c>
      <c r="D3571" s="278" t="s">
        <v>413</v>
      </c>
      <c r="E3571" s="278" t="s">
        <v>413</v>
      </c>
      <c r="F3571" s="278" t="s">
        <v>413</v>
      </c>
      <c r="G3571" s="278" t="s">
        <v>413</v>
      </c>
      <c r="H3571" s="278" t="s">
        <v>412</v>
      </c>
      <c r="I3571" s="278" t="s">
        <v>413</v>
      </c>
      <c r="J3571" s="278" t="s">
        <v>413</v>
      </c>
      <c r="K3571" s="278" t="s">
        <v>412</v>
      </c>
      <c r="L3571" s="278" t="s">
        <v>413</v>
      </c>
      <c r="M3571" s="278"/>
      <c r="N3571" s="278"/>
      <c r="O3571" s="278"/>
      <c r="P3571" s="278"/>
      <c r="Q3571" s="278"/>
      <c r="R3571" s="278"/>
      <c r="S3571" s="278"/>
      <c r="T3571" s="278"/>
      <c r="U3571" s="278"/>
      <c r="V3571" s="278"/>
      <c r="W3571" s="278"/>
      <c r="X3571" s="278"/>
      <c r="Y3571" s="278"/>
      <c r="Z3571" s="278"/>
      <c r="AA3571" s="278"/>
      <c r="AB3571" s="278"/>
      <c r="AC3571" s="278"/>
      <c r="AD3571" s="278"/>
      <c r="AE3571" s="278"/>
      <c r="AF3571" s="278"/>
      <c r="AG3571" s="278"/>
      <c r="AH3571" s="278"/>
      <c r="AI3571" s="278"/>
      <c r="AJ3571" s="278"/>
      <c r="AK3571" s="278"/>
      <c r="AL3571" s="278"/>
      <c r="AM3571" s="278"/>
      <c r="AN3571" s="278"/>
      <c r="AO3571" s="278"/>
      <c r="AP3571" s="278"/>
    </row>
    <row r="3572" spans="1:42">
      <c r="A3572" s="278">
        <v>209768</v>
      </c>
      <c r="B3572" s="278"/>
      <c r="C3572" s="278" t="s">
        <v>411</v>
      </c>
      <c r="D3572" s="278" t="s">
        <v>411</v>
      </c>
      <c r="E3572" s="278" t="s">
        <v>411</v>
      </c>
      <c r="F3572" s="278" t="s">
        <v>412</v>
      </c>
      <c r="G3572" s="278" t="s">
        <v>412</v>
      </c>
      <c r="H3572" s="278" t="s">
        <v>412</v>
      </c>
      <c r="I3572" s="278" t="s">
        <v>412</v>
      </c>
      <c r="J3572" s="278" t="s">
        <v>412</v>
      </c>
      <c r="K3572" s="278" t="s">
        <v>412</v>
      </c>
      <c r="L3572" s="278" t="s">
        <v>412</v>
      </c>
      <c r="M3572" s="278"/>
      <c r="N3572" s="278"/>
      <c r="O3572" s="278"/>
      <c r="P3572" s="278"/>
      <c r="Q3572" s="278"/>
      <c r="R3572" s="278"/>
      <c r="S3572" s="278"/>
      <c r="T3572" s="278"/>
      <c r="U3572" s="278"/>
      <c r="V3572" s="278"/>
      <c r="W3572" s="278"/>
      <c r="X3572" s="278"/>
      <c r="Y3572" s="278"/>
      <c r="Z3572" s="278"/>
      <c r="AA3572" s="278"/>
      <c r="AB3572" s="278"/>
      <c r="AC3572" s="278"/>
      <c r="AD3572" s="278"/>
      <c r="AE3572" s="278"/>
      <c r="AF3572" s="278"/>
      <c r="AG3572" s="278"/>
      <c r="AH3572" s="278"/>
      <c r="AI3572" s="278"/>
      <c r="AJ3572" s="278"/>
      <c r="AK3572" s="278"/>
      <c r="AL3572" s="278"/>
      <c r="AM3572" s="278"/>
      <c r="AN3572" s="278"/>
      <c r="AO3572" s="278"/>
      <c r="AP3572" s="278"/>
    </row>
    <row r="3573" spans="1:42">
      <c r="A3573" s="278">
        <v>209767</v>
      </c>
      <c r="B3573" s="278"/>
      <c r="C3573" s="278" t="s">
        <v>411</v>
      </c>
      <c r="D3573" s="278" t="s">
        <v>411</v>
      </c>
      <c r="E3573" s="278" t="s">
        <v>413</v>
      </c>
      <c r="F3573" s="278" t="s">
        <v>411</v>
      </c>
      <c r="G3573" s="278" t="s">
        <v>411</v>
      </c>
      <c r="H3573" s="278" t="s">
        <v>413</v>
      </c>
      <c r="I3573" s="278" t="s">
        <v>413</v>
      </c>
      <c r="J3573" s="278" t="s">
        <v>413</v>
      </c>
      <c r="K3573" s="278" t="s">
        <v>413</v>
      </c>
      <c r="L3573" s="278" t="s">
        <v>413</v>
      </c>
      <c r="M3573" s="278"/>
      <c r="N3573" s="278"/>
      <c r="O3573" s="278"/>
      <c r="P3573" s="278"/>
      <c r="Q3573" s="278"/>
      <c r="R3573" s="278"/>
      <c r="S3573" s="278"/>
      <c r="T3573" s="278"/>
      <c r="U3573" s="278"/>
      <c r="V3573" s="278"/>
      <c r="W3573" s="278"/>
      <c r="X3573" s="278"/>
      <c r="Y3573" s="278"/>
      <c r="Z3573" s="278"/>
      <c r="AA3573" s="278"/>
      <c r="AB3573" s="278"/>
      <c r="AC3573" s="278"/>
      <c r="AD3573" s="278"/>
      <c r="AE3573" s="278"/>
      <c r="AF3573" s="278"/>
      <c r="AG3573" s="278"/>
      <c r="AH3573" s="278"/>
      <c r="AI3573" s="278"/>
      <c r="AJ3573" s="278"/>
      <c r="AK3573" s="278"/>
      <c r="AL3573" s="278"/>
      <c r="AM3573" s="278"/>
      <c r="AN3573" s="278"/>
      <c r="AO3573" s="278"/>
      <c r="AP3573" s="278"/>
    </row>
    <row r="3574" spans="1:42">
      <c r="A3574" s="278">
        <v>209766</v>
      </c>
      <c r="B3574" s="278"/>
      <c r="C3574" s="278" t="s">
        <v>412</v>
      </c>
      <c r="D3574" s="278" t="s">
        <v>413</v>
      </c>
      <c r="E3574" s="278" t="s">
        <v>412</v>
      </c>
      <c r="F3574" s="278" t="s">
        <v>413</v>
      </c>
      <c r="G3574" s="278" t="s">
        <v>413</v>
      </c>
      <c r="H3574" s="278" t="s">
        <v>412</v>
      </c>
      <c r="I3574" s="278" t="s">
        <v>412</v>
      </c>
      <c r="J3574" s="278" t="s">
        <v>412</v>
      </c>
      <c r="K3574" s="278" t="s">
        <v>412</v>
      </c>
      <c r="L3574" s="278" t="s">
        <v>412</v>
      </c>
      <c r="M3574" s="278"/>
      <c r="N3574" s="278"/>
      <c r="O3574" s="278"/>
      <c r="P3574" s="278"/>
      <c r="Q3574" s="278"/>
      <c r="R3574" s="278"/>
      <c r="S3574" s="278"/>
      <c r="T3574" s="278"/>
      <c r="U3574" s="278"/>
      <c r="V3574" s="278"/>
      <c r="W3574" s="278"/>
      <c r="X3574" s="278"/>
      <c r="Y3574" s="278"/>
      <c r="Z3574" s="278"/>
      <c r="AA3574" s="278"/>
      <c r="AB3574" s="278"/>
      <c r="AC3574" s="278"/>
      <c r="AD3574" s="278"/>
      <c r="AE3574" s="278"/>
      <c r="AF3574" s="278"/>
      <c r="AG3574" s="278"/>
      <c r="AH3574" s="278"/>
      <c r="AI3574" s="278"/>
      <c r="AJ3574" s="278"/>
      <c r="AK3574" s="278"/>
      <c r="AL3574" s="278"/>
      <c r="AM3574" s="278"/>
      <c r="AN3574" s="278"/>
      <c r="AO3574" s="278"/>
      <c r="AP3574" s="278"/>
    </row>
    <row r="3575" spans="1:42">
      <c r="A3575" s="278">
        <v>209765</v>
      </c>
      <c r="B3575" s="278"/>
      <c r="C3575" s="278" t="s">
        <v>411</v>
      </c>
      <c r="D3575" s="278" t="s">
        <v>411</v>
      </c>
      <c r="E3575" s="278" t="s">
        <v>413</v>
      </c>
      <c r="F3575" s="278" t="s">
        <v>412</v>
      </c>
      <c r="G3575" s="278" t="s">
        <v>412</v>
      </c>
      <c r="H3575" s="278" t="s">
        <v>412</v>
      </c>
      <c r="I3575" s="278" t="s">
        <v>412</v>
      </c>
      <c r="J3575" s="278" t="s">
        <v>412</v>
      </c>
      <c r="K3575" s="278" t="s">
        <v>412</v>
      </c>
      <c r="L3575" s="278" t="s">
        <v>412</v>
      </c>
      <c r="M3575" s="278"/>
      <c r="N3575" s="278"/>
      <c r="O3575" s="278"/>
      <c r="P3575" s="278"/>
      <c r="Q3575" s="278"/>
      <c r="R3575" s="278"/>
      <c r="S3575" s="278"/>
      <c r="T3575" s="278"/>
      <c r="U3575" s="278"/>
      <c r="V3575" s="278"/>
      <c r="W3575" s="278"/>
      <c r="X3575" s="278"/>
      <c r="Y3575" s="278"/>
      <c r="Z3575" s="278"/>
      <c r="AA3575" s="278"/>
      <c r="AB3575" s="278"/>
      <c r="AC3575" s="278"/>
      <c r="AD3575" s="278"/>
      <c r="AE3575" s="278"/>
      <c r="AF3575" s="278"/>
      <c r="AG3575" s="278"/>
      <c r="AH3575" s="278"/>
      <c r="AI3575" s="278"/>
      <c r="AJ3575" s="278"/>
      <c r="AK3575" s="278"/>
      <c r="AL3575" s="278"/>
      <c r="AM3575" s="278"/>
      <c r="AN3575" s="278"/>
      <c r="AO3575" s="278"/>
      <c r="AP3575" s="278"/>
    </row>
    <row r="3576" spans="1:42">
      <c r="A3576" s="278">
        <v>209764</v>
      </c>
      <c r="B3576" s="278"/>
      <c r="C3576" s="278" t="s">
        <v>413</v>
      </c>
      <c r="D3576" s="278" t="s">
        <v>412</v>
      </c>
      <c r="E3576" s="278" t="s">
        <v>413</v>
      </c>
      <c r="F3576" s="278" t="s">
        <v>413</v>
      </c>
      <c r="G3576" s="278" t="s">
        <v>412</v>
      </c>
      <c r="H3576" s="278" t="s">
        <v>412</v>
      </c>
      <c r="I3576" s="278" t="s">
        <v>412</v>
      </c>
      <c r="J3576" s="278" t="s">
        <v>412</v>
      </c>
      <c r="K3576" s="278" t="s">
        <v>412</v>
      </c>
      <c r="L3576" s="278" t="s">
        <v>412</v>
      </c>
      <c r="M3576" s="278"/>
      <c r="N3576" s="278"/>
      <c r="O3576" s="278"/>
      <c r="P3576" s="278"/>
      <c r="Q3576" s="278"/>
      <c r="R3576" s="278"/>
      <c r="S3576" s="278"/>
      <c r="T3576" s="278"/>
      <c r="U3576" s="278"/>
      <c r="V3576" s="278"/>
      <c r="W3576" s="278"/>
      <c r="X3576" s="278"/>
      <c r="Y3576" s="278"/>
      <c r="Z3576" s="278"/>
      <c r="AA3576" s="278"/>
      <c r="AB3576" s="278"/>
      <c r="AC3576" s="278"/>
      <c r="AD3576" s="278"/>
      <c r="AE3576" s="278"/>
      <c r="AF3576" s="278"/>
      <c r="AG3576" s="278"/>
      <c r="AH3576" s="278"/>
      <c r="AI3576" s="278"/>
      <c r="AJ3576" s="278"/>
      <c r="AK3576" s="278"/>
      <c r="AL3576" s="278"/>
      <c r="AM3576" s="278"/>
      <c r="AN3576" s="278"/>
      <c r="AO3576" s="278"/>
      <c r="AP3576" s="278"/>
    </row>
    <row r="3577" spans="1:42">
      <c r="A3577" s="278">
        <v>209763</v>
      </c>
      <c r="B3577" s="278"/>
      <c r="C3577" s="278" t="s">
        <v>411</v>
      </c>
      <c r="D3577" s="278" t="s">
        <v>411</v>
      </c>
      <c r="E3577" s="278" t="s">
        <v>412</v>
      </c>
      <c r="F3577" s="278" t="s">
        <v>412</v>
      </c>
      <c r="G3577" s="278" t="s">
        <v>411</v>
      </c>
      <c r="H3577" s="278" t="s">
        <v>412</v>
      </c>
      <c r="I3577" s="278" t="s">
        <v>412</v>
      </c>
      <c r="J3577" s="278" t="s">
        <v>412</v>
      </c>
      <c r="K3577" s="278" t="s">
        <v>412</v>
      </c>
      <c r="L3577" s="278" t="s">
        <v>412</v>
      </c>
      <c r="M3577" s="278"/>
      <c r="N3577" s="278"/>
      <c r="O3577" s="278"/>
      <c r="P3577" s="278"/>
      <c r="Q3577" s="278"/>
      <c r="R3577" s="278"/>
      <c r="S3577" s="278"/>
      <c r="T3577" s="278"/>
      <c r="U3577" s="278"/>
      <c r="V3577" s="278"/>
      <c r="W3577" s="278"/>
      <c r="X3577" s="278"/>
      <c r="Y3577" s="278"/>
      <c r="Z3577" s="278"/>
      <c r="AA3577" s="278"/>
      <c r="AB3577" s="278"/>
      <c r="AC3577" s="278"/>
      <c r="AD3577" s="278"/>
      <c r="AE3577" s="278"/>
      <c r="AF3577" s="278"/>
      <c r="AG3577" s="278"/>
      <c r="AH3577" s="278"/>
      <c r="AI3577" s="278"/>
      <c r="AJ3577" s="278"/>
      <c r="AK3577" s="278"/>
      <c r="AL3577" s="278"/>
      <c r="AM3577" s="278"/>
      <c r="AN3577" s="278"/>
      <c r="AO3577" s="278"/>
      <c r="AP3577" s="278"/>
    </row>
    <row r="3578" spans="1:42">
      <c r="A3578" s="278">
        <v>209762</v>
      </c>
      <c r="B3578" s="278"/>
      <c r="C3578" s="278" t="s">
        <v>412</v>
      </c>
      <c r="D3578" s="278" t="s">
        <v>412</v>
      </c>
      <c r="E3578" s="278" t="s">
        <v>411</v>
      </c>
      <c r="F3578" s="278" t="s">
        <v>411</v>
      </c>
      <c r="G3578" s="278" t="s">
        <v>413</v>
      </c>
      <c r="H3578" s="278" t="s">
        <v>413</v>
      </c>
      <c r="I3578" s="278" t="s">
        <v>412</v>
      </c>
      <c r="J3578" s="278" t="s">
        <v>412</v>
      </c>
      <c r="K3578" s="278" t="s">
        <v>412</v>
      </c>
      <c r="L3578" s="278" t="s">
        <v>412</v>
      </c>
      <c r="M3578" s="278"/>
      <c r="N3578" s="278"/>
      <c r="O3578" s="278"/>
      <c r="P3578" s="278"/>
      <c r="Q3578" s="278"/>
      <c r="R3578" s="278"/>
      <c r="S3578" s="278"/>
      <c r="T3578" s="278"/>
      <c r="U3578" s="278"/>
      <c r="V3578" s="278"/>
      <c r="W3578" s="278"/>
      <c r="X3578" s="278"/>
      <c r="Y3578" s="278"/>
      <c r="Z3578" s="278"/>
      <c r="AA3578" s="278"/>
      <c r="AB3578" s="278"/>
      <c r="AC3578" s="278"/>
      <c r="AD3578" s="278"/>
      <c r="AE3578" s="278"/>
      <c r="AF3578" s="278"/>
      <c r="AG3578" s="278"/>
      <c r="AH3578" s="278"/>
      <c r="AI3578" s="278"/>
      <c r="AJ3578" s="278"/>
      <c r="AK3578" s="278"/>
      <c r="AL3578" s="278"/>
      <c r="AM3578" s="278"/>
      <c r="AN3578" s="278"/>
      <c r="AO3578" s="278"/>
      <c r="AP3578" s="278"/>
    </row>
    <row r="3579" spans="1:42">
      <c r="A3579" s="278">
        <v>209761</v>
      </c>
      <c r="B3579" s="278"/>
      <c r="C3579" s="278" t="s">
        <v>413</v>
      </c>
      <c r="D3579" s="278" t="s">
        <v>413</v>
      </c>
      <c r="E3579" s="278" t="s">
        <v>412</v>
      </c>
      <c r="F3579" s="278" t="s">
        <v>413</v>
      </c>
      <c r="G3579" s="278" t="s">
        <v>412</v>
      </c>
      <c r="H3579" s="278" t="s">
        <v>412</v>
      </c>
      <c r="I3579" s="278" t="s">
        <v>412</v>
      </c>
      <c r="J3579" s="278" t="s">
        <v>412</v>
      </c>
      <c r="K3579" s="278" t="s">
        <v>412</v>
      </c>
      <c r="L3579" s="278" t="s">
        <v>412</v>
      </c>
      <c r="M3579" s="278"/>
      <c r="N3579" s="278"/>
      <c r="O3579" s="278"/>
      <c r="P3579" s="278"/>
      <c r="Q3579" s="278"/>
      <c r="R3579" s="278"/>
      <c r="S3579" s="278"/>
      <c r="T3579" s="278"/>
      <c r="U3579" s="278"/>
      <c r="V3579" s="278"/>
      <c r="W3579" s="278"/>
      <c r="X3579" s="278"/>
      <c r="Y3579" s="278"/>
      <c r="Z3579" s="278"/>
      <c r="AA3579" s="278"/>
      <c r="AB3579" s="278"/>
      <c r="AC3579" s="278"/>
      <c r="AD3579" s="278"/>
      <c r="AE3579" s="278"/>
      <c r="AF3579" s="278"/>
      <c r="AG3579" s="278"/>
      <c r="AH3579" s="278"/>
      <c r="AI3579" s="278"/>
      <c r="AJ3579" s="278"/>
      <c r="AK3579" s="278"/>
      <c r="AL3579" s="278"/>
      <c r="AM3579" s="278"/>
      <c r="AN3579" s="278"/>
      <c r="AO3579" s="278"/>
      <c r="AP3579" s="278"/>
    </row>
    <row r="3580" spans="1:42">
      <c r="A3580" s="278">
        <v>209760</v>
      </c>
      <c r="B3580" s="278"/>
      <c r="C3580" s="278" t="s">
        <v>412</v>
      </c>
      <c r="D3580" s="278" t="s">
        <v>411</v>
      </c>
      <c r="E3580" s="278" t="s">
        <v>412</v>
      </c>
      <c r="F3580" s="278" t="s">
        <v>411</v>
      </c>
      <c r="G3580" s="278" t="s">
        <v>411</v>
      </c>
      <c r="H3580" s="278" t="s">
        <v>412</v>
      </c>
      <c r="I3580" s="278" t="s">
        <v>412</v>
      </c>
      <c r="J3580" s="278" t="s">
        <v>412</v>
      </c>
      <c r="K3580" s="278" t="s">
        <v>412</v>
      </c>
      <c r="L3580" s="278" t="s">
        <v>412</v>
      </c>
      <c r="M3580" s="278"/>
      <c r="N3580" s="278"/>
      <c r="O3580" s="278"/>
      <c r="P3580" s="278"/>
      <c r="Q3580" s="278"/>
      <c r="R3580" s="278"/>
      <c r="S3580" s="278"/>
      <c r="T3580" s="278"/>
      <c r="U3580" s="278"/>
      <c r="V3580" s="278"/>
      <c r="W3580" s="278"/>
      <c r="X3580" s="278"/>
      <c r="Y3580" s="278"/>
      <c r="Z3580" s="278"/>
      <c r="AA3580" s="278"/>
      <c r="AB3580" s="278"/>
      <c r="AC3580" s="278"/>
      <c r="AD3580" s="278"/>
      <c r="AE3580" s="278"/>
      <c r="AF3580" s="278"/>
      <c r="AG3580" s="278"/>
      <c r="AH3580" s="278"/>
      <c r="AI3580" s="278"/>
      <c r="AJ3580" s="278"/>
      <c r="AK3580" s="278"/>
      <c r="AL3580" s="278"/>
      <c r="AM3580" s="278"/>
      <c r="AN3580" s="278"/>
      <c r="AO3580" s="278"/>
      <c r="AP3580" s="278"/>
    </row>
    <row r="3581" spans="1:42">
      <c r="A3581" s="278">
        <v>209757</v>
      </c>
      <c r="B3581" s="278"/>
      <c r="C3581" s="278" t="s">
        <v>413</v>
      </c>
      <c r="D3581" s="278" t="s">
        <v>413</v>
      </c>
      <c r="E3581" s="278" t="s">
        <v>412</v>
      </c>
      <c r="F3581" s="278" t="s">
        <v>412</v>
      </c>
      <c r="G3581" s="278" t="s">
        <v>413</v>
      </c>
      <c r="H3581" s="278" t="s">
        <v>412</v>
      </c>
      <c r="I3581" s="278" t="s">
        <v>412</v>
      </c>
      <c r="J3581" s="278" t="s">
        <v>412</v>
      </c>
      <c r="K3581" s="278" t="s">
        <v>412</v>
      </c>
      <c r="L3581" s="278" t="s">
        <v>412</v>
      </c>
      <c r="M3581" s="278"/>
      <c r="N3581" s="278"/>
      <c r="O3581" s="278"/>
      <c r="P3581" s="278"/>
      <c r="Q3581" s="278"/>
      <c r="R3581" s="278"/>
      <c r="S3581" s="278"/>
      <c r="T3581" s="278"/>
      <c r="U3581" s="278"/>
      <c r="V3581" s="278"/>
      <c r="W3581" s="278"/>
      <c r="X3581" s="278"/>
      <c r="Y3581" s="278"/>
      <c r="Z3581" s="278"/>
      <c r="AA3581" s="278"/>
      <c r="AB3581" s="278"/>
      <c r="AC3581" s="278"/>
      <c r="AD3581" s="278"/>
      <c r="AE3581" s="278"/>
      <c r="AF3581" s="278"/>
      <c r="AG3581" s="278"/>
      <c r="AH3581" s="278"/>
      <c r="AI3581" s="278"/>
      <c r="AJ3581" s="278"/>
      <c r="AK3581" s="278"/>
      <c r="AL3581" s="278"/>
      <c r="AM3581" s="278"/>
      <c r="AN3581" s="278"/>
      <c r="AO3581" s="278"/>
      <c r="AP3581" s="278"/>
    </row>
    <row r="3582" spans="1:42">
      <c r="A3582" s="278">
        <v>209756</v>
      </c>
      <c r="B3582" s="278"/>
      <c r="C3582" s="278" t="s">
        <v>411</v>
      </c>
      <c r="D3582" s="278" t="s">
        <v>411</v>
      </c>
      <c r="E3582" s="278" t="s">
        <v>412</v>
      </c>
      <c r="F3582" s="278" t="s">
        <v>411</v>
      </c>
      <c r="G3582" s="278" t="s">
        <v>412</v>
      </c>
      <c r="H3582" s="278" t="s">
        <v>412</v>
      </c>
      <c r="I3582" s="278" t="s">
        <v>412</v>
      </c>
      <c r="J3582" s="278" t="s">
        <v>412</v>
      </c>
      <c r="K3582" s="278" t="s">
        <v>412</v>
      </c>
      <c r="L3582" s="278" t="s">
        <v>412</v>
      </c>
      <c r="M3582" s="278"/>
      <c r="N3582" s="278"/>
      <c r="O3582" s="278"/>
      <c r="P3582" s="278"/>
      <c r="Q3582" s="278"/>
      <c r="R3582" s="278"/>
      <c r="S3582" s="278"/>
      <c r="T3582" s="278"/>
      <c r="U3582" s="278"/>
      <c r="V3582" s="278"/>
      <c r="W3582" s="278"/>
      <c r="X3582" s="278"/>
      <c r="Y3582" s="278"/>
      <c r="Z3582" s="278"/>
      <c r="AA3582" s="278"/>
      <c r="AB3582" s="278"/>
      <c r="AC3582" s="278"/>
      <c r="AD3582" s="278"/>
      <c r="AE3582" s="278"/>
      <c r="AF3582" s="278"/>
      <c r="AG3582" s="278"/>
      <c r="AH3582" s="278"/>
      <c r="AI3582" s="278"/>
      <c r="AJ3582" s="278"/>
      <c r="AK3582" s="278"/>
      <c r="AL3582" s="278"/>
      <c r="AM3582" s="278"/>
      <c r="AN3582" s="278"/>
      <c r="AO3582" s="278"/>
      <c r="AP3582" s="278"/>
    </row>
    <row r="3583" spans="1:42">
      <c r="A3583" s="278">
        <v>209755</v>
      </c>
      <c r="B3583" s="278"/>
      <c r="C3583" s="278" t="s">
        <v>413</v>
      </c>
      <c r="D3583" s="278" t="s">
        <v>413</v>
      </c>
      <c r="E3583" s="278" t="s">
        <v>411</v>
      </c>
      <c r="F3583" s="278" t="s">
        <v>412</v>
      </c>
      <c r="G3583" s="278" t="s">
        <v>412</v>
      </c>
      <c r="H3583" s="278" t="s">
        <v>413</v>
      </c>
      <c r="I3583" s="278" t="s">
        <v>412</v>
      </c>
      <c r="J3583" s="278" t="s">
        <v>412</v>
      </c>
      <c r="K3583" s="278" t="s">
        <v>412</v>
      </c>
      <c r="L3583" s="278" t="s">
        <v>413</v>
      </c>
      <c r="M3583" s="278"/>
      <c r="N3583" s="278"/>
      <c r="O3583" s="278"/>
      <c r="P3583" s="278"/>
      <c r="Q3583" s="278"/>
      <c r="R3583" s="278"/>
      <c r="S3583" s="278"/>
      <c r="T3583" s="278"/>
      <c r="U3583" s="278"/>
      <c r="V3583" s="278"/>
      <c r="W3583" s="278"/>
      <c r="X3583" s="278"/>
      <c r="Y3583" s="278"/>
      <c r="Z3583" s="278"/>
      <c r="AA3583" s="278"/>
      <c r="AB3583" s="278"/>
      <c r="AC3583" s="278"/>
      <c r="AD3583" s="278"/>
      <c r="AE3583" s="278"/>
      <c r="AF3583" s="278"/>
      <c r="AG3583" s="278"/>
      <c r="AH3583" s="278"/>
      <c r="AI3583" s="278"/>
      <c r="AJ3583" s="278"/>
      <c r="AK3583" s="278"/>
      <c r="AL3583" s="278"/>
      <c r="AM3583" s="278"/>
      <c r="AN3583" s="278"/>
      <c r="AO3583" s="278"/>
      <c r="AP3583" s="278"/>
    </row>
    <row r="3584" spans="1:42">
      <c r="A3584" s="278">
        <v>209753</v>
      </c>
      <c r="B3584" s="278"/>
      <c r="C3584" s="278" t="s">
        <v>413</v>
      </c>
      <c r="D3584" s="278" t="s">
        <v>413</v>
      </c>
      <c r="E3584" s="278" t="s">
        <v>412</v>
      </c>
      <c r="F3584" s="278" t="s">
        <v>413</v>
      </c>
      <c r="G3584" s="278" t="s">
        <v>412</v>
      </c>
      <c r="H3584" s="278" t="s">
        <v>412</v>
      </c>
      <c r="I3584" s="278" t="s">
        <v>412</v>
      </c>
      <c r="J3584" s="278" t="s">
        <v>412</v>
      </c>
      <c r="K3584" s="278" t="s">
        <v>412</v>
      </c>
      <c r="L3584" s="278" t="s">
        <v>412</v>
      </c>
      <c r="M3584" s="278"/>
      <c r="N3584" s="278"/>
      <c r="O3584" s="278"/>
      <c r="P3584" s="278"/>
      <c r="Q3584" s="278"/>
      <c r="R3584" s="278"/>
      <c r="S3584" s="278"/>
      <c r="T3584" s="278"/>
      <c r="U3584" s="278"/>
      <c r="V3584" s="278"/>
      <c r="W3584" s="278"/>
      <c r="X3584" s="278"/>
      <c r="Y3584" s="278"/>
      <c r="Z3584" s="278"/>
      <c r="AA3584" s="278"/>
      <c r="AB3584" s="278"/>
      <c r="AC3584" s="278"/>
      <c r="AD3584" s="278"/>
      <c r="AE3584" s="278"/>
      <c r="AF3584" s="278"/>
      <c r="AG3584" s="278"/>
      <c r="AH3584" s="278"/>
      <c r="AI3584" s="278"/>
      <c r="AJ3584" s="278"/>
      <c r="AK3584" s="278"/>
      <c r="AL3584" s="278"/>
      <c r="AM3584" s="278"/>
      <c r="AN3584" s="278"/>
      <c r="AO3584" s="278"/>
      <c r="AP3584" s="278"/>
    </row>
    <row r="3585" spans="1:42">
      <c r="A3585" s="278">
        <v>209752</v>
      </c>
      <c r="B3585" s="278"/>
      <c r="C3585" s="278" t="s">
        <v>413</v>
      </c>
      <c r="D3585" s="278" t="s">
        <v>413</v>
      </c>
      <c r="E3585" s="278" t="s">
        <v>413</v>
      </c>
      <c r="F3585" s="278" t="s">
        <v>413</v>
      </c>
      <c r="G3585" s="278" t="s">
        <v>413</v>
      </c>
      <c r="H3585" s="278" t="s">
        <v>412</v>
      </c>
      <c r="I3585" s="278" t="s">
        <v>412</v>
      </c>
      <c r="J3585" s="278" t="s">
        <v>412</v>
      </c>
      <c r="K3585" s="278" t="s">
        <v>412</v>
      </c>
      <c r="L3585" s="278" t="s">
        <v>412</v>
      </c>
      <c r="M3585" s="278"/>
      <c r="N3585" s="278"/>
      <c r="O3585" s="278"/>
      <c r="P3585" s="278"/>
      <c r="Q3585" s="278"/>
      <c r="R3585" s="278"/>
      <c r="S3585" s="278"/>
      <c r="T3585" s="278"/>
      <c r="U3585" s="278"/>
      <c r="V3585" s="278"/>
      <c r="W3585" s="278"/>
      <c r="X3585" s="278"/>
      <c r="Y3585" s="278"/>
      <c r="Z3585" s="278"/>
      <c r="AA3585" s="278"/>
      <c r="AB3585" s="278"/>
      <c r="AC3585" s="278"/>
      <c r="AD3585" s="278"/>
      <c r="AE3585" s="278"/>
      <c r="AF3585" s="278"/>
      <c r="AG3585" s="278"/>
      <c r="AH3585" s="278"/>
      <c r="AI3585" s="278"/>
      <c r="AJ3585" s="278"/>
      <c r="AK3585" s="278"/>
      <c r="AL3585" s="278"/>
      <c r="AM3585" s="278"/>
      <c r="AN3585" s="278"/>
      <c r="AO3585" s="278"/>
      <c r="AP3585" s="278"/>
    </row>
    <row r="3586" spans="1:42">
      <c r="A3586" s="278">
        <v>209751</v>
      </c>
      <c r="B3586" s="278"/>
      <c r="C3586" s="278" t="s">
        <v>411</v>
      </c>
      <c r="D3586" s="278" t="s">
        <v>411</v>
      </c>
      <c r="E3586" s="278" t="s">
        <v>411</v>
      </c>
      <c r="F3586" s="278" t="s">
        <v>411</v>
      </c>
      <c r="G3586" s="278" t="s">
        <v>412</v>
      </c>
      <c r="H3586" s="278" t="s">
        <v>412</v>
      </c>
      <c r="I3586" s="278" t="s">
        <v>412</v>
      </c>
      <c r="J3586" s="278" t="s">
        <v>412</v>
      </c>
      <c r="K3586" s="278" t="s">
        <v>412</v>
      </c>
      <c r="L3586" s="278" t="s">
        <v>412</v>
      </c>
      <c r="M3586" s="278"/>
      <c r="N3586" s="278"/>
      <c r="O3586" s="278"/>
      <c r="P3586" s="278"/>
      <c r="Q3586" s="278"/>
      <c r="R3586" s="278"/>
      <c r="S3586" s="278"/>
      <c r="T3586" s="278"/>
      <c r="U3586" s="278"/>
      <c r="V3586" s="278"/>
      <c r="W3586" s="278"/>
      <c r="X3586" s="278"/>
      <c r="Y3586" s="278"/>
      <c r="Z3586" s="278"/>
      <c r="AA3586" s="278"/>
      <c r="AB3586" s="278"/>
      <c r="AC3586" s="278"/>
      <c r="AD3586" s="278"/>
      <c r="AE3586" s="278"/>
      <c r="AF3586" s="278"/>
      <c r="AG3586" s="278"/>
      <c r="AH3586" s="278"/>
      <c r="AI3586" s="278"/>
      <c r="AJ3586" s="278"/>
      <c r="AK3586" s="278"/>
      <c r="AL3586" s="278"/>
      <c r="AM3586" s="278"/>
      <c r="AN3586" s="278"/>
      <c r="AO3586" s="278"/>
      <c r="AP3586" s="278"/>
    </row>
    <row r="3587" spans="1:42">
      <c r="A3587" s="278">
        <v>209750</v>
      </c>
      <c r="B3587" s="278"/>
      <c r="C3587" s="278" t="s">
        <v>413</v>
      </c>
      <c r="D3587" s="278" t="s">
        <v>413</v>
      </c>
      <c r="E3587" s="278" t="s">
        <v>413</v>
      </c>
      <c r="F3587" s="278" t="s">
        <v>413</v>
      </c>
      <c r="G3587" s="278" t="s">
        <v>412</v>
      </c>
      <c r="H3587" s="278" t="s">
        <v>412</v>
      </c>
      <c r="I3587" s="278" t="s">
        <v>412</v>
      </c>
      <c r="J3587" s="278" t="s">
        <v>412</v>
      </c>
      <c r="K3587" s="278" t="s">
        <v>412</v>
      </c>
      <c r="L3587" s="278" t="s">
        <v>412</v>
      </c>
      <c r="M3587" s="278"/>
      <c r="N3587" s="278"/>
      <c r="O3587" s="278"/>
      <c r="P3587" s="278"/>
      <c r="Q3587" s="278"/>
      <c r="R3587" s="278"/>
      <c r="S3587" s="278"/>
      <c r="T3587" s="278"/>
      <c r="U3587" s="278"/>
      <c r="V3587" s="278"/>
      <c r="W3587" s="278"/>
      <c r="X3587" s="278"/>
      <c r="Y3587" s="278"/>
      <c r="Z3587" s="278"/>
      <c r="AA3587" s="278"/>
      <c r="AB3587" s="278"/>
      <c r="AC3587" s="278"/>
      <c r="AD3587" s="278"/>
      <c r="AE3587" s="278"/>
      <c r="AF3587" s="278"/>
      <c r="AG3587" s="278"/>
      <c r="AH3587" s="278"/>
      <c r="AI3587" s="278"/>
      <c r="AJ3587" s="278"/>
      <c r="AK3587" s="278"/>
      <c r="AL3587" s="278"/>
      <c r="AM3587" s="278"/>
      <c r="AN3587" s="278"/>
      <c r="AO3587" s="278"/>
      <c r="AP3587" s="278"/>
    </row>
    <row r="3588" spans="1:42">
      <c r="A3588" s="278">
        <v>209748</v>
      </c>
      <c r="B3588" s="278"/>
      <c r="C3588" s="278" t="s">
        <v>411</v>
      </c>
      <c r="D3588" s="278" t="s">
        <v>411</v>
      </c>
      <c r="E3588" s="278" t="s">
        <v>411</v>
      </c>
      <c r="F3588" s="278" t="s">
        <v>411</v>
      </c>
      <c r="G3588" s="278" t="s">
        <v>413</v>
      </c>
      <c r="H3588" s="278" t="s">
        <v>412</v>
      </c>
      <c r="I3588" s="278" t="s">
        <v>412</v>
      </c>
      <c r="J3588" s="278" t="s">
        <v>412</v>
      </c>
      <c r="K3588" s="278" t="s">
        <v>412</v>
      </c>
      <c r="L3588" s="278" t="s">
        <v>412</v>
      </c>
      <c r="M3588" s="278"/>
      <c r="N3588" s="278"/>
      <c r="O3588" s="278"/>
      <c r="P3588" s="278"/>
      <c r="Q3588" s="278"/>
      <c r="R3588" s="278"/>
      <c r="S3588" s="278"/>
      <c r="T3588" s="278"/>
      <c r="U3588" s="278"/>
      <c r="V3588" s="278"/>
      <c r="W3588" s="278"/>
      <c r="X3588" s="278"/>
      <c r="Y3588" s="278"/>
      <c r="Z3588" s="278"/>
      <c r="AA3588" s="278"/>
      <c r="AB3588" s="278"/>
      <c r="AC3588" s="278"/>
      <c r="AD3588" s="278"/>
      <c r="AE3588" s="278"/>
      <c r="AF3588" s="278"/>
      <c r="AG3588" s="278"/>
      <c r="AH3588" s="278"/>
      <c r="AI3588" s="278"/>
      <c r="AJ3588" s="278"/>
      <c r="AK3588" s="278"/>
      <c r="AL3588" s="278"/>
      <c r="AM3588" s="278"/>
      <c r="AN3588" s="278"/>
      <c r="AO3588" s="278"/>
      <c r="AP3588" s="278"/>
    </row>
    <row r="3589" spans="1:42">
      <c r="A3589" s="278">
        <v>209747</v>
      </c>
      <c r="B3589" s="278"/>
      <c r="C3589" s="278" t="s">
        <v>413</v>
      </c>
      <c r="D3589" s="278" t="s">
        <v>412</v>
      </c>
      <c r="E3589" s="278" t="s">
        <v>413</v>
      </c>
      <c r="F3589" s="278" t="s">
        <v>413</v>
      </c>
      <c r="G3589" s="278" t="s">
        <v>412</v>
      </c>
      <c r="H3589" s="278" t="s">
        <v>412</v>
      </c>
      <c r="I3589" s="278" t="s">
        <v>412</v>
      </c>
      <c r="J3589" s="278" t="s">
        <v>412</v>
      </c>
      <c r="K3589" s="278" t="s">
        <v>412</v>
      </c>
      <c r="L3589" s="278" t="s">
        <v>412</v>
      </c>
      <c r="M3589" s="278"/>
      <c r="N3589" s="278"/>
      <c r="O3589" s="278"/>
      <c r="P3589" s="278"/>
      <c r="Q3589" s="278"/>
      <c r="R3589" s="278"/>
      <c r="S3589" s="278"/>
      <c r="T3589" s="278"/>
      <c r="U3589" s="278"/>
      <c r="V3589" s="278"/>
      <c r="W3589" s="278"/>
      <c r="X3589" s="278"/>
      <c r="Y3589" s="278"/>
      <c r="Z3589" s="278"/>
      <c r="AA3589" s="278"/>
      <c r="AB3589" s="278"/>
      <c r="AC3589" s="278"/>
      <c r="AD3589" s="278"/>
      <c r="AE3589" s="278"/>
      <c r="AF3589" s="278"/>
      <c r="AG3589" s="278"/>
      <c r="AH3589" s="278"/>
      <c r="AI3589" s="278"/>
      <c r="AJ3589" s="278"/>
      <c r="AK3589" s="278"/>
      <c r="AL3589" s="278"/>
      <c r="AM3589" s="278"/>
      <c r="AN3589" s="278"/>
      <c r="AO3589" s="278"/>
      <c r="AP3589" s="278"/>
    </row>
    <row r="3590" spans="1:42">
      <c r="A3590" s="278">
        <v>209745</v>
      </c>
      <c r="B3590" s="278"/>
      <c r="C3590" s="278" t="s">
        <v>412</v>
      </c>
      <c r="D3590" s="278" t="s">
        <v>413</v>
      </c>
      <c r="E3590" s="278" t="s">
        <v>412</v>
      </c>
      <c r="F3590" s="278" t="s">
        <v>413</v>
      </c>
      <c r="G3590" s="278" t="s">
        <v>413</v>
      </c>
      <c r="H3590" s="278" t="s">
        <v>412</v>
      </c>
      <c r="I3590" s="278" t="s">
        <v>412</v>
      </c>
      <c r="J3590" s="278" t="s">
        <v>412</v>
      </c>
      <c r="K3590" s="278" t="s">
        <v>412</v>
      </c>
      <c r="L3590" s="278" t="s">
        <v>412</v>
      </c>
      <c r="M3590" s="278"/>
      <c r="N3590" s="278"/>
      <c r="O3590" s="278"/>
      <c r="P3590" s="278"/>
      <c r="Q3590" s="278"/>
      <c r="R3590" s="278"/>
      <c r="S3590" s="278"/>
      <c r="T3590" s="278"/>
      <c r="U3590" s="278"/>
      <c r="V3590" s="278"/>
      <c r="W3590" s="278"/>
      <c r="X3590" s="278"/>
      <c r="Y3590" s="278"/>
      <c r="Z3590" s="278"/>
      <c r="AA3590" s="278"/>
      <c r="AB3590" s="278"/>
      <c r="AC3590" s="278"/>
      <c r="AD3590" s="278"/>
      <c r="AE3590" s="278"/>
      <c r="AF3590" s="278"/>
      <c r="AG3590" s="278"/>
      <c r="AH3590" s="278"/>
      <c r="AI3590" s="278"/>
      <c r="AJ3590" s="278"/>
      <c r="AK3590" s="278"/>
      <c r="AL3590" s="278"/>
      <c r="AM3590" s="278"/>
      <c r="AN3590" s="278"/>
      <c r="AO3590" s="278"/>
      <c r="AP3590" s="278"/>
    </row>
    <row r="3591" spans="1:42">
      <c r="A3591" s="278">
        <v>209741</v>
      </c>
      <c r="B3591" s="278"/>
      <c r="C3591" s="278" t="s">
        <v>412</v>
      </c>
      <c r="D3591" s="278" t="s">
        <v>411</v>
      </c>
      <c r="E3591" s="278" t="s">
        <v>411</v>
      </c>
      <c r="F3591" s="278" t="s">
        <v>412</v>
      </c>
      <c r="G3591" s="278" t="s">
        <v>411</v>
      </c>
      <c r="H3591" s="278" t="s">
        <v>412</v>
      </c>
      <c r="I3591" s="278" t="s">
        <v>412</v>
      </c>
      <c r="J3591" s="278" t="s">
        <v>412</v>
      </c>
      <c r="K3591" s="278" t="s">
        <v>412</v>
      </c>
      <c r="L3591" s="278" t="s">
        <v>412</v>
      </c>
      <c r="M3591" s="278"/>
      <c r="N3591" s="278"/>
      <c r="O3591" s="278"/>
      <c r="P3591" s="278"/>
      <c r="Q3591" s="278"/>
      <c r="R3591" s="278"/>
      <c r="S3591" s="278"/>
      <c r="T3591" s="278"/>
      <c r="U3591" s="278"/>
      <c r="V3591" s="278"/>
      <c r="W3591" s="278"/>
      <c r="X3591" s="278"/>
      <c r="Y3591" s="278"/>
      <c r="Z3591" s="278"/>
      <c r="AA3591" s="278"/>
      <c r="AB3591" s="278"/>
      <c r="AC3591" s="278"/>
      <c r="AD3591" s="278"/>
      <c r="AE3591" s="278"/>
      <c r="AF3591" s="278"/>
      <c r="AG3591" s="278"/>
      <c r="AH3591" s="278"/>
      <c r="AI3591" s="278"/>
      <c r="AJ3591" s="278"/>
      <c r="AK3591" s="278"/>
      <c r="AL3591" s="278"/>
      <c r="AM3591" s="278"/>
      <c r="AN3591" s="278"/>
      <c r="AO3591" s="278"/>
      <c r="AP3591" s="278"/>
    </row>
    <row r="3592" spans="1:42">
      <c r="A3592" s="278">
        <v>209739</v>
      </c>
      <c r="B3592" s="278"/>
      <c r="C3592" s="278" t="s">
        <v>411</v>
      </c>
      <c r="D3592" s="278" t="s">
        <v>412</v>
      </c>
      <c r="E3592" s="278" t="s">
        <v>411</v>
      </c>
      <c r="F3592" s="278" t="s">
        <v>411</v>
      </c>
      <c r="G3592" s="278" t="s">
        <v>411</v>
      </c>
      <c r="H3592" s="278" t="s">
        <v>412</v>
      </c>
      <c r="I3592" s="278" t="s">
        <v>412</v>
      </c>
      <c r="J3592" s="278" t="s">
        <v>412</v>
      </c>
      <c r="K3592" s="278" t="s">
        <v>412</v>
      </c>
      <c r="L3592" s="278" t="s">
        <v>412</v>
      </c>
      <c r="M3592" s="278"/>
      <c r="N3592" s="278"/>
      <c r="O3592" s="278"/>
      <c r="P3592" s="278"/>
      <c r="Q3592" s="278"/>
      <c r="R3592" s="278"/>
      <c r="S3592" s="278"/>
      <c r="T3592" s="278"/>
      <c r="U3592" s="278"/>
      <c r="V3592" s="278"/>
      <c r="W3592" s="278"/>
      <c r="X3592" s="278"/>
      <c r="Y3592" s="278"/>
      <c r="Z3592" s="278"/>
      <c r="AA3592" s="278"/>
      <c r="AB3592" s="278"/>
      <c r="AC3592" s="278"/>
      <c r="AD3592" s="278"/>
      <c r="AE3592" s="278"/>
      <c r="AF3592" s="278"/>
      <c r="AG3592" s="278"/>
      <c r="AH3592" s="278"/>
      <c r="AI3592" s="278"/>
      <c r="AJ3592" s="278"/>
      <c r="AK3592" s="278"/>
      <c r="AL3592" s="278"/>
      <c r="AM3592" s="278"/>
      <c r="AN3592" s="278"/>
      <c r="AO3592" s="278"/>
      <c r="AP3592" s="278"/>
    </row>
    <row r="3593" spans="1:42">
      <c r="A3593" s="278">
        <v>209737</v>
      </c>
      <c r="B3593" s="278"/>
      <c r="C3593" s="278" t="s">
        <v>413</v>
      </c>
      <c r="D3593" s="278" t="s">
        <v>412</v>
      </c>
      <c r="E3593" s="278" t="s">
        <v>413</v>
      </c>
      <c r="F3593" s="278" t="s">
        <v>413</v>
      </c>
      <c r="G3593" s="278" t="s">
        <v>412</v>
      </c>
      <c r="H3593" s="278" t="s">
        <v>412</v>
      </c>
      <c r="I3593" s="278" t="s">
        <v>412</v>
      </c>
      <c r="J3593" s="278" t="s">
        <v>412</v>
      </c>
      <c r="K3593" s="278" t="s">
        <v>412</v>
      </c>
      <c r="L3593" s="278" t="s">
        <v>412</v>
      </c>
      <c r="M3593" s="278"/>
      <c r="N3593" s="278"/>
      <c r="O3593" s="278"/>
      <c r="P3593" s="278"/>
      <c r="Q3593" s="278"/>
      <c r="R3593" s="278"/>
      <c r="S3593" s="278"/>
      <c r="T3593" s="278"/>
      <c r="U3593" s="278"/>
      <c r="V3593" s="278"/>
      <c r="W3593" s="278"/>
      <c r="X3593" s="278"/>
      <c r="Y3593" s="278"/>
      <c r="Z3593" s="278"/>
      <c r="AA3593" s="278"/>
      <c r="AB3593" s="278"/>
      <c r="AC3593" s="278"/>
      <c r="AD3593" s="278"/>
      <c r="AE3593" s="278"/>
      <c r="AF3593" s="278"/>
      <c r="AG3593" s="278"/>
      <c r="AH3593" s="278"/>
      <c r="AI3593" s="278"/>
      <c r="AJ3593" s="278"/>
      <c r="AK3593" s="278"/>
      <c r="AL3593" s="278"/>
      <c r="AM3593" s="278"/>
      <c r="AN3593" s="278"/>
      <c r="AO3593" s="278"/>
      <c r="AP3593" s="278"/>
    </row>
    <row r="3594" spans="1:42">
      <c r="A3594" s="278">
        <v>209736</v>
      </c>
      <c r="B3594" s="278"/>
      <c r="C3594" s="278" t="s">
        <v>413</v>
      </c>
      <c r="D3594" s="278" t="s">
        <v>412</v>
      </c>
      <c r="E3594" s="278" t="s">
        <v>413</v>
      </c>
      <c r="F3594" s="278" t="s">
        <v>413</v>
      </c>
      <c r="G3594" s="278" t="s">
        <v>412</v>
      </c>
      <c r="H3594" s="278" t="s">
        <v>412</v>
      </c>
      <c r="I3594" s="278" t="s">
        <v>412</v>
      </c>
      <c r="J3594" s="278" t="s">
        <v>412</v>
      </c>
      <c r="K3594" s="278" t="s">
        <v>412</v>
      </c>
      <c r="L3594" s="278" t="s">
        <v>412</v>
      </c>
      <c r="M3594" s="278"/>
      <c r="N3594" s="278"/>
      <c r="O3594" s="278"/>
      <c r="P3594" s="278"/>
      <c r="Q3594" s="278"/>
      <c r="R3594" s="278"/>
      <c r="S3594" s="278"/>
      <c r="T3594" s="278"/>
      <c r="U3594" s="278"/>
      <c r="V3594" s="278"/>
      <c r="W3594" s="278"/>
      <c r="X3594" s="278"/>
      <c r="Y3594" s="278"/>
      <c r="Z3594" s="278"/>
      <c r="AA3594" s="278"/>
      <c r="AB3594" s="278"/>
      <c r="AC3594" s="278"/>
      <c r="AD3594" s="278"/>
      <c r="AE3594" s="278"/>
      <c r="AF3594" s="278"/>
      <c r="AG3594" s="278"/>
      <c r="AH3594" s="278"/>
      <c r="AI3594" s="278"/>
      <c r="AJ3594" s="278"/>
      <c r="AK3594" s="278"/>
      <c r="AL3594" s="278"/>
      <c r="AM3594" s="278"/>
      <c r="AN3594" s="278"/>
      <c r="AO3594" s="278"/>
      <c r="AP3594" s="278"/>
    </row>
    <row r="3595" spans="1:42">
      <c r="A3595" s="278">
        <v>209735</v>
      </c>
      <c r="B3595" s="278"/>
      <c r="C3595" s="278" t="s">
        <v>413</v>
      </c>
      <c r="D3595" s="278" t="s">
        <v>412</v>
      </c>
      <c r="E3595" s="278" t="s">
        <v>413</v>
      </c>
      <c r="F3595" s="278" t="s">
        <v>413</v>
      </c>
      <c r="G3595" s="278" t="s">
        <v>412</v>
      </c>
      <c r="H3595" s="278" t="s">
        <v>412</v>
      </c>
      <c r="I3595" s="278" t="s">
        <v>412</v>
      </c>
      <c r="J3595" s="278" t="s">
        <v>412</v>
      </c>
      <c r="K3595" s="278" t="s">
        <v>412</v>
      </c>
      <c r="L3595" s="278" t="s">
        <v>412</v>
      </c>
      <c r="M3595" s="278"/>
      <c r="N3595" s="278"/>
      <c r="O3595" s="278"/>
      <c r="P3595" s="278"/>
      <c r="Q3595" s="278"/>
      <c r="R3595" s="278"/>
      <c r="S3595" s="278"/>
      <c r="T3595" s="278"/>
      <c r="U3595" s="278"/>
      <c r="V3595" s="278"/>
      <c r="W3595" s="278"/>
      <c r="X3595" s="278"/>
      <c r="Y3595" s="278"/>
      <c r="Z3595" s="278"/>
      <c r="AA3595" s="278"/>
      <c r="AB3595" s="278"/>
      <c r="AC3595" s="278"/>
      <c r="AD3595" s="278"/>
      <c r="AE3595" s="278"/>
      <c r="AF3595" s="278"/>
      <c r="AG3595" s="278"/>
      <c r="AH3595" s="278"/>
      <c r="AI3595" s="278"/>
      <c r="AJ3595" s="278"/>
      <c r="AK3595" s="278"/>
      <c r="AL3595" s="278"/>
      <c r="AM3595" s="278"/>
      <c r="AN3595" s="278"/>
      <c r="AO3595" s="278"/>
      <c r="AP3595" s="278"/>
    </row>
    <row r="3596" spans="1:42">
      <c r="A3596" s="278">
        <v>209732</v>
      </c>
      <c r="B3596" s="278"/>
      <c r="C3596" s="278" t="s">
        <v>413</v>
      </c>
      <c r="D3596" s="278" t="s">
        <v>413</v>
      </c>
      <c r="E3596" s="278" t="s">
        <v>412</v>
      </c>
      <c r="F3596" s="278" t="s">
        <v>413</v>
      </c>
      <c r="G3596" s="278" t="s">
        <v>412</v>
      </c>
      <c r="H3596" s="278" t="s">
        <v>412</v>
      </c>
      <c r="I3596" s="278" t="s">
        <v>412</v>
      </c>
      <c r="J3596" s="278" t="s">
        <v>412</v>
      </c>
      <c r="K3596" s="278" t="s">
        <v>412</v>
      </c>
      <c r="L3596" s="278" t="s">
        <v>412</v>
      </c>
      <c r="M3596" s="278"/>
      <c r="N3596" s="278"/>
      <c r="O3596" s="278"/>
      <c r="P3596" s="278"/>
      <c r="Q3596" s="278"/>
      <c r="R3596" s="278"/>
      <c r="S3596" s="278"/>
      <c r="T3596" s="278"/>
      <c r="U3596" s="278"/>
      <c r="V3596" s="278"/>
      <c r="W3596" s="278"/>
      <c r="X3596" s="278"/>
      <c r="Y3596" s="278"/>
      <c r="Z3596" s="278"/>
      <c r="AA3596" s="278"/>
      <c r="AB3596" s="278"/>
      <c r="AC3596" s="278"/>
      <c r="AD3596" s="278"/>
      <c r="AE3596" s="278"/>
      <c r="AF3596" s="278"/>
      <c r="AG3596" s="278"/>
      <c r="AH3596" s="278"/>
      <c r="AI3596" s="278"/>
      <c r="AJ3596" s="278"/>
      <c r="AK3596" s="278"/>
      <c r="AL3596" s="278"/>
      <c r="AM3596" s="278"/>
      <c r="AN3596" s="278"/>
      <c r="AO3596" s="278"/>
      <c r="AP3596" s="278"/>
    </row>
    <row r="3597" spans="1:42">
      <c r="A3597" s="278">
        <v>209731</v>
      </c>
      <c r="B3597" s="278"/>
      <c r="C3597" s="278" t="s">
        <v>413</v>
      </c>
      <c r="D3597" s="278" t="s">
        <v>413</v>
      </c>
      <c r="E3597" s="278" t="s">
        <v>413</v>
      </c>
      <c r="F3597" s="278" t="s">
        <v>412</v>
      </c>
      <c r="G3597" s="278" t="s">
        <v>412</v>
      </c>
      <c r="H3597" s="278" t="s">
        <v>412</v>
      </c>
      <c r="I3597" s="278" t="s">
        <v>412</v>
      </c>
      <c r="J3597" s="278" t="s">
        <v>412</v>
      </c>
      <c r="K3597" s="278" t="s">
        <v>412</v>
      </c>
      <c r="L3597" s="278" t="s">
        <v>412</v>
      </c>
      <c r="M3597" s="278"/>
      <c r="N3597" s="278"/>
      <c r="O3597" s="278"/>
      <c r="P3597" s="278"/>
      <c r="Q3597" s="278"/>
      <c r="R3597" s="278"/>
      <c r="S3597" s="278"/>
      <c r="T3597" s="278"/>
      <c r="U3597" s="278"/>
      <c r="V3597" s="278"/>
      <c r="W3597" s="278"/>
      <c r="X3597" s="278"/>
      <c r="Y3597" s="278"/>
      <c r="Z3597" s="278"/>
      <c r="AA3597" s="278"/>
      <c r="AB3597" s="278"/>
      <c r="AC3597" s="278"/>
      <c r="AD3597" s="278"/>
      <c r="AE3597" s="278"/>
      <c r="AF3597" s="278"/>
      <c r="AG3597" s="278"/>
      <c r="AH3597" s="278"/>
      <c r="AI3597" s="278"/>
      <c r="AJ3597" s="278"/>
      <c r="AK3597" s="278"/>
      <c r="AL3597" s="278"/>
      <c r="AM3597" s="278"/>
      <c r="AN3597" s="278"/>
      <c r="AO3597" s="278"/>
      <c r="AP3597" s="278"/>
    </row>
    <row r="3598" spans="1:42">
      <c r="A3598" s="278">
        <v>209730</v>
      </c>
      <c r="B3598" s="278"/>
      <c r="C3598" s="278" t="s">
        <v>411</v>
      </c>
      <c r="D3598" s="278" t="s">
        <v>411</v>
      </c>
      <c r="E3598" s="278" t="s">
        <v>413</v>
      </c>
      <c r="F3598" s="278" t="s">
        <v>412</v>
      </c>
      <c r="G3598" s="278" t="s">
        <v>412</v>
      </c>
      <c r="H3598" s="278" t="s">
        <v>412</v>
      </c>
      <c r="I3598" s="278" t="s">
        <v>413</v>
      </c>
      <c r="J3598" s="278" t="s">
        <v>413</v>
      </c>
      <c r="K3598" s="278" t="s">
        <v>413</v>
      </c>
      <c r="L3598" s="278" t="s">
        <v>413</v>
      </c>
      <c r="M3598" s="278"/>
      <c r="N3598" s="278"/>
      <c r="O3598" s="278"/>
      <c r="P3598" s="278"/>
      <c r="Q3598" s="278"/>
      <c r="R3598" s="278"/>
      <c r="S3598" s="278"/>
      <c r="T3598" s="278"/>
      <c r="U3598" s="278"/>
      <c r="V3598" s="278"/>
      <c r="W3598" s="278"/>
      <c r="X3598" s="278"/>
      <c r="Y3598" s="278"/>
      <c r="Z3598" s="278"/>
      <c r="AA3598" s="278"/>
      <c r="AB3598" s="278"/>
      <c r="AC3598" s="278"/>
      <c r="AD3598" s="278"/>
      <c r="AE3598" s="278"/>
      <c r="AF3598" s="278"/>
      <c r="AG3598" s="278"/>
      <c r="AH3598" s="278"/>
      <c r="AI3598" s="278"/>
      <c r="AJ3598" s="278"/>
      <c r="AK3598" s="278"/>
      <c r="AL3598" s="278"/>
      <c r="AM3598" s="278"/>
      <c r="AN3598" s="278"/>
      <c r="AO3598" s="278"/>
      <c r="AP3598" s="278"/>
    </row>
    <row r="3599" spans="1:42">
      <c r="A3599" s="278">
        <v>209729</v>
      </c>
      <c r="B3599" s="278"/>
      <c r="C3599" s="278" t="s">
        <v>413</v>
      </c>
      <c r="D3599" s="278" t="s">
        <v>413</v>
      </c>
      <c r="E3599" s="278" t="s">
        <v>413</v>
      </c>
      <c r="F3599" s="278" t="s">
        <v>413</v>
      </c>
      <c r="G3599" s="278" t="s">
        <v>413</v>
      </c>
      <c r="H3599" s="278" t="s">
        <v>412</v>
      </c>
      <c r="I3599" s="278" t="s">
        <v>412</v>
      </c>
      <c r="J3599" s="278" t="s">
        <v>412</v>
      </c>
      <c r="K3599" s="278" t="s">
        <v>412</v>
      </c>
      <c r="L3599" s="278" t="s">
        <v>412</v>
      </c>
      <c r="M3599" s="278"/>
      <c r="N3599" s="278"/>
      <c r="O3599" s="278"/>
      <c r="P3599" s="278"/>
      <c r="Q3599" s="278"/>
      <c r="R3599" s="278"/>
      <c r="S3599" s="278"/>
      <c r="T3599" s="278"/>
      <c r="U3599" s="278"/>
      <c r="V3599" s="278"/>
      <c r="W3599" s="278"/>
      <c r="X3599" s="278"/>
      <c r="Y3599" s="278"/>
      <c r="Z3599" s="278"/>
      <c r="AA3599" s="278"/>
      <c r="AB3599" s="278"/>
      <c r="AC3599" s="278"/>
      <c r="AD3599" s="278"/>
      <c r="AE3599" s="278"/>
      <c r="AF3599" s="278"/>
      <c r="AG3599" s="278"/>
      <c r="AH3599" s="278"/>
      <c r="AI3599" s="278"/>
      <c r="AJ3599" s="278"/>
      <c r="AK3599" s="278"/>
      <c r="AL3599" s="278"/>
      <c r="AM3599" s="278"/>
      <c r="AN3599" s="278"/>
      <c r="AO3599" s="278"/>
      <c r="AP3599" s="278"/>
    </row>
    <row r="3600" spans="1:42">
      <c r="A3600" s="278">
        <v>209727</v>
      </c>
      <c r="B3600" s="278"/>
      <c r="C3600" s="278" t="s">
        <v>411</v>
      </c>
      <c r="D3600" s="278" t="s">
        <v>411</v>
      </c>
      <c r="E3600" s="278" t="s">
        <v>411</v>
      </c>
      <c r="F3600" s="278" t="s">
        <v>412</v>
      </c>
      <c r="G3600" s="278" t="s">
        <v>411</v>
      </c>
      <c r="H3600" s="278" t="s">
        <v>412</v>
      </c>
      <c r="I3600" s="278" t="s">
        <v>412</v>
      </c>
      <c r="J3600" s="278" t="s">
        <v>412</v>
      </c>
      <c r="K3600" s="278" t="s">
        <v>412</v>
      </c>
      <c r="L3600" s="278" t="s">
        <v>412</v>
      </c>
      <c r="M3600" s="278"/>
      <c r="N3600" s="278"/>
      <c r="O3600" s="278"/>
      <c r="P3600" s="278"/>
      <c r="Q3600" s="278"/>
      <c r="R3600" s="278"/>
      <c r="S3600" s="278"/>
      <c r="T3600" s="278"/>
      <c r="U3600" s="278"/>
      <c r="V3600" s="278"/>
      <c r="W3600" s="278"/>
      <c r="X3600" s="278"/>
      <c r="Y3600" s="278"/>
      <c r="Z3600" s="278"/>
      <c r="AA3600" s="278"/>
      <c r="AB3600" s="278"/>
      <c r="AC3600" s="278"/>
      <c r="AD3600" s="278"/>
      <c r="AE3600" s="278"/>
      <c r="AF3600" s="278"/>
      <c r="AG3600" s="278"/>
      <c r="AH3600" s="278"/>
      <c r="AI3600" s="278"/>
      <c r="AJ3600" s="278"/>
      <c r="AK3600" s="278"/>
      <c r="AL3600" s="278"/>
      <c r="AM3600" s="278"/>
      <c r="AN3600" s="278"/>
      <c r="AO3600" s="278"/>
      <c r="AP3600" s="278"/>
    </row>
    <row r="3601" spans="1:42">
      <c r="A3601" s="278">
        <v>209726</v>
      </c>
      <c r="B3601" s="278"/>
      <c r="C3601" s="278" t="s">
        <v>413</v>
      </c>
      <c r="D3601" s="278" t="s">
        <v>413</v>
      </c>
      <c r="E3601" s="278" t="s">
        <v>413</v>
      </c>
      <c r="F3601" s="278" t="s">
        <v>412</v>
      </c>
      <c r="G3601" s="278" t="s">
        <v>412</v>
      </c>
      <c r="H3601" s="278" t="s">
        <v>412</v>
      </c>
      <c r="I3601" s="278" t="s">
        <v>412</v>
      </c>
      <c r="J3601" s="278" t="s">
        <v>412</v>
      </c>
      <c r="K3601" s="278" t="s">
        <v>412</v>
      </c>
      <c r="L3601" s="278" t="s">
        <v>412</v>
      </c>
      <c r="M3601" s="278"/>
      <c r="N3601" s="278"/>
      <c r="O3601" s="278"/>
      <c r="P3601" s="278"/>
      <c r="Q3601" s="278"/>
      <c r="R3601" s="278"/>
      <c r="S3601" s="278"/>
      <c r="T3601" s="278"/>
      <c r="U3601" s="278"/>
      <c r="V3601" s="278"/>
      <c r="W3601" s="278"/>
      <c r="X3601" s="278"/>
      <c r="Y3601" s="278"/>
      <c r="Z3601" s="278"/>
      <c r="AA3601" s="278"/>
      <c r="AB3601" s="278"/>
      <c r="AC3601" s="278"/>
      <c r="AD3601" s="278"/>
      <c r="AE3601" s="278"/>
      <c r="AF3601" s="278"/>
      <c r="AG3601" s="278"/>
      <c r="AH3601" s="278"/>
      <c r="AI3601" s="278"/>
      <c r="AJ3601" s="278"/>
      <c r="AK3601" s="278"/>
      <c r="AL3601" s="278"/>
      <c r="AM3601" s="278"/>
      <c r="AN3601" s="278"/>
      <c r="AO3601" s="278"/>
      <c r="AP3601" s="278"/>
    </row>
    <row r="3602" spans="1:42">
      <c r="A3602" s="278">
        <v>209725</v>
      </c>
      <c r="B3602" s="278"/>
      <c r="C3602" s="278" t="s">
        <v>413</v>
      </c>
      <c r="D3602" s="278" t="s">
        <v>412</v>
      </c>
      <c r="E3602" s="278" t="s">
        <v>413</v>
      </c>
      <c r="F3602" s="278" t="s">
        <v>413</v>
      </c>
      <c r="G3602" s="278" t="s">
        <v>412</v>
      </c>
      <c r="H3602" s="278" t="s">
        <v>412</v>
      </c>
      <c r="I3602" s="278" t="s">
        <v>412</v>
      </c>
      <c r="J3602" s="278" t="s">
        <v>412</v>
      </c>
      <c r="K3602" s="278" t="s">
        <v>412</v>
      </c>
      <c r="L3602" s="278" t="s">
        <v>412</v>
      </c>
      <c r="M3602" s="278"/>
      <c r="N3602" s="278"/>
      <c r="O3602" s="278"/>
      <c r="P3602" s="278"/>
      <c r="Q3602" s="278"/>
      <c r="R3602" s="278"/>
      <c r="S3602" s="278"/>
      <c r="T3602" s="278"/>
      <c r="U3602" s="278"/>
      <c r="V3602" s="278"/>
      <c r="W3602" s="278"/>
      <c r="X3602" s="278"/>
      <c r="Y3602" s="278"/>
      <c r="Z3602" s="278"/>
      <c r="AA3602" s="278"/>
      <c r="AB3602" s="278"/>
      <c r="AC3602" s="278"/>
      <c r="AD3602" s="278"/>
      <c r="AE3602" s="278"/>
      <c r="AF3602" s="278"/>
      <c r="AG3602" s="278"/>
      <c r="AH3602" s="278"/>
      <c r="AI3602" s="278"/>
      <c r="AJ3602" s="278"/>
      <c r="AK3602" s="278"/>
      <c r="AL3602" s="278"/>
      <c r="AM3602" s="278"/>
      <c r="AN3602" s="278"/>
      <c r="AO3602" s="278"/>
      <c r="AP3602" s="278"/>
    </row>
    <row r="3603" spans="1:42">
      <c r="A3603" s="278">
        <v>209724</v>
      </c>
      <c r="B3603" s="278"/>
      <c r="C3603" s="278" t="s">
        <v>413</v>
      </c>
      <c r="D3603" s="278" t="s">
        <v>412</v>
      </c>
      <c r="E3603" s="278" t="s">
        <v>413</v>
      </c>
      <c r="F3603" s="278" t="s">
        <v>413</v>
      </c>
      <c r="G3603" s="278" t="s">
        <v>412</v>
      </c>
      <c r="H3603" s="278" t="s">
        <v>412</v>
      </c>
      <c r="I3603" s="278" t="s">
        <v>412</v>
      </c>
      <c r="J3603" s="278" t="s">
        <v>412</v>
      </c>
      <c r="K3603" s="278" t="s">
        <v>412</v>
      </c>
      <c r="L3603" s="278" t="s">
        <v>412</v>
      </c>
      <c r="M3603" s="278"/>
      <c r="N3603" s="278"/>
      <c r="O3603" s="278"/>
      <c r="P3603" s="278"/>
      <c r="Q3603" s="278"/>
      <c r="R3603" s="278"/>
      <c r="S3603" s="278"/>
      <c r="T3603" s="278"/>
      <c r="U3603" s="278"/>
      <c r="V3603" s="278"/>
      <c r="W3603" s="278"/>
      <c r="X3603" s="278"/>
      <c r="Y3603" s="278"/>
      <c r="Z3603" s="278"/>
      <c r="AA3603" s="278"/>
      <c r="AB3603" s="278"/>
      <c r="AC3603" s="278"/>
      <c r="AD3603" s="278"/>
      <c r="AE3603" s="278"/>
      <c r="AF3603" s="278"/>
      <c r="AG3603" s="278"/>
      <c r="AH3603" s="278"/>
      <c r="AI3603" s="278"/>
      <c r="AJ3603" s="278"/>
      <c r="AK3603" s="278"/>
      <c r="AL3603" s="278"/>
      <c r="AM3603" s="278"/>
      <c r="AN3603" s="278"/>
      <c r="AO3603" s="278"/>
      <c r="AP3603" s="278"/>
    </row>
    <row r="3604" spans="1:42">
      <c r="A3604" s="278">
        <v>209723</v>
      </c>
      <c r="B3604" s="278"/>
      <c r="C3604" s="278" t="s">
        <v>411</v>
      </c>
      <c r="D3604" s="278" t="s">
        <v>411</v>
      </c>
      <c r="E3604" s="278" t="s">
        <v>413</v>
      </c>
      <c r="F3604" s="278" t="s">
        <v>411</v>
      </c>
      <c r="G3604" s="278" t="s">
        <v>413</v>
      </c>
      <c r="H3604" s="278" t="s">
        <v>413</v>
      </c>
      <c r="I3604" s="278" t="s">
        <v>413</v>
      </c>
      <c r="J3604" s="278" t="s">
        <v>411</v>
      </c>
      <c r="K3604" s="278" t="s">
        <v>413</v>
      </c>
      <c r="L3604" s="278" t="s">
        <v>413</v>
      </c>
      <c r="M3604" s="278"/>
      <c r="N3604" s="278"/>
      <c r="O3604" s="278"/>
      <c r="P3604" s="278"/>
      <c r="Q3604" s="278"/>
      <c r="R3604" s="278"/>
      <c r="S3604" s="278"/>
      <c r="T3604" s="278"/>
      <c r="U3604" s="278"/>
      <c r="V3604" s="278"/>
      <c r="W3604" s="278"/>
      <c r="X3604" s="278"/>
      <c r="Y3604" s="278"/>
      <c r="Z3604" s="278"/>
      <c r="AA3604" s="278"/>
      <c r="AB3604" s="278"/>
      <c r="AC3604" s="278"/>
      <c r="AD3604" s="278"/>
      <c r="AE3604" s="278"/>
      <c r="AF3604" s="278"/>
      <c r="AG3604" s="278"/>
      <c r="AH3604" s="278"/>
      <c r="AI3604" s="278"/>
      <c r="AJ3604" s="278"/>
      <c r="AK3604" s="278"/>
      <c r="AL3604" s="278"/>
      <c r="AM3604" s="278"/>
      <c r="AN3604" s="278"/>
      <c r="AO3604" s="278"/>
      <c r="AP3604" s="278"/>
    </row>
    <row r="3605" spans="1:42">
      <c r="A3605" s="278">
        <v>209721</v>
      </c>
      <c r="B3605" s="278"/>
      <c r="C3605" s="278" t="s">
        <v>413</v>
      </c>
      <c r="D3605" s="278" t="s">
        <v>412</v>
      </c>
      <c r="E3605" s="278" t="s">
        <v>413</v>
      </c>
      <c r="F3605" s="278" t="s">
        <v>413</v>
      </c>
      <c r="G3605" s="278" t="s">
        <v>412</v>
      </c>
      <c r="H3605" s="278" t="s">
        <v>412</v>
      </c>
      <c r="I3605" s="278" t="s">
        <v>412</v>
      </c>
      <c r="J3605" s="278" t="s">
        <v>412</v>
      </c>
      <c r="K3605" s="278" t="s">
        <v>412</v>
      </c>
      <c r="L3605" s="278" t="s">
        <v>412</v>
      </c>
      <c r="M3605" s="278"/>
      <c r="N3605" s="278"/>
      <c r="O3605" s="278"/>
      <c r="P3605" s="278"/>
      <c r="Q3605" s="278"/>
      <c r="R3605" s="278"/>
      <c r="S3605" s="278"/>
      <c r="T3605" s="278"/>
      <c r="U3605" s="278"/>
      <c r="V3605" s="278"/>
      <c r="W3605" s="278"/>
      <c r="X3605" s="278"/>
      <c r="Y3605" s="278"/>
      <c r="Z3605" s="278"/>
      <c r="AA3605" s="278"/>
      <c r="AB3605" s="278"/>
      <c r="AC3605" s="278"/>
      <c r="AD3605" s="278"/>
      <c r="AE3605" s="278"/>
      <c r="AF3605" s="278"/>
      <c r="AG3605" s="278"/>
      <c r="AH3605" s="278"/>
      <c r="AI3605" s="278"/>
      <c r="AJ3605" s="278"/>
      <c r="AK3605" s="278"/>
      <c r="AL3605" s="278"/>
      <c r="AM3605" s="278"/>
      <c r="AN3605" s="278"/>
      <c r="AO3605" s="278"/>
      <c r="AP3605" s="278"/>
    </row>
    <row r="3606" spans="1:42">
      <c r="A3606" s="278">
        <v>209719</v>
      </c>
      <c r="B3606" s="278"/>
      <c r="C3606" s="278" t="s">
        <v>411</v>
      </c>
      <c r="D3606" s="278" t="s">
        <v>411</v>
      </c>
      <c r="E3606" s="278" t="s">
        <v>411</v>
      </c>
      <c r="F3606" s="278" t="s">
        <v>412</v>
      </c>
      <c r="G3606" s="278" t="s">
        <v>412</v>
      </c>
      <c r="H3606" s="278" t="s">
        <v>412</v>
      </c>
      <c r="I3606" s="278" t="s">
        <v>412</v>
      </c>
      <c r="J3606" s="278" t="s">
        <v>412</v>
      </c>
      <c r="K3606" s="278" t="s">
        <v>412</v>
      </c>
      <c r="L3606" s="278" t="s">
        <v>412</v>
      </c>
      <c r="M3606" s="278"/>
      <c r="N3606" s="278"/>
      <c r="O3606" s="278"/>
      <c r="P3606" s="278"/>
      <c r="Q3606" s="278"/>
      <c r="R3606" s="278"/>
      <c r="S3606" s="278"/>
      <c r="T3606" s="278"/>
      <c r="U3606" s="278"/>
      <c r="V3606" s="278"/>
      <c r="W3606" s="278"/>
      <c r="X3606" s="278"/>
      <c r="Y3606" s="278"/>
      <c r="Z3606" s="278"/>
      <c r="AA3606" s="278"/>
      <c r="AB3606" s="278"/>
      <c r="AC3606" s="278"/>
      <c r="AD3606" s="278"/>
      <c r="AE3606" s="278"/>
      <c r="AF3606" s="278"/>
      <c r="AG3606" s="278"/>
      <c r="AH3606" s="278"/>
      <c r="AI3606" s="278"/>
      <c r="AJ3606" s="278"/>
      <c r="AK3606" s="278"/>
      <c r="AL3606" s="278"/>
      <c r="AM3606" s="278"/>
      <c r="AN3606" s="278"/>
      <c r="AO3606" s="278"/>
      <c r="AP3606" s="278"/>
    </row>
    <row r="3607" spans="1:42">
      <c r="A3607" s="278">
        <v>209718</v>
      </c>
      <c r="B3607" s="278"/>
      <c r="C3607" s="278" t="s">
        <v>413</v>
      </c>
      <c r="D3607" s="278" t="s">
        <v>411</v>
      </c>
      <c r="E3607" s="278" t="s">
        <v>413</v>
      </c>
      <c r="F3607" s="278" t="s">
        <v>411</v>
      </c>
      <c r="G3607" s="278" t="s">
        <v>413</v>
      </c>
      <c r="H3607" s="278" t="s">
        <v>412</v>
      </c>
      <c r="I3607" s="278" t="s">
        <v>412</v>
      </c>
      <c r="J3607" s="278" t="s">
        <v>412</v>
      </c>
      <c r="K3607" s="278" t="s">
        <v>413</v>
      </c>
      <c r="L3607" s="278" t="s">
        <v>413</v>
      </c>
      <c r="M3607" s="278"/>
      <c r="N3607" s="278"/>
      <c r="O3607" s="278"/>
      <c r="P3607" s="278"/>
      <c r="Q3607" s="278"/>
      <c r="R3607" s="278"/>
      <c r="S3607" s="278"/>
      <c r="T3607" s="278"/>
      <c r="U3607" s="278"/>
      <c r="V3607" s="278"/>
      <c r="W3607" s="278"/>
      <c r="X3607" s="278"/>
      <c r="Y3607" s="278"/>
      <c r="Z3607" s="278"/>
      <c r="AA3607" s="278"/>
      <c r="AB3607" s="278"/>
      <c r="AC3607" s="278"/>
      <c r="AD3607" s="278"/>
      <c r="AE3607" s="278"/>
      <c r="AF3607" s="278"/>
      <c r="AG3607" s="278"/>
      <c r="AH3607" s="278"/>
      <c r="AI3607" s="278"/>
      <c r="AJ3607" s="278"/>
      <c r="AK3607" s="278"/>
      <c r="AL3607" s="278"/>
      <c r="AM3607" s="278"/>
      <c r="AN3607" s="278"/>
      <c r="AO3607" s="278"/>
      <c r="AP3607" s="278"/>
    </row>
    <row r="3608" spans="1:42">
      <c r="A3608" s="278">
        <v>209714</v>
      </c>
      <c r="B3608" s="278"/>
      <c r="C3608" s="278" t="s">
        <v>412</v>
      </c>
      <c r="D3608" s="278" t="s">
        <v>412</v>
      </c>
      <c r="E3608" s="278" t="s">
        <v>412</v>
      </c>
      <c r="F3608" s="278" t="s">
        <v>412</v>
      </c>
      <c r="G3608" s="278" t="s">
        <v>412</v>
      </c>
      <c r="H3608" s="278" t="s">
        <v>412</v>
      </c>
      <c r="I3608" s="278" t="s">
        <v>412</v>
      </c>
      <c r="J3608" s="278" t="s">
        <v>412</v>
      </c>
      <c r="K3608" s="278" t="s">
        <v>412</v>
      </c>
      <c r="L3608" s="278" t="s">
        <v>412</v>
      </c>
      <c r="M3608" s="278"/>
      <c r="N3608" s="278"/>
      <c r="O3608" s="278"/>
      <c r="P3608" s="278"/>
      <c r="Q3608" s="278"/>
      <c r="R3608" s="278"/>
      <c r="S3608" s="278"/>
      <c r="T3608" s="278"/>
      <c r="U3608" s="278"/>
      <c r="V3608" s="278"/>
      <c r="W3608" s="278"/>
      <c r="X3608" s="278"/>
      <c r="Y3608" s="278"/>
      <c r="Z3608" s="278"/>
      <c r="AA3608" s="278"/>
      <c r="AB3608" s="278"/>
      <c r="AC3608" s="278"/>
      <c r="AD3608" s="278"/>
      <c r="AE3608" s="278"/>
      <c r="AF3608" s="278"/>
      <c r="AG3608" s="278"/>
      <c r="AH3608" s="278"/>
      <c r="AI3608" s="278"/>
      <c r="AJ3608" s="278"/>
      <c r="AK3608" s="278"/>
      <c r="AL3608" s="278"/>
      <c r="AM3608" s="278"/>
      <c r="AN3608" s="278"/>
      <c r="AO3608" s="278"/>
      <c r="AP3608" s="278"/>
    </row>
    <row r="3609" spans="1:42">
      <c r="A3609" s="278">
        <v>209713</v>
      </c>
      <c r="B3609" s="278"/>
      <c r="C3609" s="278" t="s">
        <v>412</v>
      </c>
      <c r="D3609" s="278" t="s">
        <v>412</v>
      </c>
      <c r="E3609" s="278" t="s">
        <v>412</v>
      </c>
      <c r="F3609" s="278" t="s">
        <v>412</v>
      </c>
      <c r="G3609" s="278" t="s">
        <v>412</v>
      </c>
      <c r="H3609" s="278" t="s">
        <v>412</v>
      </c>
      <c r="I3609" s="278" t="s">
        <v>412</v>
      </c>
      <c r="J3609" s="278" t="s">
        <v>412</v>
      </c>
      <c r="K3609" s="278" t="s">
        <v>412</v>
      </c>
      <c r="L3609" s="278" t="s">
        <v>412</v>
      </c>
      <c r="M3609" s="278"/>
      <c r="N3609" s="278"/>
      <c r="O3609" s="278"/>
      <c r="P3609" s="278"/>
      <c r="Q3609" s="278"/>
      <c r="R3609" s="278"/>
      <c r="S3609" s="278"/>
      <c r="T3609" s="278"/>
      <c r="U3609" s="278"/>
      <c r="V3609" s="278"/>
      <c r="W3609" s="278"/>
      <c r="X3609" s="278"/>
      <c r="Y3609" s="278"/>
      <c r="Z3609" s="278"/>
      <c r="AA3609" s="278"/>
      <c r="AB3609" s="278"/>
      <c r="AC3609" s="278"/>
      <c r="AD3609" s="278"/>
      <c r="AE3609" s="278"/>
      <c r="AF3609" s="278"/>
      <c r="AG3609" s="278"/>
      <c r="AH3609" s="278"/>
      <c r="AI3609" s="278"/>
      <c r="AJ3609" s="278"/>
      <c r="AK3609" s="278"/>
      <c r="AL3609" s="278"/>
      <c r="AM3609" s="278"/>
      <c r="AN3609" s="278"/>
      <c r="AO3609" s="278"/>
      <c r="AP3609" s="278"/>
    </row>
    <row r="3610" spans="1:42">
      <c r="A3610" s="278">
        <v>209712</v>
      </c>
      <c r="B3610" s="278"/>
      <c r="C3610" s="278" t="s">
        <v>412</v>
      </c>
      <c r="D3610" s="278" t="s">
        <v>412</v>
      </c>
      <c r="E3610" s="278" t="s">
        <v>412</v>
      </c>
      <c r="F3610" s="278" t="s">
        <v>412</v>
      </c>
      <c r="G3610" s="278" t="s">
        <v>412</v>
      </c>
      <c r="H3610" s="278" t="s">
        <v>412</v>
      </c>
      <c r="I3610" s="278" t="s">
        <v>412</v>
      </c>
      <c r="J3610" s="278" t="s">
        <v>412</v>
      </c>
      <c r="K3610" s="278" t="s">
        <v>412</v>
      </c>
      <c r="L3610" s="278" t="s">
        <v>412</v>
      </c>
      <c r="M3610" s="278"/>
      <c r="N3610" s="278"/>
      <c r="O3610" s="278"/>
      <c r="P3610" s="278"/>
      <c r="Q3610" s="278"/>
      <c r="R3610" s="278"/>
      <c r="S3610" s="278"/>
      <c r="T3610" s="278"/>
      <c r="U3610" s="278"/>
      <c r="V3610" s="278"/>
      <c r="W3610" s="278"/>
      <c r="X3610" s="278"/>
      <c r="Y3610" s="278"/>
      <c r="Z3610" s="278"/>
      <c r="AA3610" s="278"/>
      <c r="AB3610" s="278"/>
      <c r="AC3610" s="278"/>
      <c r="AD3610" s="278"/>
      <c r="AE3610" s="278"/>
      <c r="AF3610" s="278"/>
      <c r="AG3610" s="278"/>
      <c r="AH3610" s="278"/>
      <c r="AI3610" s="278"/>
      <c r="AJ3610" s="278"/>
      <c r="AK3610" s="278"/>
      <c r="AL3610" s="278"/>
      <c r="AM3610" s="278"/>
      <c r="AN3610" s="278"/>
      <c r="AO3610" s="278"/>
      <c r="AP3610" s="278"/>
    </row>
    <row r="3611" spans="1:42">
      <c r="A3611" s="278">
        <v>209711</v>
      </c>
      <c r="B3611" s="278"/>
      <c r="C3611" s="278" t="s">
        <v>412</v>
      </c>
      <c r="D3611" s="278" t="s">
        <v>412</v>
      </c>
      <c r="E3611" s="278" t="s">
        <v>412</v>
      </c>
      <c r="F3611" s="278" t="s">
        <v>412</v>
      </c>
      <c r="G3611" s="278" t="s">
        <v>412</v>
      </c>
      <c r="H3611" s="278" t="s">
        <v>412</v>
      </c>
      <c r="I3611" s="278" t="s">
        <v>412</v>
      </c>
      <c r="J3611" s="278" t="s">
        <v>412</v>
      </c>
      <c r="K3611" s="278" t="s">
        <v>412</v>
      </c>
      <c r="L3611" s="278" t="s">
        <v>412</v>
      </c>
      <c r="M3611" s="278"/>
      <c r="N3611" s="278"/>
      <c r="O3611" s="278"/>
      <c r="P3611" s="278"/>
      <c r="Q3611" s="278"/>
      <c r="R3611" s="278"/>
      <c r="S3611" s="278"/>
      <c r="T3611" s="278"/>
      <c r="U3611" s="278"/>
      <c r="V3611" s="278"/>
      <c r="W3611" s="278"/>
      <c r="X3611" s="278"/>
      <c r="Y3611" s="278"/>
      <c r="Z3611" s="278"/>
      <c r="AA3611" s="278"/>
      <c r="AB3611" s="278"/>
      <c r="AC3611" s="278"/>
      <c r="AD3611" s="278"/>
      <c r="AE3611" s="278"/>
      <c r="AF3611" s="278"/>
      <c r="AG3611" s="278"/>
      <c r="AH3611" s="278"/>
      <c r="AI3611" s="278"/>
      <c r="AJ3611" s="278"/>
      <c r="AK3611" s="278"/>
      <c r="AL3611" s="278"/>
      <c r="AM3611" s="278"/>
      <c r="AN3611" s="278"/>
      <c r="AO3611" s="278"/>
      <c r="AP3611" s="278"/>
    </row>
    <row r="3612" spans="1:42">
      <c r="A3612" s="278">
        <v>209710</v>
      </c>
      <c r="B3612" s="278"/>
      <c r="C3612" s="278" t="s">
        <v>411</v>
      </c>
      <c r="D3612" s="278" t="s">
        <v>412</v>
      </c>
      <c r="E3612" s="278" t="s">
        <v>411</v>
      </c>
      <c r="F3612" s="278" t="s">
        <v>411</v>
      </c>
      <c r="G3612" s="278" t="s">
        <v>411</v>
      </c>
      <c r="H3612" s="278" t="s">
        <v>412</v>
      </c>
      <c r="I3612" s="278" t="s">
        <v>411</v>
      </c>
      <c r="J3612" s="278" t="s">
        <v>412</v>
      </c>
      <c r="K3612" s="278" t="s">
        <v>412</v>
      </c>
      <c r="L3612" s="278" t="s">
        <v>412</v>
      </c>
      <c r="M3612" s="278"/>
      <c r="N3612" s="278"/>
      <c r="O3612" s="278"/>
      <c r="P3612" s="278"/>
      <c r="Q3612" s="278"/>
      <c r="R3612" s="278"/>
      <c r="S3612" s="278"/>
      <c r="T3612" s="278"/>
      <c r="U3612" s="278"/>
      <c r="V3612" s="278"/>
      <c r="W3612" s="278"/>
      <c r="X3612" s="278"/>
      <c r="Y3612" s="278"/>
      <c r="Z3612" s="278"/>
      <c r="AA3612" s="278"/>
      <c r="AB3612" s="278"/>
      <c r="AC3612" s="278"/>
      <c r="AD3612" s="278"/>
      <c r="AE3612" s="278"/>
      <c r="AF3612" s="278"/>
      <c r="AG3612" s="278"/>
      <c r="AH3612" s="278"/>
      <c r="AI3612" s="278"/>
      <c r="AJ3612" s="278"/>
      <c r="AK3612" s="278"/>
      <c r="AL3612" s="278"/>
      <c r="AM3612" s="278"/>
      <c r="AN3612" s="278"/>
      <c r="AO3612" s="278"/>
      <c r="AP3612" s="278"/>
    </row>
    <row r="3613" spans="1:42">
      <c r="A3613" s="278">
        <v>209709</v>
      </c>
      <c r="B3613" s="278"/>
      <c r="C3613" s="278" t="s">
        <v>413</v>
      </c>
      <c r="D3613" s="278" t="s">
        <v>413</v>
      </c>
      <c r="E3613" s="278" t="s">
        <v>413</v>
      </c>
      <c r="F3613" s="278" t="s">
        <v>412</v>
      </c>
      <c r="G3613" s="278" t="s">
        <v>412</v>
      </c>
      <c r="H3613" s="278" t="s">
        <v>412</v>
      </c>
      <c r="I3613" s="278" t="s">
        <v>412</v>
      </c>
      <c r="J3613" s="278" t="s">
        <v>412</v>
      </c>
      <c r="K3613" s="278" t="s">
        <v>412</v>
      </c>
      <c r="L3613" s="278" t="s">
        <v>412</v>
      </c>
      <c r="M3613" s="278"/>
      <c r="N3613" s="278"/>
      <c r="O3613" s="278"/>
      <c r="P3613" s="278"/>
      <c r="Q3613" s="278"/>
      <c r="R3613" s="278"/>
      <c r="S3613" s="278"/>
      <c r="T3613" s="278"/>
      <c r="U3613" s="278"/>
      <c r="V3613" s="278"/>
      <c r="W3613" s="278"/>
      <c r="X3613" s="278"/>
      <c r="Y3613" s="278"/>
      <c r="Z3613" s="278"/>
      <c r="AA3613" s="278"/>
      <c r="AB3613" s="278"/>
      <c r="AC3613" s="278"/>
      <c r="AD3613" s="278"/>
      <c r="AE3613" s="278"/>
      <c r="AF3613" s="278"/>
      <c r="AG3613" s="278"/>
      <c r="AH3613" s="278"/>
      <c r="AI3613" s="278"/>
      <c r="AJ3613" s="278"/>
      <c r="AK3613" s="278"/>
      <c r="AL3613" s="278"/>
      <c r="AM3613" s="278"/>
      <c r="AN3613" s="278"/>
      <c r="AO3613" s="278"/>
      <c r="AP3613" s="278"/>
    </row>
    <row r="3614" spans="1:42">
      <c r="A3614" s="278">
        <v>209708</v>
      </c>
      <c r="B3614" s="278"/>
      <c r="C3614" s="278" t="s">
        <v>411</v>
      </c>
      <c r="D3614" s="278" t="s">
        <v>411</v>
      </c>
      <c r="E3614" s="278" t="s">
        <v>412</v>
      </c>
      <c r="F3614" s="278" t="s">
        <v>413</v>
      </c>
      <c r="G3614" s="278" t="s">
        <v>412</v>
      </c>
      <c r="H3614" s="278" t="s">
        <v>412</v>
      </c>
      <c r="I3614" s="278" t="s">
        <v>412</v>
      </c>
      <c r="J3614" s="278" t="s">
        <v>412</v>
      </c>
      <c r="K3614" s="278" t="s">
        <v>413</v>
      </c>
      <c r="L3614" s="278" t="s">
        <v>412</v>
      </c>
      <c r="M3614" s="278"/>
      <c r="N3614" s="278"/>
      <c r="O3614" s="278"/>
      <c r="P3614" s="278"/>
      <c r="Q3614" s="278"/>
      <c r="R3614" s="278"/>
      <c r="S3614" s="278"/>
      <c r="T3614" s="278"/>
      <c r="U3614" s="278"/>
      <c r="V3614" s="278"/>
      <c r="W3614" s="278"/>
      <c r="X3614" s="278"/>
      <c r="Y3614" s="278"/>
      <c r="Z3614" s="278"/>
      <c r="AA3614" s="278"/>
      <c r="AB3614" s="278"/>
      <c r="AC3614" s="278"/>
      <c r="AD3614" s="278"/>
      <c r="AE3614" s="278"/>
      <c r="AF3614" s="278"/>
      <c r="AG3614" s="278"/>
      <c r="AH3614" s="278"/>
      <c r="AI3614" s="278"/>
      <c r="AJ3614" s="278"/>
      <c r="AK3614" s="278"/>
      <c r="AL3614" s="278"/>
      <c r="AM3614" s="278"/>
      <c r="AN3614" s="278"/>
      <c r="AO3614" s="278"/>
      <c r="AP3614" s="278"/>
    </row>
    <row r="3615" spans="1:42">
      <c r="A3615" s="278">
        <v>209707</v>
      </c>
      <c r="B3615" s="278"/>
      <c r="C3615" s="278" t="s">
        <v>412</v>
      </c>
      <c r="D3615" s="278" t="s">
        <v>412</v>
      </c>
      <c r="E3615" s="278" t="s">
        <v>412</v>
      </c>
      <c r="F3615" s="278" t="s">
        <v>412</v>
      </c>
      <c r="G3615" s="278" t="s">
        <v>412</v>
      </c>
      <c r="H3615" s="278" t="s">
        <v>412</v>
      </c>
      <c r="I3615" s="278" t="s">
        <v>412</v>
      </c>
      <c r="J3615" s="278" t="s">
        <v>412</v>
      </c>
      <c r="K3615" s="278" t="s">
        <v>412</v>
      </c>
      <c r="L3615" s="278" t="s">
        <v>412</v>
      </c>
      <c r="M3615" s="278"/>
      <c r="N3615" s="278"/>
      <c r="O3615" s="278"/>
      <c r="P3615" s="278"/>
      <c r="Q3615" s="278"/>
      <c r="R3615" s="278"/>
      <c r="S3615" s="278"/>
      <c r="T3615" s="278"/>
      <c r="U3615" s="278"/>
      <c r="V3615" s="278"/>
      <c r="W3615" s="278"/>
      <c r="X3615" s="278"/>
      <c r="Y3615" s="278"/>
      <c r="Z3615" s="278"/>
      <c r="AA3615" s="278"/>
      <c r="AB3615" s="278"/>
      <c r="AC3615" s="278"/>
      <c r="AD3615" s="278"/>
      <c r="AE3615" s="278"/>
      <c r="AF3615" s="278"/>
      <c r="AG3615" s="278"/>
      <c r="AH3615" s="278"/>
      <c r="AI3615" s="278"/>
      <c r="AJ3615" s="278"/>
      <c r="AK3615" s="278"/>
      <c r="AL3615" s="278"/>
      <c r="AM3615" s="278"/>
      <c r="AN3615" s="278"/>
      <c r="AO3615" s="278"/>
      <c r="AP3615" s="278"/>
    </row>
    <row r="3616" spans="1:42">
      <c r="A3616" s="278">
        <v>209704</v>
      </c>
      <c r="B3616" s="278"/>
      <c r="C3616" s="278" t="s">
        <v>412</v>
      </c>
      <c r="D3616" s="278" t="s">
        <v>412</v>
      </c>
      <c r="E3616" s="278" t="s">
        <v>412</v>
      </c>
      <c r="F3616" s="278" t="s">
        <v>412</v>
      </c>
      <c r="G3616" s="278" t="s">
        <v>412</v>
      </c>
      <c r="H3616" s="278" t="s">
        <v>412</v>
      </c>
      <c r="I3616" s="278" t="s">
        <v>412</v>
      </c>
      <c r="J3616" s="278" t="s">
        <v>413</v>
      </c>
      <c r="K3616" s="278" t="s">
        <v>413</v>
      </c>
      <c r="L3616" s="278" t="s">
        <v>413</v>
      </c>
      <c r="M3616" s="278"/>
      <c r="N3616" s="278"/>
      <c r="O3616" s="278"/>
      <c r="P3616" s="278"/>
      <c r="Q3616" s="278"/>
      <c r="R3616" s="278"/>
      <c r="S3616" s="278"/>
      <c r="T3616" s="278"/>
      <c r="U3616" s="278"/>
      <c r="V3616" s="278"/>
      <c r="W3616" s="278"/>
      <c r="X3616" s="278"/>
      <c r="Y3616" s="278"/>
      <c r="Z3616" s="278"/>
      <c r="AA3616" s="278"/>
      <c r="AB3616" s="278"/>
      <c r="AC3616" s="278"/>
      <c r="AD3616" s="278"/>
      <c r="AE3616" s="278"/>
      <c r="AF3616" s="278"/>
      <c r="AG3616" s="278"/>
      <c r="AH3616" s="278"/>
      <c r="AI3616" s="278"/>
      <c r="AJ3616" s="278"/>
      <c r="AK3616" s="278"/>
      <c r="AL3616" s="278"/>
      <c r="AM3616" s="278"/>
      <c r="AN3616" s="278"/>
      <c r="AO3616" s="278"/>
      <c r="AP3616" s="278"/>
    </row>
    <row r="3617" spans="1:42">
      <c r="A3617" s="278">
        <v>209703</v>
      </c>
      <c r="B3617" s="278"/>
      <c r="C3617" s="278" t="s">
        <v>412</v>
      </c>
      <c r="D3617" s="278" t="s">
        <v>412</v>
      </c>
      <c r="E3617" s="278" t="s">
        <v>412</v>
      </c>
      <c r="F3617" s="278" t="s">
        <v>412</v>
      </c>
      <c r="G3617" s="278" t="s">
        <v>412</v>
      </c>
      <c r="H3617" s="278" t="s">
        <v>412</v>
      </c>
      <c r="I3617" s="278" t="s">
        <v>412</v>
      </c>
      <c r="J3617" s="278" t="s">
        <v>412</v>
      </c>
      <c r="K3617" s="278" t="s">
        <v>412</v>
      </c>
      <c r="L3617" s="278" t="s">
        <v>412</v>
      </c>
      <c r="M3617" s="278"/>
      <c r="N3617" s="278"/>
      <c r="O3617" s="278"/>
      <c r="P3617" s="278"/>
      <c r="Q3617" s="278"/>
      <c r="R3617" s="278"/>
      <c r="S3617" s="278"/>
      <c r="T3617" s="278"/>
      <c r="U3617" s="278"/>
      <c r="V3617" s="278"/>
      <c r="W3617" s="278"/>
      <c r="X3617" s="278"/>
      <c r="Y3617" s="278"/>
      <c r="Z3617" s="278"/>
      <c r="AA3617" s="278"/>
      <c r="AB3617" s="278"/>
      <c r="AC3617" s="278"/>
      <c r="AD3617" s="278"/>
      <c r="AE3617" s="278"/>
      <c r="AF3617" s="278"/>
      <c r="AG3617" s="278"/>
      <c r="AH3617" s="278"/>
      <c r="AI3617" s="278"/>
      <c r="AJ3617" s="278"/>
      <c r="AK3617" s="278"/>
      <c r="AL3617" s="278"/>
      <c r="AM3617" s="278"/>
      <c r="AN3617" s="278"/>
      <c r="AO3617" s="278"/>
      <c r="AP3617" s="278"/>
    </row>
    <row r="3618" spans="1:42">
      <c r="A3618" s="278">
        <v>209702</v>
      </c>
      <c r="B3618" s="278"/>
      <c r="C3618" s="278" t="s">
        <v>412</v>
      </c>
      <c r="D3618" s="278" t="s">
        <v>412</v>
      </c>
      <c r="E3618" s="278" t="s">
        <v>412</v>
      </c>
      <c r="F3618" s="278" t="s">
        <v>412</v>
      </c>
      <c r="G3618" s="278" t="s">
        <v>412</v>
      </c>
      <c r="H3618" s="278" t="s">
        <v>412</v>
      </c>
      <c r="I3618" s="278" t="s">
        <v>412</v>
      </c>
      <c r="J3618" s="278" t="s">
        <v>412</v>
      </c>
      <c r="K3618" s="278" t="s">
        <v>412</v>
      </c>
      <c r="L3618" s="278" t="s">
        <v>412</v>
      </c>
      <c r="M3618" s="278"/>
      <c r="N3618" s="278"/>
      <c r="O3618" s="278"/>
      <c r="P3618" s="278"/>
      <c r="Q3618" s="278"/>
      <c r="R3618" s="278"/>
      <c r="S3618" s="278"/>
      <c r="T3618" s="278"/>
      <c r="U3618" s="278"/>
      <c r="V3618" s="278"/>
      <c r="W3618" s="278"/>
      <c r="X3618" s="278"/>
      <c r="Y3618" s="278"/>
      <c r="Z3618" s="278"/>
      <c r="AA3618" s="278"/>
      <c r="AB3618" s="278"/>
      <c r="AC3618" s="278"/>
      <c r="AD3618" s="278"/>
      <c r="AE3618" s="278"/>
      <c r="AF3618" s="278"/>
      <c r="AG3618" s="278"/>
      <c r="AH3618" s="278"/>
      <c r="AI3618" s="278"/>
      <c r="AJ3618" s="278"/>
      <c r="AK3618" s="278"/>
      <c r="AL3618" s="278"/>
      <c r="AM3618" s="278"/>
      <c r="AN3618" s="278"/>
      <c r="AO3618" s="278"/>
      <c r="AP3618" s="278"/>
    </row>
    <row r="3619" spans="1:42">
      <c r="A3619" s="278">
        <v>209701</v>
      </c>
      <c r="B3619" s="278"/>
      <c r="C3619" s="278" t="s">
        <v>411</v>
      </c>
      <c r="D3619" s="278" t="s">
        <v>411</v>
      </c>
      <c r="E3619" s="278" t="s">
        <v>411</v>
      </c>
      <c r="F3619" s="278" t="s">
        <v>411</v>
      </c>
      <c r="G3619" s="278" t="s">
        <v>412</v>
      </c>
      <c r="H3619" s="278" t="s">
        <v>412</v>
      </c>
      <c r="I3619" s="278" t="s">
        <v>412</v>
      </c>
      <c r="J3619" s="278" t="s">
        <v>412</v>
      </c>
      <c r="K3619" s="278" t="s">
        <v>412</v>
      </c>
      <c r="L3619" s="278" t="s">
        <v>412</v>
      </c>
      <c r="M3619" s="278"/>
      <c r="N3619" s="278"/>
      <c r="O3619" s="278"/>
      <c r="P3619" s="278"/>
      <c r="Q3619" s="278"/>
      <c r="R3619" s="278"/>
      <c r="S3619" s="278"/>
      <c r="T3619" s="278"/>
      <c r="U3619" s="278"/>
      <c r="V3619" s="278"/>
      <c r="W3619" s="278"/>
      <c r="X3619" s="278"/>
      <c r="Y3619" s="278"/>
      <c r="Z3619" s="278"/>
      <c r="AA3619" s="278"/>
      <c r="AB3619" s="278"/>
      <c r="AC3619" s="278"/>
      <c r="AD3619" s="278"/>
      <c r="AE3619" s="278"/>
      <c r="AF3619" s="278"/>
      <c r="AG3619" s="278"/>
      <c r="AH3619" s="278"/>
      <c r="AI3619" s="278"/>
      <c r="AJ3619" s="278"/>
      <c r="AK3619" s="278"/>
      <c r="AL3619" s="278"/>
      <c r="AM3619" s="278"/>
      <c r="AN3619" s="278"/>
      <c r="AO3619" s="278"/>
      <c r="AP3619" s="278"/>
    </row>
    <row r="3620" spans="1:42">
      <c r="A3620" s="278">
        <v>209699</v>
      </c>
      <c r="B3620" s="278"/>
      <c r="C3620" s="278" t="s">
        <v>412</v>
      </c>
      <c r="D3620" s="278" t="s">
        <v>412</v>
      </c>
      <c r="E3620" s="278" t="s">
        <v>412</v>
      </c>
      <c r="F3620" s="278" t="s">
        <v>412</v>
      </c>
      <c r="G3620" s="278" t="s">
        <v>412</v>
      </c>
      <c r="H3620" s="278" t="s">
        <v>412</v>
      </c>
      <c r="I3620" s="278" t="s">
        <v>412</v>
      </c>
      <c r="J3620" s="278" t="s">
        <v>412</v>
      </c>
      <c r="K3620" s="278" t="s">
        <v>412</v>
      </c>
      <c r="L3620" s="278" t="s">
        <v>412</v>
      </c>
      <c r="M3620" s="278"/>
      <c r="N3620" s="278"/>
      <c r="O3620" s="278"/>
      <c r="P3620" s="278"/>
      <c r="Q3620" s="278"/>
      <c r="R3620" s="278"/>
      <c r="S3620" s="278"/>
      <c r="T3620" s="278"/>
      <c r="U3620" s="278"/>
      <c r="V3620" s="278"/>
      <c r="W3620" s="278"/>
      <c r="X3620" s="278"/>
      <c r="Y3620" s="278"/>
      <c r="Z3620" s="278"/>
      <c r="AA3620" s="278"/>
      <c r="AB3620" s="278"/>
      <c r="AC3620" s="278"/>
      <c r="AD3620" s="278"/>
      <c r="AE3620" s="278"/>
      <c r="AF3620" s="278"/>
      <c r="AG3620" s="278"/>
      <c r="AH3620" s="278"/>
      <c r="AI3620" s="278"/>
      <c r="AJ3620" s="278"/>
      <c r="AK3620" s="278"/>
      <c r="AL3620" s="278"/>
      <c r="AM3620" s="278"/>
      <c r="AN3620" s="278"/>
      <c r="AO3620" s="278"/>
      <c r="AP3620" s="278"/>
    </row>
    <row r="3621" spans="1:42">
      <c r="A3621" s="278">
        <v>209698</v>
      </c>
      <c r="B3621" s="278"/>
      <c r="C3621" s="278" t="s">
        <v>412</v>
      </c>
      <c r="D3621" s="278" t="s">
        <v>412</v>
      </c>
      <c r="E3621" s="278" t="s">
        <v>412</v>
      </c>
      <c r="F3621" s="278" t="s">
        <v>412</v>
      </c>
      <c r="G3621" s="278" t="s">
        <v>412</v>
      </c>
      <c r="H3621" s="278" t="s">
        <v>412</v>
      </c>
      <c r="I3621" s="278" t="s">
        <v>412</v>
      </c>
      <c r="J3621" s="278" t="s">
        <v>412</v>
      </c>
      <c r="K3621" s="278" t="s">
        <v>412</v>
      </c>
      <c r="L3621" s="278" t="s">
        <v>412</v>
      </c>
      <c r="M3621" s="278"/>
      <c r="N3621" s="278"/>
      <c r="O3621" s="278"/>
      <c r="P3621" s="278"/>
      <c r="Q3621" s="278"/>
      <c r="R3621" s="278"/>
      <c r="S3621" s="278"/>
      <c r="T3621" s="278"/>
      <c r="U3621" s="278"/>
      <c r="V3621" s="278"/>
      <c r="W3621" s="278"/>
      <c r="X3621" s="278"/>
      <c r="Y3621" s="278"/>
      <c r="Z3621" s="278"/>
      <c r="AA3621" s="278"/>
      <c r="AB3621" s="278"/>
      <c r="AC3621" s="278"/>
      <c r="AD3621" s="278"/>
      <c r="AE3621" s="278"/>
      <c r="AF3621" s="278"/>
      <c r="AG3621" s="278"/>
      <c r="AH3621" s="278"/>
      <c r="AI3621" s="278"/>
      <c r="AJ3621" s="278"/>
      <c r="AK3621" s="278"/>
      <c r="AL3621" s="278"/>
      <c r="AM3621" s="278"/>
      <c r="AN3621" s="278"/>
      <c r="AO3621" s="278"/>
      <c r="AP3621" s="278"/>
    </row>
    <row r="3622" spans="1:42">
      <c r="A3622" s="278">
        <v>209697</v>
      </c>
      <c r="B3622" s="278"/>
      <c r="C3622" s="278" t="s">
        <v>412</v>
      </c>
      <c r="D3622" s="278" t="s">
        <v>412</v>
      </c>
      <c r="E3622" s="278" t="s">
        <v>412</v>
      </c>
      <c r="F3622" s="278" t="s">
        <v>412</v>
      </c>
      <c r="G3622" s="278" t="s">
        <v>412</v>
      </c>
      <c r="H3622" s="278" t="s">
        <v>412</v>
      </c>
      <c r="I3622" s="278" t="s">
        <v>412</v>
      </c>
      <c r="J3622" s="278" t="s">
        <v>412</v>
      </c>
      <c r="K3622" s="278" t="s">
        <v>412</v>
      </c>
      <c r="L3622" s="278" t="s">
        <v>412</v>
      </c>
      <c r="M3622" s="278"/>
      <c r="N3622" s="278"/>
      <c r="O3622" s="278"/>
      <c r="P3622" s="278"/>
      <c r="Q3622" s="278"/>
      <c r="R3622" s="278"/>
      <c r="S3622" s="278"/>
      <c r="T3622" s="278"/>
      <c r="U3622" s="278"/>
      <c r="V3622" s="278"/>
      <c r="W3622" s="278"/>
      <c r="X3622" s="278"/>
      <c r="Y3622" s="278"/>
      <c r="Z3622" s="278"/>
      <c r="AA3622" s="278"/>
      <c r="AB3622" s="278"/>
      <c r="AC3622" s="278"/>
      <c r="AD3622" s="278"/>
      <c r="AE3622" s="278"/>
      <c r="AF3622" s="278"/>
      <c r="AG3622" s="278"/>
      <c r="AH3622" s="278"/>
      <c r="AI3622" s="278"/>
      <c r="AJ3622" s="278"/>
      <c r="AK3622" s="278"/>
      <c r="AL3622" s="278"/>
      <c r="AM3622" s="278"/>
      <c r="AN3622" s="278"/>
      <c r="AO3622" s="278"/>
      <c r="AP3622" s="278"/>
    </row>
    <row r="3623" spans="1:42">
      <c r="A3623" s="278">
        <v>209696</v>
      </c>
      <c r="B3623" s="278"/>
      <c r="C3623" s="278" t="s">
        <v>412</v>
      </c>
      <c r="D3623" s="278" t="s">
        <v>413</v>
      </c>
      <c r="E3623" s="278" t="s">
        <v>413</v>
      </c>
      <c r="F3623" s="278" t="s">
        <v>413</v>
      </c>
      <c r="G3623" s="278" t="s">
        <v>412</v>
      </c>
      <c r="H3623" s="278" t="s">
        <v>412</v>
      </c>
      <c r="I3623" s="278" t="s">
        <v>412</v>
      </c>
      <c r="J3623" s="278" t="s">
        <v>412</v>
      </c>
      <c r="K3623" s="278" t="s">
        <v>412</v>
      </c>
      <c r="L3623" s="278" t="s">
        <v>412</v>
      </c>
      <c r="M3623" s="278"/>
      <c r="N3623" s="278"/>
      <c r="O3623" s="278"/>
      <c r="P3623" s="278"/>
      <c r="Q3623" s="278"/>
      <c r="R3623" s="278"/>
      <c r="S3623" s="278"/>
      <c r="T3623" s="278"/>
      <c r="U3623" s="278"/>
      <c r="V3623" s="278"/>
      <c r="W3623" s="278"/>
      <c r="X3623" s="278"/>
      <c r="Y3623" s="278"/>
      <c r="Z3623" s="278"/>
      <c r="AA3623" s="278"/>
      <c r="AB3623" s="278"/>
      <c r="AC3623" s="278"/>
      <c r="AD3623" s="278"/>
      <c r="AE3623" s="278"/>
      <c r="AF3623" s="278"/>
      <c r="AG3623" s="278"/>
      <c r="AH3623" s="278"/>
      <c r="AI3623" s="278"/>
      <c r="AJ3623" s="278"/>
      <c r="AK3623" s="278"/>
      <c r="AL3623" s="278"/>
      <c r="AM3623" s="278"/>
      <c r="AN3623" s="278"/>
      <c r="AO3623" s="278"/>
      <c r="AP3623" s="278"/>
    </row>
    <row r="3624" spans="1:42">
      <c r="A3624" s="278">
        <v>209695</v>
      </c>
      <c r="B3624" s="278"/>
      <c r="C3624" s="278" t="s">
        <v>413</v>
      </c>
      <c r="D3624" s="278" t="s">
        <v>412</v>
      </c>
      <c r="E3624" s="278" t="s">
        <v>412</v>
      </c>
      <c r="F3624" s="278" t="s">
        <v>413</v>
      </c>
      <c r="G3624" s="278" t="s">
        <v>413</v>
      </c>
      <c r="H3624" s="278" t="s">
        <v>412</v>
      </c>
      <c r="I3624" s="278" t="s">
        <v>412</v>
      </c>
      <c r="J3624" s="278" t="s">
        <v>412</v>
      </c>
      <c r="K3624" s="278" t="s">
        <v>412</v>
      </c>
      <c r="L3624" s="278" t="s">
        <v>412</v>
      </c>
      <c r="M3624" s="278"/>
      <c r="N3624" s="278"/>
      <c r="O3624" s="278"/>
      <c r="P3624" s="278"/>
      <c r="Q3624" s="278"/>
      <c r="R3624" s="278"/>
      <c r="S3624" s="278"/>
      <c r="T3624" s="278"/>
      <c r="U3624" s="278"/>
      <c r="V3624" s="278"/>
      <c r="W3624" s="278"/>
      <c r="X3624" s="278"/>
      <c r="Y3624" s="278"/>
      <c r="Z3624" s="278"/>
      <c r="AA3624" s="278"/>
      <c r="AB3624" s="278"/>
      <c r="AC3624" s="278"/>
      <c r="AD3624" s="278"/>
      <c r="AE3624" s="278"/>
      <c r="AF3624" s="278"/>
      <c r="AG3624" s="278"/>
      <c r="AH3624" s="278"/>
      <c r="AI3624" s="278"/>
      <c r="AJ3624" s="278"/>
      <c r="AK3624" s="278"/>
      <c r="AL3624" s="278"/>
      <c r="AM3624" s="278"/>
      <c r="AN3624" s="278"/>
      <c r="AO3624" s="278"/>
      <c r="AP3624" s="278"/>
    </row>
    <row r="3625" spans="1:42">
      <c r="A3625" s="278">
        <v>209694</v>
      </c>
      <c r="B3625" s="278"/>
      <c r="C3625" s="278" t="s">
        <v>412</v>
      </c>
      <c r="D3625" s="278" t="s">
        <v>411</v>
      </c>
      <c r="E3625" s="278" t="s">
        <v>411</v>
      </c>
      <c r="F3625" s="278" t="s">
        <v>411</v>
      </c>
      <c r="G3625" s="278" t="s">
        <v>412</v>
      </c>
      <c r="H3625" s="278" t="s">
        <v>412</v>
      </c>
      <c r="I3625" s="278" t="s">
        <v>412</v>
      </c>
      <c r="J3625" s="278" t="s">
        <v>412</v>
      </c>
      <c r="K3625" s="278" t="s">
        <v>412</v>
      </c>
      <c r="L3625" s="278" t="s">
        <v>412</v>
      </c>
      <c r="M3625" s="278"/>
      <c r="N3625" s="278"/>
      <c r="O3625" s="278"/>
      <c r="P3625" s="278"/>
      <c r="Q3625" s="278"/>
      <c r="R3625" s="278"/>
      <c r="S3625" s="278"/>
      <c r="T3625" s="278"/>
      <c r="U3625" s="278"/>
      <c r="V3625" s="278"/>
      <c r="W3625" s="278"/>
      <c r="X3625" s="278"/>
      <c r="Y3625" s="278"/>
      <c r="Z3625" s="278"/>
      <c r="AA3625" s="278"/>
      <c r="AB3625" s="278"/>
      <c r="AC3625" s="278"/>
      <c r="AD3625" s="278"/>
      <c r="AE3625" s="278"/>
      <c r="AF3625" s="278"/>
      <c r="AG3625" s="278"/>
      <c r="AH3625" s="278"/>
      <c r="AI3625" s="278"/>
      <c r="AJ3625" s="278"/>
      <c r="AK3625" s="278"/>
      <c r="AL3625" s="278"/>
      <c r="AM3625" s="278"/>
      <c r="AN3625" s="278"/>
      <c r="AO3625" s="278"/>
      <c r="AP3625" s="278"/>
    </row>
    <row r="3626" spans="1:42">
      <c r="A3626" s="278">
        <v>209693</v>
      </c>
      <c r="B3626" s="278"/>
      <c r="C3626" s="278" t="s">
        <v>412</v>
      </c>
      <c r="D3626" s="278" t="s">
        <v>412</v>
      </c>
      <c r="E3626" s="278" t="s">
        <v>412</v>
      </c>
      <c r="F3626" s="278" t="s">
        <v>412</v>
      </c>
      <c r="G3626" s="278" t="s">
        <v>412</v>
      </c>
      <c r="H3626" s="278" t="s">
        <v>412</v>
      </c>
      <c r="I3626" s="278" t="s">
        <v>412</v>
      </c>
      <c r="J3626" s="278" t="s">
        <v>412</v>
      </c>
      <c r="K3626" s="278" t="s">
        <v>412</v>
      </c>
      <c r="L3626" s="278" t="s">
        <v>412</v>
      </c>
      <c r="M3626" s="278"/>
      <c r="N3626" s="278"/>
      <c r="O3626" s="278"/>
      <c r="P3626" s="278"/>
      <c r="Q3626" s="278"/>
      <c r="R3626" s="278"/>
      <c r="S3626" s="278"/>
      <c r="T3626" s="278"/>
      <c r="U3626" s="278"/>
      <c r="V3626" s="278"/>
      <c r="W3626" s="278"/>
      <c r="X3626" s="278"/>
      <c r="Y3626" s="278"/>
      <c r="Z3626" s="278"/>
      <c r="AA3626" s="278"/>
      <c r="AB3626" s="278"/>
      <c r="AC3626" s="278"/>
      <c r="AD3626" s="278"/>
      <c r="AE3626" s="278"/>
      <c r="AF3626" s="278"/>
      <c r="AG3626" s="278"/>
      <c r="AH3626" s="278"/>
      <c r="AI3626" s="278"/>
      <c r="AJ3626" s="278"/>
      <c r="AK3626" s="278"/>
      <c r="AL3626" s="278"/>
      <c r="AM3626" s="278"/>
      <c r="AN3626" s="278"/>
      <c r="AO3626" s="278"/>
      <c r="AP3626" s="278"/>
    </row>
    <row r="3627" spans="1:42">
      <c r="A3627" s="278">
        <v>209691</v>
      </c>
      <c r="B3627" s="278"/>
      <c r="C3627" s="278" t="s">
        <v>412</v>
      </c>
      <c r="D3627" s="278" t="s">
        <v>412</v>
      </c>
      <c r="E3627" s="278" t="s">
        <v>412</v>
      </c>
      <c r="F3627" s="278" t="s">
        <v>412</v>
      </c>
      <c r="G3627" s="278" t="s">
        <v>412</v>
      </c>
      <c r="H3627" s="278" t="s">
        <v>412</v>
      </c>
      <c r="I3627" s="278" t="s">
        <v>412</v>
      </c>
      <c r="J3627" s="278" t="s">
        <v>412</v>
      </c>
      <c r="K3627" s="278" t="s">
        <v>412</v>
      </c>
      <c r="L3627" s="278" t="s">
        <v>412</v>
      </c>
      <c r="M3627" s="278"/>
      <c r="N3627" s="278"/>
      <c r="O3627" s="278"/>
      <c r="P3627" s="278"/>
      <c r="Q3627" s="278"/>
      <c r="R3627" s="278"/>
      <c r="S3627" s="278"/>
      <c r="T3627" s="278"/>
      <c r="U3627" s="278"/>
      <c r="V3627" s="278"/>
      <c r="W3627" s="278"/>
      <c r="X3627" s="278"/>
      <c r="Y3627" s="278"/>
      <c r="Z3627" s="278"/>
      <c r="AA3627" s="278"/>
      <c r="AB3627" s="278"/>
      <c r="AC3627" s="278"/>
      <c r="AD3627" s="278"/>
      <c r="AE3627" s="278"/>
      <c r="AF3627" s="278"/>
      <c r="AG3627" s="278"/>
      <c r="AH3627" s="278"/>
      <c r="AI3627" s="278"/>
      <c r="AJ3627" s="278"/>
      <c r="AK3627" s="278"/>
      <c r="AL3627" s="278"/>
      <c r="AM3627" s="278"/>
      <c r="AN3627" s="278"/>
      <c r="AO3627" s="278"/>
      <c r="AP3627" s="278"/>
    </row>
    <row r="3628" spans="1:42">
      <c r="A3628" s="278">
        <v>209689</v>
      </c>
      <c r="B3628" s="278"/>
      <c r="C3628" s="278" t="s">
        <v>412</v>
      </c>
      <c r="D3628" s="278" t="s">
        <v>412</v>
      </c>
      <c r="E3628" s="278" t="s">
        <v>412</v>
      </c>
      <c r="F3628" s="278" t="s">
        <v>412</v>
      </c>
      <c r="G3628" s="278" t="s">
        <v>412</v>
      </c>
      <c r="H3628" s="278" t="s">
        <v>412</v>
      </c>
      <c r="I3628" s="278" t="s">
        <v>412</v>
      </c>
      <c r="J3628" s="278" t="s">
        <v>412</v>
      </c>
      <c r="K3628" s="278" t="s">
        <v>412</v>
      </c>
      <c r="L3628" s="278" t="s">
        <v>412</v>
      </c>
      <c r="M3628" s="278"/>
      <c r="N3628" s="278"/>
      <c r="O3628" s="278"/>
      <c r="P3628" s="278"/>
      <c r="Q3628" s="278"/>
      <c r="R3628" s="278"/>
      <c r="S3628" s="278"/>
      <c r="T3628" s="278"/>
      <c r="U3628" s="278"/>
      <c r="V3628" s="278"/>
      <c r="W3628" s="278"/>
      <c r="X3628" s="278"/>
      <c r="Y3628" s="278"/>
      <c r="Z3628" s="278"/>
      <c r="AA3628" s="278"/>
      <c r="AB3628" s="278"/>
      <c r="AC3628" s="278"/>
      <c r="AD3628" s="278"/>
      <c r="AE3628" s="278"/>
      <c r="AF3628" s="278"/>
      <c r="AG3628" s="278"/>
      <c r="AH3628" s="278"/>
      <c r="AI3628" s="278"/>
      <c r="AJ3628" s="278"/>
      <c r="AK3628" s="278"/>
      <c r="AL3628" s="278"/>
      <c r="AM3628" s="278"/>
      <c r="AN3628" s="278"/>
      <c r="AO3628" s="278"/>
      <c r="AP3628" s="278"/>
    </row>
    <row r="3629" spans="1:42">
      <c r="A3629" s="278">
        <v>209688</v>
      </c>
      <c r="B3629" s="278"/>
      <c r="C3629" s="278" t="s">
        <v>412</v>
      </c>
      <c r="D3629" s="278" t="s">
        <v>413</v>
      </c>
      <c r="E3629" s="278" t="s">
        <v>413</v>
      </c>
      <c r="F3629" s="278" t="s">
        <v>413</v>
      </c>
      <c r="G3629" s="278" t="s">
        <v>412</v>
      </c>
      <c r="H3629" s="278" t="s">
        <v>412</v>
      </c>
      <c r="I3629" s="278" t="s">
        <v>412</v>
      </c>
      <c r="J3629" s="278" t="s">
        <v>412</v>
      </c>
      <c r="K3629" s="278" t="s">
        <v>412</v>
      </c>
      <c r="L3629" s="278" t="s">
        <v>412</v>
      </c>
      <c r="M3629" s="278"/>
      <c r="N3629" s="278"/>
      <c r="O3629" s="278"/>
      <c r="P3629" s="278"/>
      <c r="Q3629" s="278"/>
      <c r="R3629" s="278"/>
      <c r="S3629" s="278"/>
      <c r="T3629" s="278"/>
      <c r="U3629" s="278"/>
      <c r="V3629" s="278"/>
      <c r="W3629" s="278"/>
      <c r="X3629" s="278"/>
      <c r="Y3629" s="278"/>
      <c r="Z3629" s="278"/>
      <c r="AA3629" s="278"/>
      <c r="AB3629" s="278"/>
      <c r="AC3629" s="278"/>
      <c r="AD3629" s="278"/>
      <c r="AE3629" s="278"/>
      <c r="AF3629" s="278"/>
      <c r="AG3629" s="278"/>
      <c r="AH3629" s="278"/>
      <c r="AI3629" s="278"/>
      <c r="AJ3629" s="278"/>
      <c r="AK3629" s="278"/>
      <c r="AL3629" s="278"/>
      <c r="AM3629" s="278"/>
      <c r="AN3629" s="278"/>
      <c r="AO3629" s="278"/>
      <c r="AP3629" s="278"/>
    </row>
    <row r="3630" spans="1:42">
      <c r="A3630" s="278">
        <v>209686</v>
      </c>
      <c r="B3630" s="278"/>
      <c r="C3630" s="278" t="s">
        <v>412</v>
      </c>
      <c r="D3630" s="278" t="s">
        <v>412</v>
      </c>
      <c r="E3630" s="278" t="s">
        <v>412</v>
      </c>
      <c r="F3630" s="278" t="s">
        <v>412</v>
      </c>
      <c r="G3630" s="278" t="s">
        <v>412</v>
      </c>
      <c r="H3630" s="278" t="s">
        <v>412</v>
      </c>
      <c r="I3630" s="278" t="s">
        <v>412</v>
      </c>
      <c r="J3630" s="278" t="s">
        <v>412</v>
      </c>
      <c r="K3630" s="278" t="s">
        <v>412</v>
      </c>
      <c r="L3630" s="278" t="s">
        <v>412</v>
      </c>
      <c r="M3630" s="278"/>
      <c r="N3630" s="278"/>
      <c r="O3630" s="278"/>
      <c r="P3630" s="278"/>
      <c r="Q3630" s="278"/>
      <c r="R3630" s="278"/>
      <c r="S3630" s="278"/>
      <c r="T3630" s="278"/>
      <c r="U3630" s="278"/>
      <c r="V3630" s="278"/>
      <c r="W3630" s="278"/>
      <c r="X3630" s="278"/>
      <c r="Y3630" s="278"/>
      <c r="Z3630" s="278"/>
      <c r="AA3630" s="278"/>
      <c r="AB3630" s="278"/>
      <c r="AC3630" s="278"/>
      <c r="AD3630" s="278"/>
      <c r="AE3630" s="278"/>
      <c r="AF3630" s="278"/>
      <c r="AG3630" s="278"/>
      <c r="AH3630" s="278"/>
      <c r="AI3630" s="278"/>
      <c r="AJ3630" s="278"/>
      <c r="AK3630" s="278"/>
      <c r="AL3630" s="278"/>
      <c r="AM3630" s="278"/>
      <c r="AN3630" s="278"/>
      <c r="AO3630" s="278"/>
      <c r="AP3630" s="278"/>
    </row>
    <row r="3631" spans="1:42">
      <c r="A3631" s="278">
        <v>209685</v>
      </c>
      <c r="B3631" s="278"/>
      <c r="C3631" s="278" t="s">
        <v>412</v>
      </c>
      <c r="D3631" s="278" t="s">
        <v>412</v>
      </c>
      <c r="E3631" s="278" t="s">
        <v>412</v>
      </c>
      <c r="F3631" s="278" t="s">
        <v>412</v>
      </c>
      <c r="G3631" s="278" t="s">
        <v>412</v>
      </c>
      <c r="H3631" s="278" t="s">
        <v>412</v>
      </c>
      <c r="I3631" s="278" t="s">
        <v>412</v>
      </c>
      <c r="J3631" s="278" t="s">
        <v>412</v>
      </c>
      <c r="K3631" s="278" t="s">
        <v>412</v>
      </c>
      <c r="L3631" s="278" t="s">
        <v>412</v>
      </c>
      <c r="M3631" s="278"/>
      <c r="N3631" s="278"/>
      <c r="O3631" s="278"/>
      <c r="P3631" s="278"/>
      <c r="Q3631" s="278"/>
      <c r="R3631" s="278"/>
      <c r="S3631" s="278"/>
      <c r="T3631" s="278"/>
      <c r="U3631" s="278"/>
      <c r="V3631" s="278"/>
      <c r="W3631" s="278"/>
      <c r="X3631" s="278"/>
      <c r="Y3631" s="278"/>
      <c r="Z3631" s="278"/>
      <c r="AA3631" s="278"/>
      <c r="AB3631" s="278"/>
      <c r="AC3631" s="278"/>
      <c r="AD3631" s="278"/>
      <c r="AE3631" s="278"/>
      <c r="AF3631" s="278"/>
      <c r="AG3631" s="278"/>
      <c r="AH3631" s="278"/>
      <c r="AI3631" s="278"/>
      <c r="AJ3631" s="278"/>
      <c r="AK3631" s="278"/>
      <c r="AL3631" s="278"/>
      <c r="AM3631" s="278"/>
      <c r="AN3631" s="278"/>
      <c r="AO3631" s="278"/>
      <c r="AP3631" s="278"/>
    </row>
    <row r="3632" spans="1:42">
      <c r="A3632" s="278">
        <v>209684</v>
      </c>
      <c r="B3632" s="278"/>
      <c r="C3632" s="278" t="s">
        <v>412</v>
      </c>
      <c r="D3632" s="278" t="s">
        <v>411</v>
      </c>
      <c r="E3632" s="278" t="s">
        <v>411</v>
      </c>
      <c r="F3632" s="278" t="s">
        <v>412</v>
      </c>
      <c r="G3632" s="278" t="s">
        <v>411</v>
      </c>
      <c r="H3632" s="278" t="s">
        <v>412</v>
      </c>
      <c r="I3632" s="278" t="s">
        <v>412</v>
      </c>
      <c r="J3632" s="278" t="s">
        <v>412</v>
      </c>
      <c r="K3632" s="278" t="s">
        <v>412</v>
      </c>
      <c r="L3632" s="278" t="s">
        <v>412</v>
      </c>
      <c r="M3632" s="278"/>
      <c r="N3632" s="278"/>
      <c r="O3632" s="278"/>
      <c r="P3632" s="278"/>
      <c r="Q3632" s="278"/>
      <c r="R3632" s="278"/>
      <c r="S3632" s="278"/>
      <c r="T3632" s="278"/>
      <c r="U3632" s="278"/>
      <c r="V3632" s="278"/>
      <c r="W3632" s="278"/>
      <c r="X3632" s="278"/>
      <c r="Y3632" s="278"/>
      <c r="Z3632" s="278"/>
      <c r="AA3632" s="278"/>
      <c r="AB3632" s="278"/>
      <c r="AC3632" s="278"/>
      <c r="AD3632" s="278"/>
      <c r="AE3632" s="278"/>
      <c r="AF3632" s="278"/>
      <c r="AG3632" s="278"/>
      <c r="AH3632" s="278"/>
      <c r="AI3632" s="278"/>
      <c r="AJ3632" s="278"/>
      <c r="AK3632" s="278"/>
      <c r="AL3632" s="278"/>
      <c r="AM3632" s="278"/>
      <c r="AN3632" s="278"/>
      <c r="AO3632" s="278"/>
      <c r="AP3632" s="278"/>
    </row>
    <row r="3633" spans="1:42">
      <c r="A3633" s="278">
        <v>209682</v>
      </c>
      <c r="B3633" s="278"/>
      <c r="C3633" s="278" t="s">
        <v>412</v>
      </c>
      <c r="D3633" s="278" t="s">
        <v>412</v>
      </c>
      <c r="E3633" s="278" t="s">
        <v>412</v>
      </c>
      <c r="F3633" s="278" t="s">
        <v>412</v>
      </c>
      <c r="G3633" s="278" t="s">
        <v>412</v>
      </c>
      <c r="H3633" s="278" t="s">
        <v>412</v>
      </c>
      <c r="I3633" s="278" t="s">
        <v>412</v>
      </c>
      <c r="J3633" s="278" t="s">
        <v>412</v>
      </c>
      <c r="K3633" s="278" t="s">
        <v>412</v>
      </c>
      <c r="L3633" s="278" t="s">
        <v>412</v>
      </c>
      <c r="M3633" s="278"/>
      <c r="N3633" s="278"/>
      <c r="O3633" s="278"/>
      <c r="P3633" s="278"/>
      <c r="Q3633" s="278"/>
      <c r="R3633" s="278"/>
      <c r="S3633" s="278"/>
      <c r="T3633" s="278"/>
      <c r="U3633" s="278"/>
      <c r="V3633" s="278"/>
      <c r="W3633" s="278"/>
      <c r="X3633" s="278"/>
      <c r="Y3633" s="278"/>
      <c r="Z3633" s="278"/>
      <c r="AA3633" s="278"/>
      <c r="AB3633" s="278"/>
      <c r="AC3633" s="278"/>
      <c r="AD3633" s="278"/>
      <c r="AE3633" s="278"/>
      <c r="AF3633" s="278"/>
      <c r="AG3633" s="278"/>
      <c r="AH3633" s="278"/>
      <c r="AI3633" s="278"/>
      <c r="AJ3633" s="278"/>
      <c r="AK3633" s="278"/>
      <c r="AL3633" s="278"/>
      <c r="AM3633" s="278"/>
      <c r="AN3633" s="278"/>
      <c r="AO3633" s="278"/>
      <c r="AP3633" s="278"/>
    </row>
    <row r="3634" spans="1:42">
      <c r="A3634" s="278">
        <v>209681</v>
      </c>
      <c r="B3634" s="278"/>
      <c r="C3634" s="278" t="s">
        <v>411</v>
      </c>
      <c r="D3634" s="278" t="s">
        <v>411</v>
      </c>
      <c r="E3634" s="278" t="s">
        <v>413</v>
      </c>
      <c r="F3634" s="278" t="s">
        <v>411</v>
      </c>
      <c r="G3634" s="278" t="s">
        <v>412</v>
      </c>
      <c r="H3634" s="278" t="s">
        <v>412</v>
      </c>
      <c r="I3634" s="278" t="s">
        <v>412</v>
      </c>
      <c r="J3634" s="278" t="s">
        <v>412</v>
      </c>
      <c r="K3634" s="278" t="s">
        <v>412</v>
      </c>
      <c r="L3634" s="278" t="s">
        <v>412</v>
      </c>
      <c r="M3634" s="278"/>
      <c r="N3634" s="278"/>
      <c r="O3634" s="278"/>
      <c r="P3634" s="278"/>
      <c r="Q3634" s="278"/>
      <c r="R3634" s="278"/>
      <c r="S3634" s="278"/>
      <c r="T3634" s="278"/>
      <c r="U3634" s="278"/>
      <c r="V3634" s="278"/>
      <c r="W3634" s="278"/>
      <c r="X3634" s="278"/>
      <c r="Y3634" s="278"/>
      <c r="Z3634" s="278"/>
      <c r="AA3634" s="278"/>
      <c r="AB3634" s="278"/>
      <c r="AC3634" s="278"/>
      <c r="AD3634" s="278"/>
      <c r="AE3634" s="278"/>
      <c r="AF3634" s="278"/>
      <c r="AG3634" s="278"/>
      <c r="AH3634" s="278"/>
      <c r="AI3634" s="278"/>
      <c r="AJ3634" s="278"/>
      <c r="AK3634" s="278"/>
      <c r="AL3634" s="278"/>
      <c r="AM3634" s="278"/>
      <c r="AN3634" s="278"/>
      <c r="AO3634" s="278"/>
      <c r="AP3634" s="278"/>
    </row>
    <row r="3635" spans="1:42">
      <c r="A3635" s="278">
        <v>209680</v>
      </c>
      <c r="B3635" s="278"/>
      <c r="C3635" s="278" t="s">
        <v>412</v>
      </c>
      <c r="D3635" s="278" t="s">
        <v>412</v>
      </c>
      <c r="E3635" s="278" t="s">
        <v>412</v>
      </c>
      <c r="F3635" s="278" t="s">
        <v>412</v>
      </c>
      <c r="G3635" s="278" t="s">
        <v>412</v>
      </c>
      <c r="H3635" s="278" t="s">
        <v>412</v>
      </c>
      <c r="I3635" s="278" t="s">
        <v>412</v>
      </c>
      <c r="J3635" s="278" t="s">
        <v>412</v>
      </c>
      <c r="K3635" s="278" t="s">
        <v>412</v>
      </c>
      <c r="L3635" s="278" t="s">
        <v>412</v>
      </c>
      <c r="M3635" s="278"/>
      <c r="N3635" s="278"/>
      <c r="O3635" s="278"/>
      <c r="P3635" s="278"/>
      <c r="Q3635" s="278"/>
      <c r="R3635" s="278"/>
      <c r="S3635" s="278"/>
      <c r="T3635" s="278"/>
      <c r="U3635" s="278"/>
      <c r="V3635" s="278"/>
      <c r="W3635" s="278"/>
      <c r="X3635" s="278"/>
      <c r="Y3635" s="278"/>
      <c r="Z3635" s="278"/>
      <c r="AA3635" s="278"/>
      <c r="AB3635" s="278"/>
      <c r="AC3635" s="278"/>
      <c r="AD3635" s="278"/>
      <c r="AE3635" s="278"/>
      <c r="AF3635" s="278"/>
      <c r="AG3635" s="278"/>
      <c r="AH3635" s="278"/>
      <c r="AI3635" s="278"/>
      <c r="AJ3635" s="278"/>
      <c r="AK3635" s="278"/>
      <c r="AL3635" s="278"/>
      <c r="AM3635" s="278"/>
      <c r="AN3635" s="278"/>
      <c r="AO3635" s="278"/>
      <c r="AP3635" s="278"/>
    </row>
    <row r="3636" spans="1:42">
      <c r="A3636" s="278">
        <v>209678</v>
      </c>
      <c r="B3636" s="278"/>
      <c r="C3636" s="278" t="s">
        <v>412</v>
      </c>
      <c r="D3636" s="278" t="s">
        <v>413</v>
      </c>
      <c r="E3636" s="278" t="s">
        <v>413</v>
      </c>
      <c r="F3636" s="278" t="s">
        <v>413</v>
      </c>
      <c r="G3636" s="278" t="s">
        <v>412</v>
      </c>
      <c r="H3636" s="278" t="s">
        <v>412</v>
      </c>
      <c r="I3636" s="278" t="s">
        <v>412</v>
      </c>
      <c r="J3636" s="278" t="s">
        <v>412</v>
      </c>
      <c r="K3636" s="278" t="s">
        <v>412</v>
      </c>
      <c r="L3636" s="278" t="s">
        <v>412</v>
      </c>
      <c r="M3636" s="278"/>
      <c r="N3636" s="278"/>
      <c r="O3636" s="278"/>
      <c r="P3636" s="278"/>
      <c r="Q3636" s="278"/>
      <c r="R3636" s="278"/>
      <c r="S3636" s="278"/>
      <c r="T3636" s="278"/>
      <c r="U3636" s="278"/>
      <c r="V3636" s="278"/>
      <c r="W3636" s="278"/>
      <c r="X3636" s="278"/>
      <c r="Y3636" s="278"/>
      <c r="Z3636" s="278"/>
      <c r="AA3636" s="278"/>
      <c r="AB3636" s="278"/>
      <c r="AC3636" s="278"/>
      <c r="AD3636" s="278"/>
      <c r="AE3636" s="278"/>
      <c r="AF3636" s="278"/>
      <c r="AG3636" s="278"/>
      <c r="AH3636" s="278"/>
      <c r="AI3636" s="278"/>
      <c r="AJ3636" s="278"/>
      <c r="AK3636" s="278"/>
      <c r="AL3636" s="278"/>
      <c r="AM3636" s="278"/>
      <c r="AN3636" s="278"/>
      <c r="AO3636" s="278"/>
      <c r="AP3636" s="278"/>
    </row>
    <row r="3637" spans="1:42">
      <c r="A3637" s="278">
        <v>209677</v>
      </c>
      <c r="B3637" s="278"/>
      <c r="C3637" s="278" t="s">
        <v>411</v>
      </c>
      <c r="D3637" s="278" t="s">
        <v>411</v>
      </c>
      <c r="E3637" s="278" t="s">
        <v>411</v>
      </c>
      <c r="F3637" s="278" t="s">
        <v>413</v>
      </c>
      <c r="G3637" s="278" t="s">
        <v>412</v>
      </c>
      <c r="H3637" s="278" t="s">
        <v>412</v>
      </c>
      <c r="I3637" s="278" t="s">
        <v>413</v>
      </c>
      <c r="J3637" s="278" t="s">
        <v>412</v>
      </c>
      <c r="K3637" s="278" t="s">
        <v>412</v>
      </c>
      <c r="L3637" s="278" t="s">
        <v>412</v>
      </c>
      <c r="M3637" s="278"/>
      <c r="N3637" s="278"/>
      <c r="O3637" s="278"/>
      <c r="P3637" s="278"/>
      <c r="Q3637" s="278"/>
      <c r="R3637" s="278"/>
      <c r="S3637" s="278"/>
      <c r="T3637" s="278"/>
      <c r="U3637" s="278"/>
      <c r="V3637" s="278"/>
      <c r="W3637" s="278"/>
      <c r="X3637" s="278"/>
      <c r="Y3637" s="278"/>
      <c r="Z3637" s="278"/>
      <c r="AA3637" s="278"/>
      <c r="AB3637" s="278"/>
      <c r="AC3637" s="278"/>
      <c r="AD3637" s="278"/>
      <c r="AE3637" s="278"/>
      <c r="AF3637" s="278"/>
      <c r="AG3637" s="278"/>
      <c r="AH3637" s="278"/>
      <c r="AI3637" s="278"/>
      <c r="AJ3637" s="278"/>
      <c r="AK3637" s="278"/>
      <c r="AL3637" s="278"/>
      <c r="AM3637" s="278"/>
      <c r="AN3637" s="278"/>
      <c r="AO3637" s="278"/>
      <c r="AP3637" s="278"/>
    </row>
    <row r="3638" spans="1:42">
      <c r="A3638" s="278">
        <v>209673</v>
      </c>
      <c r="B3638" s="278"/>
      <c r="C3638" s="278" t="s">
        <v>411</v>
      </c>
      <c r="D3638" s="278" t="s">
        <v>411</v>
      </c>
      <c r="E3638" s="278" t="s">
        <v>411</v>
      </c>
      <c r="F3638" s="278" t="s">
        <v>412</v>
      </c>
      <c r="G3638" s="278" t="s">
        <v>412</v>
      </c>
      <c r="H3638" s="278" t="s">
        <v>412</v>
      </c>
      <c r="I3638" s="278" t="s">
        <v>412</v>
      </c>
      <c r="J3638" s="278" t="s">
        <v>412</v>
      </c>
      <c r="K3638" s="278" t="s">
        <v>412</v>
      </c>
      <c r="L3638" s="278" t="s">
        <v>412</v>
      </c>
      <c r="M3638" s="278"/>
      <c r="N3638" s="278"/>
      <c r="O3638" s="278"/>
      <c r="P3638" s="278"/>
      <c r="Q3638" s="278"/>
      <c r="R3638" s="278"/>
      <c r="S3638" s="278"/>
      <c r="T3638" s="278"/>
      <c r="U3638" s="278"/>
      <c r="V3638" s="278"/>
      <c r="W3638" s="278"/>
      <c r="X3638" s="278"/>
      <c r="Y3638" s="278"/>
      <c r="Z3638" s="278"/>
      <c r="AA3638" s="278"/>
      <c r="AB3638" s="278"/>
      <c r="AC3638" s="278"/>
      <c r="AD3638" s="278"/>
      <c r="AE3638" s="278"/>
      <c r="AF3638" s="278"/>
      <c r="AG3638" s="278"/>
      <c r="AH3638" s="278"/>
      <c r="AI3638" s="278"/>
      <c r="AJ3638" s="278"/>
      <c r="AK3638" s="278"/>
      <c r="AL3638" s="278"/>
      <c r="AM3638" s="278"/>
      <c r="AN3638" s="278"/>
      <c r="AO3638" s="278"/>
      <c r="AP3638" s="278"/>
    </row>
    <row r="3639" spans="1:42">
      <c r="A3639" s="278">
        <v>209669</v>
      </c>
      <c r="B3639" s="278"/>
      <c r="C3639" s="278" t="s">
        <v>411</v>
      </c>
      <c r="D3639" s="278" t="s">
        <v>413</v>
      </c>
      <c r="E3639" s="278" t="s">
        <v>413</v>
      </c>
      <c r="F3639" s="278" t="s">
        <v>411</v>
      </c>
      <c r="G3639" s="278" t="s">
        <v>411</v>
      </c>
      <c r="H3639" s="278" t="s">
        <v>412</v>
      </c>
      <c r="I3639" s="278" t="s">
        <v>412</v>
      </c>
      <c r="J3639" s="278" t="s">
        <v>412</v>
      </c>
      <c r="K3639" s="278" t="s">
        <v>412</v>
      </c>
      <c r="L3639" s="278" t="s">
        <v>412</v>
      </c>
      <c r="M3639" s="278"/>
      <c r="N3639" s="278"/>
      <c r="O3639" s="278"/>
      <c r="P3639" s="278"/>
      <c r="Q3639" s="278"/>
      <c r="R3639" s="278"/>
      <c r="S3639" s="278"/>
      <c r="T3639" s="278"/>
      <c r="U3639" s="278"/>
      <c r="V3639" s="278"/>
      <c r="W3639" s="278"/>
      <c r="X3639" s="278"/>
      <c r="Y3639" s="278"/>
      <c r="Z3639" s="278"/>
      <c r="AA3639" s="278"/>
      <c r="AB3639" s="278"/>
      <c r="AC3639" s="278"/>
      <c r="AD3639" s="278"/>
      <c r="AE3639" s="278"/>
      <c r="AF3639" s="278"/>
      <c r="AG3639" s="278"/>
      <c r="AH3639" s="278"/>
      <c r="AI3639" s="278"/>
      <c r="AJ3639" s="278"/>
      <c r="AK3639" s="278"/>
      <c r="AL3639" s="278"/>
      <c r="AM3639" s="278"/>
      <c r="AN3639" s="278"/>
      <c r="AO3639" s="278"/>
      <c r="AP3639" s="278"/>
    </row>
    <row r="3640" spans="1:42">
      <c r="A3640" s="278">
        <v>209667</v>
      </c>
      <c r="B3640" s="278"/>
      <c r="C3640" s="278" t="s">
        <v>413</v>
      </c>
      <c r="D3640" s="278" t="s">
        <v>413</v>
      </c>
      <c r="E3640" s="278" t="s">
        <v>413</v>
      </c>
      <c r="F3640" s="278" t="s">
        <v>413</v>
      </c>
      <c r="G3640" s="278" t="s">
        <v>411</v>
      </c>
      <c r="H3640" s="278" t="s">
        <v>412</v>
      </c>
      <c r="I3640" s="278" t="s">
        <v>411</v>
      </c>
      <c r="J3640" s="278" t="s">
        <v>411</v>
      </c>
      <c r="K3640" s="278" t="s">
        <v>411</v>
      </c>
      <c r="L3640" s="278" t="s">
        <v>412</v>
      </c>
      <c r="M3640" s="278"/>
      <c r="N3640" s="278"/>
      <c r="O3640" s="278"/>
      <c r="P3640" s="278"/>
      <c r="Q3640" s="278"/>
      <c r="R3640" s="278"/>
      <c r="S3640" s="278"/>
      <c r="T3640" s="278"/>
      <c r="U3640" s="278"/>
      <c r="V3640" s="278"/>
      <c r="W3640" s="278"/>
      <c r="X3640" s="278"/>
      <c r="Y3640" s="278"/>
      <c r="Z3640" s="278"/>
      <c r="AA3640" s="278"/>
      <c r="AB3640" s="278"/>
      <c r="AC3640" s="278"/>
      <c r="AD3640" s="278"/>
      <c r="AE3640" s="278"/>
      <c r="AF3640" s="278"/>
      <c r="AG3640" s="278"/>
      <c r="AH3640" s="278"/>
      <c r="AI3640" s="278"/>
      <c r="AJ3640" s="278"/>
      <c r="AK3640" s="278"/>
      <c r="AL3640" s="278"/>
      <c r="AM3640" s="278"/>
      <c r="AN3640" s="278"/>
      <c r="AO3640" s="278"/>
      <c r="AP3640" s="278"/>
    </row>
    <row r="3641" spans="1:42">
      <c r="A3641" s="278">
        <v>209665</v>
      </c>
      <c r="B3641" s="278"/>
      <c r="C3641" s="278" t="s">
        <v>412</v>
      </c>
      <c r="D3641" s="278" t="s">
        <v>413</v>
      </c>
      <c r="E3641" s="278" t="s">
        <v>413</v>
      </c>
      <c r="F3641" s="278" t="s">
        <v>413</v>
      </c>
      <c r="G3641" s="278" t="s">
        <v>412</v>
      </c>
      <c r="H3641" s="278" t="s">
        <v>412</v>
      </c>
      <c r="I3641" s="278" t="s">
        <v>412</v>
      </c>
      <c r="J3641" s="278" t="s">
        <v>412</v>
      </c>
      <c r="K3641" s="278" t="s">
        <v>412</v>
      </c>
      <c r="L3641" s="278" t="s">
        <v>412</v>
      </c>
      <c r="M3641" s="278"/>
      <c r="N3641" s="278"/>
      <c r="O3641" s="278"/>
      <c r="P3641" s="278"/>
      <c r="Q3641" s="278"/>
      <c r="R3641" s="278"/>
      <c r="S3641" s="278"/>
      <c r="T3641" s="278"/>
      <c r="U3641" s="278"/>
      <c r="V3641" s="278"/>
      <c r="W3641" s="278"/>
      <c r="X3641" s="278"/>
      <c r="Y3641" s="278"/>
      <c r="Z3641" s="278"/>
      <c r="AA3641" s="278"/>
      <c r="AB3641" s="278"/>
      <c r="AC3641" s="278"/>
      <c r="AD3641" s="278"/>
      <c r="AE3641" s="278"/>
      <c r="AF3641" s="278"/>
      <c r="AG3641" s="278"/>
      <c r="AH3641" s="278"/>
      <c r="AI3641" s="278"/>
      <c r="AJ3641" s="278"/>
      <c r="AK3641" s="278"/>
      <c r="AL3641" s="278"/>
      <c r="AM3641" s="278"/>
      <c r="AN3641" s="278"/>
      <c r="AO3641" s="278"/>
      <c r="AP3641" s="278"/>
    </row>
    <row r="3642" spans="1:42">
      <c r="A3642" s="278">
        <v>209664</v>
      </c>
      <c r="B3642" s="278"/>
      <c r="C3642" s="278" t="s">
        <v>411</v>
      </c>
      <c r="D3642" s="278" t="s">
        <v>413</v>
      </c>
      <c r="E3642" s="278" t="s">
        <v>411</v>
      </c>
      <c r="F3642" s="278" t="s">
        <v>412</v>
      </c>
      <c r="G3642" s="278" t="s">
        <v>411</v>
      </c>
      <c r="H3642" s="278" t="s">
        <v>411</v>
      </c>
      <c r="I3642" s="278" t="s">
        <v>411</v>
      </c>
      <c r="J3642" s="278" t="s">
        <v>411</v>
      </c>
      <c r="K3642" s="278" t="s">
        <v>413</v>
      </c>
      <c r="L3642" s="278" t="s">
        <v>411</v>
      </c>
      <c r="M3642" s="278"/>
      <c r="N3642" s="278"/>
      <c r="O3642" s="278"/>
      <c r="P3642" s="278"/>
      <c r="Q3642" s="278"/>
      <c r="R3642" s="278"/>
      <c r="S3642" s="278"/>
      <c r="T3642" s="278"/>
      <c r="U3642" s="278"/>
      <c r="V3642" s="278"/>
      <c r="W3642" s="278"/>
      <c r="X3642" s="278"/>
      <c r="Y3642" s="278"/>
      <c r="Z3642" s="278"/>
      <c r="AA3642" s="278"/>
      <c r="AB3642" s="278"/>
      <c r="AC3642" s="278"/>
      <c r="AD3642" s="278"/>
      <c r="AE3642" s="278"/>
      <c r="AF3642" s="278"/>
      <c r="AG3642" s="278"/>
      <c r="AH3642" s="278"/>
      <c r="AI3642" s="278"/>
      <c r="AJ3642" s="278"/>
      <c r="AK3642" s="278"/>
      <c r="AL3642" s="278"/>
      <c r="AM3642" s="278"/>
      <c r="AN3642" s="278"/>
      <c r="AO3642" s="278"/>
      <c r="AP3642" s="278"/>
    </row>
    <row r="3643" spans="1:42">
      <c r="A3643" s="278">
        <v>209663</v>
      </c>
      <c r="B3643" s="278"/>
      <c r="C3643" s="278" t="s">
        <v>413</v>
      </c>
      <c r="D3643" s="278" t="s">
        <v>412</v>
      </c>
      <c r="E3643" s="278" t="s">
        <v>413</v>
      </c>
      <c r="F3643" s="278" t="s">
        <v>412</v>
      </c>
      <c r="G3643" s="278" t="s">
        <v>413</v>
      </c>
      <c r="H3643" s="278" t="s">
        <v>412</v>
      </c>
      <c r="I3643" s="278" t="s">
        <v>412</v>
      </c>
      <c r="J3643" s="278" t="s">
        <v>412</v>
      </c>
      <c r="K3643" s="278" t="s">
        <v>412</v>
      </c>
      <c r="L3643" s="278" t="s">
        <v>412</v>
      </c>
      <c r="M3643" s="278"/>
      <c r="N3643" s="278"/>
      <c r="O3643" s="278"/>
      <c r="P3643" s="278"/>
      <c r="Q3643" s="278"/>
      <c r="R3643" s="278"/>
      <c r="S3643" s="278"/>
      <c r="T3643" s="278"/>
      <c r="U3643" s="278"/>
      <c r="V3643" s="278"/>
      <c r="W3643" s="278"/>
      <c r="X3643" s="278"/>
      <c r="Y3643" s="278"/>
      <c r="Z3643" s="278"/>
      <c r="AA3643" s="278"/>
      <c r="AB3643" s="278"/>
      <c r="AC3643" s="278"/>
      <c r="AD3643" s="278"/>
      <c r="AE3643" s="278"/>
      <c r="AF3643" s="278"/>
      <c r="AG3643" s="278"/>
      <c r="AH3643" s="278"/>
      <c r="AI3643" s="278"/>
      <c r="AJ3643" s="278"/>
      <c r="AK3643" s="278"/>
      <c r="AL3643" s="278"/>
      <c r="AM3643" s="278"/>
      <c r="AN3643" s="278"/>
      <c r="AO3643" s="278"/>
      <c r="AP3643" s="278"/>
    </row>
    <row r="3644" spans="1:42">
      <c r="A3644" s="278">
        <v>209662</v>
      </c>
      <c r="B3644" s="278"/>
      <c r="C3644" s="278" t="s">
        <v>413</v>
      </c>
      <c r="D3644" s="278" t="s">
        <v>412</v>
      </c>
      <c r="E3644" s="278" t="s">
        <v>413</v>
      </c>
      <c r="F3644" s="278" t="s">
        <v>413</v>
      </c>
      <c r="G3644" s="278" t="s">
        <v>412</v>
      </c>
      <c r="H3644" s="278" t="s">
        <v>412</v>
      </c>
      <c r="I3644" s="278" t="s">
        <v>412</v>
      </c>
      <c r="J3644" s="278" t="s">
        <v>412</v>
      </c>
      <c r="K3644" s="278" t="s">
        <v>412</v>
      </c>
      <c r="L3644" s="278" t="s">
        <v>412</v>
      </c>
      <c r="M3644" s="278"/>
      <c r="N3644" s="278"/>
      <c r="O3644" s="278"/>
      <c r="P3644" s="278"/>
      <c r="Q3644" s="278"/>
      <c r="R3644" s="278"/>
      <c r="S3644" s="278"/>
      <c r="T3644" s="278"/>
      <c r="U3644" s="278"/>
      <c r="V3644" s="278"/>
      <c r="W3644" s="278"/>
      <c r="X3644" s="278"/>
      <c r="Y3644" s="278"/>
      <c r="Z3644" s="278"/>
      <c r="AA3644" s="278"/>
      <c r="AB3644" s="278"/>
      <c r="AC3644" s="278"/>
      <c r="AD3644" s="278"/>
      <c r="AE3644" s="278"/>
      <c r="AF3644" s="278"/>
      <c r="AG3644" s="278"/>
      <c r="AH3644" s="278"/>
      <c r="AI3644" s="278"/>
      <c r="AJ3644" s="278"/>
      <c r="AK3644" s="278"/>
      <c r="AL3644" s="278"/>
      <c r="AM3644" s="278"/>
      <c r="AN3644" s="278"/>
      <c r="AO3644" s="278"/>
      <c r="AP3644" s="278"/>
    </row>
    <row r="3645" spans="1:42">
      <c r="A3645" s="278">
        <v>209661</v>
      </c>
      <c r="B3645" s="278"/>
      <c r="C3645" s="278" t="s">
        <v>413</v>
      </c>
      <c r="D3645" s="278" t="s">
        <v>413</v>
      </c>
      <c r="E3645" s="278" t="s">
        <v>412</v>
      </c>
      <c r="F3645" s="278" t="s">
        <v>412</v>
      </c>
      <c r="G3645" s="278" t="s">
        <v>413</v>
      </c>
      <c r="H3645" s="278" t="s">
        <v>412</v>
      </c>
      <c r="I3645" s="278" t="s">
        <v>412</v>
      </c>
      <c r="J3645" s="278" t="s">
        <v>412</v>
      </c>
      <c r="K3645" s="278" t="s">
        <v>412</v>
      </c>
      <c r="L3645" s="278" t="s">
        <v>412</v>
      </c>
      <c r="M3645" s="278"/>
      <c r="N3645" s="278"/>
      <c r="O3645" s="278"/>
      <c r="P3645" s="278"/>
      <c r="Q3645" s="278"/>
      <c r="R3645" s="278"/>
      <c r="S3645" s="278"/>
      <c r="T3645" s="278"/>
      <c r="U3645" s="278"/>
      <c r="V3645" s="278"/>
      <c r="W3645" s="278"/>
      <c r="X3645" s="278"/>
      <c r="Y3645" s="278"/>
      <c r="Z3645" s="278"/>
      <c r="AA3645" s="278"/>
      <c r="AB3645" s="278"/>
      <c r="AC3645" s="278"/>
      <c r="AD3645" s="278"/>
      <c r="AE3645" s="278"/>
      <c r="AF3645" s="278"/>
      <c r="AG3645" s="278"/>
      <c r="AH3645" s="278"/>
      <c r="AI3645" s="278"/>
      <c r="AJ3645" s="278"/>
      <c r="AK3645" s="278"/>
      <c r="AL3645" s="278"/>
      <c r="AM3645" s="278"/>
      <c r="AN3645" s="278"/>
      <c r="AO3645" s="278"/>
      <c r="AP3645" s="278"/>
    </row>
    <row r="3646" spans="1:42">
      <c r="A3646" s="278">
        <v>209660</v>
      </c>
      <c r="B3646" s="278"/>
      <c r="C3646" s="278" t="s">
        <v>412</v>
      </c>
      <c r="D3646" s="278" t="s">
        <v>411</v>
      </c>
      <c r="E3646" s="278" t="s">
        <v>412</v>
      </c>
      <c r="F3646" s="278" t="s">
        <v>411</v>
      </c>
      <c r="G3646" s="278" t="s">
        <v>411</v>
      </c>
      <c r="H3646" s="278" t="s">
        <v>412</v>
      </c>
      <c r="I3646" s="278" t="s">
        <v>412</v>
      </c>
      <c r="J3646" s="278" t="s">
        <v>412</v>
      </c>
      <c r="K3646" s="278" t="s">
        <v>412</v>
      </c>
      <c r="L3646" s="278" t="s">
        <v>412</v>
      </c>
      <c r="M3646" s="278"/>
      <c r="N3646" s="278"/>
      <c r="O3646" s="278"/>
      <c r="P3646" s="278"/>
      <c r="Q3646" s="278"/>
      <c r="R3646" s="278"/>
      <c r="S3646" s="278"/>
      <c r="T3646" s="278"/>
      <c r="U3646" s="278"/>
      <c r="V3646" s="278"/>
      <c r="W3646" s="278"/>
      <c r="X3646" s="278"/>
      <c r="Y3646" s="278"/>
      <c r="Z3646" s="278"/>
      <c r="AA3646" s="278"/>
      <c r="AB3646" s="278"/>
      <c r="AC3646" s="278"/>
      <c r="AD3646" s="278"/>
      <c r="AE3646" s="278"/>
      <c r="AF3646" s="278"/>
      <c r="AG3646" s="278"/>
      <c r="AH3646" s="278"/>
      <c r="AI3646" s="278"/>
      <c r="AJ3646" s="278"/>
      <c r="AK3646" s="278"/>
      <c r="AL3646" s="278"/>
      <c r="AM3646" s="278"/>
      <c r="AN3646" s="278"/>
      <c r="AO3646" s="278"/>
      <c r="AP3646" s="278"/>
    </row>
    <row r="3647" spans="1:42">
      <c r="A3647" s="278">
        <v>209659</v>
      </c>
      <c r="B3647" s="278"/>
      <c r="C3647" s="278" t="s">
        <v>413</v>
      </c>
      <c r="D3647" s="278" t="s">
        <v>411</v>
      </c>
      <c r="E3647" s="278" t="s">
        <v>413</v>
      </c>
      <c r="F3647" s="278" t="s">
        <v>412</v>
      </c>
      <c r="G3647" s="278" t="s">
        <v>413</v>
      </c>
      <c r="H3647" s="278" t="s">
        <v>412</v>
      </c>
      <c r="I3647" s="278" t="s">
        <v>413</v>
      </c>
      <c r="J3647" s="278" t="s">
        <v>413</v>
      </c>
      <c r="K3647" s="278" t="s">
        <v>413</v>
      </c>
      <c r="L3647" s="278" t="s">
        <v>413</v>
      </c>
      <c r="M3647" s="278"/>
      <c r="N3647" s="278"/>
      <c r="O3647" s="278"/>
      <c r="P3647" s="278"/>
      <c r="Q3647" s="278"/>
      <c r="R3647" s="278"/>
      <c r="S3647" s="278"/>
      <c r="T3647" s="278"/>
      <c r="U3647" s="278"/>
      <c r="V3647" s="278"/>
      <c r="W3647" s="278"/>
      <c r="X3647" s="278"/>
      <c r="Y3647" s="278"/>
      <c r="Z3647" s="278"/>
      <c r="AA3647" s="278"/>
      <c r="AB3647" s="278"/>
      <c r="AC3647" s="278"/>
      <c r="AD3647" s="278"/>
      <c r="AE3647" s="278"/>
      <c r="AF3647" s="278"/>
      <c r="AG3647" s="278"/>
      <c r="AH3647" s="278"/>
      <c r="AI3647" s="278"/>
      <c r="AJ3647" s="278"/>
      <c r="AK3647" s="278"/>
      <c r="AL3647" s="278"/>
      <c r="AM3647" s="278"/>
      <c r="AN3647" s="278"/>
      <c r="AO3647" s="278"/>
      <c r="AP3647" s="278"/>
    </row>
    <row r="3648" spans="1:42">
      <c r="A3648" s="278">
        <v>209658</v>
      </c>
      <c r="B3648" s="278"/>
      <c r="C3648" s="278" t="s">
        <v>412</v>
      </c>
      <c r="D3648" s="278" t="s">
        <v>412</v>
      </c>
      <c r="E3648" s="278" t="s">
        <v>412</v>
      </c>
      <c r="F3648" s="278" t="s">
        <v>412</v>
      </c>
      <c r="G3648" s="278" t="s">
        <v>412</v>
      </c>
      <c r="H3648" s="278" t="s">
        <v>412</v>
      </c>
      <c r="I3648" s="278" t="s">
        <v>412</v>
      </c>
      <c r="J3648" s="278" t="s">
        <v>412</v>
      </c>
      <c r="K3648" s="278" t="s">
        <v>412</v>
      </c>
      <c r="L3648" s="278" t="s">
        <v>412</v>
      </c>
      <c r="M3648" s="278"/>
      <c r="N3648" s="278"/>
      <c r="O3648" s="278"/>
      <c r="P3648" s="278"/>
      <c r="Q3648" s="278"/>
      <c r="R3648" s="278"/>
      <c r="S3648" s="278"/>
      <c r="T3648" s="278"/>
      <c r="U3648" s="278"/>
      <c r="V3648" s="278"/>
      <c r="W3648" s="278"/>
      <c r="X3648" s="278"/>
      <c r="Y3648" s="278"/>
      <c r="Z3648" s="278"/>
      <c r="AA3648" s="278"/>
      <c r="AB3648" s="278"/>
      <c r="AC3648" s="278"/>
      <c r="AD3648" s="278"/>
      <c r="AE3648" s="278"/>
      <c r="AF3648" s="278"/>
      <c r="AG3648" s="278"/>
      <c r="AH3648" s="278"/>
      <c r="AI3648" s="278"/>
      <c r="AJ3648" s="278"/>
      <c r="AK3648" s="278"/>
      <c r="AL3648" s="278"/>
      <c r="AM3648" s="278"/>
      <c r="AN3648" s="278"/>
      <c r="AO3648" s="278"/>
      <c r="AP3648" s="278"/>
    </row>
    <row r="3649" spans="1:42">
      <c r="A3649" s="278">
        <v>209654</v>
      </c>
      <c r="B3649" s="278"/>
      <c r="C3649" s="278" t="s">
        <v>411</v>
      </c>
      <c r="D3649" s="278" t="s">
        <v>411</v>
      </c>
      <c r="E3649" s="278" t="s">
        <v>411</v>
      </c>
      <c r="F3649" s="278" t="s">
        <v>411</v>
      </c>
      <c r="G3649" s="278" t="s">
        <v>412</v>
      </c>
      <c r="H3649" s="278" t="s">
        <v>412</v>
      </c>
      <c r="I3649" s="278" t="s">
        <v>412</v>
      </c>
      <c r="J3649" s="278" t="s">
        <v>412</v>
      </c>
      <c r="K3649" s="278" t="s">
        <v>412</v>
      </c>
      <c r="L3649" s="278" t="s">
        <v>412</v>
      </c>
      <c r="M3649" s="278"/>
      <c r="N3649" s="278"/>
      <c r="O3649" s="278"/>
      <c r="P3649" s="278"/>
      <c r="Q3649" s="278"/>
      <c r="R3649" s="278"/>
      <c r="S3649" s="278"/>
      <c r="T3649" s="278"/>
      <c r="U3649" s="278"/>
      <c r="V3649" s="278"/>
      <c r="W3649" s="278"/>
      <c r="X3649" s="278"/>
      <c r="Y3649" s="278"/>
      <c r="Z3649" s="278"/>
      <c r="AA3649" s="278"/>
      <c r="AB3649" s="278"/>
      <c r="AC3649" s="278"/>
      <c r="AD3649" s="278"/>
      <c r="AE3649" s="278"/>
      <c r="AF3649" s="278"/>
      <c r="AG3649" s="278"/>
      <c r="AH3649" s="278"/>
      <c r="AI3649" s="278"/>
      <c r="AJ3649" s="278"/>
      <c r="AK3649" s="278"/>
      <c r="AL3649" s="278"/>
      <c r="AM3649" s="278"/>
      <c r="AN3649" s="278"/>
      <c r="AO3649" s="278"/>
      <c r="AP3649" s="278"/>
    </row>
    <row r="3650" spans="1:42">
      <c r="A3650" s="278">
        <v>209653</v>
      </c>
      <c r="B3650" s="278"/>
      <c r="C3650" s="278" t="s">
        <v>413</v>
      </c>
      <c r="D3650" s="278" t="s">
        <v>413</v>
      </c>
      <c r="E3650" s="278" t="s">
        <v>413</v>
      </c>
      <c r="F3650" s="278" t="s">
        <v>412</v>
      </c>
      <c r="G3650" s="278" t="s">
        <v>412</v>
      </c>
      <c r="H3650" s="278" t="s">
        <v>412</v>
      </c>
      <c r="I3650" s="278" t="s">
        <v>412</v>
      </c>
      <c r="J3650" s="278" t="s">
        <v>412</v>
      </c>
      <c r="K3650" s="278" t="s">
        <v>412</v>
      </c>
      <c r="L3650" s="278" t="s">
        <v>412</v>
      </c>
      <c r="M3650" s="278"/>
      <c r="N3650" s="278"/>
      <c r="O3650" s="278"/>
      <c r="P3650" s="278"/>
      <c r="Q3650" s="278"/>
      <c r="R3650" s="278"/>
      <c r="S3650" s="278"/>
      <c r="T3650" s="278"/>
      <c r="U3650" s="278"/>
      <c r="V3650" s="278"/>
      <c r="W3650" s="278"/>
      <c r="X3650" s="278"/>
      <c r="Y3650" s="278"/>
      <c r="Z3650" s="278"/>
      <c r="AA3650" s="278"/>
      <c r="AB3650" s="278"/>
      <c r="AC3650" s="278"/>
      <c r="AD3650" s="278"/>
      <c r="AE3650" s="278"/>
      <c r="AF3650" s="278"/>
      <c r="AG3650" s="278"/>
      <c r="AH3650" s="278"/>
      <c r="AI3650" s="278"/>
      <c r="AJ3650" s="278"/>
      <c r="AK3650" s="278"/>
      <c r="AL3650" s="278"/>
      <c r="AM3650" s="278"/>
      <c r="AN3650" s="278"/>
      <c r="AO3650" s="278"/>
      <c r="AP3650" s="278"/>
    </row>
    <row r="3651" spans="1:42">
      <c r="A3651" s="278">
        <v>209651</v>
      </c>
      <c r="B3651" s="278"/>
      <c r="C3651" s="278" t="s">
        <v>413</v>
      </c>
      <c r="D3651" s="278" t="s">
        <v>413</v>
      </c>
      <c r="E3651" s="278" t="s">
        <v>413</v>
      </c>
      <c r="F3651" s="278" t="s">
        <v>412</v>
      </c>
      <c r="G3651" s="278" t="s">
        <v>412</v>
      </c>
      <c r="H3651" s="278" t="s">
        <v>412</v>
      </c>
      <c r="I3651" s="278" t="s">
        <v>412</v>
      </c>
      <c r="J3651" s="278" t="s">
        <v>412</v>
      </c>
      <c r="K3651" s="278" t="s">
        <v>412</v>
      </c>
      <c r="L3651" s="278" t="s">
        <v>412</v>
      </c>
      <c r="M3651" s="278"/>
      <c r="N3651" s="278"/>
      <c r="O3651" s="278"/>
      <c r="P3651" s="278"/>
      <c r="Q3651" s="278"/>
      <c r="R3651" s="278"/>
      <c r="S3651" s="278"/>
      <c r="T3651" s="278"/>
      <c r="U3651" s="278"/>
      <c r="V3651" s="278"/>
      <c r="W3651" s="278"/>
      <c r="X3651" s="278"/>
      <c r="Y3651" s="278"/>
      <c r="Z3651" s="278"/>
      <c r="AA3651" s="278"/>
      <c r="AB3651" s="278"/>
      <c r="AC3651" s="278"/>
      <c r="AD3651" s="278"/>
      <c r="AE3651" s="278"/>
      <c r="AF3651" s="278"/>
      <c r="AG3651" s="278"/>
      <c r="AH3651" s="278"/>
      <c r="AI3651" s="278"/>
      <c r="AJ3651" s="278"/>
      <c r="AK3651" s="278"/>
      <c r="AL3651" s="278"/>
      <c r="AM3651" s="278"/>
      <c r="AN3651" s="278"/>
      <c r="AO3651" s="278"/>
      <c r="AP3651" s="278"/>
    </row>
    <row r="3652" spans="1:42">
      <c r="A3652" s="278">
        <v>209649</v>
      </c>
      <c r="B3652" s="278"/>
      <c r="C3652" s="278" t="s">
        <v>412</v>
      </c>
      <c r="D3652" s="278" t="s">
        <v>413</v>
      </c>
      <c r="E3652" s="278" t="s">
        <v>412</v>
      </c>
      <c r="F3652" s="278" t="s">
        <v>411</v>
      </c>
      <c r="G3652" s="278" t="s">
        <v>413</v>
      </c>
      <c r="H3652" s="278" t="s">
        <v>412</v>
      </c>
      <c r="I3652" s="278" t="s">
        <v>413</v>
      </c>
      <c r="J3652" s="278" t="s">
        <v>412</v>
      </c>
      <c r="K3652" s="278" t="s">
        <v>413</v>
      </c>
      <c r="L3652" s="278" t="s">
        <v>413</v>
      </c>
      <c r="M3652" s="278"/>
      <c r="N3652" s="278"/>
      <c r="O3652" s="278"/>
      <c r="P3652" s="278"/>
      <c r="Q3652" s="278"/>
      <c r="R3652" s="278"/>
      <c r="S3652" s="278"/>
      <c r="T3652" s="278"/>
      <c r="U3652" s="278"/>
      <c r="V3652" s="278"/>
      <c r="W3652" s="278"/>
      <c r="X3652" s="278"/>
      <c r="Y3652" s="278"/>
      <c r="Z3652" s="278"/>
      <c r="AA3652" s="278"/>
      <c r="AB3652" s="278"/>
      <c r="AC3652" s="278"/>
      <c r="AD3652" s="278"/>
      <c r="AE3652" s="278"/>
      <c r="AF3652" s="278"/>
      <c r="AG3652" s="278"/>
      <c r="AH3652" s="278"/>
      <c r="AI3652" s="278"/>
      <c r="AJ3652" s="278"/>
      <c r="AK3652" s="278"/>
      <c r="AL3652" s="278"/>
      <c r="AM3652" s="278"/>
      <c r="AN3652" s="278"/>
      <c r="AO3652" s="278"/>
      <c r="AP3652" s="278"/>
    </row>
    <row r="3653" spans="1:42">
      <c r="A3653" s="278">
        <v>209648</v>
      </c>
      <c r="B3653" s="278"/>
      <c r="C3653" s="278" t="s">
        <v>412</v>
      </c>
      <c r="D3653" s="278" t="s">
        <v>413</v>
      </c>
      <c r="E3653" s="278" t="s">
        <v>411</v>
      </c>
      <c r="F3653" s="278" t="s">
        <v>412</v>
      </c>
      <c r="G3653" s="278" t="s">
        <v>412</v>
      </c>
      <c r="H3653" s="278" t="s">
        <v>412</v>
      </c>
      <c r="I3653" s="278" t="s">
        <v>411</v>
      </c>
      <c r="J3653" s="278" t="s">
        <v>412</v>
      </c>
      <c r="K3653" s="278" t="s">
        <v>413</v>
      </c>
      <c r="L3653" s="278" t="s">
        <v>412</v>
      </c>
      <c r="M3653" s="278"/>
      <c r="N3653" s="278"/>
      <c r="O3653" s="278"/>
      <c r="P3653" s="278"/>
      <c r="Q3653" s="278"/>
      <c r="R3653" s="278"/>
      <c r="S3653" s="278"/>
      <c r="T3653" s="278"/>
      <c r="U3653" s="278"/>
      <c r="V3653" s="278"/>
      <c r="W3653" s="278"/>
      <c r="X3653" s="278"/>
      <c r="Y3653" s="278"/>
      <c r="Z3653" s="278"/>
      <c r="AA3653" s="278"/>
      <c r="AB3653" s="278"/>
      <c r="AC3653" s="278"/>
      <c r="AD3653" s="278"/>
      <c r="AE3653" s="278"/>
      <c r="AF3653" s="278"/>
      <c r="AG3653" s="278"/>
      <c r="AH3653" s="278"/>
      <c r="AI3653" s="278"/>
      <c r="AJ3653" s="278"/>
      <c r="AK3653" s="278"/>
      <c r="AL3653" s="278"/>
      <c r="AM3653" s="278"/>
      <c r="AN3653" s="278"/>
      <c r="AO3653" s="278"/>
      <c r="AP3653" s="278"/>
    </row>
    <row r="3654" spans="1:42">
      <c r="A3654" s="278">
        <v>209647</v>
      </c>
      <c r="B3654" s="278"/>
      <c r="C3654" s="278" t="s">
        <v>413</v>
      </c>
      <c r="D3654" s="278" t="s">
        <v>413</v>
      </c>
      <c r="E3654" s="278" t="s">
        <v>413</v>
      </c>
      <c r="F3654" s="278" t="s">
        <v>411</v>
      </c>
      <c r="G3654" s="278" t="s">
        <v>413</v>
      </c>
      <c r="H3654" s="278" t="s">
        <v>411</v>
      </c>
      <c r="I3654" s="278" t="s">
        <v>413</v>
      </c>
      <c r="J3654" s="278" t="s">
        <v>413</v>
      </c>
      <c r="K3654" s="278" t="s">
        <v>411</v>
      </c>
      <c r="L3654" s="278" t="s">
        <v>411</v>
      </c>
      <c r="M3654" s="278"/>
      <c r="N3654" s="278"/>
      <c r="O3654" s="278"/>
      <c r="P3654" s="278"/>
      <c r="Q3654" s="278"/>
      <c r="R3654" s="278"/>
      <c r="S3654" s="278"/>
      <c r="T3654" s="278"/>
      <c r="U3654" s="278"/>
      <c r="V3654" s="278"/>
      <c r="W3654" s="278"/>
      <c r="X3654" s="278"/>
      <c r="Y3654" s="278"/>
      <c r="Z3654" s="278"/>
      <c r="AA3654" s="278"/>
      <c r="AB3654" s="278"/>
      <c r="AC3654" s="278"/>
      <c r="AD3654" s="278"/>
      <c r="AE3654" s="278"/>
      <c r="AF3654" s="278"/>
      <c r="AG3654" s="278"/>
      <c r="AH3654" s="278"/>
      <c r="AI3654" s="278"/>
      <c r="AJ3654" s="278"/>
      <c r="AK3654" s="278"/>
      <c r="AL3654" s="278"/>
      <c r="AM3654" s="278"/>
      <c r="AN3654" s="278"/>
      <c r="AO3654" s="278"/>
      <c r="AP3654" s="278"/>
    </row>
    <row r="3655" spans="1:42">
      <c r="A3655" s="278">
        <v>209637</v>
      </c>
      <c r="B3655" s="278"/>
      <c r="C3655" s="278" t="s">
        <v>412</v>
      </c>
      <c r="D3655" s="278" t="s">
        <v>413</v>
      </c>
      <c r="E3655" s="278" t="s">
        <v>411</v>
      </c>
      <c r="F3655" s="278" t="s">
        <v>413</v>
      </c>
      <c r="G3655" s="278" t="s">
        <v>413</v>
      </c>
      <c r="H3655" s="278" t="s">
        <v>411</v>
      </c>
      <c r="I3655" s="278" t="s">
        <v>411</v>
      </c>
      <c r="J3655" s="278" t="s">
        <v>413</v>
      </c>
      <c r="K3655" s="278" t="s">
        <v>411</v>
      </c>
      <c r="L3655" s="278" t="s">
        <v>413</v>
      </c>
      <c r="M3655" s="278"/>
      <c r="N3655" s="278"/>
      <c r="O3655" s="278"/>
      <c r="P3655" s="278"/>
      <c r="Q3655" s="278"/>
      <c r="R3655" s="278"/>
      <c r="S3655" s="278"/>
      <c r="T3655" s="278"/>
      <c r="U3655" s="278"/>
      <c r="V3655" s="278"/>
      <c r="W3655" s="278"/>
      <c r="X3655" s="278"/>
      <c r="Y3655" s="278"/>
      <c r="Z3655" s="278"/>
      <c r="AA3655" s="278"/>
      <c r="AB3655" s="278"/>
      <c r="AC3655" s="278"/>
      <c r="AD3655" s="278"/>
      <c r="AE3655" s="278"/>
      <c r="AF3655" s="278"/>
      <c r="AG3655" s="278"/>
      <c r="AH3655" s="278"/>
      <c r="AI3655" s="278"/>
      <c r="AJ3655" s="278"/>
      <c r="AK3655" s="278"/>
      <c r="AL3655" s="278"/>
      <c r="AM3655" s="278"/>
      <c r="AN3655" s="278"/>
      <c r="AO3655" s="278"/>
      <c r="AP3655" s="278"/>
    </row>
    <row r="3656" spans="1:42">
      <c r="A3656" s="278">
        <v>209636</v>
      </c>
      <c r="B3656" s="278"/>
      <c r="C3656" s="278" t="s">
        <v>411</v>
      </c>
      <c r="D3656" s="278" t="s">
        <v>411</v>
      </c>
      <c r="E3656" s="278" t="s">
        <v>411</v>
      </c>
      <c r="F3656" s="278" t="s">
        <v>412</v>
      </c>
      <c r="G3656" s="278" t="s">
        <v>412</v>
      </c>
      <c r="H3656" s="278" t="s">
        <v>412</v>
      </c>
      <c r="I3656" s="278" t="s">
        <v>412</v>
      </c>
      <c r="J3656" s="278" t="s">
        <v>412</v>
      </c>
      <c r="K3656" s="278" t="s">
        <v>412</v>
      </c>
      <c r="L3656" s="278" t="s">
        <v>412</v>
      </c>
      <c r="M3656" s="278"/>
      <c r="N3656" s="278"/>
      <c r="O3656" s="278"/>
      <c r="P3656" s="278"/>
      <c r="Q3656" s="278"/>
      <c r="R3656" s="278"/>
      <c r="S3656" s="278"/>
      <c r="T3656" s="278"/>
      <c r="U3656" s="278"/>
      <c r="V3656" s="278"/>
      <c r="W3656" s="278"/>
      <c r="X3656" s="278"/>
      <c r="Y3656" s="278"/>
      <c r="Z3656" s="278"/>
      <c r="AA3656" s="278"/>
      <c r="AB3656" s="278"/>
      <c r="AC3656" s="278"/>
      <c r="AD3656" s="278"/>
      <c r="AE3656" s="278"/>
      <c r="AF3656" s="278"/>
      <c r="AG3656" s="278"/>
      <c r="AH3656" s="278"/>
      <c r="AI3656" s="278"/>
      <c r="AJ3656" s="278"/>
      <c r="AK3656" s="278"/>
      <c r="AL3656" s="278"/>
      <c r="AM3656" s="278"/>
      <c r="AN3656" s="278"/>
      <c r="AO3656" s="278"/>
      <c r="AP3656" s="278"/>
    </row>
    <row r="3657" spans="1:42">
      <c r="A3657" s="278">
        <v>209635</v>
      </c>
      <c r="B3657" s="278"/>
      <c r="C3657" s="278" t="s">
        <v>411</v>
      </c>
      <c r="D3657" s="278" t="s">
        <v>411</v>
      </c>
      <c r="E3657" s="278" t="s">
        <v>411</v>
      </c>
      <c r="F3657" s="278" t="s">
        <v>413</v>
      </c>
      <c r="G3657" s="278" t="s">
        <v>411</v>
      </c>
      <c r="H3657" s="278" t="s">
        <v>413</v>
      </c>
      <c r="I3657" s="278" t="s">
        <v>412</v>
      </c>
      <c r="J3657" s="278" t="s">
        <v>413</v>
      </c>
      <c r="K3657" s="278" t="s">
        <v>413</v>
      </c>
      <c r="L3657" s="278" t="s">
        <v>411</v>
      </c>
      <c r="M3657" s="278"/>
      <c r="N3657" s="278"/>
      <c r="O3657" s="278"/>
      <c r="P3657" s="278"/>
      <c r="Q3657" s="278"/>
      <c r="R3657" s="278"/>
      <c r="S3657" s="278"/>
      <c r="T3657" s="278"/>
      <c r="U3657" s="278"/>
      <c r="V3657" s="278"/>
      <c r="W3657" s="278"/>
      <c r="X3657" s="278"/>
      <c r="Y3657" s="278"/>
      <c r="Z3657" s="278"/>
      <c r="AA3657" s="278"/>
      <c r="AB3657" s="278"/>
      <c r="AC3657" s="278"/>
      <c r="AD3657" s="278"/>
      <c r="AE3657" s="278"/>
      <c r="AF3657" s="278"/>
      <c r="AG3657" s="278"/>
      <c r="AH3657" s="278"/>
      <c r="AI3657" s="278"/>
      <c r="AJ3657" s="278"/>
      <c r="AK3657" s="278"/>
      <c r="AL3657" s="278"/>
      <c r="AM3657" s="278"/>
      <c r="AN3657" s="278"/>
      <c r="AO3657" s="278"/>
      <c r="AP3657" s="278"/>
    </row>
    <row r="3658" spans="1:42">
      <c r="A3658" s="278">
        <v>209634</v>
      </c>
      <c r="B3658" s="278"/>
      <c r="C3658" s="278" t="s">
        <v>412</v>
      </c>
      <c r="D3658" s="278" t="s">
        <v>413</v>
      </c>
      <c r="E3658" s="278" t="s">
        <v>412</v>
      </c>
      <c r="F3658" s="278" t="s">
        <v>411</v>
      </c>
      <c r="G3658" s="278" t="s">
        <v>413</v>
      </c>
      <c r="H3658" s="278" t="s">
        <v>412</v>
      </c>
      <c r="I3658" s="278" t="s">
        <v>413</v>
      </c>
      <c r="J3658" s="278" t="s">
        <v>412</v>
      </c>
      <c r="K3658" s="278" t="s">
        <v>412</v>
      </c>
      <c r="L3658" s="278" t="s">
        <v>413</v>
      </c>
      <c r="M3658" s="278"/>
      <c r="N3658" s="278"/>
      <c r="O3658" s="278"/>
      <c r="P3658" s="278"/>
      <c r="Q3658" s="278"/>
      <c r="R3658" s="278"/>
      <c r="S3658" s="278"/>
      <c r="T3658" s="278"/>
      <c r="U3658" s="278"/>
      <c r="V3658" s="278"/>
      <c r="W3658" s="278"/>
      <c r="X3658" s="278"/>
      <c r="Y3658" s="278"/>
      <c r="Z3658" s="278"/>
      <c r="AA3658" s="278"/>
      <c r="AB3658" s="278"/>
      <c r="AC3658" s="278"/>
      <c r="AD3658" s="278"/>
      <c r="AE3658" s="278"/>
      <c r="AF3658" s="278"/>
      <c r="AG3658" s="278"/>
      <c r="AH3658" s="278"/>
      <c r="AI3658" s="278"/>
      <c r="AJ3658" s="278"/>
      <c r="AK3658" s="278"/>
      <c r="AL3658" s="278"/>
      <c r="AM3658" s="278"/>
      <c r="AN3658" s="278"/>
      <c r="AO3658" s="278"/>
      <c r="AP3658" s="278"/>
    </row>
    <row r="3659" spans="1:42">
      <c r="A3659" s="278">
        <v>209629</v>
      </c>
      <c r="B3659" s="278"/>
      <c r="C3659" s="278" t="s">
        <v>411</v>
      </c>
      <c r="D3659" s="278" t="s">
        <v>411</v>
      </c>
      <c r="E3659" s="278" t="s">
        <v>411</v>
      </c>
      <c r="F3659" s="278" t="s">
        <v>411</v>
      </c>
      <c r="G3659" s="278" t="s">
        <v>411</v>
      </c>
      <c r="H3659" s="278" t="s">
        <v>411</v>
      </c>
      <c r="I3659" s="278" t="s">
        <v>413</v>
      </c>
      <c r="J3659" s="278" t="s">
        <v>412</v>
      </c>
      <c r="K3659" s="278" t="s">
        <v>412</v>
      </c>
      <c r="L3659" s="278" t="s">
        <v>411</v>
      </c>
      <c r="M3659" s="278"/>
      <c r="N3659" s="278"/>
      <c r="O3659" s="278"/>
      <c r="P3659" s="278"/>
      <c r="Q3659" s="278"/>
      <c r="R3659" s="278"/>
      <c r="S3659" s="278"/>
      <c r="T3659" s="278"/>
      <c r="U3659" s="278"/>
      <c r="V3659" s="278"/>
      <c r="W3659" s="278"/>
      <c r="X3659" s="278"/>
      <c r="Y3659" s="278"/>
      <c r="Z3659" s="278"/>
      <c r="AA3659" s="278"/>
      <c r="AB3659" s="278"/>
      <c r="AC3659" s="278"/>
      <c r="AD3659" s="278"/>
      <c r="AE3659" s="278"/>
      <c r="AF3659" s="278"/>
      <c r="AG3659" s="278"/>
      <c r="AH3659" s="278"/>
      <c r="AI3659" s="278"/>
      <c r="AJ3659" s="278"/>
      <c r="AK3659" s="278"/>
      <c r="AL3659" s="278"/>
      <c r="AM3659" s="278"/>
      <c r="AN3659" s="278"/>
      <c r="AO3659" s="278"/>
      <c r="AP3659" s="278"/>
    </row>
    <row r="3660" spans="1:42">
      <c r="A3660" s="278">
        <v>209627</v>
      </c>
      <c r="B3660" s="278"/>
      <c r="C3660" s="278" t="s">
        <v>411</v>
      </c>
      <c r="D3660" s="278" t="s">
        <v>411</v>
      </c>
      <c r="E3660" s="278" t="s">
        <v>411</v>
      </c>
      <c r="F3660" s="278" t="s">
        <v>412</v>
      </c>
      <c r="G3660" s="278" t="s">
        <v>411</v>
      </c>
      <c r="H3660" s="278" t="s">
        <v>412</v>
      </c>
      <c r="I3660" s="278" t="s">
        <v>412</v>
      </c>
      <c r="J3660" s="278" t="s">
        <v>412</v>
      </c>
      <c r="K3660" s="278" t="s">
        <v>412</v>
      </c>
      <c r="L3660" s="278" t="s">
        <v>412</v>
      </c>
      <c r="M3660" s="278"/>
      <c r="N3660" s="278"/>
      <c r="O3660" s="278"/>
      <c r="P3660" s="278"/>
      <c r="Q3660" s="278"/>
      <c r="R3660" s="278"/>
      <c r="S3660" s="278"/>
      <c r="T3660" s="278"/>
      <c r="U3660" s="278"/>
      <c r="V3660" s="278"/>
      <c r="W3660" s="278"/>
      <c r="X3660" s="278"/>
      <c r="Y3660" s="278"/>
      <c r="Z3660" s="278"/>
      <c r="AA3660" s="278"/>
      <c r="AB3660" s="278"/>
      <c r="AC3660" s="278"/>
      <c r="AD3660" s="278"/>
      <c r="AE3660" s="278"/>
      <c r="AF3660" s="278"/>
      <c r="AG3660" s="278"/>
      <c r="AH3660" s="278"/>
      <c r="AI3660" s="278"/>
      <c r="AJ3660" s="278"/>
      <c r="AK3660" s="278"/>
      <c r="AL3660" s="278"/>
      <c r="AM3660" s="278"/>
      <c r="AN3660" s="278"/>
      <c r="AO3660" s="278"/>
      <c r="AP3660" s="278"/>
    </row>
    <row r="3661" spans="1:42">
      <c r="A3661" s="278">
        <v>209622</v>
      </c>
      <c r="B3661" s="278"/>
      <c r="C3661" s="278" t="s">
        <v>411</v>
      </c>
      <c r="D3661" s="278" t="s">
        <v>411</v>
      </c>
      <c r="E3661" s="278" t="s">
        <v>411</v>
      </c>
      <c r="F3661" s="278" t="s">
        <v>411</v>
      </c>
      <c r="G3661" s="278" t="s">
        <v>411</v>
      </c>
      <c r="H3661" s="278" t="s">
        <v>412</v>
      </c>
      <c r="I3661" s="278" t="s">
        <v>413</v>
      </c>
      <c r="J3661" s="278" t="s">
        <v>412</v>
      </c>
      <c r="K3661" s="278" t="s">
        <v>413</v>
      </c>
      <c r="L3661" s="278" t="s">
        <v>412</v>
      </c>
      <c r="M3661" s="278"/>
      <c r="N3661" s="278"/>
      <c r="O3661" s="278"/>
      <c r="P3661" s="278"/>
      <c r="Q3661" s="278"/>
      <c r="R3661" s="278"/>
      <c r="S3661" s="278"/>
      <c r="T3661" s="278"/>
      <c r="U3661" s="278"/>
      <c r="V3661" s="278"/>
      <c r="W3661" s="278"/>
      <c r="X3661" s="278"/>
      <c r="Y3661" s="278"/>
      <c r="Z3661" s="278"/>
      <c r="AA3661" s="278"/>
      <c r="AB3661" s="278"/>
      <c r="AC3661" s="278"/>
      <c r="AD3661" s="278"/>
      <c r="AE3661" s="278"/>
      <c r="AF3661" s="278"/>
      <c r="AG3661" s="278"/>
      <c r="AH3661" s="278"/>
      <c r="AI3661" s="278"/>
      <c r="AJ3661" s="278"/>
      <c r="AK3661" s="278"/>
      <c r="AL3661" s="278"/>
      <c r="AM3661" s="278"/>
      <c r="AN3661" s="278"/>
      <c r="AO3661" s="278"/>
      <c r="AP3661" s="278"/>
    </row>
    <row r="3662" spans="1:42">
      <c r="A3662" s="278">
        <v>209621</v>
      </c>
      <c r="B3662" s="278"/>
      <c r="C3662" s="278" t="s">
        <v>413</v>
      </c>
      <c r="D3662" s="278" t="s">
        <v>411</v>
      </c>
      <c r="E3662" s="278" t="s">
        <v>413</v>
      </c>
      <c r="F3662" s="278" t="s">
        <v>411</v>
      </c>
      <c r="G3662" s="278" t="s">
        <v>411</v>
      </c>
      <c r="H3662" s="278" t="s">
        <v>413</v>
      </c>
      <c r="I3662" s="278" t="s">
        <v>412</v>
      </c>
      <c r="J3662" s="278" t="s">
        <v>412</v>
      </c>
      <c r="K3662" s="278" t="s">
        <v>412</v>
      </c>
      <c r="L3662" s="278" t="s">
        <v>412</v>
      </c>
      <c r="M3662" s="278"/>
      <c r="N3662" s="278"/>
      <c r="O3662" s="278"/>
      <c r="P3662" s="278"/>
      <c r="Q3662" s="278"/>
      <c r="R3662" s="278"/>
      <c r="S3662" s="278"/>
      <c r="T3662" s="278"/>
      <c r="U3662" s="278"/>
      <c r="V3662" s="278"/>
      <c r="W3662" s="278"/>
      <c r="X3662" s="278"/>
      <c r="Y3662" s="278"/>
      <c r="Z3662" s="278"/>
      <c r="AA3662" s="278"/>
      <c r="AB3662" s="278"/>
      <c r="AC3662" s="278"/>
      <c r="AD3662" s="278"/>
      <c r="AE3662" s="278"/>
      <c r="AF3662" s="278"/>
      <c r="AG3662" s="278"/>
      <c r="AH3662" s="278"/>
      <c r="AI3662" s="278"/>
      <c r="AJ3662" s="278"/>
      <c r="AK3662" s="278"/>
      <c r="AL3662" s="278"/>
      <c r="AM3662" s="278"/>
      <c r="AN3662" s="278"/>
      <c r="AO3662" s="278"/>
      <c r="AP3662" s="278"/>
    </row>
    <row r="3663" spans="1:42">
      <c r="A3663" s="278">
        <v>209617</v>
      </c>
      <c r="B3663" s="278"/>
      <c r="C3663" s="278" t="s">
        <v>412</v>
      </c>
      <c r="D3663" s="278" t="s">
        <v>412</v>
      </c>
      <c r="E3663" s="278" t="s">
        <v>412</v>
      </c>
      <c r="F3663" s="278" t="s">
        <v>412</v>
      </c>
      <c r="G3663" s="278" t="s">
        <v>412</v>
      </c>
      <c r="H3663" s="278" t="s">
        <v>412</v>
      </c>
      <c r="I3663" s="278" t="s">
        <v>412</v>
      </c>
      <c r="J3663" s="278" t="s">
        <v>412</v>
      </c>
      <c r="K3663" s="278" t="s">
        <v>412</v>
      </c>
      <c r="L3663" s="278" t="s">
        <v>412</v>
      </c>
      <c r="M3663" s="278"/>
      <c r="N3663" s="278"/>
      <c r="O3663" s="278"/>
      <c r="P3663" s="278"/>
      <c r="Q3663" s="278"/>
      <c r="R3663" s="278"/>
      <c r="S3663" s="278"/>
      <c r="T3663" s="278"/>
      <c r="U3663" s="278"/>
      <c r="V3663" s="278"/>
      <c r="W3663" s="278"/>
      <c r="X3663" s="278"/>
      <c r="Y3663" s="278"/>
      <c r="Z3663" s="278"/>
      <c r="AA3663" s="278"/>
      <c r="AB3663" s="278"/>
      <c r="AC3663" s="278"/>
      <c r="AD3663" s="278"/>
      <c r="AE3663" s="278"/>
      <c r="AF3663" s="278"/>
      <c r="AG3663" s="278"/>
      <c r="AH3663" s="278"/>
      <c r="AI3663" s="278"/>
      <c r="AJ3663" s="278"/>
      <c r="AK3663" s="278"/>
      <c r="AL3663" s="278"/>
      <c r="AM3663" s="278"/>
      <c r="AN3663" s="278"/>
      <c r="AO3663" s="278"/>
      <c r="AP3663" s="278"/>
    </row>
    <row r="3664" spans="1:42">
      <c r="A3664" s="278">
        <v>209616</v>
      </c>
      <c r="B3664" s="278"/>
      <c r="C3664" s="278" t="s">
        <v>413</v>
      </c>
      <c r="D3664" s="278" t="s">
        <v>413</v>
      </c>
      <c r="E3664" s="278" t="s">
        <v>413</v>
      </c>
      <c r="F3664" s="278" t="s">
        <v>411</v>
      </c>
      <c r="G3664" s="278" t="s">
        <v>411</v>
      </c>
      <c r="H3664" s="278" t="s">
        <v>411</v>
      </c>
      <c r="I3664" s="278" t="s">
        <v>413</v>
      </c>
      <c r="J3664" s="278" t="s">
        <v>412</v>
      </c>
      <c r="K3664" s="278" t="s">
        <v>412</v>
      </c>
      <c r="L3664" s="278" t="s">
        <v>413</v>
      </c>
      <c r="M3664" s="278"/>
      <c r="N3664" s="278"/>
      <c r="O3664" s="278"/>
      <c r="P3664" s="278"/>
      <c r="Q3664" s="278"/>
      <c r="R3664" s="278"/>
      <c r="S3664" s="278"/>
      <c r="T3664" s="278"/>
      <c r="U3664" s="278"/>
      <c r="V3664" s="278"/>
      <c r="W3664" s="278"/>
      <c r="X3664" s="278"/>
      <c r="Y3664" s="278"/>
      <c r="Z3664" s="278"/>
      <c r="AA3664" s="278"/>
      <c r="AB3664" s="278"/>
      <c r="AC3664" s="278"/>
      <c r="AD3664" s="278"/>
      <c r="AE3664" s="278"/>
      <c r="AF3664" s="278"/>
      <c r="AG3664" s="278"/>
      <c r="AH3664" s="278"/>
      <c r="AI3664" s="278"/>
      <c r="AJ3664" s="278"/>
      <c r="AK3664" s="278"/>
      <c r="AL3664" s="278"/>
      <c r="AM3664" s="278"/>
      <c r="AN3664" s="278"/>
      <c r="AO3664" s="278"/>
      <c r="AP3664" s="278"/>
    </row>
    <row r="3665" spans="1:42">
      <c r="A3665" s="278">
        <v>209609</v>
      </c>
      <c r="B3665" s="278"/>
      <c r="C3665" s="278" t="s">
        <v>413</v>
      </c>
      <c r="D3665" s="278" t="s">
        <v>411</v>
      </c>
      <c r="E3665" s="278" t="s">
        <v>411</v>
      </c>
      <c r="F3665" s="278" t="s">
        <v>412</v>
      </c>
      <c r="G3665" s="278" t="s">
        <v>413</v>
      </c>
      <c r="H3665" s="278" t="s">
        <v>412</v>
      </c>
      <c r="I3665" s="278" t="s">
        <v>412</v>
      </c>
      <c r="J3665" s="278" t="s">
        <v>412</v>
      </c>
      <c r="K3665" s="278" t="s">
        <v>412</v>
      </c>
      <c r="L3665" s="278" t="s">
        <v>412</v>
      </c>
      <c r="M3665" s="278"/>
      <c r="N3665" s="278"/>
      <c r="O3665" s="278"/>
      <c r="P3665" s="278"/>
      <c r="Q3665" s="278"/>
      <c r="R3665" s="278"/>
      <c r="S3665" s="278"/>
      <c r="T3665" s="278"/>
      <c r="U3665" s="278"/>
      <c r="V3665" s="278"/>
      <c r="W3665" s="278"/>
      <c r="X3665" s="278"/>
      <c r="Y3665" s="278"/>
      <c r="Z3665" s="278"/>
      <c r="AA3665" s="278"/>
      <c r="AB3665" s="278"/>
      <c r="AC3665" s="278"/>
      <c r="AD3665" s="278"/>
      <c r="AE3665" s="278"/>
      <c r="AF3665" s="278"/>
      <c r="AG3665" s="278"/>
      <c r="AH3665" s="278"/>
      <c r="AI3665" s="278"/>
      <c r="AJ3665" s="278"/>
      <c r="AK3665" s="278"/>
      <c r="AL3665" s="278"/>
      <c r="AM3665" s="278"/>
      <c r="AN3665" s="278"/>
      <c r="AO3665" s="278"/>
      <c r="AP3665" s="278"/>
    </row>
    <row r="3666" spans="1:42">
      <c r="A3666" s="278">
        <v>209602</v>
      </c>
      <c r="B3666" s="278"/>
      <c r="C3666" s="278" t="s">
        <v>411</v>
      </c>
      <c r="D3666" s="278" t="s">
        <v>411</v>
      </c>
      <c r="E3666" s="278" t="s">
        <v>411</v>
      </c>
      <c r="F3666" s="278" t="s">
        <v>411</v>
      </c>
      <c r="G3666" s="278" t="s">
        <v>411</v>
      </c>
      <c r="H3666" s="278" t="s">
        <v>412</v>
      </c>
      <c r="I3666" s="278" t="s">
        <v>412</v>
      </c>
      <c r="J3666" s="278" t="s">
        <v>412</v>
      </c>
      <c r="K3666" s="278" t="s">
        <v>412</v>
      </c>
      <c r="L3666" s="278" t="s">
        <v>412</v>
      </c>
      <c r="M3666" s="278"/>
      <c r="N3666" s="278"/>
      <c r="O3666" s="278"/>
      <c r="P3666" s="278"/>
      <c r="Q3666" s="278"/>
      <c r="R3666" s="278"/>
      <c r="S3666" s="278"/>
      <c r="T3666" s="278"/>
      <c r="U3666" s="278"/>
      <c r="V3666" s="278"/>
      <c r="W3666" s="278"/>
      <c r="X3666" s="278"/>
      <c r="Y3666" s="278"/>
      <c r="Z3666" s="278"/>
      <c r="AA3666" s="278"/>
      <c r="AB3666" s="278"/>
      <c r="AC3666" s="278"/>
      <c r="AD3666" s="278"/>
      <c r="AE3666" s="278"/>
      <c r="AF3666" s="278"/>
      <c r="AG3666" s="278"/>
      <c r="AH3666" s="278"/>
      <c r="AI3666" s="278"/>
      <c r="AJ3666" s="278"/>
      <c r="AK3666" s="278"/>
      <c r="AL3666" s="278"/>
      <c r="AM3666" s="278"/>
      <c r="AN3666" s="278"/>
      <c r="AO3666" s="278"/>
      <c r="AP3666" s="278"/>
    </row>
    <row r="3667" spans="1:42">
      <c r="A3667" s="278">
        <v>209601</v>
      </c>
      <c r="B3667" s="278"/>
      <c r="C3667" s="278" t="s">
        <v>413</v>
      </c>
      <c r="D3667" s="278" t="s">
        <v>413</v>
      </c>
      <c r="E3667" s="278" t="s">
        <v>413</v>
      </c>
      <c r="F3667" s="278" t="s">
        <v>411</v>
      </c>
      <c r="G3667" s="278" t="s">
        <v>412</v>
      </c>
      <c r="H3667" s="278" t="s">
        <v>412</v>
      </c>
      <c r="I3667" s="278" t="s">
        <v>412</v>
      </c>
      <c r="J3667" s="278" t="s">
        <v>411</v>
      </c>
      <c r="K3667" s="278" t="s">
        <v>411</v>
      </c>
      <c r="L3667" s="278" t="s">
        <v>412</v>
      </c>
      <c r="M3667" s="278"/>
      <c r="N3667" s="278"/>
      <c r="O3667" s="278"/>
      <c r="P3667" s="278"/>
      <c r="Q3667" s="278"/>
      <c r="R3667" s="278"/>
      <c r="S3667" s="278"/>
      <c r="T3667" s="278"/>
      <c r="U3667" s="278"/>
      <c r="V3667" s="278"/>
      <c r="W3667" s="278"/>
      <c r="X3667" s="278"/>
      <c r="Y3667" s="278"/>
      <c r="Z3667" s="278"/>
      <c r="AA3667" s="278"/>
      <c r="AB3667" s="278"/>
      <c r="AC3667" s="278"/>
      <c r="AD3667" s="278"/>
      <c r="AE3667" s="278"/>
      <c r="AF3667" s="278"/>
      <c r="AG3667" s="278"/>
      <c r="AH3667" s="278"/>
      <c r="AI3667" s="278"/>
      <c r="AJ3667" s="278"/>
      <c r="AK3667" s="278"/>
      <c r="AL3667" s="278"/>
      <c r="AM3667" s="278"/>
      <c r="AN3667" s="278"/>
      <c r="AO3667" s="278"/>
      <c r="AP3667" s="278"/>
    </row>
    <row r="3668" spans="1:42">
      <c r="A3668" s="278">
        <v>209599</v>
      </c>
      <c r="B3668" s="278"/>
      <c r="C3668" s="278" t="s">
        <v>413</v>
      </c>
      <c r="D3668" s="278" t="s">
        <v>413</v>
      </c>
      <c r="E3668" s="278" t="s">
        <v>413</v>
      </c>
      <c r="F3668" s="278" t="s">
        <v>412</v>
      </c>
      <c r="G3668" s="278" t="s">
        <v>412</v>
      </c>
      <c r="H3668" s="278" t="s">
        <v>412</v>
      </c>
      <c r="I3668" s="278" t="s">
        <v>412</v>
      </c>
      <c r="J3668" s="278" t="s">
        <v>412</v>
      </c>
      <c r="K3668" s="278" t="s">
        <v>412</v>
      </c>
      <c r="L3668" s="278" t="s">
        <v>412</v>
      </c>
      <c r="M3668" s="278"/>
      <c r="N3668" s="278"/>
      <c r="O3668" s="278"/>
      <c r="P3668" s="278"/>
      <c r="Q3668" s="278"/>
      <c r="R3668" s="278"/>
      <c r="S3668" s="278"/>
      <c r="T3668" s="278"/>
      <c r="U3668" s="278"/>
      <c r="V3668" s="278"/>
      <c r="W3668" s="278"/>
      <c r="X3668" s="278"/>
      <c r="Y3668" s="278"/>
      <c r="Z3668" s="278"/>
      <c r="AA3668" s="278"/>
      <c r="AB3668" s="278"/>
      <c r="AC3668" s="278"/>
      <c r="AD3668" s="278"/>
      <c r="AE3668" s="278"/>
      <c r="AF3668" s="278"/>
      <c r="AG3668" s="278"/>
      <c r="AH3668" s="278"/>
      <c r="AI3668" s="278"/>
      <c r="AJ3668" s="278"/>
      <c r="AK3668" s="278"/>
      <c r="AL3668" s="278"/>
      <c r="AM3668" s="278"/>
      <c r="AN3668" s="278"/>
      <c r="AO3668" s="278"/>
      <c r="AP3668" s="278"/>
    </row>
    <row r="3669" spans="1:42">
      <c r="A3669" s="278">
        <v>209598</v>
      </c>
      <c r="B3669" s="278"/>
      <c r="C3669" s="278" t="s">
        <v>413</v>
      </c>
      <c r="D3669" s="278" t="s">
        <v>412</v>
      </c>
      <c r="E3669" s="278" t="s">
        <v>412</v>
      </c>
      <c r="F3669" s="278" t="s">
        <v>411</v>
      </c>
      <c r="G3669" s="278" t="s">
        <v>413</v>
      </c>
      <c r="H3669" s="278" t="s">
        <v>412</v>
      </c>
      <c r="I3669" s="278" t="s">
        <v>412</v>
      </c>
      <c r="J3669" s="278" t="s">
        <v>412</v>
      </c>
      <c r="K3669" s="278" t="s">
        <v>413</v>
      </c>
      <c r="L3669" s="278" t="s">
        <v>413</v>
      </c>
      <c r="M3669" s="278"/>
      <c r="N3669" s="278"/>
      <c r="O3669" s="278"/>
      <c r="P3669" s="278"/>
      <c r="Q3669" s="278"/>
      <c r="R3669" s="278"/>
      <c r="S3669" s="278"/>
      <c r="T3669" s="278"/>
      <c r="U3669" s="278"/>
      <c r="V3669" s="278"/>
      <c r="W3669" s="278"/>
      <c r="X3669" s="278"/>
      <c r="Y3669" s="278"/>
      <c r="Z3669" s="278"/>
      <c r="AA3669" s="278"/>
      <c r="AB3669" s="278"/>
      <c r="AC3669" s="278"/>
      <c r="AD3669" s="278"/>
      <c r="AE3669" s="278"/>
      <c r="AF3669" s="278"/>
      <c r="AG3669" s="278"/>
      <c r="AH3669" s="278"/>
      <c r="AI3669" s="278"/>
      <c r="AJ3669" s="278"/>
      <c r="AK3669" s="278"/>
      <c r="AL3669" s="278"/>
      <c r="AM3669" s="278"/>
      <c r="AN3669" s="278"/>
      <c r="AO3669" s="278"/>
      <c r="AP3669" s="278"/>
    </row>
    <row r="3670" spans="1:42">
      <c r="A3670" s="278">
        <v>209593</v>
      </c>
      <c r="B3670" s="278"/>
      <c r="C3670" s="278" t="s">
        <v>412</v>
      </c>
      <c r="D3670" s="278" t="s">
        <v>413</v>
      </c>
      <c r="E3670" s="278" t="s">
        <v>413</v>
      </c>
      <c r="F3670" s="278" t="s">
        <v>413</v>
      </c>
      <c r="G3670" s="278" t="s">
        <v>412</v>
      </c>
      <c r="H3670" s="278" t="s">
        <v>412</v>
      </c>
      <c r="I3670" s="278" t="s">
        <v>412</v>
      </c>
      <c r="J3670" s="278" t="s">
        <v>412</v>
      </c>
      <c r="K3670" s="278" t="s">
        <v>412</v>
      </c>
      <c r="L3670" s="278" t="s">
        <v>412</v>
      </c>
      <c r="M3670" s="278"/>
      <c r="N3670" s="278"/>
      <c r="O3670" s="278"/>
      <c r="P3670" s="278"/>
      <c r="Q3670" s="278"/>
      <c r="R3670" s="278"/>
      <c r="S3670" s="278"/>
      <c r="T3670" s="278"/>
      <c r="U3670" s="278"/>
      <c r="V3670" s="278"/>
      <c r="W3670" s="278"/>
      <c r="X3670" s="278"/>
      <c r="Y3670" s="278"/>
      <c r="Z3670" s="278"/>
      <c r="AA3670" s="278"/>
      <c r="AB3670" s="278"/>
      <c r="AC3670" s="278"/>
      <c r="AD3670" s="278"/>
      <c r="AE3670" s="278"/>
      <c r="AF3670" s="278"/>
      <c r="AG3670" s="278"/>
      <c r="AH3670" s="278"/>
      <c r="AI3670" s="278"/>
      <c r="AJ3670" s="278"/>
      <c r="AK3670" s="278"/>
      <c r="AL3670" s="278"/>
      <c r="AM3670" s="278"/>
      <c r="AN3670" s="278"/>
      <c r="AO3670" s="278"/>
      <c r="AP3670" s="278"/>
    </row>
    <row r="3671" spans="1:42">
      <c r="A3671" s="278">
        <v>209592</v>
      </c>
      <c r="B3671" s="278"/>
      <c r="C3671" s="278" t="s">
        <v>411</v>
      </c>
      <c r="D3671" s="278" t="s">
        <v>413</v>
      </c>
      <c r="E3671" s="278" t="s">
        <v>412</v>
      </c>
      <c r="F3671" s="278" t="s">
        <v>413</v>
      </c>
      <c r="G3671" s="278" t="s">
        <v>413</v>
      </c>
      <c r="H3671" s="278" t="s">
        <v>411</v>
      </c>
      <c r="I3671" s="278" t="s">
        <v>411</v>
      </c>
      <c r="J3671" s="278" t="s">
        <v>411</v>
      </c>
      <c r="K3671" s="278" t="s">
        <v>411</v>
      </c>
      <c r="L3671" s="278" t="s">
        <v>411</v>
      </c>
      <c r="M3671" s="278"/>
      <c r="N3671" s="278"/>
      <c r="O3671" s="278"/>
      <c r="P3671" s="278"/>
      <c r="Q3671" s="278"/>
      <c r="R3671" s="278"/>
      <c r="S3671" s="278"/>
      <c r="T3671" s="278"/>
      <c r="U3671" s="278"/>
      <c r="V3671" s="278"/>
      <c r="W3671" s="278"/>
      <c r="X3671" s="278"/>
      <c r="Y3671" s="278"/>
      <c r="Z3671" s="278"/>
      <c r="AA3671" s="278"/>
      <c r="AB3671" s="278"/>
      <c r="AC3671" s="278"/>
      <c r="AD3671" s="278"/>
      <c r="AE3671" s="278"/>
      <c r="AF3671" s="278"/>
      <c r="AG3671" s="278"/>
      <c r="AH3671" s="278"/>
      <c r="AI3671" s="278"/>
      <c r="AJ3671" s="278"/>
      <c r="AK3671" s="278"/>
      <c r="AL3671" s="278"/>
      <c r="AM3671" s="278"/>
      <c r="AN3671" s="278"/>
      <c r="AO3671" s="278"/>
      <c r="AP3671" s="278"/>
    </row>
    <row r="3672" spans="1:42">
      <c r="A3672" s="278">
        <v>209589</v>
      </c>
      <c r="B3672" s="278"/>
      <c r="C3672" s="278" t="s">
        <v>411</v>
      </c>
      <c r="D3672" s="278" t="s">
        <v>411</v>
      </c>
      <c r="E3672" s="278" t="s">
        <v>413</v>
      </c>
      <c r="F3672" s="278" t="s">
        <v>411</v>
      </c>
      <c r="G3672" s="278" t="s">
        <v>411</v>
      </c>
      <c r="H3672" s="278" t="s">
        <v>412</v>
      </c>
      <c r="I3672" s="278" t="s">
        <v>413</v>
      </c>
      <c r="J3672" s="278" t="s">
        <v>412</v>
      </c>
      <c r="K3672" s="278" t="s">
        <v>411</v>
      </c>
      <c r="L3672" s="278" t="s">
        <v>413</v>
      </c>
      <c r="M3672" s="278"/>
      <c r="N3672" s="278"/>
      <c r="O3672" s="278"/>
      <c r="P3672" s="278"/>
      <c r="Q3672" s="278"/>
      <c r="R3672" s="278"/>
      <c r="S3672" s="278"/>
      <c r="T3672" s="278"/>
      <c r="U3672" s="278"/>
      <c r="V3672" s="278"/>
      <c r="W3672" s="278"/>
      <c r="X3672" s="278"/>
      <c r="Y3672" s="278"/>
      <c r="Z3672" s="278"/>
      <c r="AA3672" s="278"/>
      <c r="AB3672" s="278"/>
      <c r="AC3672" s="278"/>
      <c r="AD3672" s="278"/>
      <c r="AE3672" s="278"/>
      <c r="AF3672" s="278"/>
      <c r="AG3672" s="278"/>
      <c r="AH3672" s="278"/>
      <c r="AI3672" s="278"/>
      <c r="AJ3672" s="278"/>
      <c r="AK3672" s="278"/>
      <c r="AL3672" s="278"/>
      <c r="AM3672" s="278"/>
      <c r="AN3672" s="278"/>
      <c r="AO3672" s="278"/>
      <c r="AP3672" s="278"/>
    </row>
    <row r="3673" spans="1:42">
      <c r="A3673" s="278">
        <v>209587</v>
      </c>
      <c r="B3673" s="278"/>
      <c r="C3673" s="278" t="s">
        <v>411</v>
      </c>
      <c r="D3673" s="278" t="s">
        <v>413</v>
      </c>
      <c r="E3673" s="278" t="s">
        <v>413</v>
      </c>
      <c r="F3673" s="278" t="s">
        <v>411</v>
      </c>
      <c r="G3673" s="278" t="s">
        <v>413</v>
      </c>
      <c r="H3673" s="278" t="s">
        <v>412</v>
      </c>
      <c r="I3673" s="278" t="s">
        <v>412</v>
      </c>
      <c r="J3673" s="278" t="s">
        <v>412</v>
      </c>
      <c r="K3673" s="278" t="s">
        <v>412</v>
      </c>
      <c r="L3673" s="278" t="s">
        <v>412</v>
      </c>
      <c r="M3673" s="278"/>
      <c r="N3673" s="278"/>
      <c r="O3673" s="278"/>
      <c r="P3673" s="278"/>
      <c r="Q3673" s="278"/>
      <c r="R3673" s="278"/>
      <c r="S3673" s="278"/>
      <c r="T3673" s="278"/>
      <c r="U3673" s="278"/>
      <c r="V3673" s="278"/>
      <c r="W3673" s="278"/>
      <c r="X3673" s="278"/>
      <c r="Y3673" s="278"/>
      <c r="Z3673" s="278"/>
      <c r="AA3673" s="278"/>
      <c r="AB3673" s="278"/>
      <c r="AC3673" s="278"/>
      <c r="AD3673" s="278"/>
      <c r="AE3673" s="278"/>
      <c r="AF3673" s="278"/>
      <c r="AG3673" s="278"/>
      <c r="AH3673" s="278"/>
      <c r="AI3673" s="278"/>
      <c r="AJ3673" s="278"/>
      <c r="AK3673" s="278"/>
      <c r="AL3673" s="278"/>
      <c r="AM3673" s="278"/>
      <c r="AN3673" s="278"/>
      <c r="AO3673" s="278"/>
      <c r="AP3673" s="278"/>
    </row>
    <row r="3674" spans="1:42">
      <c r="A3674" s="278">
        <v>209586</v>
      </c>
      <c r="B3674" s="278"/>
      <c r="C3674" s="278" t="s">
        <v>411</v>
      </c>
      <c r="D3674" s="278" t="s">
        <v>411</v>
      </c>
      <c r="E3674" s="278" t="s">
        <v>411</v>
      </c>
      <c r="F3674" s="278" t="s">
        <v>412</v>
      </c>
      <c r="G3674" s="278" t="s">
        <v>412</v>
      </c>
      <c r="H3674" s="278" t="s">
        <v>412</v>
      </c>
      <c r="I3674" s="278" t="s">
        <v>412</v>
      </c>
      <c r="J3674" s="278" t="s">
        <v>412</v>
      </c>
      <c r="K3674" s="278" t="s">
        <v>412</v>
      </c>
      <c r="L3674" s="278" t="s">
        <v>412</v>
      </c>
      <c r="M3674" s="278"/>
      <c r="N3674" s="278"/>
      <c r="O3674" s="278"/>
      <c r="P3674" s="278"/>
      <c r="Q3674" s="278"/>
      <c r="R3674" s="278"/>
      <c r="S3674" s="278"/>
      <c r="T3674" s="278"/>
      <c r="U3674" s="278"/>
      <c r="V3674" s="278"/>
      <c r="W3674" s="278"/>
      <c r="X3674" s="278"/>
      <c r="Y3674" s="278"/>
      <c r="Z3674" s="278"/>
      <c r="AA3674" s="278"/>
      <c r="AB3674" s="278"/>
      <c r="AC3674" s="278"/>
      <c r="AD3674" s="278"/>
      <c r="AE3674" s="278"/>
      <c r="AF3674" s="278"/>
      <c r="AG3674" s="278"/>
      <c r="AH3674" s="278"/>
      <c r="AI3674" s="278"/>
      <c r="AJ3674" s="278"/>
      <c r="AK3674" s="278"/>
      <c r="AL3674" s="278"/>
      <c r="AM3674" s="278"/>
      <c r="AN3674" s="278"/>
      <c r="AO3674" s="278"/>
      <c r="AP3674" s="278"/>
    </row>
    <row r="3675" spans="1:42">
      <c r="A3675" s="278">
        <v>209584</v>
      </c>
      <c r="B3675" s="278"/>
      <c r="C3675" s="278" t="s">
        <v>411</v>
      </c>
      <c r="D3675" s="278" t="s">
        <v>413</v>
      </c>
      <c r="E3675" s="278" t="s">
        <v>413</v>
      </c>
      <c r="F3675" s="278" t="s">
        <v>413</v>
      </c>
      <c r="G3675" s="278" t="s">
        <v>412</v>
      </c>
      <c r="H3675" s="278" t="s">
        <v>412</v>
      </c>
      <c r="I3675" s="278" t="s">
        <v>412</v>
      </c>
      <c r="J3675" s="278" t="s">
        <v>413</v>
      </c>
      <c r="K3675" s="278" t="s">
        <v>412</v>
      </c>
      <c r="L3675" s="278" t="s">
        <v>412</v>
      </c>
      <c r="M3675" s="278"/>
      <c r="N3675" s="278"/>
      <c r="O3675" s="278"/>
      <c r="P3675" s="278"/>
      <c r="Q3675" s="278"/>
      <c r="R3675" s="278"/>
      <c r="S3675" s="278"/>
      <c r="T3675" s="278"/>
      <c r="U3675" s="278"/>
      <c r="V3675" s="278"/>
      <c r="W3675" s="278"/>
      <c r="X3675" s="278"/>
      <c r="Y3675" s="278"/>
      <c r="Z3675" s="278"/>
      <c r="AA3675" s="278"/>
      <c r="AB3675" s="278"/>
      <c r="AC3675" s="278"/>
      <c r="AD3675" s="278"/>
      <c r="AE3675" s="278"/>
      <c r="AF3675" s="278"/>
      <c r="AG3675" s="278"/>
      <c r="AH3675" s="278"/>
      <c r="AI3675" s="278"/>
      <c r="AJ3675" s="278"/>
      <c r="AK3675" s="278"/>
      <c r="AL3675" s="278"/>
      <c r="AM3675" s="278"/>
      <c r="AN3675" s="278"/>
      <c r="AO3675" s="278"/>
      <c r="AP3675" s="278"/>
    </row>
    <row r="3676" spans="1:42">
      <c r="A3676" s="278">
        <v>209581</v>
      </c>
      <c r="B3676" s="278"/>
      <c r="C3676" s="278" t="s">
        <v>411</v>
      </c>
      <c r="D3676" s="278" t="s">
        <v>412</v>
      </c>
      <c r="E3676" s="278" t="s">
        <v>411</v>
      </c>
      <c r="F3676" s="278" t="s">
        <v>411</v>
      </c>
      <c r="G3676" s="278" t="s">
        <v>412</v>
      </c>
      <c r="H3676" s="278" t="s">
        <v>412</v>
      </c>
      <c r="I3676" s="278" t="s">
        <v>412</v>
      </c>
      <c r="J3676" s="278" t="s">
        <v>412</v>
      </c>
      <c r="K3676" s="278" t="s">
        <v>412</v>
      </c>
      <c r="L3676" s="278" t="s">
        <v>412</v>
      </c>
      <c r="M3676" s="278"/>
      <c r="N3676" s="278"/>
      <c r="O3676" s="278"/>
      <c r="P3676" s="278"/>
      <c r="Q3676" s="278"/>
      <c r="R3676" s="278"/>
      <c r="S3676" s="278"/>
      <c r="T3676" s="278"/>
      <c r="U3676" s="278"/>
      <c r="V3676" s="278"/>
      <c r="W3676" s="278"/>
      <c r="X3676" s="278"/>
      <c r="Y3676" s="278"/>
      <c r="Z3676" s="278"/>
      <c r="AA3676" s="278"/>
      <c r="AB3676" s="278"/>
      <c r="AC3676" s="278"/>
      <c r="AD3676" s="278"/>
      <c r="AE3676" s="278"/>
      <c r="AF3676" s="278"/>
      <c r="AG3676" s="278"/>
      <c r="AH3676" s="278"/>
      <c r="AI3676" s="278"/>
      <c r="AJ3676" s="278"/>
      <c r="AK3676" s="278"/>
      <c r="AL3676" s="278"/>
      <c r="AM3676" s="278"/>
      <c r="AN3676" s="278"/>
      <c r="AO3676" s="278"/>
      <c r="AP3676" s="278"/>
    </row>
    <row r="3677" spans="1:42">
      <c r="A3677" s="278">
        <v>209579</v>
      </c>
      <c r="B3677" s="278"/>
      <c r="C3677" s="278" t="s">
        <v>411</v>
      </c>
      <c r="D3677" s="278" t="s">
        <v>411</v>
      </c>
      <c r="E3677" s="278" t="s">
        <v>411</v>
      </c>
      <c r="F3677" s="278" t="s">
        <v>412</v>
      </c>
      <c r="G3677" s="278" t="s">
        <v>412</v>
      </c>
      <c r="H3677" s="278" t="s">
        <v>412</v>
      </c>
      <c r="I3677" s="278" t="s">
        <v>412</v>
      </c>
      <c r="J3677" s="278" t="s">
        <v>412</v>
      </c>
      <c r="K3677" s="278" t="s">
        <v>412</v>
      </c>
      <c r="L3677" s="278" t="s">
        <v>412</v>
      </c>
      <c r="M3677" s="278"/>
      <c r="N3677" s="278"/>
      <c r="O3677" s="278"/>
      <c r="P3677" s="278"/>
      <c r="Q3677" s="278"/>
      <c r="R3677" s="278"/>
      <c r="S3677" s="278"/>
      <c r="T3677" s="278"/>
      <c r="U3677" s="278"/>
      <c r="V3677" s="278"/>
      <c r="W3677" s="278"/>
      <c r="X3677" s="278"/>
      <c r="Y3677" s="278"/>
      <c r="Z3677" s="278"/>
      <c r="AA3677" s="278"/>
      <c r="AB3677" s="278"/>
      <c r="AC3677" s="278"/>
      <c r="AD3677" s="278"/>
      <c r="AE3677" s="278"/>
      <c r="AF3677" s="278"/>
      <c r="AG3677" s="278"/>
      <c r="AH3677" s="278"/>
      <c r="AI3677" s="278"/>
      <c r="AJ3677" s="278"/>
      <c r="AK3677" s="278"/>
      <c r="AL3677" s="278"/>
      <c r="AM3677" s="278"/>
      <c r="AN3677" s="278"/>
      <c r="AO3677" s="278"/>
      <c r="AP3677" s="278"/>
    </row>
    <row r="3678" spans="1:42">
      <c r="A3678" s="278">
        <v>209577</v>
      </c>
      <c r="B3678" s="278"/>
      <c r="C3678" s="278" t="s">
        <v>411</v>
      </c>
      <c r="D3678" s="278" t="s">
        <v>413</v>
      </c>
      <c r="E3678" s="278" t="s">
        <v>411</v>
      </c>
      <c r="F3678" s="278" t="s">
        <v>411</v>
      </c>
      <c r="G3678" s="278" t="s">
        <v>412</v>
      </c>
      <c r="H3678" s="278" t="s">
        <v>412</v>
      </c>
      <c r="I3678" s="278" t="s">
        <v>412</v>
      </c>
      <c r="J3678" s="278" t="s">
        <v>412</v>
      </c>
      <c r="K3678" s="278" t="s">
        <v>412</v>
      </c>
      <c r="L3678" s="278" t="s">
        <v>412</v>
      </c>
      <c r="M3678" s="278"/>
      <c r="N3678" s="278"/>
      <c r="O3678" s="278"/>
      <c r="P3678" s="278"/>
      <c r="Q3678" s="278"/>
      <c r="R3678" s="278"/>
      <c r="S3678" s="278"/>
      <c r="T3678" s="278"/>
      <c r="U3678" s="278"/>
      <c r="V3678" s="278"/>
      <c r="W3678" s="278"/>
      <c r="X3678" s="278"/>
      <c r="Y3678" s="278"/>
      <c r="Z3678" s="278"/>
      <c r="AA3678" s="278"/>
      <c r="AB3678" s="278"/>
      <c r="AC3678" s="278"/>
      <c r="AD3678" s="278"/>
      <c r="AE3678" s="278"/>
      <c r="AF3678" s="278"/>
      <c r="AG3678" s="278"/>
      <c r="AH3678" s="278"/>
      <c r="AI3678" s="278"/>
      <c r="AJ3678" s="278"/>
      <c r="AK3678" s="278"/>
      <c r="AL3678" s="278"/>
      <c r="AM3678" s="278"/>
      <c r="AN3678" s="278"/>
      <c r="AO3678" s="278"/>
      <c r="AP3678" s="278"/>
    </row>
    <row r="3679" spans="1:42">
      <c r="A3679" s="278">
        <v>209576</v>
      </c>
      <c r="B3679" s="278"/>
      <c r="C3679" s="278" t="s">
        <v>413</v>
      </c>
      <c r="D3679" s="278" t="s">
        <v>412</v>
      </c>
      <c r="E3679" s="278" t="s">
        <v>413</v>
      </c>
      <c r="F3679" s="278" t="s">
        <v>413</v>
      </c>
      <c r="G3679" s="278" t="s">
        <v>412</v>
      </c>
      <c r="H3679" s="278" t="s">
        <v>412</v>
      </c>
      <c r="I3679" s="278" t="s">
        <v>412</v>
      </c>
      <c r="J3679" s="278" t="s">
        <v>412</v>
      </c>
      <c r="K3679" s="278" t="s">
        <v>412</v>
      </c>
      <c r="L3679" s="278" t="s">
        <v>412</v>
      </c>
      <c r="M3679" s="278"/>
      <c r="N3679" s="278"/>
      <c r="O3679" s="278"/>
      <c r="P3679" s="278"/>
      <c r="Q3679" s="278"/>
      <c r="R3679" s="278"/>
      <c r="S3679" s="278"/>
      <c r="T3679" s="278"/>
      <c r="U3679" s="278"/>
      <c r="V3679" s="278"/>
      <c r="W3679" s="278"/>
      <c r="X3679" s="278"/>
      <c r="Y3679" s="278"/>
      <c r="Z3679" s="278"/>
      <c r="AA3679" s="278"/>
      <c r="AB3679" s="278"/>
      <c r="AC3679" s="278"/>
      <c r="AD3679" s="278"/>
      <c r="AE3679" s="278"/>
      <c r="AF3679" s="278"/>
      <c r="AG3679" s="278"/>
      <c r="AH3679" s="278"/>
      <c r="AI3679" s="278"/>
      <c r="AJ3679" s="278"/>
      <c r="AK3679" s="278"/>
      <c r="AL3679" s="278"/>
      <c r="AM3679" s="278"/>
      <c r="AN3679" s="278"/>
      <c r="AO3679" s="278"/>
      <c r="AP3679" s="278"/>
    </row>
    <row r="3680" spans="1:42">
      <c r="A3680" s="278">
        <v>209574</v>
      </c>
      <c r="B3680" s="278"/>
      <c r="C3680" s="278" t="s">
        <v>413</v>
      </c>
      <c r="D3680" s="278" t="s">
        <v>411</v>
      </c>
      <c r="E3680" s="278" t="s">
        <v>411</v>
      </c>
      <c r="F3680" s="278" t="s">
        <v>411</v>
      </c>
      <c r="G3680" s="278" t="s">
        <v>411</v>
      </c>
      <c r="H3680" s="278" t="s">
        <v>413</v>
      </c>
      <c r="I3680" s="278" t="s">
        <v>413</v>
      </c>
      <c r="J3680" s="278" t="s">
        <v>413</v>
      </c>
      <c r="K3680" s="278" t="s">
        <v>413</v>
      </c>
      <c r="L3680" s="278" t="s">
        <v>413</v>
      </c>
      <c r="M3680" s="278"/>
      <c r="N3680" s="278"/>
      <c r="O3680" s="278"/>
      <c r="P3680" s="278"/>
      <c r="Q3680" s="278"/>
      <c r="R3680" s="278"/>
      <c r="S3680" s="278"/>
      <c r="T3680" s="278"/>
      <c r="U3680" s="278"/>
      <c r="V3680" s="278"/>
      <c r="W3680" s="278"/>
      <c r="X3680" s="278"/>
      <c r="Y3680" s="278"/>
      <c r="Z3680" s="278"/>
      <c r="AA3680" s="278"/>
      <c r="AB3680" s="278"/>
      <c r="AC3680" s="278"/>
      <c r="AD3680" s="278"/>
      <c r="AE3680" s="278"/>
      <c r="AF3680" s="278"/>
      <c r="AG3680" s="278"/>
      <c r="AH3680" s="278"/>
      <c r="AI3680" s="278"/>
      <c r="AJ3680" s="278"/>
      <c r="AK3680" s="278"/>
      <c r="AL3680" s="278"/>
      <c r="AM3680" s="278"/>
      <c r="AN3680" s="278"/>
      <c r="AO3680" s="278"/>
      <c r="AP3680" s="278"/>
    </row>
    <row r="3681" spans="1:42">
      <c r="A3681" s="278">
        <v>209571</v>
      </c>
      <c r="B3681" s="278"/>
      <c r="C3681" s="278" t="s">
        <v>413</v>
      </c>
      <c r="D3681" s="278" t="s">
        <v>413</v>
      </c>
      <c r="E3681" s="278" t="s">
        <v>412</v>
      </c>
      <c r="F3681" s="278" t="s">
        <v>413</v>
      </c>
      <c r="G3681" s="278" t="s">
        <v>412</v>
      </c>
      <c r="H3681" s="278" t="s">
        <v>412</v>
      </c>
      <c r="I3681" s="278" t="s">
        <v>412</v>
      </c>
      <c r="J3681" s="278" t="s">
        <v>412</v>
      </c>
      <c r="K3681" s="278" t="s">
        <v>412</v>
      </c>
      <c r="L3681" s="278" t="s">
        <v>412</v>
      </c>
      <c r="M3681" s="278"/>
      <c r="N3681" s="278"/>
      <c r="O3681" s="278"/>
      <c r="P3681" s="278"/>
      <c r="Q3681" s="278"/>
      <c r="R3681" s="278"/>
      <c r="S3681" s="278"/>
      <c r="T3681" s="278"/>
      <c r="U3681" s="278"/>
      <c r="V3681" s="278"/>
      <c r="W3681" s="278"/>
      <c r="X3681" s="278"/>
      <c r="Y3681" s="278"/>
      <c r="Z3681" s="278"/>
      <c r="AA3681" s="278"/>
      <c r="AB3681" s="278"/>
      <c r="AC3681" s="278"/>
      <c r="AD3681" s="278"/>
      <c r="AE3681" s="278"/>
      <c r="AF3681" s="278"/>
      <c r="AG3681" s="278"/>
      <c r="AH3681" s="278"/>
      <c r="AI3681" s="278"/>
      <c r="AJ3681" s="278"/>
      <c r="AK3681" s="278"/>
      <c r="AL3681" s="278"/>
      <c r="AM3681" s="278"/>
      <c r="AN3681" s="278"/>
      <c r="AO3681" s="278"/>
      <c r="AP3681" s="278"/>
    </row>
    <row r="3682" spans="1:42">
      <c r="A3682" s="278">
        <v>209570</v>
      </c>
      <c r="B3682" s="278"/>
      <c r="C3682" s="278" t="s">
        <v>411</v>
      </c>
      <c r="D3682" s="278" t="s">
        <v>411</v>
      </c>
      <c r="E3682" s="278" t="s">
        <v>411</v>
      </c>
      <c r="F3682" s="278" t="s">
        <v>411</v>
      </c>
      <c r="G3682" s="278" t="s">
        <v>411</v>
      </c>
      <c r="H3682" s="278" t="s">
        <v>411</v>
      </c>
      <c r="I3682" s="278" t="s">
        <v>411</v>
      </c>
      <c r="J3682" s="278" t="s">
        <v>411</v>
      </c>
      <c r="K3682" s="278" t="s">
        <v>411</v>
      </c>
      <c r="L3682" s="278" t="s">
        <v>411</v>
      </c>
      <c r="M3682" s="278"/>
      <c r="N3682" s="278"/>
      <c r="O3682" s="278"/>
      <c r="P3682" s="278"/>
      <c r="Q3682" s="278"/>
      <c r="R3682" s="278"/>
      <c r="S3682" s="278"/>
      <c r="T3682" s="278"/>
      <c r="U3682" s="278"/>
      <c r="V3682" s="278"/>
      <c r="W3682" s="278"/>
      <c r="X3682" s="278"/>
      <c r="Y3682" s="278"/>
      <c r="Z3682" s="278"/>
      <c r="AA3682" s="278"/>
      <c r="AB3682" s="278"/>
      <c r="AC3682" s="278"/>
      <c r="AD3682" s="278"/>
      <c r="AE3682" s="278"/>
      <c r="AF3682" s="278"/>
      <c r="AG3682" s="278"/>
      <c r="AH3682" s="278"/>
      <c r="AI3682" s="278"/>
      <c r="AJ3682" s="278"/>
      <c r="AK3682" s="278"/>
      <c r="AL3682" s="278"/>
      <c r="AM3682" s="278"/>
      <c r="AN3682" s="278"/>
      <c r="AO3682" s="278"/>
      <c r="AP3682" s="278"/>
    </row>
    <row r="3683" spans="1:42">
      <c r="A3683" s="278">
        <v>209569</v>
      </c>
      <c r="B3683" s="278"/>
      <c r="C3683" s="278" t="s">
        <v>411</v>
      </c>
      <c r="D3683" s="278" t="s">
        <v>412</v>
      </c>
      <c r="E3683" s="278" t="s">
        <v>411</v>
      </c>
      <c r="F3683" s="278" t="s">
        <v>411</v>
      </c>
      <c r="G3683" s="278" t="s">
        <v>413</v>
      </c>
      <c r="H3683" s="278" t="s">
        <v>412</v>
      </c>
      <c r="I3683" s="278" t="s">
        <v>412</v>
      </c>
      <c r="J3683" s="278" t="s">
        <v>412</v>
      </c>
      <c r="K3683" s="278" t="s">
        <v>412</v>
      </c>
      <c r="L3683" s="278" t="s">
        <v>412</v>
      </c>
      <c r="M3683" s="278"/>
      <c r="N3683" s="278"/>
      <c r="O3683" s="278"/>
      <c r="P3683" s="278"/>
      <c r="Q3683" s="278"/>
      <c r="R3683" s="278"/>
      <c r="S3683" s="278"/>
      <c r="T3683" s="278"/>
      <c r="U3683" s="278"/>
      <c r="V3683" s="278"/>
      <c r="W3683" s="278"/>
      <c r="X3683" s="278"/>
      <c r="Y3683" s="278"/>
      <c r="Z3683" s="278"/>
      <c r="AA3683" s="278"/>
      <c r="AB3683" s="278"/>
      <c r="AC3683" s="278"/>
      <c r="AD3683" s="278"/>
      <c r="AE3683" s="278"/>
      <c r="AF3683" s="278"/>
      <c r="AG3683" s="278"/>
      <c r="AH3683" s="278"/>
      <c r="AI3683" s="278"/>
      <c r="AJ3683" s="278"/>
      <c r="AK3683" s="278"/>
      <c r="AL3683" s="278"/>
      <c r="AM3683" s="278"/>
      <c r="AN3683" s="278"/>
      <c r="AO3683" s="278"/>
      <c r="AP3683" s="278"/>
    </row>
    <row r="3684" spans="1:42">
      <c r="A3684" s="278">
        <v>209562</v>
      </c>
      <c r="B3684" s="278"/>
      <c r="C3684" s="278" t="s">
        <v>413</v>
      </c>
      <c r="D3684" s="278" t="s">
        <v>412</v>
      </c>
      <c r="E3684" s="278" t="s">
        <v>413</v>
      </c>
      <c r="F3684" s="278" t="s">
        <v>412</v>
      </c>
      <c r="G3684" s="278" t="s">
        <v>413</v>
      </c>
      <c r="H3684" s="278" t="s">
        <v>412</v>
      </c>
      <c r="I3684" s="278" t="s">
        <v>412</v>
      </c>
      <c r="J3684" s="278" t="s">
        <v>412</v>
      </c>
      <c r="K3684" s="278" t="s">
        <v>412</v>
      </c>
      <c r="L3684" s="278" t="s">
        <v>412</v>
      </c>
      <c r="M3684" s="278"/>
      <c r="N3684" s="278"/>
      <c r="O3684" s="278"/>
      <c r="P3684" s="278"/>
      <c r="Q3684" s="278"/>
      <c r="R3684" s="278"/>
      <c r="S3684" s="278"/>
      <c r="T3684" s="278"/>
      <c r="U3684" s="278"/>
      <c r="V3684" s="278"/>
      <c r="W3684" s="278"/>
      <c r="X3684" s="278"/>
      <c r="Y3684" s="278"/>
      <c r="Z3684" s="278"/>
      <c r="AA3684" s="278"/>
      <c r="AB3684" s="278"/>
      <c r="AC3684" s="278"/>
      <c r="AD3684" s="278"/>
      <c r="AE3684" s="278"/>
      <c r="AF3684" s="278"/>
      <c r="AG3684" s="278"/>
      <c r="AH3684" s="278"/>
      <c r="AI3684" s="278"/>
      <c r="AJ3684" s="278"/>
      <c r="AK3684" s="278"/>
      <c r="AL3684" s="278"/>
      <c r="AM3684" s="278"/>
      <c r="AN3684" s="278"/>
      <c r="AO3684" s="278"/>
      <c r="AP3684" s="278"/>
    </row>
    <row r="3685" spans="1:42">
      <c r="A3685" s="278">
        <v>209561</v>
      </c>
      <c r="B3685" s="278"/>
      <c r="C3685" s="278" t="s">
        <v>411</v>
      </c>
      <c r="D3685" s="278" t="s">
        <v>413</v>
      </c>
      <c r="E3685" s="278" t="s">
        <v>413</v>
      </c>
      <c r="F3685" s="278" t="s">
        <v>411</v>
      </c>
      <c r="G3685" s="278" t="s">
        <v>412</v>
      </c>
      <c r="H3685" s="278" t="s">
        <v>412</v>
      </c>
      <c r="I3685" s="278" t="s">
        <v>413</v>
      </c>
      <c r="J3685" s="278" t="s">
        <v>412</v>
      </c>
      <c r="K3685" s="278" t="s">
        <v>412</v>
      </c>
      <c r="L3685" s="278" t="s">
        <v>412</v>
      </c>
      <c r="M3685" s="278"/>
      <c r="N3685" s="278"/>
      <c r="O3685" s="278"/>
      <c r="P3685" s="278"/>
      <c r="Q3685" s="278"/>
      <c r="R3685" s="278"/>
      <c r="S3685" s="278"/>
      <c r="T3685" s="278"/>
      <c r="U3685" s="278"/>
      <c r="V3685" s="278"/>
      <c r="W3685" s="278"/>
      <c r="X3685" s="278"/>
      <c r="Y3685" s="278"/>
      <c r="Z3685" s="278"/>
      <c r="AA3685" s="278"/>
      <c r="AB3685" s="278"/>
      <c r="AC3685" s="278"/>
      <c r="AD3685" s="278"/>
      <c r="AE3685" s="278"/>
      <c r="AF3685" s="278"/>
      <c r="AG3685" s="278"/>
      <c r="AH3685" s="278"/>
      <c r="AI3685" s="278"/>
      <c r="AJ3685" s="278"/>
      <c r="AK3685" s="278"/>
      <c r="AL3685" s="278"/>
      <c r="AM3685" s="278"/>
      <c r="AN3685" s="278"/>
      <c r="AO3685" s="278"/>
      <c r="AP3685" s="278"/>
    </row>
    <row r="3686" spans="1:42">
      <c r="A3686" s="278">
        <v>209556</v>
      </c>
      <c r="B3686" s="278"/>
      <c r="C3686" s="278" t="s">
        <v>411</v>
      </c>
      <c r="D3686" s="278" t="s">
        <v>411</v>
      </c>
      <c r="E3686" s="278" t="s">
        <v>413</v>
      </c>
      <c r="F3686" s="278" t="s">
        <v>412</v>
      </c>
      <c r="G3686" s="278" t="s">
        <v>412</v>
      </c>
      <c r="H3686" s="278" t="s">
        <v>411</v>
      </c>
      <c r="I3686" s="278" t="s">
        <v>411</v>
      </c>
      <c r="J3686" s="278" t="s">
        <v>411</v>
      </c>
      <c r="K3686" s="278" t="s">
        <v>411</v>
      </c>
      <c r="L3686" s="278" t="s">
        <v>413</v>
      </c>
      <c r="M3686" s="278"/>
      <c r="N3686" s="278"/>
      <c r="O3686" s="278"/>
      <c r="P3686" s="278"/>
      <c r="Q3686" s="278"/>
      <c r="R3686" s="278"/>
      <c r="S3686" s="278"/>
      <c r="T3686" s="278"/>
      <c r="U3686" s="278"/>
      <c r="V3686" s="278"/>
      <c r="W3686" s="278"/>
      <c r="X3686" s="278"/>
      <c r="Y3686" s="278"/>
      <c r="Z3686" s="278"/>
      <c r="AA3686" s="278"/>
      <c r="AB3686" s="278"/>
      <c r="AC3686" s="278"/>
      <c r="AD3686" s="278"/>
      <c r="AE3686" s="278"/>
      <c r="AF3686" s="278"/>
      <c r="AG3686" s="278"/>
      <c r="AH3686" s="278"/>
      <c r="AI3686" s="278"/>
      <c r="AJ3686" s="278"/>
      <c r="AK3686" s="278"/>
      <c r="AL3686" s="278"/>
      <c r="AM3686" s="278"/>
      <c r="AN3686" s="278"/>
      <c r="AO3686" s="278"/>
      <c r="AP3686" s="278"/>
    </row>
    <row r="3687" spans="1:42">
      <c r="A3687" s="278">
        <v>209553</v>
      </c>
      <c r="B3687" s="278"/>
      <c r="C3687" s="278" t="s">
        <v>411</v>
      </c>
      <c r="D3687" s="278" t="s">
        <v>412</v>
      </c>
      <c r="E3687" s="278" t="s">
        <v>411</v>
      </c>
      <c r="F3687" s="278" t="s">
        <v>411</v>
      </c>
      <c r="G3687" s="278" t="s">
        <v>412</v>
      </c>
      <c r="H3687" s="278" t="s">
        <v>412</v>
      </c>
      <c r="I3687" s="278" t="s">
        <v>412</v>
      </c>
      <c r="J3687" s="278" t="s">
        <v>412</v>
      </c>
      <c r="K3687" s="278" t="s">
        <v>412</v>
      </c>
      <c r="L3687" s="278" t="s">
        <v>412</v>
      </c>
      <c r="M3687" s="278"/>
      <c r="N3687" s="278"/>
      <c r="O3687" s="278"/>
      <c r="P3687" s="278"/>
      <c r="Q3687" s="278"/>
      <c r="R3687" s="278"/>
      <c r="S3687" s="278"/>
      <c r="T3687" s="278"/>
      <c r="U3687" s="278"/>
      <c r="V3687" s="278"/>
      <c r="W3687" s="278"/>
      <c r="X3687" s="278"/>
      <c r="Y3687" s="278"/>
      <c r="Z3687" s="278"/>
      <c r="AA3687" s="278"/>
      <c r="AB3687" s="278"/>
      <c r="AC3687" s="278"/>
      <c r="AD3687" s="278"/>
      <c r="AE3687" s="278"/>
      <c r="AF3687" s="278"/>
      <c r="AG3687" s="278"/>
      <c r="AH3687" s="278"/>
      <c r="AI3687" s="278"/>
      <c r="AJ3687" s="278"/>
      <c r="AK3687" s="278"/>
      <c r="AL3687" s="278"/>
      <c r="AM3687" s="278"/>
      <c r="AN3687" s="278"/>
      <c r="AO3687" s="278"/>
      <c r="AP3687" s="278"/>
    </row>
    <row r="3688" spans="1:42">
      <c r="A3688" s="278">
        <v>209552</v>
      </c>
      <c r="B3688" s="278"/>
      <c r="C3688" s="278" t="s">
        <v>412</v>
      </c>
      <c r="D3688" s="278" t="s">
        <v>411</v>
      </c>
      <c r="E3688" s="278" t="s">
        <v>411</v>
      </c>
      <c r="F3688" s="278" t="s">
        <v>411</v>
      </c>
      <c r="G3688" s="278" t="s">
        <v>412</v>
      </c>
      <c r="H3688" s="278" t="s">
        <v>412</v>
      </c>
      <c r="I3688" s="278" t="s">
        <v>412</v>
      </c>
      <c r="J3688" s="278" t="s">
        <v>412</v>
      </c>
      <c r="K3688" s="278" t="s">
        <v>412</v>
      </c>
      <c r="L3688" s="278" t="s">
        <v>412</v>
      </c>
      <c r="M3688" s="278"/>
      <c r="N3688" s="278"/>
      <c r="O3688" s="278"/>
      <c r="P3688" s="278"/>
      <c r="Q3688" s="278"/>
      <c r="R3688" s="278"/>
      <c r="S3688" s="278"/>
      <c r="T3688" s="278"/>
      <c r="U3688" s="278"/>
      <c r="V3688" s="278"/>
      <c r="W3688" s="278"/>
      <c r="X3688" s="278"/>
      <c r="Y3688" s="278"/>
      <c r="Z3688" s="278"/>
      <c r="AA3688" s="278"/>
      <c r="AB3688" s="278"/>
      <c r="AC3688" s="278"/>
      <c r="AD3688" s="278"/>
      <c r="AE3688" s="278"/>
      <c r="AF3688" s="278"/>
      <c r="AG3688" s="278"/>
      <c r="AH3688" s="278"/>
      <c r="AI3688" s="278"/>
      <c r="AJ3688" s="278"/>
      <c r="AK3688" s="278"/>
      <c r="AL3688" s="278"/>
      <c r="AM3688" s="278"/>
      <c r="AN3688" s="278"/>
      <c r="AO3688" s="278"/>
      <c r="AP3688" s="278"/>
    </row>
    <row r="3689" spans="1:42">
      <c r="A3689" s="278">
        <v>209551</v>
      </c>
      <c r="B3689" s="278"/>
      <c r="C3689" s="278" t="s">
        <v>411</v>
      </c>
      <c r="D3689" s="278" t="s">
        <v>412</v>
      </c>
      <c r="E3689" s="278" t="s">
        <v>411</v>
      </c>
      <c r="F3689" s="278" t="s">
        <v>412</v>
      </c>
      <c r="G3689" s="278" t="s">
        <v>411</v>
      </c>
      <c r="H3689" s="278" t="s">
        <v>412</v>
      </c>
      <c r="I3689" s="278" t="s">
        <v>412</v>
      </c>
      <c r="J3689" s="278" t="s">
        <v>412</v>
      </c>
      <c r="K3689" s="278" t="s">
        <v>412</v>
      </c>
      <c r="L3689" s="278" t="s">
        <v>412</v>
      </c>
      <c r="M3689" s="278"/>
      <c r="N3689" s="278"/>
      <c r="O3689" s="278"/>
      <c r="P3689" s="278"/>
      <c r="Q3689" s="278"/>
      <c r="R3689" s="278"/>
      <c r="S3689" s="278"/>
      <c r="T3689" s="278"/>
      <c r="U3689" s="278"/>
      <c r="V3689" s="278"/>
      <c r="W3689" s="278"/>
      <c r="X3689" s="278"/>
      <c r="Y3689" s="278"/>
      <c r="Z3689" s="278"/>
      <c r="AA3689" s="278"/>
      <c r="AB3689" s="278"/>
      <c r="AC3689" s="278"/>
      <c r="AD3689" s="278"/>
      <c r="AE3689" s="278"/>
      <c r="AF3689" s="278"/>
      <c r="AG3689" s="278"/>
      <c r="AH3689" s="278"/>
      <c r="AI3689" s="278"/>
      <c r="AJ3689" s="278"/>
      <c r="AK3689" s="278"/>
      <c r="AL3689" s="278"/>
      <c r="AM3689" s="278"/>
      <c r="AN3689" s="278"/>
      <c r="AO3689" s="278"/>
      <c r="AP3689" s="278"/>
    </row>
    <row r="3690" spans="1:42">
      <c r="A3690" s="278">
        <v>209548</v>
      </c>
      <c r="B3690" s="278"/>
      <c r="C3690" s="278" t="s">
        <v>413</v>
      </c>
      <c r="D3690" s="278" t="s">
        <v>411</v>
      </c>
      <c r="E3690" s="278" t="s">
        <v>411</v>
      </c>
      <c r="F3690" s="278" t="s">
        <v>411</v>
      </c>
      <c r="G3690" s="278" t="s">
        <v>413</v>
      </c>
      <c r="H3690" s="278" t="s">
        <v>413</v>
      </c>
      <c r="I3690" s="278" t="s">
        <v>411</v>
      </c>
      <c r="J3690" s="278" t="s">
        <v>412</v>
      </c>
      <c r="K3690" s="278" t="s">
        <v>413</v>
      </c>
      <c r="L3690" s="278" t="s">
        <v>412</v>
      </c>
      <c r="M3690" s="278"/>
      <c r="N3690" s="278"/>
      <c r="O3690" s="278"/>
      <c r="P3690" s="278"/>
      <c r="Q3690" s="278"/>
      <c r="R3690" s="278"/>
      <c r="S3690" s="278"/>
      <c r="T3690" s="278"/>
      <c r="U3690" s="278"/>
      <c r="V3690" s="278"/>
      <c r="W3690" s="278"/>
      <c r="X3690" s="278"/>
      <c r="Y3690" s="278"/>
      <c r="Z3690" s="278"/>
      <c r="AA3690" s="278"/>
      <c r="AB3690" s="278"/>
      <c r="AC3690" s="278"/>
      <c r="AD3690" s="278"/>
      <c r="AE3690" s="278"/>
      <c r="AF3690" s="278"/>
      <c r="AG3690" s="278"/>
      <c r="AH3690" s="278"/>
      <c r="AI3690" s="278"/>
      <c r="AJ3690" s="278"/>
      <c r="AK3690" s="278"/>
      <c r="AL3690" s="278"/>
      <c r="AM3690" s="278"/>
      <c r="AN3690" s="278"/>
      <c r="AO3690" s="278"/>
      <c r="AP3690" s="278"/>
    </row>
    <row r="3691" spans="1:42">
      <c r="A3691" s="278">
        <v>209546</v>
      </c>
      <c r="B3691" s="278"/>
      <c r="C3691" s="278" t="s">
        <v>413</v>
      </c>
      <c r="D3691" s="278" t="s">
        <v>413</v>
      </c>
      <c r="E3691" s="278" t="s">
        <v>413</v>
      </c>
      <c r="F3691" s="278" t="s">
        <v>412</v>
      </c>
      <c r="G3691" s="278" t="s">
        <v>412</v>
      </c>
      <c r="H3691" s="278" t="s">
        <v>412</v>
      </c>
      <c r="I3691" s="278" t="s">
        <v>412</v>
      </c>
      <c r="J3691" s="278" t="s">
        <v>412</v>
      </c>
      <c r="K3691" s="278" t="s">
        <v>412</v>
      </c>
      <c r="L3691" s="278" t="s">
        <v>412</v>
      </c>
      <c r="M3691" s="278"/>
      <c r="N3691" s="278"/>
      <c r="O3691" s="278"/>
      <c r="P3691" s="278"/>
      <c r="Q3691" s="278"/>
      <c r="R3691" s="278"/>
      <c r="S3691" s="278"/>
      <c r="T3691" s="278"/>
      <c r="U3691" s="278"/>
      <c r="V3691" s="278"/>
      <c r="W3691" s="278"/>
      <c r="X3691" s="278"/>
      <c r="Y3691" s="278"/>
      <c r="Z3691" s="278"/>
      <c r="AA3691" s="278"/>
      <c r="AB3691" s="278"/>
      <c r="AC3691" s="278"/>
      <c r="AD3691" s="278"/>
      <c r="AE3691" s="278"/>
      <c r="AF3691" s="278"/>
      <c r="AG3691" s="278"/>
      <c r="AH3691" s="278"/>
      <c r="AI3691" s="278"/>
      <c r="AJ3691" s="278"/>
      <c r="AK3691" s="278"/>
      <c r="AL3691" s="278"/>
      <c r="AM3691" s="278"/>
      <c r="AN3691" s="278"/>
      <c r="AO3691" s="278"/>
      <c r="AP3691" s="278"/>
    </row>
    <row r="3692" spans="1:42">
      <c r="A3692" s="278">
        <v>209545</v>
      </c>
      <c r="B3692" s="278"/>
      <c r="C3692" s="278" t="s">
        <v>411</v>
      </c>
      <c r="D3692" s="278" t="s">
        <v>412</v>
      </c>
      <c r="E3692" s="278" t="s">
        <v>411</v>
      </c>
      <c r="F3692" s="278" t="s">
        <v>411</v>
      </c>
      <c r="G3692" s="278" t="s">
        <v>412</v>
      </c>
      <c r="H3692" s="278" t="s">
        <v>412</v>
      </c>
      <c r="I3692" s="278" t="s">
        <v>412</v>
      </c>
      <c r="J3692" s="278" t="s">
        <v>412</v>
      </c>
      <c r="K3692" s="278" t="s">
        <v>412</v>
      </c>
      <c r="L3692" s="278" t="s">
        <v>412</v>
      </c>
      <c r="M3692" s="278"/>
      <c r="N3692" s="278"/>
      <c r="O3692" s="278"/>
      <c r="P3692" s="278"/>
      <c r="Q3692" s="278"/>
      <c r="R3692" s="278"/>
      <c r="S3692" s="278"/>
      <c r="T3692" s="278"/>
      <c r="U3692" s="278"/>
      <c r="V3692" s="278"/>
      <c r="W3692" s="278"/>
      <c r="X3692" s="278"/>
      <c r="Y3692" s="278"/>
      <c r="Z3692" s="278"/>
      <c r="AA3692" s="278"/>
      <c r="AB3692" s="278"/>
      <c r="AC3692" s="278"/>
      <c r="AD3692" s="278"/>
      <c r="AE3692" s="278"/>
      <c r="AF3692" s="278"/>
      <c r="AG3692" s="278"/>
      <c r="AH3692" s="278"/>
      <c r="AI3692" s="278"/>
      <c r="AJ3692" s="278"/>
      <c r="AK3692" s="278"/>
      <c r="AL3692" s="278"/>
      <c r="AM3692" s="278"/>
      <c r="AN3692" s="278"/>
      <c r="AO3692" s="278"/>
      <c r="AP3692" s="278"/>
    </row>
    <row r="3693" spans="1:42">
      <c r="A3693" s="278">
        <v>209539</v>
      </c>
      <c r="B3693" s="278"/>
      <c r="C3693" s="278" t="s">
        <v>412</v>
      </c>
      <c r="D3693" s="278" t="s">
        <v>411</v>
      </c>
      <c r="E3693" s="278" t="s">
        <v>411</v>
      </c>
      <c r="F3693" s="278" t="s">
        <v>411</v>
      </c>
      <c r="G3693" s="278" t="s">
        <v>412</v>
      </c>
      <c r="H3693" s="278" t="s">
        <v>412</v>
      </c>
      <c r="I3693" s="278" t="s">
        <v>412</v>
      </c>
      <c r="J3693" s="278" t="s">
        <v>412</v>
      </c>
      <c r="K3693" s="278" t="s">
        <v>412</v>
      </c>
      <c r="L3693" s="278" t="s">
        <v>412</v>
      </c>
      <c r="M3693" s="278"/>
      <c r="N3693" s="278"/>
      <c r="O3693" s="278"/>
      <c r="P3693" s="278"/>
      <c r="Q3693" s="278"/>
      <c r="R3693" s="278"/>
      <c r="S3693" s="278"/>
      <c r="T3693" s="278"/>
      <c r="U3693" s="278"/>
      <c r="V3693" s="278"/>
      <c r="W3693" s="278"/>
      <c r="X3693" s="278"/>
      <c r="Y3693" s="278"/>
      <c r="Z3693" s="278"/>
      <c r="AA3693" s="278"/>
      <c r="AB3693" s="278"/>
      <c r="AC3693" s="278"/>
      <c r="AD3693" s="278"/>
      <c r="AE3693" s="278"/>
      <c r="AF3693" s="278"/>
      <c r="AG3693" s="278"/>
      <c r="AH3693" s="278"/>
      <c r="AI3693" s="278"/>
      <c r="AJ3693" s="278"/>
      <c r="AK3693" s="278"/>
      <c r="AL3693" s="278"/>
      <c r="AM3693" s="278"/>
      <c r="AN3693" s="278"/>
      <c r="AO3693" s="278"/>
      <c r="AP3693" s="278"/>
    </row>
    <row r="3694" spans="1:42">
      <c r="A3694" s="278">
        <v>209537</v>
      </c>
      <c r="B3694" s="278"/>
      <c r="C3694" s="278" t="s">
        <v>411</v>
      </c>
      <c r="D3694" s="278" t="s">
        <v>413</v>
      </c>
      <c r="E3694" s="278" t="s">
        <v>411</v>
      </c>
      <c r="F3694" s="278" t="s">
        <v>411</v>
      </c>
      <c r="G3694" s="278" t="s">
        <v>412</v>
      </c>
      <c r="H3694" s="278" t="s">
        <v>412</v>
      </c>
      <c r="I3694" s="278" t="s">
        <v>411</v>
      </c>
      <c r="J3694" s="278" t="s">
        <v>411</v>
      </c>
      <c r="K3694" s="278" t="s">
        <v>411</v>
      </c>
      <c r="L3694" s="278" t="s">
        <v>412</v>
      </c>
      <c r="M3694" s="278"/>
      <c r="N3694" s="278"/>
      <c r="O3694" s="278"/>
      <c r="P3694" s="278"/>
      <c r="Q3694" s="278"/>
      <c r="R3694" s="278"/>
      <c r="S3694" s="278"/>
      <c r="T3694" s="278"/>
      <c r="U3694" s="278"/>
      <c r="V3694" s="278"/>
      <c r="W3694" s="278"/>
      <c r="X3694" s="278"/>
      <c r="Y3694" s="278"/>
      <c r="Z3694" s="278"/>
      <c r="AA3694" s="278"/>
      <c r="AB3694" s="278"/>
      <c r="AC3694" s="278"/>
      <c r="AD3694" s="278"/>
      <c r="AE3694" s="278"/>
      <c r="AF3694" s="278"/>
      <c r="AG3694" s="278"/>
      <c r="AH3694" s="278"/>
      <c r="AI3694" s="278"/>
      <c r="AJ3694" s="278"/>
      <c r="AK3694" s="278"/>
      <c r="AL3694" s="278"/>
      <c r="AM3694" s="278"/>
      <c r="AN3694" s="278"/>
      <c r="AO3694" s="278"/>
      <c r="AP3694" s="278"/>
    </row>
    <row r="3695" spans="1:42">
      <c r="A3695" s="278">
        <v>209532</v>
      </c>
      <c r="B3695" s="278"/>
      <c r="C3695" s="278" t="s">
        <v>412</v>
      </c>
      <c r="D3695" s="278" t="s">
        <v>413</v>
      </c>
      <c r="E3695" s="278" t="s">
        <v>413</v>
      </c>
      <c r="F3695" s="278" t="s">
        <v>412</v>
      </c>
      <c r="G3695" s="278" t="s">
        <v>413</v>
      </c>
      <c r="H3695" s="278" t="s">
        <v>412</v>
      </c>
      <c r="I3695" s="278" t="s">
        <v>412</v>
      </c>
      <c r="J3695" s="278" t="s">
        <v>412</v>
      </c>
      <c r="K3695" s="278" t="s">
        <v>412</v>
      </c>
      <c r="L3695" s="278" t="s">
        <v>412</v>
      </c>
      <c r="M3695" s="278"/>
      <c r="N3695" s="278"/>
      <c r="O3695" s="278"/>
      <c r="P3695" s="278"/>
      <c r="Q3695" s="278"/>
      <c r="R3695" s="278"/>
      <c r="S3695" s="278"/>
      <c r="T3695" s="278"/>
      <c r="U3695" s="278"/>
      <c r="V3695" s="278"/>
      <c r="W3695" s="278"/>
      <c r="X3695" s="278"/>
      <c r="Y3695" s="278"/>
      <c r="Z3695" s="278"/>
      <c r="AA3695" s="278"/>
      <c r="AB3695" s="278"/>
      <c r="AC3695" s="278"/>
      <c r="AD3695" s="278"/>
      <c r="AE3695" s="278"/>
      <c r="AF3695" s="278"/>
      <c r="AG3695" s="278"/>
      <c r="AH3695" s="278"/>
      <c r="AI3695" s="278"/>
      <c r="AJ3695" s="278"/>
      <c r="AK3695" s="278"/>
      <c r="AL3695" s="278"/>
      <c r="AM3695" s="278"/>
      <c r="AN3695" s="278"/>
      <c r="AO3695" s="278"/>
      <c r="AP3695" s="278"/>
    </row>
    <row r="3696" spans="1:42">
      <c r="A3696" s="278">
        <v>209531</v>
      </c>
      <c r="B3696" s="278"/>
      <c r="C3696" s="278" t="s">
        <v>413</v>
      </c>
      <c r="D3696" s="278" t="s">
        <v>413</v>
      </c>
      <c r="E3696" s="278" t="s">
        <v>413</v>
      </c>
      <c r="F3696" s="278" t="s">
        <v>413</v>
      </c>
      <c r="G3696" s="278" t="s">
        <v>413</v>
      </c>
      <c r="H3696" s="278" t="s">
        <v>412</v>
      </c>
      <c r="I3696" s="278" t="s">
        <v>412</v>
      </c>
      <c r="J3696" s="278" t="s">
        <v>412</v>
      </c>
      <c r="K3696" s="278" t="s">
        <v>413</v>
      </c>
      <c r="L3696" s="278" t="s">
        <v>413</v>
      </c>
      <c r="M3696" s="278"/>
      <c r="N3696" s="278"/>
      <c r="O3696" s="278"/>
      <c r="P3696" s="278"/>
      <c r="Q3696" s="278"/>
      <c r="R3696" s="278"/>
      <c r="S3696" s="278"/>
      <c r="T3696" s="278"/>
      <c r="U3696" s="278"/>
      <c r="V3696" s="278"/>
      <c r="W3696" s="278"/>
      <c r="X3696" s="278"/>
      <c r="Y3696" s="278"/>
      <c r="Z3696" s="278"/>
      <c r="AA3696" s="278"/>
      <c r="AB3696" s="278"/>
      <c r="AC3696" s="278"/>
      <c r="AD3696" s="278"/>
      <c r="AE3696" s="278"/>
      <c r="AF3696" s="278"/>
      <c r="AG3696" s="278"/>
      <c r="AH3696" s="278"/>
      <c r="AI3696" s="278"/>
      <c r="AJ3696" s="278"/>
      <c r="AK3696" s="278"/>
      <c r="AL3696" s="278"/>
      <c r="AM3696" s="278"/>
      <c r="AN3696" s="278"/>
      <c r="AO3696" s="278"/>
      <c r="AP3696" s="278"/>
    </row>
    <row r="3697" spans="1:42">
      <c r="A3697" s="278">
        <v>209530</v>
      </c>
      <c r="B3697" s="278"/>
      <c r="C3697" s="278" t="s">
        <v>411</v>
      </c>
      <c r="D3697" s="278" t="s">
        <v>412</v>
      </c>
      <c r="E3697" s="278" t="s">
        <v>411</v>
      </c>
      <c r="F3697" s="278" t="s">
        <v>412</v>
      </c>
      <c r="G3697" s="278" t="s">
        <v>411</v>
      </c>
      <c r="H3697" s="278" t="s">
        <v>412</v>
      </c>
      <c r="I3697" s="278" t="s">
        <v>412</v>
      </c>
      <c r="J3697" s="278" t="s">
        <v>412</v>
      </c>
      <c r="K3697" s="278" t="s">
        <v>412</v>
      </c>
      <c r="L3697" s="278" t="s">
        <v>412</v>
      </c>
      <c r="M3697" s="278"/>
      <c r="N3697" s="278"/>
      <c r="O3697" s="278"/>
      <c r="P3697" s="278"/>
      <c r="Q3697" s="278"/>
      <c r="R3697" s="278"/>
      <c r="S3697" s="278"/>
      <c r="T3697" s="278"/>
      <c r="U3697" s="278"/>
      <c r="V3697" s="278"/>
      <c r="W3697" s="278"/>
      <c r="X3697" s="278"/>
      <c r="Y3697" s="278"/>
      <c r="Z3697" s="278"/>
      <c r="AA3697" s="278"/>
      <c r="AB3697" s="278"/>
      <c r="AC3697" s="278"/>
      <c r="AD3697" s="278"/>
      <c r="AE3697" s="278"/>
      <c r="AF3697" s="278"/>
      <c r="AG3697" s="278"/>
      <c r="AH3697" s="278"/>
      <c r="AI3697" s="278"/>
      <c r="AJ3697" s="278"/>
      <c r="AK3697" s="278"/>
      <c r="AL3697" s="278"/>
      <c r="AM3697" s="278"/>
      <c r="AN3697" s="278"/>
      <c r="AO3697" s="278"/>
      <c r="AP3697" s="278"/>
    </row>
    <row r="3698" spans="1:42">
      <c r="A3698" s="278">
        <v>209529</v>
      </c>
      <c r="B3698" s="278"/>
      <c r="C3698" s="278" t="s">
        <v>412</v>
      </c>
      <c r="D3698" s="278" t="s">
        <v>411</v>
      </c>
      <c r="E3698" s="278" t="s">
        <v>411</v>
      </c>
      <c r="F3698" s="278" t="s">
        <v>411</v>
      </c>
      <c r="G3698" s="278" t="s">
        <v>411</v>
      </c>
      <c r="H3698" s="278" t="s">
        <v>412</v>
      </c>
      <c r="I3698" s="278" t="s">
        <v>412</v>
      </c>
      <c r="J3698" s="278" t="s">
        <v>412</v>
      </c>
      <c r="K3698" s="278" t="s">
        <v>412</v>
      </c>
      <c r="L3698" s="278" t="s">
        <v>412</v>
      </c>
      <c r="M3698" s="278"/>
      <c r="N3698" s="278"/>
      <c r="O3698" s="278"/>
      <c r="P3698" s="278"/>
      <c r="Q3698" s="278"/>
      <c r="R3698" s="278"/>
      <c r="S3698" s="278"/>
      <c r="T3698" s="278"/>
      <c r="U3698" s="278"/>
      <c r="V3698" s="278"/>
      <c r="W3698" s="278"/>
      <c r="X3698" s="278"/>
      <c r="Y3698" s="278"/>
      <c r="Z3698" s="278"/>
      <c r="AA3698" s="278"/>
      <c r="AB3698" s="278"/>
      <c r="AC3698" s="278"/>
      <c r="AD3698" s="278"/>
      <c r="AE3698" s="278"/>
      <c r="AF3698" s="278"/>
      <c r="AG3698" s="278"/>
      <c r="AH3698" s="278"/>
      <c r="AI3698" s="278"/>
      <c r="AJ3698" s="278"/>
      <c r="AK3698" s="278"/>
      <c r="AL3698" s="278"/>
      <c r="AM3698" s="278"/>
      <c r="AN3698" s="278"/>
      <c r="AO3698" s="278"/>
      <c r="AP3698" s="278"/>
    </row>
    <row r="3699" spans="1:42">
      <c r="A3699" s="278">
        <v>209528</v>
      </c>
      <c r="B3699" s="278"/>
      <c r="C3699" s="278" t="s">
        <v>412</v>
      </c>
      <c r="D3699" s="278" t="s">
        <v>412</v>
      </c>
      <c r="E3699" s="278" t="s">
        <v>413</v>
      </c>
      <c r="F3699" s="278" t="s">
        <v>411</v>
      </c>
      <c r="G3699" s="278" t="s">
        <v>413</v>
      </c>
      <c r="H3699" s="278" t="s">
        <v>412</v>
      </c>
      <c r="I3699" s="278" t="s">
        <v>412</v>
      </c>
      <c r="J3699" s="278" t="s">
        <v>413</v>
      </c>
      <c r="K3699" s="278" t="s">
        <v>413</v>
      </c>
      <c r="L3699" s="278" t="s">
        <v>412</v>
      </c>
      <c r="M3699" s="278"/>
      <c r="N3699" s="278"/>
      <c r="O3699" s="278"/>
      <c r="P3699" s="278"/>
      <c r="Q3699" s="278"/>
      <c r="R3699" s="278"/>
      <c r="S3699" s="278"/>
      <c r="T3699" s="278"/>
      <c r="U3699" s="278"/>
      <c r="V3699" s="278"/>
      <c r="W3699" s="278"/>
      <c r="X3699" s="278"/>
      <c r="Y3699" s="278"/>
      <c r="Z3699" s="278"/>
      <c r="AA3699" s="278"/>
      <c r="AB3699" s="278"/>
      <c r="AC3699" s="278"/>
      <c r="AD3699" s="278"/>
      <c r="AE3699" s="278"/>
      <c r="AF3699" s="278"/>
      <c r="AG3699" s="278"/>
      <c r="AH3699" s="278"/>
      <c r="AI3699" s="278"/>
      <c r="AJ3699" s="278"/>
      <c r="AK3699" s="278"/>
      <c r="AL3699" s="278"/>
      <c r="AM3699" s="278"/>
      <c r="AN3699" s="278"/>
      <c r="AO3699" s="278"/>
      <c r="AP3699" s="278"/>
    </row>
    <row r="3700" spans="1:42">
      <c r="A3700" s="278">
        <v>209525</v>
      </c>
      <c r="B3700" s="278"/>
      <c r="C3700" s="278" t="s">
        <v>411</v>
      </c>
      <c r="D3700" s="278" t="s">
        <v>411</v>
      </c>
      <c r="E3700" s="278" t="s">
        <v>411</v>
      </c>
      <c r="F3700" s="278" t="s">
        <v>411</v>
      </c>
      <c r="G3700" s="278" t="s">
        <v>411</v>
      </c>
      <c r="H3700" s="278" t="s">
        <v>412</v>
      </c>
      <c r="I3700" s="278" t="s">
        <v>412</v>
      </c>
      <c r="J3700" s="278" t="s">
        <v>411</v>
      </c>
      <c r="K3700" s="278" t="s">
        <v>413</v>
      </c>
      <c r="L3700" s="278" t="s">
        <v>411</v>
      </c>
      <c r="M3700" s="278"/>
      <c r="N3700" s="278"/>
      <c r="O3700" s="278"/>
      <c r="P3700" s="278"/>
      <c r="Q3700" s="278"/>
      <c r="R3700" s="278"/>
      <c r="S3700" s="278"/>
      <c r="T3700" s="278"/>
      <c r="U3700" s="278"/>
      <c r="V3700" s="278"/>
      <c r="W3700" s="278"/>
      <c r="X3700" s="278"/>
      <c r="Y3700" s="278"/>
      <c r="Z3700" s="278"/>
      <c r="AA3700" s="278"/>
      <c r="AB3700" s="278"/>
      <c r="AC3700" s="278"/>
      <c r="AD3700" s="278"/>
      <c r="AE3700" s="278"/>
      <c r="AF3700" s="278"/>
      <c r="AG3700" s="278"/>
      <c r="AH3700" s="278"/>
      <c r="AI3700" s="278"/>
      <c r="AJ3700" s="278"/>
      <c r="AK3700" s="278"/>
      <c r="AL3700" s="278"/>
      <c r="AM3700" s="278"/>
      <c r="AN3700" s="278"/>
      <c r="AO3700" s="278"/>
      <c r="AP3700" s="278"/>
    </row>
    <row r="3701" spans="1:42">
      <c r="A3701" s="278">
        <v>209522</v>
      </c>
      <c r="B3701" s="278"/>
      <c r="C3701" s="278" t="s">
        <v>413</v>
      </c>
      <c r="D3701" s="278" t="s">
        <v>412</v>
      </c>
      <c r="E3701" s="278" t="s">
        <v>412</v>
      </c>
      <c r="F3701" s="278" t="s">
        <v>413</v>
      </c>
      <c r="G3701" s="278" t="s">
        <v>413</v>
      </c>
      <c r="H3701" s="278" t="s">
        <v>412</v>
      </c>
      <c r="I3701" s="278" t="s">
        <v>412</v>
      </c>
      <c r="J3701" s="278" t="s">
        <v>412</v>
      </c>
      <c r="K3701" s="278" t="s">
        <v>412</v>
      </c>
      <c r="L3701" s="278" t="s">
        <v>412</v>
      </c>
      <c r="M3701" s="278"/>
      <c r="N3701" s="278"/>
      <c r="O3701" s="278"/>
      <c r="P3701" s="278"/>
      <c r="Q3701" s="278"/>
      <c r="R3701" s="278"/>
      <c r="S3701" s="278"/>
      <c r="T3701" s="278"/>
      <c r="U3701" s="278"/>
      <c r="V3701" s="278"/>
      <c r="W3701" s="278"/>
      <c r="X3701" s="278"/>
      <c r="Y3701" s="278"/>
      <c r="Z3701" s="278"/>
      <c r="AA3701" s="278"/>
      <c r="AB3701" s="278"/>
      <c r="AC3701" s="278"/>
      <c r="AD3701" s="278"/>
      <c r="AE3701" s="278"/>
      <c r="AF3701" s="278"/>
      <c r="AG3701" s="278"/>
      <c r="AH3701" s="278"/>
      <c r="AI3701" s="278"/>
      <c r="AJ3701" s="278"/>
      <c r="AK3701" s="278"/>
      <c r="AL3701" s="278"/>
      <c r="AM3701" s="278"/>
      <c r="AN3701" s="278"/>
      <c r="AO3701" s="278"/>
      <c r="AP3701" s="278"/>
    </row>
    <row r="3702" spans="1:42">
      <c r="A3702" s="278">
        <v>209519</v>
      </c>
      <c r="B3702" s="278"/>
      <c r="C3702" s="278" t="s">
        <v>411</v>
      </c>
      <c r="D3702" s="278" t="s">
        <v>411</v>
      </c>
      <c r="E3702" s="278" t="s">
        <v>413</v>
      </c>
      <c r="F3702" s="278" t="s">
        <v>411</v>
      </c>
      <c r="G3702" s="278" t="s">
        <v>412</v>
      </c>
      <c r="H3702" s="278" t="s">
        <v>412</v>
      </c>
      <c r="I3702" s="278" t="s">
        <v>412</v>
      </c>
      <c r="J3702" s="278" t="s">
        <v>413</v>
      </c>
      <c r="K3702" s="278" t="s">
        <v>412</v>
      </c>
      <c r="L3702" s="278" t="s">
        <v>412</v>
      </c>
      <c r="M3702" s="278"/>
      <c r="N3702" s="278"/>
      <c r="O3702" s="278"/>
      <c r="P3702" s="278"/>
      <c r="Q3702" s="278"/>
      <c r="R3702" s="278"/>
      <c r="S3702" s="278"/>
      <c r="T3702" s="278"/>
      <c r="U3702" s="278"/>
      <c r="V3702" s="278"/>
      <c r="W3702" s="278"/>
      <c r="X3702" s="278"/>
      <c r="Y3702" s="278"/>
      <c r="Z3702" s="278"/>
      <c r="AA3702" s="278"/>
      <c r="AB3702" s="278"/>
      <c r="AC3702" s="278"/>
      <c r="AD3702" s="278"/>
      <c r="AE3702" s="278"/>
      <c r="AF3702" s="278"/>
      <c r="AG3702" s="278"/>
      <c r="AH3702" s="278"/>
      <c r="AI3702" s="278"/>
      <c r="AJ3702" s="278"/>
      <c r="AK3702" s="278"/>
      <c r="AL3702" s="278"/>
      <c r="AM3702" s="278"/>
      <c r="AN3702" s="278"/>
      <c r="AO3702" s="278"/>
      <c r="AP3702" s="278"/>
    </row>
    <row r="3703" spans="1:42">
      <c r="A3703" s="278">
        <v>209518</v>
      </c>
      <c r="B3703" s="278"/>
      <c r="C3703" s="278" t="s">
        <v>411</v>
      </c>
      <c r="D3703" s="278" t="s">
        <v>411</v>
      </c>
      <c r="E3703" s="278" t="s">
        <v>411</v>
      </c>
      <c r="F3703" s="278" t="s">
        <v>411</v>
      </c>
      <c r="G3703" s="278" t="s">
        <v>411</v>
      </c>
      <c r="H3703" s="278" t="s">
        <v>412</v>
      </c>
      <c r="I3703" s="278" t="s">
        <v>413</v>
      </c>
      <c r="J3703" s="278" t="s">
        <v>413</v>
      </c>
      <c r="K3703" s="278" t="s">
        <v>411</v>
      </c>
      <c r="L3703" s="278" t="s">
        <v>411</v>
      </c>
      <c r="M3703" s="278"/>
      <c r="N3703" s="278"/>
      <c r="O3703" s="278"/>
      <c r="P3703" s="278"/>
      <c r="Q3703" s="278"/>
      <c r="R3703" s="278"/>
      <c r="S3703" s="278"/>
      <c r="T3703" s="278"/>
      <c r="U3703" s="278"/>
      <c r="V3703" s="278"/>
      <c r="W3703" s="278"/>
      <c r="X3703" s="278"/>
      <c r="Y3703" s="278"/>
      <c r="Z3703" s="278"/>
      <c r="AA3703" s="278"/>
      <c r="AB3703" s="278"/>
      <c r="AC3703" s="278"/>
      <c r="AD3703" s="278"/>
      <c r="AE3703" s="278"/>
      <c r="AF3703" s="278"/>
      <c r="AG3703" s="278"/>
      <c r="AH3703" s="278"/>
      <c r="AI3703" s="278"/>
      <c r="AJ3703" s="278"/>
      <c r="AK3703" s="278"/>
      <c r="AL3703" s="278"/>
      <c r="AM3703" s="278"/>
      <c r="AN3703" s="278"/>
      <c r="AO3703" s="278"/>
      <c r="AP3703" s="278"/>
    </row>
    <row r="3704" spans="1:42">
      <c r="A3704" s="278">
        <v>209516</v>
      </c>
      <c r="B3704" s="278"/>
      <c r="C3704" s="278" t="s">
        <v>412</v>
      </c>
      <c r="D3704" s="278" t="s">
        <v>413</v>
      </c>
      <c r="E3704" s="278" t="s">
        <v>412</v>
      </c>
      <c r="F3704" s="278" t="s">
        <v>413</v>
      </c>
      <c r="G3704" s="278" t="s">
        <v>413</v>
      </c>
      <c r="H3704" s="278" t="s">
        <v>412</v>
      </c>
      <c r="I3704" s="278" t="s">
        <v>413</v>
      </c>
      <c r="J3704" s="278" t="s">
        <v>413</v>
      </c>
      <c r="K3704" s="278" t="s">
        <v>412</v>
      </c>
      <c r="L3704" s="278" t="s">
        <v>413</v>
      </c>
      <c r="M3704" s="278"/>
      <c r="N3704" s="278"/>
      <c r="O3704" s="278"/>
      <c r="P3704" s="278"/>
      <c r="Q3704" s="278"/>
      <c r="R3704" s="278"/>
      <c r="S3704" s="278"/>
      <c r="T3704" s="278"/>
      <c r="U3704" s="278"/>
      <c r="V3704" s="278"/>
      <c r="W3704" s="278"/>
      <c r="X3704" s="278"/>
      <c r="Y3704" s="278"/>
      <c r="Z3704" s="278"/>
      <c r="AA3704" s="278"/>
      <c r="AB3704" s="278"/>
      <c r="AC3704" s="278"/>
      <c r="AD3704" s="278"/>
      <c r="AE3704" s="278"/>
      <c r="AF3704" s="278"/>
      <c r="AG3704" s="278"/>
      <c r="AH3704" s="278"/>
      <c r="AI3704" s="278"/>
      <c r="AJ3704" s="278"/>
      <c r="AK3704" s="278"/>
      <c r="AL3704" s="278"/>
      <c r="AM3704" s="278"/>
      <c r="AN3704" s="278"/>
      <c r="AO3704" s="278"/>
      <c r="AP3704" s="278"/>
    </row>
    <row r="3705" spans="1:42">
      <c r="A3705" s="278">
        <v>209513</v>
      </c>
      <c r="B3705" s="278"/>
      <c r="C3705" s="278" t="s">
        <v>411</v>
      </c>
      <c r="D3705" s="278" t="s">
        <v>411</v>
      </c>
      <c r="E3705" s="278" t="s">
        <v>411</v>
      </c>
      <c r="F3705" s="278" t="s">
        <v>411</v>
      </c>
      <c r="G3705" s="278" t="s">
        <v>411</v>
      </c>
      <c r="H3705" s="278" t="s">
        <v>412</v>
      </c>
      <c r="I3705" s="278" t="s">
        <v>411</v>
      </c>
      <c r="J3705" s="278" t="s">
        <v>411</v>
      </c>
      <c r="K3705" s="278" t="s">
        <v>412</v>
      </c>
      <c r="L3705" s="278" t="s">
        <v>413</v>
      </c>
      <c r="M3705" s="278"/>
      <c r="N3705" s="278"/>
      <c r="O3705" s="278"/>
      <c r="P3705" s="278"/>
      <c r="Q3705" s="278"/>
      <c r="R3705" s="278"/>
      <c r="S3705" s="278"/>
      <c r="T3705" s="278"/>
      <c r="U3705" s="278"/>
      <c r="V3705" s="278"/>
      <c r="W3705" s="278"/>
      <c r="X3705" s="278"/>
      <c r="Y3705" s="278"/>
      <c r="Z3705" s="278"/>
      <c r="AA3705" s="278"/>
      <c r="AB3705" s="278"/>
      <c r="AC3705" s="278"/>
      <c r="AD3705" s="278"/>
      <c r="AE3705" s="278"/>
      <c r="AF3705" s="278"/>
      <c r="AG3705" s="278"/>
      <c r="AH3705" s="278"/>
      <c r="AI3705" s="278"/>
      <c r="AJ3705" s="278"/>
      <c r="AK3705" s="278"/>
      <c r="AL3705" s="278"/>
      <c r="AM3705" s="278"/>
      <c r="AN3705" s="278"/>
      <c r="AO3705" s="278"/>
      <c r="AP3705" s="278"/>
    </row>
    <row r="3706" spans="1:42">
      <c r="A3706" s="278">
        <v>209512</v>
      </c>
      <c r="B3706" s="278"/>
      <c r="C3706" s="278" t="s">
        <v>413</v>
      </c>
      <c r="D3706" s="278" t="s">
        <v>413</v>
      </c>
      <c r="E3706" s="278" t="s">
        <v>412</v>
      </c>
      <c r="F3706" s="278" t="s">
        <v>413</v>
      </c>
      <c r="G3706" s="278" t="s">
        <v>412</v>
      </c>
      <c r="H3706" s="278" t="s">
        <v>412</v>
      </c>
      <c r="I3706" s="278" t="s">
        <v>412</v>
      </c>
      <c r="J3706" s="278" t="s">
        <v>412</v>
      </c>
      <c r="K3706" s="278" t="s">
        <v>412</v>
      </c>
      <c r="L3706" s="278" t="s">
        <v>412</v>
      </c>
      <c r="M3706" s="278"/>
      <c r="N3706" s="278"/>
      <c r="O3706" s="278"/>
      <c r="P3706" s="278"/>
      <c r="Q3706" s="278"/>
      <c r="R3706" s="278"/>
      <c r="S3706" s="278"/>
      <c r="T3706" s="278"/>
      <c r="U3706" s="278"/>
      <c r="V3706" s="278"/>
      <c r="W3706" s="278"/>
      <c r="X3706" s="278"/>
      <c r="Y3706" s="278"/>
      <c r="Z3706" s="278"/>
      <c r="AA3706" s="278"/>
      <c r="AB3706" s="278"/>
      <c r="AC3706" s="278"/>
      <c r="AD3706" s="278"/>
      <c r="AE3706" s="278"/>
      <c r="AF3706" s="278"/>
      <c r="AG3706" s="278"/>
      <c r="AH3706" s="278"/>
      <c r="AI3706" s="278"/>
      <c r="AJ3706" s="278"/>
      <c r="AK3706" s="278"/>
      <c r="AL3706" s="278"/>
      <c r="AM3706" s="278"/>
      <c r="AN3706" s="278"/>
      <c r="AO3706" s="278"/>
      <c r="AP3706" s="278"/>
    </row>
    <row r="3707" spans="1:42">
      <c r="A3707" s="278">
        <v>209511</v>
      </c>
      <c r="B3707" s="278"/>
      <c r="C3707" s="278" t="s">
        <v>411</v>
      </c>
      <c r="D3707" s="278" t="s">
        <v>411</v>
      </c>
      <c r="E3707" s="278" t="s">
        <v>411</v>
      </c>
      <c r="F3707" s="278" t="s">
        <v>412</v>
      </c>
      <c r="G3707" s="278" t="s">
        <v>412</v>
      </c>
      <c r="H3707" s="278" t="s">
        <v>412</v>
      </c>
      <c r="I3707" s="278" t="s">
        <v>412</v>
      </c>
      <c r="J3707" s="278" t="s">
        <v>412</v>
      </c>
      <c r="K3707" s="278" t="s">
        <v>412</v>
      </c>
      <c r="L3707" s="278" t="s">
        <v>412</v>
      </c>
      <c r="M3707" s="278"/>
      <c r="N3707" s="278"/>
      <c r="O3707" s="278"/>
      <c r="P3707" s="278"/>
      <c r="Q3707" s="278"/>
      <c r="R3707" s="278"/>
      <c r="S3707" s="278"/>
      <c r="T3707" s="278"/>
      <c r="U3707" s="278"/>
      <c r="V3707" s="278"/>
      <c r="W3707" s="278"/>
      <c r="X3707" s="278"/>
      <c r="Y3707" s="278"/>
      <c r="Z3707" s="278"/>
      <c r="AA3707" s="278"/>
      <c r="AB3707" s="278"/>
      <c r="AC3707" s="278"/>
      <c r="AD3707" s="278"/>
      <c r="AE3707" s="278"/>
      <c r="AF3707" s="278"/>
      <c r="AG3707" s="278"/>
      <c r="AH3707" s="278"/>
      <c r="AI3707" s="278"/>
      <c r="AJ3707" s="278"/>
      <c r="AK3707" s="278"/>
      <c r="AL3707" s="278"/>
      <c r="AM3707" s="278"/>
      <c r="AN3707" s="278"/>
      <c r="AO3707" s="278"/>
      <c r="AP3707" s="278"/>
    </row>
    <row r="3708" spans="1:42">
      <c r="A3708" s="278">
        <v>209510</v>
      </c>
      <c r="B3708" s="278"/>
      <c r="C3708" s="278" t="s">
        <v>413</v>
      </c>
      <c r="D3708" s="278" t="s">
        <v>413</v>
      </c>
      <c r="E3708" s="278" t="s">
        <v>413</v>
      </c>
      <c r="F3708" s="278" t="s">
        <v>413</v>
      </c>
      <c r="G3708" s="278" t="s">
        <v>413</v>
      </c>
      <c r="H3708" s="278" t="s">
        <v>412</v>
      </c>
      <c r="I3708" s="278" t="s">
        <v>412</v>
      </c>
      <c r="J3708" s="278" t="s">
        <v>412</v>
      </c>
      <c r="K3708" s="278" t="s">
        <v>412</v>
      </c>
      <c r="L3708" s="278" t="s">
        <v>412</v>
      </c>
      <c r="M3708" s="278"/>
      <c r="N3708" s="278"/>
      <c r="O3708" s="278"/>
      <c r="P3708" s="278"/>
      <c r="Q3708" s="278"/>
      <c r="R3708" s="278"/>
      <c r="S3708" s="278"/>
      <c r="T3708" s="278"/>
      <c r="U3708" s="278"/>
      <c r="V3708" s="278"/>
      <c r="W3708" s="278"/>
      <c r="X3708" s="278"/>
      <c r="Y3708" s="278"/>
      <c r="Z3708" s="278"/>
      <c r="AA3708" s="278"/>
      <c r="AB3708" s="278"/>
      <c r="AC3708" s="278"/>
      <c r="AD3708" s="278"/>
      <c r="AE3708" s="278"/>
      <c r="AF3708" s="278"/>
      <c r="AG3708" s="278"/>
      <c r="AH3708" s="278"/>
      <c r="AI3708" s="278"/>
      <c r="AJ3708" s="278"/>
      <c r="AK3708" s="278"/>
      <c r="AL3708" s="278"/>
      <c r="AM3708" s="278"/>
      <c r="AN3708" s="278"/>
      <c r="AO3708" s="278"/>
      <c r="AP3708" s="278"/>
    </row>
    <row r="3709" spans="1:42">
      <c r="A3709" s="278">
        <v>209509</v>
      </c>
      <c r="B3709" s="278"/>
      <c r="C3709" s="278" t="s">
        <v>412</v>
      </c>
      <c r="D3709" s="278" t="s">
        <v>411</v>
      </c>
      <c r="E3709" s="278" t="s">
        <v>413</v>
      </c>
      <c r="F3709" s="278" t="s">
        <v>411</v>
      </c>
      <c r="G3709" s="278" t="s">
        <v>413</v>
      </c>
      <c r="H3709" s="278" t="s">
        <v>412</v>
      </c>
      <c r="I3709" s="278" t="s">
        <v>412</v>
      </c>
      <c r="J3709" s="278" t="s">
        <v>412</v>
      </c>
      <c r="K3709" s="278" t="s">
        <v>413</v>
      </c>
      <c r="L3709" s="278" t="s">
        <v>412</v>
      </c>
      <c r="M3709" s="278"/>
      <c r="N3709" s="278"/>
      <c r="O3709" s="278"/>
      <c r="P3709" s="278"/>
      <c r="Q3709" s="278"/>
      <c r="R3709" s="278"/>
      <c r="S3709" s="278"/>
      <c r="T3709" s="278"/>
      <c r="U3709" s="278"/>
      <c r="V3709" s="278"/>
      <c r="W3709" s="278"/>
      <c r="X3709" s="278"/>
      <c r="Y3709" s="278"/>
      <c r="Z3709" s="278"/>
      <c r="AA3709" s="278"/>
      <c r="AB3709" s="278"/>
      <c r="AC3709" s="278"/>
      <c r="AD3709" s="278"/>
      <c r="AE3709" s="278"/>
      <c r="AF3709" s="278"/>
      <c r="AG3709" s="278"/>
      <c r="AH3709" s="278"/>
      <c r="AI3709" s="278"/>
      <c r="AJ3709" s="278"/>
      <c r="AK3709" s="278"/>
      <c r="AL3709" s="278"/>
      <c r="AM3709" s="278"/>
      <c r="AN3709" s="278"/>
      <c r="AO3709" s="278"/>
      <c r="AP3709" s="278"/>
    </row>
    <row r="3710" spans="1:42">
      <c r="A3710" s="278">
        <v>209502</v>
      </c>
      <c r="B3710" s="278"/>
      <c r="C3710" s="278" t="s">
        <v>413</v>
      </c>
      <c r="D3710" s="278" t="s">
        <v>413</v>
      </c>
      <c r="E3710" s="278" t="s">
        <v>412</v>
      </c>
      <c r="F3710" s="278" t="s">
        <v>412</v>
      </c>
      <c r="G3710" s="278" t="s">
        <v>413</v>
      </c>
      <c r="H3710" s="278" t="s">
        <v>412</v>
      </c>
      <c r="I3710" s="278" t="s">
        <v>412</v>
      </c>
      <c r="J3710" s="278" t="s">
        <v>412</v>
      </c>
      <c r="K3710" s="278" t="s">
        <v>412</v>
      </c>
      <c r="L3710" s="278" t="s">
        <v>412</v>
      </c>
      <c r="M3710" s="278"/>
      <c r="N3710" s="278"/>
      <c r="O3710" s="278"/>
      <c r="P3710" s="278"/>
      <c r="Q3710" s="278"/>
      <c r="R3710" s="278"/>
      <c r="S3710" s="278"/>
      <c r="T3710" s="278"/>
      <c r="U3710" s="278"/>
      <c r="V3710" s="278"/>
      <c r="W3710" s="278"/>
      <c r="X3710" s="278"/>
      <c r="Y3710" s="278"/>
      <c r="Z3710" s="278"/>
      <c r="AA3710" s="278"/>
      <c r="AB3710" s="278"/>
      <c r="AC3710" s="278"/>
      <c r="AD3710" s="278"/>
      <c r="AE3710" s="278"/>
      <c r="AF3710" s="278"/>
      <c r="AG3710" s="278"/>
      <c r="AH3710" s="278"/>
      <c r="AI3710" s="278"/>
      <c r="AJ3710" s="278"/>
      <c r="AK3710" s="278"/>
      <c r="AL3710" s="278"/>
      <c r="AM3710" s="278"/>
      <c r="AN3710" s="278"/>
      <c r="AO3710" s="278"/>
      <c r="AP3710" s="278"/>
    </row>
    <row r="3711" spans="1:42">
      <c r="A3711" s="278">
        <v>209500</v>
      </c>
      <c r="B3711" s="278"/>
      <c r="C3711" s="278" t="s">
        <v>413</v>
      </c>
      <c r="D3711" s="278" t="s">
        <v>412</v>
      </c>
      <c r="E3711" s="278" t="s">
        <v>413</v>
      </c>
      <c r="F3711" s="278" t="s">
        <v>412</v>
      </c>
      <c r="G3711" s="278" t="s">
        <v>413</v>
      </c>
      <c r="H3711" s="278" t="s">
        <v>412</v>
      </c>
      <c r="I3711" s="278" t="s">
        <v>412</v>
      </c>
      <c r="J3711" s="278" t="s">
        <v>412</v>
      </c>
      <c r="K3711" s="278" t="s">
        <v>412</v>
      </c>
      <c r="L3711" s="278" t="s">
        <v>412</v>
      </c>
      <c r="M3711" s="278"/>
      <c r="N3711" s="278"/>
      <c r="O3711" s="278"/>
      <c r="P3711" s="278"/>
      <c r="Q3711" s="278"/>
      <c r="R3711" s="278"/>
      <c r="S3711" s="278"/>
      <c r="T3711" s="278"/>
      <c r="U3711" s="278"/>
      <c r="V3711" s="278"/>
      <c r="W3711" s="278"/>
      <c r="X3711" s="278"/>
      <c r="Y3711" s="278"/>
      <c r="Z3711" s="278"/>
      <c r="AA3711" s="278"/>
      <c r="AB3711" s="278"/>
      <c r="AC3711" s="278"/>
      <c r="AD3711" s="278"/>
      <c r="AE3711" s="278"/>
      <c r="AF3711" s="278"/>
      <c r="AG3711" s="278"/>
      <c r="AH3711" s="278"/>
      <c r="AI3711" s="278"/>
      <c r="AJ3711" s="278"/>
      <c r="AK3711" s="278"/>
      <c r="AL3711" s="278"/>
      <c r="AM3711" s="278"/>
      <c r="AN3711" s="278"/>
      <c r="AO3711" s="278"/>
      <c r="AP3711" s="278"/>
    </row>
    <row r="3712" spans="1:42">
      <c r="A3712" s="278">
        <v>209498</v>
      </c>
      <c r="B3712" s="278"/>
      <c r="C3712" s="278" t="s">
        <v>412</v>
      </c>
      <c r="D3712" s="278" t="s">
        <v>411</v>
      </c>
      <c r="E3712" s="278" t="s">
        <v>413</v>
      </c>
      <c r="F3712" s="278" t="s">
        <v>413</v>
      </c>
      <c r="G3712" s="278" t="s">
        <v>413</v>
      </c>
      <c r="H3712" s="278" t="s">
        <v>412</v>
      </c>
      <c r="I3712" s="278" t="s">
        <v>412</v>
      </c>
      <c r="J3712" s="278" t="s">
        <v>412</v>
      </c>
      <c r="K3712" s="278" t="s">
        <v>412</v>
      </c>
      <c r="L3712" s="278" t="s">
        <v>412</v>
      </c>
      <c r="M3712" s="278"/>
      <c r="N3712" s="278"/>
      <c r="O3712" s="278"/>
      <c r="P3712" s="278"/>
      <c r="Q3712" s="278"/>
      <c r="R3712" s="278"/>
      <c r="S3712" s="278"/>
      <c r="T3712" s="278"/>
      <c r="U3712" s="278"/>
      <c r="V3712" s="278"/>
      <c r="W3712" s="278"/>
      <c r="X3712" s="278"/>
      <c r="Y3712" s="278"/>
      <c r="Z3712" s="278"/>
      <c r="AA3712" s="278"/>
      <c r="AB3712" s="278"/>
      <c r="AC3712" s="278"/>
      <c r="AD3712" s="278"/>
      <c r="AE3712" s="278"/>
      <c r="AF3712" s="278"/>
      <c r="AG3712" s="278"/>
      <c r="AH3712" s="278"/>
      <c r="AI3712" s="278"/>
      <c r="AJ3712" s="278"/>
      <c r="AK3712" s="278"/>
      <c r="AL3712" s="278"/>
      <c r="AM3712" s="278"/>
      <c r="AN3712" s="278"/>
      <c r="AO3712" s="278"/>
      <c r="AP3712" s="278"/>
    </row>
    <row r="3713" spans="1:42">
      <c r="A3713" s="278">
        <v>209496</v>
      </c>
      <c r="B3713" s="278"/>
      <c r="C3713" s="278" t="s">
        <v>412</v>
      </c>
      <c r="D3713" s="278" t="s">
        <v>412</v>
      </c>
      <c r="E3713" s="278" t="s">
        <v>411</v>
      </c>
      <c r="F3713" s="278" t="s">
        <v>411</v>
      </c>
      <c r="G3713" s="278" t="s">
        <v>413</v>
      </c>
      <c r="H3713" s="278" t="s">
        <v>413</v>
      </c>
      <c r="I3713" s="278" t="s">
        <v>412</v>
      </c>
      <c r="J3713" s="278" t="s">
        <v>412</v>
      </c>
      <c r="K3713" s="278" t="s">
        <v>412</v>
      </c>
      <c r="L3713" s="278" t="s">
        <v>412</v>
      </c>
      <c r="M3713" s="278"/>
      <c r="N3713" s="278"/>
      <c r="O3713" s="278"/>
      <c r="P3713" s="278"/>
      <c r="Q3713" s="278"/>
      <c r="R3713" s="278"/>
      <c r="S3713" s="278"/>
      <c r="T3713" s="278"/>
      <c r="U3713" s="278"/>
      <c r="V3713" s="278"/>
      <c r="W3713" s="278"/>
      <c r="X3713" s="278"/>
      <c r="Y3713" s="278"/>
      <c r="Z3713" s="278"/>
      <c r="AA3713" s="278"/>
      <c r="AB3713" s="278"/>
      <c r="AC3713" s="278"/>
      <c r="AD3713" s="278"/>
      <c r="AE3713" s="278"/>
      <c r="AF3713" s="278"/>
      <c r="AG3713" s="278"/>
      <c r="AH3713" s="278"/>
      <c r="AI3713" s="278"/>
      <c r="AJ3713" s="278"/>
      <c r="AK3713" s="278"/>
      <c r="AL3713" s="278"/>
      <c r="AM3713" s="278"/>
      <c r="AN3713" s="278"/>
      <c r="AO3713" s="278"/>
      <c r="AP3713" s="278"/>
    </row>
    <row r="3714" spans="1:42">
      <c r="A3714" s="278">
        <v>209495</v>
      </c>
      <c r="B3714" s="278"/>
      <c r="C3714" s="278" t="s">
        <v>411</v>
      </c>
      <c r="D3714" s="278" t="s">
        <v>411</v>
      </c>
      <c r="E3714" s="278" t="s">
        <v>411</v>
      </c>
      <c r="F3714" s="278" t="s">
        <v>411</v>
      </c>
      <c r="G3714" s="278" t="s">
        <v>411</v>
      </c>
      <c r="H3714" s="278" t="s">
        <v>412</v>
      </c>
      <c r="I3714" s="278" t="s">
        <v>412</v>
      </c>
      <c r="J3714" s="278" t="s">
        <v>412</v>
      </c>
      <c r="K3714" s="278" t="s">
        <v>412</v>
      </c>
      <c r="L3714" s="278" t="s">
        <v>413</v>
      </c>
      <c r="M3714" s="278"/>
      <c r="N3714" s="278"/>
      <c r="O3714" s="278"/>
      <c r="P3714" s="278"/>
      <c r="Q3714" s="278"/>
      <c r="R3714" s="278"/>
      <c r="S3714" s="278"/>
      <c r="T3714" s="278"/>
      <c r="U3714" s="278"/>
      <c r="V3714" s="278"/>
      <c r="W3714" s="278"/>
      <c r="X3714" s="278"/>
      <c r="Y3714" s="278"/>
      <c r="Z3714" s="278"/>
      <c r="AA3714" s="278"/>
      <c r="AB3714" s="278"/>
      <c r="AC3714" s="278"/>
      <c r="AD3714" s="278"/>
      <c r="AE3714" s="278"/>
      <c r="AF3714" s="278"/>
      <c r="AG3714" s="278"/>
      <c r="AH3714" s="278"/>
      <c r="AI3714" s="278"/>
      <c r="AJ3714" s="278"/>
      <c r="AK3714" s="278"/>
      <c r="AL3714" s="278"/>
      <c r="AM3714" s="278"/>
      <c r="AN3714" s="278"/>
      <c r="AO3714" s="278"/>
      <c r="AP3714" s="278"/>
    </row>
    <row r="3715" spans="1:42">
      <c r="A3715" s="278">
        <v>209492</v>
      </c>
      <c r="B3715" s="278"/>
      <c r="C3715" s="278" t="s">
        <v>411</v>
      </c>
      <c r="D3715" s="278" t="s">
        <v>411</v>
      </c>
      <c r="E3715" s="278" t="s">
        <v>412</v>
      </c>
      <c r="F3715" s="278" t="s">
        <v>411</v>
      </c>
      <c r="G3715" s="278" t="s">
        <v>412</v>
      </c>
      <c r="H3715" s="278" t="s">
        <v>412</v>
      </c>
      <c r="I3715" s="278" t="s">
        <v>412</v>
      </c>
      <c r="J3715" s="278" t="s">
        <v>412</v>
      </c>
      <c r="K3715" s="278" t="s">
        <v>412</v>
      </c>
      <c r="L3715" s="278" t="s">
        <v>412</v>
      </c>
      <c r="M3715" s="278"/>
      <c r="N3715" s="278"/>
      <c r="O3715" s="278"/>
      <c r="P3715" s="278"/>
      <c r="Q3715" s="278"/>
      <c r="R3715" s="278"/>
      <c r="S3715" s="278"/>
      <c r="T3715" s="278"/>
      <c r="U3715" s="278"/>
      <c r="V3715" s="278"/>
      <c r="W3715" s="278"/>
      <c r="X3715" s="278"/>
      <c r="Y3715" s="278"/>
      <c r="Z3715" s="278"/>
      <c r="AA3715" s="278"/>
      <c r="AB3715" s="278"/>
      <c r="AC3715" s="278"/>
      <c r="AD3715" s="278"/>
      <c r="AE3715" s="278"/>
      <c r="AF3715" s="278"/>
      <c r="AG3715" s="278"/>
      <c r="AH3715" s="278"/>
      <c r="AI3715" s="278"/>
      <c r="AJ3715" s="278"/>
      <c r="AK3715" s="278"/>
      <c r="AL3715" s="278"/>
      <c r="AM3715" s="278"/>
      <c r="AN3715" s="278"/>
      <c r="AO3715" s="278"/>
      <c r="AP3715" s="278"/>
    </row>
    <row r="3716" spans="1:42">
      <c r="A3716" s="278">
        <v>209485</v>
      </c>
      <c r="B3716" s="278"/>
      <c r="C3716" s="278" t="s">
        <v>412</v>
      </c>
      <c r="D3716" s="278" t="s">
        <v>411</v>
      </c>
      <c r="E3716" s="278" t="s">
        <v>411</v>
      </c>
      <c r="F3716" s="278" t="s">
        <v>411</v>
      </c>
      <c r="G3716" s="278" t="s">
        <v>412</v>
      </c>
      <c r="H3716" s="278" t="s">
        <v>412</v>
      </c>
      <c r="I3716" s="278" t="s">
        <v>412</v>
      </c>
      <c r="J3716" s="278" t="s">
        <v>412</v>
      </c>
      <c r="K3716" s="278" t="s">
        <v>412</v>
      </c>
      <c r="L3716" s="278" t="s">
        <v>412</v>
      </c>
      <c r="M3716" s="278"/>
      <c r="N3716" s="278"/>
      <c r="O3716" s="278"/>
      <c r="P3716" s="278"/>
      <c r="Q3716" s="278"/>
      <c r="R3716" s="278"/>
      <c r="S3716" s="278"/>
      <c r="T3716" s="278"/>
      <c r="U3716" s="278"/>
      <c r="V3716" s="278"/>
      <c r="W3716" s="278"/>
      <c r="X3716" s="278"/>
      <c r="Y3716" s="278"/>
      <c r="Z3716" s="278"/>
      <c r="AA3716" s="278"/>
      <c r="AB3716" s="278"/>
      <c r="AC3716" s="278"/>
      <c r="AD3716" s="278"/>
      <c r="AE3716" s="278"/>
      <c r="AF3716" s="278"/>
      <c r="AG3716" s="278"/>
      <c r="AH3716" s="278"/>
      <c r="AI3716" s="278"/>
      <c r="AJ3716" s="278"/>
      <c r="AK3716" s="278"/>
      <c r="AL3716" s="278"/>
      <c r="AM3716" s="278"/>
      <c r="AN3716" s="278"/>
      <c r="AO3716" s="278"/>
      <c r="AP3716" s="278"/>
    </row>
    <row r="3717" spans="1:42">
      <c r="A3717" s="278">
        <v>209484</v>
      </c>
      <c r="B3717" s="278"/>
      <c r="C3717" s="278" t="s">
        <v>413</v>
      </c>
      <c r="D3717" s="278" t="s">
        <v>412</v>
      </c>
      <c r="E3717" s="278" t="s">
        <v>413</v>
      </c>
      <c r="F3717" s="278" t="s">
        <v>412</v>
      </c>
      <c r="G3717" s="278" t="s">
        <v>413</v>
      </c>
      <c r="H3717" s="278" t="s">
        <v>412</v>
      </c>
      <c r="I3717" s="278" t="s">
        <v>412</v>
      </c>
      <c r="J3717" s="278" t="s">
        <v>412</v>
      </c>
      <c r="K3717" s="278" t="s">
        <v>412</v>
      </c>
      <c r="L3717" s="278" t="s">
        <v>412</v>
      </c>
      <c r="M3717" s="278"/>
      <c r="N3717" s="278"/>
      <c r="O3717" s="278"/>
      <c r="P3717" s="278"/>
      <c r="Q3717" s="278"/>
      <c r="R3717" s="278"/>
      <c r="S3717" s="278"/>
      <c r="T3717" s="278"/>
      <c r="U3717" s="278"/>
      <c r="V3717" s="278"/>
      <c r="W3717" s="278"/>
      <c r="X3717" s="278"/>
      <c r="Y3717" s="278"/>
      <c r="Z3717" s="278"/>
      <c r="AA3717" s="278"/>
      <c r="AB3717" s="278"/>
      <c r="AC3717" s="278"/>
      <c r="AD3717" s="278"/>
      <c r="AE3717" s="278"/>
      <c r="AF3717" s="278"/>
      <c r="AG3717" s="278"/>
      <c r="AH3717" s="278"/>
      <c r="AI3717" s="278"/>
      <c r="AJ3717" s="278"/>
      <c r="AK3717" s="278"/>
      <c r="AL3717" s="278"/>
      <c r="AM3717" s="278"/>
      <c r="AN3717" s="278"/>
      <c r="AO3717" s="278"/>
      <c r="AP3717" s="278"/>
    </row>
    <row r="3718" spans="1:42">
      <c r="A3718" s="278">
        <v>209483</v>
      </c>
      <c r="B3718" s="278"/>
      <c r="C3718" s="278" t="s">
        <v>412</v>
      </c>
      <c r="D3718" s="278" t="s">
        <v>412</v>
      </c>
      <c r="E3718" s="278" t="s">
        <v>412</v>
      </c>
      <c r="F3718" s="278" t="s">
        <v>412</v>
      </c>
      <c r="G3718" s="278" t="s">
        <v>412</v>
      </c>
      <c r="H3718" s="278" t="s">
        <v>412</v>
      </c>
      <c r="I3718" s="278" t="s">
        <v>412</v>
      </c>
      <c r="J3718" s="278" t="s">
        <v>412</v>
      </c>
      <c r="K3718" s="278" t="s">
        <v>412</v>
      </c>
      <c r="L3718" s="278" t="s">
        <v>412</v>
      </c>
      <c r="M3718" s="278"/>
      <c r="N3718" s="278"/>
      <c r="O3718" s="278"/>
      <c r="P3718" s="278"/>
      <c r="Q3718" s="278"/>
      <c r="R3718" s="278"/>
      <c r="S3718" s="278"/>
      <c r="T3718" s="278"/>
      <c r="U3718" s="278"/>
      <c r="V3718" s="278"/>
      <c r="W3718" s="278"/>
      <c r="X3718" s="278"/>
      <c r="Y3718" s="278"/>
      <c r="Z3718" s="278"/>
      <c r="AA3718" s="278"/>
      <c r="AB3718" s="278"/>
      <c r="AC3718" s="278"/>
      <c r="AD3718" s="278"/>
      <c r="AE3718" s="278"/>
      <c r="AF3718" s="278"/>
      <c r="AG3718" s="278"/>
      <c r="AH3718" s="278"/>
      <c r="AI3718" s="278"/>
      <c r="AJ3718" s="278"/>
      <c r="AK3718" s="278"/>
      <c r="AL3718" s="278"/>
      <c r="AM3718" s="278"/>
      <c r="AN3718" s="278"/>
      <c r="AO3718" s="278"/>
      <c r="AP3718" s="278"/>
    </row>
    <row r="3719" spans="1:42">
      <c r="A3719" s="278">
        <v>209482</v>
      </c>
      <c r="B3719" s="278"/>
      <c r="C3719" s="278" t="s">
        <v>412</v>
      </c>
      <c r="D3719" s="278" t="s">
        <v>411</v>
      </c>
      <c r="E3719" s="278" t="s">
        <v>411</v>
      </c>
      <c r="F3719" s="278" t="s">
        <v>411</v>
      </c>
      <c r="G3719" s="278" t="s">
        <v>412</v>
      </c>
      <c r="H3719" s="278" t="s">
        <v>412</v>
      </c>
      <c r="I3719" s="278" t="s">
        <v>412</v>
      </c>
      <c r="J3719" s="278" t="s">
        <v>412</v>
      </c>
      <c r="K3719" s="278" t="s">
        <v>412</v>
      </c>
      <c r="L3719" s="278" t="s">
        <v>412</v>
      </c>
      <c r="M3719" s="278"/>
      <c r="N3719" s="278"/>
      <c r="O3719" s="278"/>
      <c r="P3719" s="278"/>
      <c r="Q3719" s="278"/>
      <c r="R3719" s="278"/>
      <c r="S3719" s="278"/>
      <c r="T3719" s="278"/>
      <c r="U3719" s="278"/>
      <c r="V3719" s="278"/>
      <c r="W3719" s="278"/>
      <c r="X3719" s="278"/>
      <c r="Y3719" s="278"/>
      <c r="Z3719" s="278"/>
      <c r="AA3719" s="278"/>
      <c r="AB3719" s="278"/>
      <c r="AC3719" s="278"/>
      <c r="AD3719" s="278"/>
      <c r="AE3719" s="278"/>
      <c r="AF3719" s="278"/>
      <c r="AG3719" s="278"/>
      <c r="AH3719" s="278"/>
      <c r="AI3719" s="278"/>
      <c r="AJ3719" s="278"/>
      <c r="AK3719" s="278"/>
      <c r="AL3719" s="278"/>
      <c r="AM3719" s="278"/>
      <c r="AN3719" s="278"/>
      <c r="AO3719" s="278"/>
      <c r="AP3719" s="278"/>
    </row>
    <row r="3720" spans="1:42">
      <c r="A3720" s="278">
        <v>209481</v>
      </c>
      <c r="B3720" s="278"/>
      <c r="C3720" s="278" t="s">
        <v>411</v>
      </c>
      <c r="D3720" s="278" t="s">
        <v>411</v>
      </c>
      <c r="E3720" s="278" t="s">
        <v>413</v>
      </c>
      <c r="F3720" s="278" t="s">
        <v>412</v>
      </c>
      <c r="G3720" s="278" t="s">
        <v>411</v>
      </c>
      <c r="H3720" s="278" t="s">
        <v>413</v>
      </c>
      <c r="I3720" s="278" t="s">
        <v>413</v>
      </c>
      <c r="J3720" s="278" t="s">
        <v>412</v>
      </c>
      <c r="K3720" s="278" t="s">
        <v>413</v>
      </c>
      <c r="L3720" s="278" t="s">
        <v>413</v>
      </c>
      <c r="M3720" s="278"/>
      <c r="N3720" s="278"/>
      <c r="O3720" s="278"/>
      <c r="P3720" s="278"/>
      <c r="Q3720" s="278"/>
      <c r="R3720" s="278"/>
      <c r="S3720" s="278"/>
      <c r="T3720" s="278"/>
      <c r="U3720" s="278"/>
      <c r="V3720" s="278"/>
      <c r="W3720" s="278"/>
      <c r="X3720" s="278"/>
      <c r="Y3720" s="278"/>
      <c r="Z3720" s="278"/>
      <c r="AA3720" s="278"/>
      <c r="AB3720" s="278"/>
      <c r="AC3720" s="278"/>
      <c r="AD3720" s="278"/>
      <c r="AE3720" s="278"/>
      <c r="AF3720" s="278"/>
      <c r="AG3720" s="278"/>
      <c r="AH3720" s="278"/>
      <c r="AI3720" s="278"/>
      <c r="AJ3720" s="278"/>
      <c r="AK3720" s="278"/>
      <c r="AL3720" s="278"/>
      <c r="AM3720" s="278"/>
      <c r="AN3720" s="278"/>
      <c r="AO3720" s="278"/>
      <c r="AP3720" s="278"/>
    </row>
    <row r="3721" spans="1:42">
      <c r="A3721" s="278">
        <v>209480</v>
      </c>
      <c r="B3721" s="278"/>
      <c r="C3721" s="278" t="s">
        <v>413</v>
      </c>
      <c r="D3721" s="278" t="s">
        <v>413</v>
      </c>
      <c r="E3721" s="278" t="s">
        <v>413</v>
      </c>
      <c r="F3721" s="278" t="s">
        <v>412</v>
      </c>
      <c r="G3721" s="278" t="s">
        <v>412</v>
      </c>
      <c r="H3721" s="278" t="s">
        <v>412</v>
      </c>
      <c r="I3721" s="278" t="s">
        <v>412</v>
      </c>
      <c r="J3721" s="278" t="s">
        <v>412</v>
      </c>
      <c r="K3721" s="278" t="s">
        <v>412</v>
      </c>
      <c r="L3721" s="278" t="s">
        <v>412</v>
      </c>
      <c r="M3721" s="278"/>
      <c r="N3721" s="278"/>
      <c r="O3721" s="278"/>
      <c r="P3721" s="278"/>
      <c r="Q3721" s="278"/>
      <c r="R3721" s="278"/>
      <c r="S3721" s="278"/>
      <c r="T3721" s="278"/>
      <c r="U3721" s="278"/>
      <c r="V3721" s="278"/>
      <c r="W3721" s="278"/>
      <c r="X3721" s="278"/>
      <c r="Y3721" s="278"/>
      <c r="Z3721" s="278"/>
      <c r="AA3721" s="278"/>
      <c r="AB3721" s="278"/>
      <c r="AC3721" s="278"/>
      <c r="AD3721" s="278"/>
      <c r="AE3721" s="278"/>
      <c r="AF3721" s="278"/>
      <c r="AG3721" s="278"/>
      <c r="AH3721" s="278"/>
      <c r="AI3721" s="278"/>
      <c r="AJ3721" s="278"/>
      <c r="AK3721" s="278"/>
      <c r="AL3721" s="278"/>
      <c r="AM3721" s="278"/>
      <c r="AN3721" s="278"/>
      <c r="AO3721" s="278"/>
      <c r="AP3721" s="278"/>
    </row>
    <row r="3722" spans="1:42">
      <c r="A3722" s="278">
        <v>209479</v>
      </c>
      <c r="B3722" s="278"/>
      <c r="C3722" s="278" t="s">
        <v>413</v>
      </c>
      <c r="D3722" s="278" t="s">
        <v>413</v>
      </c>
      <c r="E3722" s="278" t="s">
        <v>411</v>
      </c>
      <c r="F3722" s="278" t="s">
        <v>411</v>
      </c>
      <c r="G3722" s="278" t="s">
        <v>413</v>
      </c>
      <c r="H3722" s="278" t="s">
        <v>412</v>
      </c>
      <c r="I3722" s="278" t="s">
        <v>412</v>
      </c>
      <c r="J3722" s="278" t="s">
        <v>412</v>
      </c>
      <c r="K3722" s="278" t="s">
        <v>413</v>
      </c>
      <c r="L3722" s="278" t="s">
        <v>413</v>
      </c>
      <c r="M3722" s="278"/>
      <c r="N3722" s="278"/>
      <c r="O3722" s="278"/>
      <c r="P3722" s="278"/>
      <c r="Q3722" s="278"/>
      <c r="R3722" s="278"/>
      <c r="S3722" s="278"/>
      <c r="T3722" s="278"/>
      <c r="U3722" s="278"/>
      <c r="V3722" s="278"/>
      <c r="W3722" s="278"/>
      <c r="X3722" s="278"/>
      <c r="Y3722" s="278"/>
      <c r="Z3722" s="278"/>
      <c r="AA3722" s="278"/>
      <c r="AB3722" s="278"/>
      <c r="AC3722" s="278"/>
      <c r="AD3722" s="278"/>
      <c r="AE3722" s="278"/>
      <c r="AF3722" s="278"/>
      <c r="AG3722" s="278"/>
      <c r="AH3722" s="278"/>
      <c r="AI3722" s="278"/>
      <c r="AJ3722" s="278"/>
      <c r="AK3722" s="278"/>
      <c r="AL3722" s="278"/>
      <c r="AM3722" s="278"/>
      <c r="AN3722" s="278"/>
      <c r="AO3722" s="278"/>
      <c r="AP3722" s="278"/>
    </row>
    <row r="3723" spans="1:42">
      <c r="A3723" s="278">
        <v>209476</v>
      </c>
      <c r="B3723" s="278"/>
      <c r="C3723" s="278" t="s">
        <v>411</v>
      </c>
      <c r="D3723" s="278" t="s">
        <v>411</v>
      </c>
      <c r="E3723" s="278" t="s">
        <v>411</v>
      </c>
      <c r="F3723" s="278" t="s">
        <v>411</v>
      </c>
      <c r="G3723" s="278" t="s">
        <v>411</v>
      </c>
      <c r="H3723" s="278" t="s">
        <v>412</v>
      </c>
      <c r="I3723" s="278" t="s">
        <v>412</v>
      </c>
      <c r="J3723" s="278" t="s">
        <v>412</v>
      </c>
      <c r="K3723" s="278" t="s">
        <v>412</v>
      </c>
      <c r="L3723" s="278" t="s">
        <v>412</v>
      </c>
      <c r="M3723" s="278"/>
      <c r="N3723" s="278"/>
      <c r="O3723" s="278"/>
      <c r="P3723" s="278"/>
      <c r="Q3723" s="278"/>
      <c r="R3723" s="278"/>
      <c r="S3723" s="278"/>
      <c r="T3723" s="278"/>
      <c r="U3723" s="278"/>
      <c r="V3723" s="278"/>
      <c r="W3723" s="278"/>
      <c r="X3723" s="278"/>
      <c r="Y3723" s="278"/>
      <c r="Z3723" s="278"/>
      <c r="AA3723" s="278"/>
      <c r="AB3723" s="278"/>
      <c r="AC3723" s="278"/>
      <c r="AD3723" s="278"/>
      <c r="AE3723" s="278"/>
      <c r="AF3723" s="278"/>
      <c r="AG3723" s="278"/>
      <c r="AH3723" s="278"/>
      <c r="AI3723" s="278"/>
      <c r="AJ3723" s="278"/>
      <c r="AK3723" s="278"/>
      <c r="AL3723" s="278"/>
      <c r="AM3723" s="278"/>
      <c r="AN3723" s="278"/>
      <c r="AO3723" s="278"/>
      <c r="AP3723" s="278"/>
    </row>
    <row r="3724" spans="1:42">
      <c r="A3724" s="278">
        <v>209473</v>
      </c>
      <c r="B3724" s="278"/>
      <c r="C3724" s="278" t="s">
        <v>411</v>
      </c>
      <c r="D3724" s="278" t="s">
        <v>413</v>
      </c>
      <c r="E3724" s="278" t="s">
        <v>411</v>
      </c>
      <c r="F3724" s="278" t="s">
        <v>413</v>
      </c>
      <c r="G3724" s="278" t="s">
        <v>413</v>
      </c>
      <c r="H3724" s="278" t="s">
        <v>413</v>
      </c>
      <c r="I3724" s="278" t="s">
        <v>413</v>
      </c>
      <c r="J3724" s="278" t="s">
        <v>413</v>
      </c>
      <c r="K3724" s="278" t="s">
        <v>413</v>
      </c>
      <c r="L3724" s="278" t="s">
        <v>413</v>
      </c>
      <c r="M3724" s="278"/>
      <c r="N3724" s="278"/>
      <c r="O3724" s="278"/>
      <c r="P3724" s="278"/>
      <c r="Q3724" s="278"/>
      <c r="R3724" s="278"/>
      <c r="S3724" s="278"/>
      <c r="T3724" s="278"/>
      <c r="U3724" s="278"/>
      <c r="V3724" s="278"/>
      <c r="W3724" s="278"/>
      <c r="X3724" s="278"/>
      <c r="Y3724" s="278"/>
      <c r="Z3724" s="278"/>
      <c r="AA3724" s="278"/>
      <c r="AB3724" s="278"/>
      <c r="AC3724" s="278"/>
      <c r="AD3724" s="278"/>
      <c r="AE3724" s="278"/>
      <c r="AF3724" s="278"/>
      <c r="AG3724" s="278"/>
      <c r="AH3724" s="278"/>
      <c r="AI3724" s="278"/>
      <c r="AJ3724" s="278"/>
      <c r="AK3724" s="278"/>
      <c r="AL3724" s="278"/>
      <c r="AM3724" s="278"/>
      <c r="AN3724" s="278"/>
      <c r="AO3724" s="278"/>
      <c r="AP3724" s="278"/>
    </row>
    <row r="3725" spans="1:42">
      <c r="A3725" s="278">
        <v>209468</v>
      </c>
      <c r="B3725" s="278"/>
      <c r="C3725" s="278" t="s">
        <v>411</v>
      </c>
      <c r="D3725" s="278" t="s">
        <v>411</v>
      </c>
      <c r="E3725" s="278" t="s">
        <v>411</v>
      </c>
      <c r="F3725" s="278" t="s">
        <v>411</v>
      </c>
      <c r="G3725" s="278" t="s">
        <v>413</v>
      </c>
      <c r="H3725" s="278" t="s">
        <v>412</v>
      </c>
      <c r="I3725" s="278" t="s">
        <v>412</v>
      </c>
      <c r="J3725" s="278" t="s">
        <v>412</v>
      </c>
      <c r="K3725" s="278" t="s">
        <v>412</v>
      </c>
      <c r="L3725" s="278" t="s">
        <v>412</v>
      </c>
      <c r="M3725" s="278"/>
      <c r="N3725" s="278"/>
      <c r="O3725" s="278"/>
      <c r="P3725" s="278"/>
      <c r="Q3725" s="278"/>
      <c r="R3725" s="278"/>
      <c r="S3725" s="278"/>
      <c r="T3725" s="278"/>
      <c r="U3725" s="278"/>
      <c r="V3725" s="278"/>
      <c r="W3725" s="278"/>
      <c r="X3725" s="278"/>
      <c r="Y3725" s="278"/>
      <c r="Z3725" s="278"/>
      <c r="AA3725" s="278"/>
      <c r="AB3725" s="278"/>
      <c r="AC3725" s="278"/>
      <c r="AD3725" s="278"/>
      <c r="AE3725" s="278"/>
      <c r="AF3725" s="278"/>
      <c r="AG3725" s="278"/>
      <c r="AH3725" s="278"/>
      <c r="AI3725" s="278"/>
      <c r="AJ3725" s="278"/>
      <c r="AK3725" s="278"/>
      <c r="AL3725" s="278"/>
      <c r="AM3725" s="278"/>
      <c r="AN3725" s="278"/>
      <c r="AO3725" s="278"/>
      <c r="AP3725" s="278"/>
    </row>
    <row r="3726" spans="1:42">
      <c r="A3726" s="278">
        <v>209467</v>
      </c>
      <c r="B3726" s="278"/>
      <c r="C3726" s="278" t="s">
        <v>412</v>
      </c>
      <c r="D3726" s="278" t="s">
        <v>413</v>
      </c>
      <c r="E3726" s="278" t="s">
        <v>413</v>
      </c>
      <c r="F3726" s="278" t="s">
        <v>413</v>
      </c>
      <c r="G3726" s="278" t="s">
        <v>412</v>
      </c>
      <c r="H3726" s="278" t="s">
        <v>412</v>
      </c>
      <c r="I3726" s="278" t="s">
        <v>412</v>
      </c>
      <c r="J3726" s="278" t="s">
        <v>412</v>
      </c>
      <c r="K3726" s="278" t="s">
        <v>412</v>
      </c>
      <c r="L3726" s="278" t="s">
        <v>412</v>
      </c>
      <c r="M3726" s="278"/>
      <c r="N3726" s="278"/>
      <c r="O3726" s="278"/>
      <c r="P3726" s="278"/>
      <c r="Q3726" s="278"/>
      <c r="R3726" s="278"/>
      <c r="S3726" s="278"/>
      <c r="T3726" s="278"/>
      <c r="U3726" s="278"/>
      <c r="V3726" s="278"/>
      <c r="W3726" s="278"/>
      <c r="X3726" s="278"/>
      <c r="Y3726" s="278"/>
      <c r="Z3726" s="278"/>
      <c r="AA3726" s="278"/>
      <c r="AB3726" s="278"/>
      <c r="AC3726" s="278"/>
      <c r="AD3726" s="278"/>
      <c r="AE3726" s="278"/>
      <c r="AF3726" s="278"/>
      <c r="AG3726" s="278"/>
      <c r="AH3726" s="278"/>
      <c r="AI3726" s="278"/>
      <c r="AJ3726" s="278"/>
      <c r="AK3726" s="278"/>
      <c r="AL3726" s="278"/>
      <c r="AM3726" s="278"/>
      <c r="AN3726" s="278"/>
      <c r="AO3726" s="278"/>
      <c r="AP3726" s="278"/>
    </row>
    <row r="3727" spans="1:42">
      <c r="A3727" s="278">
        <v>209462</v>
      </c>
      <c r="B3727" s="278"/>
      <c r="C3727" s="278" t="s">
        <v>413</v>
      </c>
      <c r="D3727" s="278" t="s">
        <v>413</v>
      </c>
      <c r="E3727" s="278" t="s">
        <v>413</v>
      </c>
      <c r="F3727" s="278" t="s">
        <v>412</v>
      </c>
      <c r="G3727" s="278" t="s">
        <v>412</v>
      </c>
      <c r="H3727" s="278" t="s">
        <v>412</v>
      </c>
      <c r="I3727" s="278" t="s">
        <v>412</v>
      </c>
      <c r="J3727" s="278" t="s">
        <v>412</v>
      </c>
      <c r="K3727" s="278" t="s">
        <v>412</v>
      </c>
      <c r="L3727" s="278" t="s">
        <v>412</v>
      </c>
      <c r="M3727" s="278"/>
      <c r="N3727" s="278"/>
      <c r="O3727" s="278"/>
      <c r="P3727" s="278"/>
      <c r="Q3727" s="278"/>
      <c r="R3727" s="278"/>
      <c r="S3727" s="278"/>
      <c r="T3727" s="278"/>
      <c r="U3727" s="278"/>
      <c r="V3727" s="278"/>
      <c r="W3727" s="278"/>
      <c r="X3727" s="278"/>
      <c r="Y3727" s="278"/>
      <c r="Z3727" s="278"/>
      <c r="AA3727" s="278"/>
      <c r="AB3727" s="278"/>
      <c r="AC3727" s="278"/>
      <c r="AD3727" s="278"/>
      <c r="AE3727" s="278"/>
      <c r="AF3727" s="278"/>
      <c r="AG3727" s="278"/>
      <c r="AH3727" s="278"/>
      <c r="AI3727" s="278"/>
      <c r="AJ3727" s="278"/>
      <c r="AK3727" s="278"/>
      <c r="AL3727" s="278"/>
      <c r="AM3727" s="278"/>
      <c r="AN3727" s="278"/>
      <c r="AO3727" s="278"/>
      <c r="AP3727" s="278"/>
    </row>
    <row r="3728" spans="1:42">
      <c r="A3728" s="278">
        <v>209461</v>
      </c>
      <c r="B3728" s="278"/>
      <c r="C3728" s="278" t="s">
        <v>411</v>
      </c>
      <c r="D3728" s="278" t="s">
        <v>411</v>
      </c>
      <c r="E3728" s="278" t="s">
        <v>413</v>
      </c>
      <c r="F3728" s="278" t="s">
        <v>411</v>
      </c>
      <c r="G3728" s="278" t="s">
        <v>413</v>
      </c>
      <c r="H3728" s="278" t="s">
        <v>412</v>
      </c>
      <c r="I3728" s="278" t="s">
        <v>412</v>
      </c>
      <c r="J3728" s="278" t="s">
        <v>412</v>
      </c>
      <c r="K3728" s="278" t="s">
        <v>412</v>
      </c>
      <c r="L3728" s="278" t="s">
        <v>412</v>
      </c>
      <c r="M3728" s="278"/>
      <c r="N3728" s="278"/>
      <c r="O3728" s="278"/>
      <c r="P3728" s="278"/>
      <c r="Q3728" s="278"/>
      <c r="R3728" s="278"/>
      <c r="S3728" s="278"/>
      <c r="T3728" s="278"/>
      <c r="U3728" s="278"/>
      <c r="V3728" s="278"/>
      <c r="W3728" s="278"/>
      <c r="X3728" s="278"/>
      <c r="Y3728" s="278"/>
      <c r="Z3728" s="278"/>
      <c r="AA3728" s="278"/>
      <c r="AB3728" s="278"/>
      <c r="AC3728" s="278"/>
      <c r="AD3728" s="278"/>
      <c r="AE3728" s="278"/>
      <c r="AF3728" s="278"/>
      <c r="AG3728" s="278"/>
      <c r="AH3728" s="278"/>
      <c r="AI3728" s="278"/>
      <c r="AJ3728" s="278"/>
      <c r="AK3728" s="278"/>
      <c r="AL3728" s="278"/>
      <c r="AM3728" s="278"/>
      <c r="AN3728" s="278"/>
      <c r="AO3728" s="278"/>
      <c r="AP3728" s="278"/>
    </row>
    <row r="3729" spans="1:42">
      <c r="A3729" s="278">
        <v>209459</v>
      </c>
      <c r="B3729" s="278"/>
      <c r="C3729" s="278" t="s">
        <v>411</v>
      </c>
      <c r="D3729" s="278" t="s">
        <v>413</v>
      </c>
      <c r="E3729" s="278" t="s">
        <v>411</v>
      </c>
      <c r="F3729" s="278" t="s">
        <v>413</v>
      </c>
      <c r="G3729" s="278" t="s">
        <v>412</v>
      </c>
      <c r="H3729" s="278" t="s">
        <v>412</v>
      </c>
      <c r="I3729" s="278" t="s">
        <v>411</v>
      </c>
      <c r="J3729" s="278" t="s">
        <v>412</v>
      </c>
      <c r="K3729" s="278" t="s">
        <v>411</v>
      </c>
      <c r="L3729" s="278" t="s">
        <v>412</v>
      </c>
      <c r="M3729" s="278"/>
      <c r="N3729" s="278"/>
      <c r="O3729" s="278"/>
      <c r="P3729" s="278"/>
      <c r="Q3729" s="278"/>
      <c r="R3729" s="278"/>
      <c r="S3729" s="278"/>
      <c r="T3729" s="278"/>
      <c r="U3729" s="278"/>
      <c r="V3729" s="278"/>
      <c r="W3729" s="278"/>
      <c r="X3729" s="278"/>
      <c r="Y3729" s="278"/>
      <c r="Z3729" s="278"/>
      <c r="AA3729" s="278"/>
      <c r="AB3729" s="278"/>
      <c r="AC3729" s="278"/>
      <c r="AD3729" s="278"/>
      <c r="AE3729" s="278"/>
      <c r="AF3729" s="278"/>
      <c r="AG3729" s="278"/>
      <c r="AH3729" s="278"/>
      <c r="AI3729" s="278"/>
      <c r="AJ3729" s="278"/>
      <c r="AK3729" s="278"/>
      <c r="AL3729" s="278"/>
      <c r="AM3729" s="278"/>
      <c r="AN3729" s="278"/>
      <c r="AO3729" s="278"/>
      <c r="AP3729" s="278"/>
    </row>
    <row r="3730" spans="1:42">
      <c r="A3730" s="278">
        <v>209455</v>
      </c>
      <c r="B3730" s="278"/>
      <c r="C3730" s="278" t="s">
        <v>411</v>
      </c>
      <c r="D3730" s="278" t="s">
        <v>411</v>
      </c>
      <c r="E3730" s="278" t="s">
        <v>411</v>
      </c>
      <c r="F3730" s="278" t="s">
        <v>411</v>
      </c>
      <c r="G3730" s="278" t="s">
        <v>412</v>
      </c>
      <c r="H3730" s="278" t="s">
        <v>412</v>
      </c>
      <c r="I3730" s="278" t="s">
        <v>412</v>
      </c>
      <c r="J3730" s="278" t="s">
        <v>412</v>
      </c>
      <c r="K3730" s="278" t="s">
        <v>412</v>
      </c>
      <c r="L3730" s="278" t="s">
        <v>412</v>
      </c>
      <c r="M3730" s="278"/>
      <c r="N3730" s="278"/>
      <c r="O3730" s="278"/>
      <c r="P3730" s="278"/>
      <c r="Q3730" s="278"/>
      <c r="R3730" s="278"/>
      <c r="S3730" s="278"/>
      <c r="T3730" s="278"/>
      <c r="U3730" s="278"/>
      <c r="V3730" s="278"/>
      <c r="W3730" s="278"/>
      <c r="X3730" s="278"/>
      <c r="Y3730" s="278"/>
      <c r="Z3730" s="278"/>
      <c r="AA3730" s="278"/>
      <c r="AB3730" s="278"/>
      <c r="AC3730" s="278"/>
      <c r="AD3730" s="278"/>
      <c r="AE3730" s="278"/>
      <c r="AF3730" s="278"/>
      <c r="AG3730" s="278"/>
      <c r="AH3730" s="278"/>
      <c r="AI3730" s="278"/>
      <c r="AJ3730" s="278"/>
      <c r="AK3730" s="278"/>
      <c r="AL3730" s="278"/>
      <c r="AM3730" s="278"/>
      <c r="AN3730" s="278"/>
      <c r="AO3730" s="278"/>
      <c r="AP3730" s="278"/>
    </row>
    <row r="3731" spans="1:42">
      <c r="A3731" s="278">
        <v>209454</v>
      </c>
      <c r="B3731" s="278"/>
      <c r="C3731" s="278" t="s">
        <v>411</v>
      </c>
      <c r="D3731" s="278" t="s">
        <v>412</v>
      </c>
      <c r="E3731" s="278" t="s">
        <v>411</v>
      </c>
      <c r="F3731" s="278" t="s">
        <v>411</v>
      </c>
      <c r="G3731" s="278" t="s">
        <v>412</v>
      </c>
      <c r="H3731" s="278" t="s">
        <v>412</v>
      </c>
      <c r="I3731" s="278" t="s">
        <v>412</v>
      </c>
      <c r="J3731" s="278" t="s">
        <v>412</v>
      </c>
      <c r="K3731" s="278" t="s">
        <v>412</v>
      </c>
      <c r="L3731" s="278" t="s">
        <v>412</v>
      </c>
      <c r="M3731" s="278"/>
      <c r="N3731" s="278"/>
      <c r="O3731" s="278"/>
      <c r="P3731" s="278"/>
      <c r="Q3731" s="278"/>
      <c r="R3731" s="278"/>
      <c r="S3731" s="278"/>
      <c r="T3731" s="278"/>
      <c r="U3731" s="278"/>
      <c r="V3731" s="278"/>
      <c r="W3731" s="278"/>
      <c r="X3731" s="278"/>
      <c r="Y3731" s="278"/>
      <c r="Z3731" s="278"/>
      <c r="AA3731" s="278"/>
      <c r="AB3731" s="278"/>
      <c r="AC3731" s="278"/>
      <c r="AD3731" s="278"/>
      <c r="AE3731" s="278"/>
      <c r="AF3731" s="278"/>
      <c r="AG3731" s="278"/>
      <c r="AH3731" s="278"/>
      <c r="AI3731" s="278"/>
      <c r="AJ3731" s="278"/>
      <c r="AK3731" s="278"/>
      <c r="AL3731" s="278"/>
      <c r="AM3731" s="278"/>
      <c r="AN3731" s="278"/>
      <c r="AO3731" s="278"/>
      <c r="AP3731" s="278"/>
    </row>
    <row r="3732" spans="1:42">
      <c r="A3732" s="278">
        <v>209453</v>
      </c>
      <c r="B3732" s="278"/>
      <c r="C3732" s="278" t="s">
        <v>411</v>
      </c>
      <c r="D3732" s="278" t="s">
        <v>412</v>
      </c>
      <c r="E3732" s="278" t="s">
        <v>413</v>
      </c>
      <c r="F3732" s="278" t="s">
        <v>411</v>
      </c>
      <c r="G3732" s="278" t="s">
        <v>412</v>
      </c>
      <c r="H3732" s="278" t="s">
        <v>413</v>
      </c>
      <c r="I3732" s="278" t="s">
        <v>413</v>
      </c>
      <c r="J3732" s="278" t="s">
        <v>412</v>
      </c>
      <c r="K3732" s="278" t="s">
        <v>412</v>
      </c>
      <c r="L3732" s="278" t="s">
        <v>413</v>
      </c>
      <c r="M3732" s="278"/>
      <c r="N3732" s="278"/>
      <c r="O3732" s="278"/>
      <c r="P3732" s="278"/>
      <c r="Q3732" s="278"/>
      <c r="R3732" s="278"/>
      <c r="S3732" s="278"/>
      <c r="T3732" s="278"/>
      <c r="U3732" s="278"/>
      <c r="V3732" s="278"/>
      <c r="W3732" s="278"/>
      <c r="X3732" s="278"/>
      <c r="Y3732" s="278"/>
      <c r="Z3732" s="278"/>
      <c r="AA3732" s="278"/>
      <c r="AB3732" s="278"/>
      <c r="AC3732" s="278"/>
      <c r="AD3732" s="278"/>
      <c r="AE3732" s="278"/>
      <c r="AF3732" s="278"/>
      <c r="AG3732" s="278"/>
      <c r="AH3732" s="278"/>
      <c r="AI3732" s="278"/>
      <c r="AJ3732" s="278"/>
      <c r="AK3732" s="278"/>
      <c r="AL3732" s="278"/>
      <c r="AM3732" s="278"/>
      <c r="AN3732" s="278"/>
      <c r="AO3732" s="278"/>
      <c r="AP3732" s="278"/>
    </row>
    <row r="3733" spans="1:42">
      <c r="A3733" s="278">
        <v>209448</v>
      </c>
      <c r="B3733" s="278"/>
      <c r="C3733" s="278" t="s">
        <v>411</v>
      </c>
      <c r="D3733" s="278" t="s">
        <v>411</v>
      </c>
      <c r="E3733" s="278" t="s">
        <v>411</v>
      </c>
      <c r="F3733" s="278" t="s">
        <v>413</v>
      </c>
      <c r="G3733" s="278" t="s">
        <v>413</v>
      </c>
      <c r="H3733" s="278" t="s">
        <v>413</v>
      </c>
      <c r="I3733" s="278" t="s">
        <v>413</v>
      </c>
      <c r="J3733" s="278" t="s">
        <v>411</v>
      </c>
      <c r="K3733" s="278" t="s">
        <v>411</v>
      </c>
      <c r="L3733" s="278" t="s">
        <v>411</v>
      </c>
      <c r="M3733" s="278"/>
      <c r="N3733" s="278"/>
      <c r="O3733" s="278"/>
      <c r="P3733" s="278"/>
      <c r="Q3733" s="278"/>
      <c r="R3733" s="278"/>
      <c r="S3733" s="278"/>
      <c r="T3733" s="278"/>
      <c r="U3733" s="278"/>
      <c r="V3733" s="278"/>
      <c r="W3733" s="278"/>
      <c r="X3733" s="278"/>
      <c r="Y3733" s="278"/>
      <c r="Z3733" s="278"/>
      <c r="AA3733" s="278"/>
      <c r="AB3733" s="278"/>
      <c r="AC3733" s="278"/>
      <c r="AD3733" s="278"/>
      <c r="AE3733" s="278"/>
      <c r="AF3733" s="278"/>
      <c r="AG3733" s="278"/>
      <c r="AH3733" s="278"/>
      <c r="AI3733" s="278"/>
      <c r="AJ3733" s="278"/>
      <c r="AK3733" s="278"/>
      <c r="AL3733" s="278"/>
      <c r="AM3733" s="278"/>
      <c r="AN3733" s="278"/>
      <c r="AO3733" s="278"/>
      <c r="AP3733" s="278"/>
    </row>
    <row r="3734" spans="1:42">
      <c r="A3734" s="278">
        <v>209444</v>
      </c>
      <c r="B3734" s="278"/>
      <c r="C3734" s="278" t="s">
        <v>413</v>
      </c>
      <c r="D3734" s="278" t="s">
        <v>413</v>
      </c>
      <c r="E3734" s="278" t="s">
        <v>411</v>
      </c>
      <c r="F3734" s="278" t="s">
        <v>411</v>
      </c>
      <c r="G3734" s="278" t="s">
        <v>411</v>
      </c>
      <c r="H3734" s="278" t="s">
        <v>412</v>
      </c>
      <c r="I3734" s="278" t="s">
        <v>413</v>
      </c>
      <c r="J3734" s="278" t="s">
        <v>412</v>
      </c>
      <c r="K3734" s="278" t="s">
        <v>413</v>
      </c>
      <c r="L3734" s="278" t="s">
        <v>413</v>
      </c>
      <c r="M3734" s="278"/>
      <c r="N3734" s="278"/>
      <c r="O3734" s="278"/>
      <c r="P3734" s="278"/>
      <c r="Q3734" s="278"/>
      <c r="R3734" s="278"/>
      <c r="S3734" s="278"/>
      <c r="T3734" s="278"/>
      <c r="U3734" s="278"/>
      <c r="V3734" s="278"/>
      <c r="W3734" s="278"/>
      <c r="X3734" s="278"/>
      <c r="Y3734" s="278"/>
      <c r="Z3734" s="278"/>
      <c r="AA3734" s="278"/>
      <c r="AB3734" s="278"/>
      <c r="AC3734" s="278"/>
      <c r="AD3734" s="278"/>
      <c r="AE3734" s="278"/>
      <c r="AF3734" s="278"/>
      <c r="AG3734" s="278"/>
      <c r="AH3734" s="278"/>
      <c r="AI3734" s="278"/>
      <c r="AJ3734" s="278"/>
      <c r="AK3734" s="278"/>
      <c r="AL3734" s="278"/>
      <c r="AM3734" s="278"/>
      <c r="AN3734" s="278"/>
      <c r="AO3734" s="278"/>
      <c r="AP3734" s="278"/>
    </row>
    <row r="3735" spans="1:42">
      <c r="A3735" s="278">
        <v>209440</v>
      </c>
      <c r="B3735" s="278"/>
      <c r="C3735" s="278" t="s">
        <v>411</v>
      </c>
      <c r="D3735" s="278" t="s">
        <v>411</v>
      </c>
      <c r="E3735" s="278" t="s">
        <v>411</v>
      </c>
      <c r="F3735" s="278" t="s">
        <v>411</v>
      </c>
      <c r="G3735" s="278" t="s">
        <v>412</v>
      </c>
      <c r="H3735" s="278" t="s">
        <v>412</v>
      </c>
      <c r="I3735" s="278" t="s">
        <v>412</v>
      </c>
      <c r="J3735" s="278" t="s">
        <v>412</v>
      </c>
      <c r="K3735" s="278" t="s">
        <v>412</v>
      </c>
      <c r="L3735" s="278" t="s">
        <v>413</v>
      </c>
      <c r="M3735" s="278"/>
      <c r="N3735" s="278"/>
      <c r="O3735" s="278"/>
      <c r="P3735" s="278"/>
      <c r="Q3735" s="278"/>
      <c r="R3735" s="278"/>
      <c r="S3735" s="278"/>
      <c r="T3735" s="278"/>
      <c r="U3735" s="278"/>
      <c r="V3735" s="278"/>
      <c r="W3735" s="278"/>
      <c r="X3735" s="278"/>
      <c r="Y3735" s="278"/>
      <c r="Z3735" s="278"/>
      <c r="AA3735" s="278"/>
      <c r="AB3735" s="278"/>
      <c r="AC3735" s="278"/>
      <c r="AD3735" s="278"/>
      <c r="AE3735" s="278"/>
      <c r="AF3735" s="278"/>
      <c r="AG3735" s="278"/>
      <c r="AH3735" s="278"/>
      <c r="AI3735" s="278"/>
      <c r="AJ3735" s="278"/>
      <c r="AK3735" s="278"/>
      <c r="AL3735" s="278"/>
      <c r="AM3735" s="278"/>
      <c r="AN3735" s="278"/>
      <c r="AO3735" s="278"/>
      <c r="AP3735" s="278"/>
    </row>
    <row r="3736" spans="1:42">
      <c r="A3736" s="278">
        <v>209436</v>
      </c>
      <c r="B3736" s="278"/>
      <c r="C3736" s="278" t="s">
        <v>411</v>
      </c>
      <c r="D3736" s="278" t="s">
        <v>413</v>
      </c>
      <c r="E3736" s="278" t="s">
        <v>411</v>
      </c>
      <c r="F3736" s="278" t="s">
        <v>412</v>
      </c>
      <c r="G3736" s="278" t="s">
        <v>413</v>
      </c>
      <c r="H3736" s="278" t="s">
        <v>412</v>
      </c>
      <c r="I3736" s="278" t="s">
        <v>412</v>
      </c>
      <c r="J3736" s="278" t="s">
        <v>412</v>
      </c>
      <c r="K3736" s="278" t="s">
        <v>412</v>
      </c>
      <c r="L3736" s="278" t="s">
        <v>412</v>
      </c>
      <c r="M3736" s="278"/>
      <c r="N3736" s="278"/>
      <c r="O3736" s="278"/>
      <c r="P3736" s="278"/>
      <c r="Q3736" s="278"/>
      <c r="R3736" s="278"/>
      <c r="S3736" s="278"/>
      <c r="T3736" s="278"/>
      <c r="U3736" s="278"/>
      <c r="V3736" s="278"/>
      <c r="W3736" s="278"/>
      <c r="X3736" s="278"/>
      <c r="Y3736" s="278"/>
      <c r="Z3736" s="278"/>
      <c r="AA3736" s="278"/>
      <c r="AB3736" s="278"/>
      <c r="AC3736" s="278"/>
      <c r="AD3736" s="278"/>
      <c r="AE3736" s="278"/>
      <c r="AF3736" s="278"/>
      <c r="AG3736" s="278"/>
      <c r="AH3736" s="278"/>
      <c r="AI3736" s="278"/>
      <c r="AJ3736" s="278"/>
      <c r="AK3736" s="278"/>
      <c r="AL3736" s="278"/>
      <c r="AM3736" s="278"/>
      <c r="AN3736" s="278"/>
      <c r="AO3736" s="278"/>
      <c r="AP3736" s="278"/>
    </row>
    <row r="3737" spans="1:42">
      <c r="A3737" s="278">
        <v>209435</v>
      </c>
      <c r="B3737" s="278"/>
      <c r="C3737" s="278" t="s">
        <v>411</v>
      </c>
      <c r="D3737" s="278" t="s">
        <v>411</v>
      </c>
      <c r="E3737" s="278" t="s">
        <v>412</v>
      </c>
      <c r="F3737" s="278" t="s">
        <v>411</v>
      </c>
      <c r="G3737" s="278" t="s">
        <v>411</v>
      </c>
      <c r="H3737" s="278" t="s">
        <v>412</v>
      </c>
      <c r="I3737" s="278" t="s">
        <v>412</v>
      </c>
      <c r="J3737" s="278" t="s">
        <v>412</v>
      </c>
      <c r="K3737" s="278" t="s">
        <v>412</v>
      </c>
      <c r="L3737" s="278" t="s">
        <v>412</v>
      </c>
      <c r="M3737" s="278"/>
      <c r="N3737" s="278"/>
      <c r="O3737" s="278"/>
      <c r="P3737" s="278"/>
      <c r="Q3737" s="278"/>
      <c r="R3737" s="278"/>
      <c r="S3737" s="278"/>
      <c r="T3737" s="278"/>
      <c r="U3737" s="278"/>
      <c r="V3737" s="278"/>
      <c r="W3737" s="278"/>
      <c r="X3737" s="278"/>
      <c r="Y3737" s="278"/>
      <c r="Z3737" s="278"/>
      <c r="AA3737" s="278"/>
      <c r="AB3737" s="278"/>
      <c r="AC3737" s="278"/>
      <c r="AD3737" s="278"/>
      <c r="AE3737" s="278"/>
      <c r="AF3737" s="278"/>
      <c r="AG3737" s="278"/>
      <c r="AH3737" s="278"/>
      <c r="AI3737" s="278"/>
      <c r="AJ3737" s="278"/>
      <c r="AK3737" s="278"/>
      <c r="AL3737" s="278"/>
      <c r="AM3737" s="278"/>
      <c r="AN3737" s="278"/>
      <c r="AO3737" s="278"/>
      <c r="AP3737" s="278"/>
    </row>
    <row r="3738" spans="1:42">
      <c r="A3738" s="278">
        <v>209433</v>
      </c>
      <c r="B3738" s="278"/>
      <c r="C3738" s="278" t="s">
        <v>412</v>
      </c>
      <c r="D3738" s="278" t="s">
        <v>411</v>
      </c>
      <c r="E3738" s="278" t="s">
        <v>411</v>
      </c>
      <c r="F3738" s="278" t="s">
        <v>412</v>
      </c>
      <c r="G3738" s="278" t="s">
        <v>411</v>
      </c>
      <c r="H3738" s="278" t="s">
        <v>412</v>
      </c>
      <c r="I3738" s="278" t="s">
        <v>412</v>
      </c>
      <c r="J3738" s="278" t="s">
        <v>412</v>
      </c>
      <c r="K3738" s="278" t="s">
        <v>412</v>
      </c>
      <c r="L3738" s="278" t="s">
        <v>412</v>
      </c>
      <c r="M3738" s="278"/>
      <c r="N3738" s="278"/>
      <c r="O3738" s="278"/>
      <c r="P3738" s="278"/>
      <c r="Q3738" s="278"/>
      <c r="R3738" s="278"/>
      <c r="S3738" s="278"/>
      <c r="T3738" s="278"/>
      <c r="U3738" s="278"/>
      <c r="V3738" s="278"/>
      <c r="W3738" s="278"/>
      <c r="X3738" s="278"/>
      <c r="Y3738" s="278"/>
      <c r="Z3738" s="278"/>
      <c r="AA3738" s="278"/>
      <c r="AB3738" s="278"/>
      <c r="AC3738" s="278"/>
      <c r="AD3738" s="278"/>
      <c r="AE3738" s="278"/>
      <c r="AF3738" s="278"/>
      <c r="AG3738" s="278"/>
      <c r="AH3738" s="278"/>
      <c r="AI3738" s="278"/>
      <c r="AJ3738" s="278"/>
      <c r="AK3738" s="278"/>
      <c r="AL3738" s="278"/>
      <c r="AM3738" s="278"/>
      <c r="AN3738" s="278"/>
      <c r="AO3738" s="278"/>
      <c r="AP3738" s="278"/>
    </row>
    <row r="3739" spans="1:42">
      <c r="A3739" s="278">
        <v>209431</v>
      </c>
      <c r="B3739" s="278"/>
      <c r="C3739" s="278" t="s">
        <v>412</v>
      </c>
      <c r="D3739" s="278" t="s">
        <v>413</v>
      </c>
      <c r="E3739" s="278" t="s">
        <v>413</v>
      </c>
      <c r="F3739" s="278" t="s">
        <v>413</v>
      </c>
      <c r="G3739" s="278" t="s">
        <v>413</v>
      </c>
      <c r="H3739" s="278" t="s">
        <v>412</v>
      </c>
      <c r="I3739" s="278" t="s">
        <v>411</v>
      </c>
      <c r="J3739" s="278" t="s">
        <v>412</v>
      </c>
      <c r="K3739" s="278" t="s">
        <v>411</v>
      </c>
      <c r="L3739" s="278" t="s">
        <v>411</v>
      </c>
      <c r="M3739" s="278"/>
      <c r="N3739" s="278"/>
      <c r="O3739" s="278"/>
      <c r="P3739" s="278"/>
      <c r="Q3739" s="278"/>
      <c r="R3739" s="278"/>
      <c r="S3739" s="278"/>
      <c r="T3739" s="278"/>
      <c r="U3739" s="278"/>
      <c r="V3739" s="278"/>
      <c r="W3739" s="278"/>
      <c r="X3739" s="278"/>
      <c r="Y3739" s="278"/>
      <c r="Z3739" s="278"/>
      <c r="AA3739" s="278"/>
      <c r="AB3739" s="278"/>
      <c r="AC3739" s="278"/>
      <c r="AD3739" s="278"/>
      <c r="AE3739" s="278"/>
      <c r="AF3739" s="278"/>
      <c r="AG3739" s="278"/>
      <c r="AH3739" s="278"/>
      <c r="AI3739" s="278"/>
      <c r="AJ3739" s="278"/>
      <c r="AK3739" s="278"/>
      <c r="AL3739" s="278"/>
      <c r="AM3739" s="278"/>
      <c r="AN3739" s="278"/>
      <c r="AO3739" s="278"/>
      <c r="AP3739" s="278"/>
    </row>
    <row r="3740" spans="1:42">
      <c r="A3740" s="278">
        <v>209428</v>
      </c>
      <c r="B3740" s="278"/>
      <c r="C3740" s="278" t="s">
        <v>411</v>
      </c>
      <c r="D3740" s="278" t="s">
        <v>411</v>
      </c>
      <c r="E3740" s="278" t="s">
        <v>412</v>
      </c>
      <c r="F3740" s="278" t="s">
        <v>411</v>
      </c>
      <c r="G3740" s="278" t="s">
        <v>411</v>
      </c>
      <c r="H3740" s="278" t="s">
        <v>412</v>
      </c>
      <c r="I3740" s="278" t="s">
        <v>412</v>
      </c>
      <c r="J3740" s="278" t="s">
        <v>412</v>
      </c>
      <c r="K3740" s="278" t="s">
        <v>412</v>
      </c>
      <c r="L3740" s="278" t="s">
        <v>412</v>
      </c>
      <c r="M3740" s="278"/>
      <c r="N3740" s="278"/>
      <c r="O3740" s="278"/>
      <c r="P3740" s="278"/>
      <c r="Q3740" s="278"/>
      <c r="R3740" s="278"/>
      <c r="S3740" s="278"/>
      <c r="T3740" s="278"/>
      <c r="U3740" s="278"/>
      <c r="V3740" s="278"/>
      <c r="W3740" s="278"/>
      <c r="X3740" s="278"/>
      <c r="Y3740" s="278"/>
      <c r="Z3740" s="278"/>
      <c r="AA3740" s="278"/>
      <c r="AB3740" s="278"/>
      <c r="AC3740" s="278"/>
      <c r="AD3740" s="278"/>
      <c r="AE3740" s="278"/>
      <c r="AF3740" s="278"/>
      <c r="AG3740" s="278"/>
      <c r="AH3740" s="278"/>
      <c r="AI3740" s="278"/>
      <c r="AJ3740" s="278"/>
      <c r="AK3740" s="278"/>
      <c r="AL3740" s="278"/>
      <c r="AM3740" s="278"/>
      <c r="AN3740" s="278"/>
      <c r="AO3740" s="278"/>
      <c r="AP3740" s="278"/>
    </row>
    <row r="3741" spans="1:42">
      <c r="A3741" s="278">
        <v>209427</v>
      </c>
      <c r="B3741" s="278"/>
      <c r="C3741" s="278" t="s">
        <v>412</v>
      </c>
      <c r="D3741" s="278" t="s">
        <v>411</v>
      </c>
      <c r="E3741" s="278" t="s">
        <v>411</v>
      </c>
      <c r="F3741" s="278" t="s">
        <v>411</v>
      </c>
      <c r="G3741" s="278" t="s">
        <v>412</v>
      </c>
      <c r="H3741" s="278" t="s">
        <v>412</v>
      </c>
      <c r="I3741" s="278" t="s">
        <v>412</v>
      </c>
      <c r="J3741" s="278" t="s">
        <v>412</v>
      </c>
      <c r="K3741" s="278" t="s">
        <v>412</v>
      </c>
      <c r="L3741" s="278" t="s">
        <v>412</v>
      </c>
      <c r="M3741" s="278"/>
      <c r="N3741" s="278"/>
      <c r="O3741" s="278"/>
      <c r="P3741" s="278"/>
      <c r="Q3741" s="278"/>
      <c r="R3741" s="278"/>
      <c r="S3741" s="278"/>
      <c r="T3741" s="278"/>
      <c r="U3741" s="278"/>
      <c r="V3741" s="278"/>
      <c r="W3741" s="278"/>
      <c r="X3741" s="278"/>
      <c r="Y3741" s="278"/>
      <c r="Z3741" s="278"/>
      <c r="AA3741" s="278"/>
      <c r="AB3741" s="278"/>
      <c r="AC3741" s="278"/>
      <c r="AD3741" s="278"/>
      <c r="AE3741" s="278"/>
      <c r="AF3741" s="278"/>
      <c r="AG3741" s="278"/>
      <c r="AH3741" s="278"/>
      <c r="AI3741" s="278"/>
      <c r="AJ3741" s="278"/>
      <c r="AK3741" s="278"/>
      <c r="AL3741" s="278"/>
      <c r="AM3741" s="278"/>
      <c r="AN3741" s="278"/>
      <c r="AO3741" s="278"/>
      <c r="AP3741" s="278"/>
    </row>
    <row r="3742" spans="1:42">
      <c r="A3742" s="278">
        <v>209423</v>
      </c>
      <c r="B3742" s="278"/>
      <c r="C3742" s="278" t="s">
        <v>413</v>
      </c>
      <c r="D3742" s="278" t="s">
        <v>411</v>
      </c>
      <c r="E3742" s="278" t="s">
        <v>413</v>
      </c>
      <c r="F3742" s="278" t="s">
        <v>411</v>
      </c>
      <c r="G3742" s="278" t="s">
        <v>413</v>
      </c>
      <c r="H3742" s="278" t="s">
        <v>412</v>
      </c>
      <c r="I3742" s="278" t="s">
        <v>412</v>
      </c>
      <c r="J3742" s="278" t="s">
        <v>412</v>
      </c>
      <c r="K3742" s="278" t="s">
        <v>412</v>
      </c>
      <c r="L3742" s="278" t="s">
        <v>412</v>
      </c>
      <c r="M3742" s="278"/>
      <c r="N3742" s="278"/>
      <c r="O3742" s="278"/>
      <c r="P3742" s="278"/>
      <c r="Q3742" s="278"/>
      <c r="R3742" s="278"/>
      <c r="S3742" s="278"/>
      <c r="T3742" s="278"/>
      <c r="U3742" s="278"/>
      <c r="V3742" s="278"/>
      <c r="W3742" s="278"/>
      <c r="X3742" s="278"/>
      <c r="Y3742" s="278"/>
      <c r="Z3742" s="278"/>
      <c r="AA3742" s="278"/>
      <c r="AB3742" s="278"/>
      <c r="AC3742" s="278"/>
      <c r="AD3742" s="278"/>
      <c r="AE3742" s="278"/>
      <c r="AF3742" s="278"/>
      <c r="AG3742" s="278"/>
      <c r="AH3742" s="278"/>
      <c r="AI3742" s="278"/>
      <c r="AJ3742" s="278"/>
      <c r="AK3742" s="278"/>
      <c r="AL3742" s="278"/>
      <c r="AM3742" s="278"/>
      <c r="AN3742" s="278"/>
      <c r="AO3742" s="278"/>
      <c r="AP3742" s="278"/>
    </row>
    <row r="3743" spans="1:42">
      <c r="A3743" s="278">
        <v>209422</v>
      </c>
      <c r="B3743" s="278"/>
      <c r="C3743" s="278" t="s">
        <v>413</v>
      </c>
      <c r="D3743" s="278" t="s">
        <v>413</v>
      </c>
      <c r="E3743" s="278" t="s">
        <v>413</v>
      </c>
      <c r="F3743" s="278" t="s">
        <v>412</v>
      </c>
      <c r="G3743" s="278" t="s">
        <v>412</v>
      </c>
      <c r="H3743" s="278" t="s">
        <v>412</v>
      </c>
      <c r="I3743" s="278" t="s">
        <v>412</v>
      </c>
      <c r="J3743" s="278" t="s">
        <v>412</v>
      </c>
      <c r="K3743" s="278" t="s">
        <v>412</v>
      </c>
      <c r="L3743" s="278" t="s">
        <v>412</v>
      </c>
      <c r="M3743" s="278"/>
      <c r="N3743" s="278"/>
      <c r="O3743" s="278"/>
      <c r="P3743" s="278"/>
      <c r="Q3743" s="278"/>
      <c r="R3743" s="278"/>
      <c r="S3743" s="278"/>
      <c r="T3743" s="278"/>
      <c r="U3743" s="278"/>
      <c r="V3743" s="278"/>
      <c r="W3743" s="278"/>
      <c r="X3743" s="278"/>
      <c r="Y3743" s="278"/>
      <c r="Z3743" s="278"/>
      <c r="AA3743" s="278"/>
      <c r="AB3743" s="278"/>
      <c r="AC3743" s="278"/>
      <c r="AD3743" s="278"/>
      <c r="AE3743" s="278"/>
      <c r="AF3743" s="278"/>
      <c r="AG3743" s="278"/>
      <c r="AH3743" s="278"/>
      <c r="AI3743" s="278"/>
      <c r="AJ3743" s="278"/>
      <c r="AK3743" s="278"/>
      <c r="AL3743" s="278"/>
      <c r="AM3743" s="278"/>
      <c r="AN3743" s="278"/>
      <c r="AO3743" s="278"/>
      <c r="AP3743" s="278"/>
    </row>
    <row r="3744" spans="1:42">
      <c r="A3744" s="278">
        <v>209417</v>
      </c>
      <c r="B3744" s="278"/>
      <c r="C3744" s="278" t="s">
        <v>411</v>
      </c>
      <c r="D3744" s="278" t="s">
        <v>411</v>
      </c>
      <c r="E3744" s="278" t="s">
        <v>412</v>
      </c>
      <c r="F3744" s="278" t="s">
        <v>411</v>
      </c>
      <c r="G3744" s="278" t="s">
        <v>412</v>
      </c>
      <c r="H3744" s="278" t="s">
        <v>412</v>
      </c>
      <c r="I3744" s="278" t="s">
        <v>412</v>
      </c>
      <c r="J3744" s="278" t="s">
        <v>413</v>
      </c>
      <c r="K3744" s="278" t="s">
        <v>413</v>
      </c>
      <c r="L3744" s="278" t="s">
        <v>413</v>
      </c>
      <c r="M3744" s="278"/>
      <c r="N3744" s="278"/>
      <c r="O3744" s="278"/>
      <c r="P3744" s="278"/>
      <c r="Q3744" s="278"/>
      <c r="R3744" s="278"/>
      <c r="S3744" s="278"/>
      <c r="T3744" s="278"/>
      <c r="U3744" s="278"/>
      <c r="V3744" s="278"/>
      <c r="W3744" s="278"/>
      <c r="X3744" s="278"/>
      <c r="Y3744" s="278"/>
      <c r="Z3744" s="278"/>
      <c r="AA3744" s="278"/>
      <c r="AB3744" s="278"/>
      <c r="AC3744" s="278"/>
      <c r="AD3744" s="278"/>
      <c r="AE3744" s="278"/>
      <c r="AF3744" s="278"/>
      <c r="AG3744" s="278"/>
      <c r="AH3744" s="278"/>
      <c r="AI3744" s="278"/>
      <c r="AJ3744" s="278"/>
      <c r="AK3744" s="278"/>
      <c r="AL3744" s="278"/>
      <c r="AM3744" s="278"/>
      <c r="AN3744" s="278"/>
      <c r="AO3744" s="278"/>
      <c r="AP3744" s="278"/>
    </row>
    <row r="3745" spans="1:42">
      <c r="A3745" s="278">
        <v>209416</v>
      </c>
      <c r="B3745" s="278"/>
      <c r="C3745" s="278" t="s">
        <v>411</v>
      </c>
      <c r="D3745" s="278" t="s">
        <v>411</v>
      </c>
      <c r="E3745" s="278" t="s">
        <v>412</v>
      </c>
      <c r="F3745" s="278" t="s">
        <v>411</v>
      </c>
      <c r="G3745" s="278" t="s">
        <v>413</v>
      </c>
      <c r="H3745" s="278" t="s">
        <v>412</v>
      </c>
      <c r="I3745" s="278" t="s">
        <v>412</v>
      </c>
      <c r="J3745" s="278" t="s">
        <v>412</v>
      </c>
      <c r="K3745" s="278" t="s">
        <v>412</v>
      </c>
      <c r="L3745" s="278" t="s">
        <v>412</v>
      </c>
      <c r="M3745" s="278"/>
      <c r="N3745" s="278"/>
      <c r="O3745" s="278"/>
      <c r="P3745" s="278"/>
      <c r="Q3745" s="278"/>
      <c r="R3745" s="278"/>
      <c r="S3745" s="278"/>
      <c r="T3745" s="278"/>
      <c r="U3745" s="278"/>
      <c r="V3745" s="278"/>
      <c r="W3745" s="278"/>
      <c r="X3745" s="278"/>
      <c r="Y3745" s="278"/>
      <c r="Z3745" s="278"/>
      <c r="AA3745" s="278"/>
      <c r="AB3745" s="278"/>
      <c r="AC3745" s="278"/>
      <c r="AD3745" s="278"/>
      <c r="AE3745" s="278"/>
      <c r="AF3745" s="278"/>
      <c r="AG3745" s="278"/>
      <c r="AH3745" s="278"/>
      <c r="AI3745" s="278"/>
      <c r="AJ3745" s="278"/>
      <c r="AK3745" s="278"/>
      <c r="AL3745" s="278"/>
      <c r="AM3745" s="278"/>
      <c r="AN3745" s="278"/>
      <c r="AO3745" s="278"/>
      <c r="AP3745" s="278"/>
    </row>
    <row r="3746" spans="1:42">
      <c r="A3746" s="278">
        <v>209414</v>
      </c>
      <c r="B3746" s="278"/>
      <c r="C3746" s="278" t="s">
        <v>413</v>
      </c>
      <c r="D3746" s="278" t="s">
        <v>413</v>
      </c>
      <c r="E3746" s="278" t="s">
        <v>413</v>
      </c>
      <c r="F3746" s="278" t="s">
        <v>413</v>
      </c>
      <c r="G3746" s="278" t="s">
        <v>413</v>
      </c>
      <c r="H3746" s="278" t="s">
        <v>411</v>
      </c>
      <c r="I3746" s="278" t="s">
        <v>411</v>
      </c>
      <c r="J3746" s="278" t="s">
        <v>411</v>
      </c>
      <c r="K3746" s="278" t="s">
        <v>411</v>
      </c>
      <c r="L3746" s="278" t="s">
        <v>411</v>
      </c>
      <c r="M3746" s="278"/>
      <c r="N3746" s="278"/>
      <c r="O3746" s="278"/>
      <c r="P3746" s="278"/>
      <c r="Q3746" s="278"/>
      <c r="R3746" s="278"/>
      <c r="S3746" s="278"/>
      <c r="T3746" s="278"/>
      <c r="U3746" s="278"/>
      <c r="V3746" s="278"/>
      <c r="W3746" s="278"/>
      <c r="X3746" s="278"/>
      <c r="Y3746" s="278"/>
      <c r="Z3746" s="278"/>
      <c r="AA3746" s="278"/>
      <c r="AB3746" s="278"/>
      <c r="AC3746" s="278"/>
      <c r="AD3746" s="278"/>
      <c r="AE3746" s="278"/>
      <c r="AF3746" s="278"/>
      <c r="AG3746" s="278"/>
      <c r="AH3746" s="278"/>
      <c r="AI3746" s="278"/>
      <c r="AJ3746" s="278"/>
      <c r="AK3746" s="278"/>
      <c r="AL3746" s="278"/>
      <c r="AM3746" s="278"/>
      <c r="AN3746" s="278"/>
      <c r="AO3746" s="278"/>
      <c r="AP3746" s="278"/>
    </row>
    <row r="3747" spans="1:42">
      <c r="A3747" s="278">
        <v>209413</v>
      </c>
      <c r="B3747" s="278"/>
      <c r="C3747" s="278" t="s">
        <v>413</v>
      </c>
      <c r="D3747" s="278" t="s">
        <v>413</v>
      </c>
      <c r="E3747" s="278" t="s">
        <v>413</v>
      </c>
      <c r="F3747" s="278" t="s">
        <v>413</v>
      </c>
      <c r="G3747" s="278" t="s">
        <v>413</v>
      </c>
      <c r="H3747" s="278" t="s">
        <v>412</v>
      </c>
      <c r="I3747" s="278" t="s">
        <v>412</v>
      </c>
      <c r="J3747" s="278" t="s">
        <v>412</v>
      </c>
      <c r="K3747" s="278" t="s">
        <v>412</v>
      </c>
      <c r="L3747" s="278" t="s">
        <v>412</v>
      </c>
      <c r="M3747" s="278"/>
      <c r="N3747" s="278"/>
      <c r="O3747" s="278"/>
      <c r="P3747" s="278"/>
      <c r="Q3747" s="278"/>
      <c r="R3747" s="278"/>
      <c r="S3747" s="278"/>
      <c r="T3747" s="278"/>
      <c r="U3747" s="278"/>
      <c r="V3747" s="278"/>
      <c r="W3747" s="278"/>
      <c r="X3747" s="278"/>
      <c r="Y3747" s="278"/>
      <c r="Z3747" s="278"/>
      <c r="AA3747" s="278"/>
      <c r="AB3747" s="278"/>
      <c r="AC3747" s="278"/>
      <c r="AD3747" s="278"/>
      <c r="AE3747" s="278"/>
      <c r="AF3747" s="278"/>
      <c r="AG3747" s="278"/>
      <c r="AH3747" s="278"/>
      <c r="AI3747" s="278"/>
      <c r="AJ3747" s="278"/>
      <c r="AK3747" s="278"/>
      <c r="AL3747" s="278"/>
      <c r="AM3747" s="278"/>
      <c r="AN3747" s="278"/>
      <c r="AO3747" s="278"/>
      <c r="AP3747" s="278"/>
    </row>
    <row r="3748" spans="1:42">
      <c r="A3748" s="278">
        <v>209412</v>
      </c>
      <c r="B3748" s="278"/>
      <c r="C3748" s="278" t="s">
        <v>413</v>
      </c>
      <c r="D3748" s="278" t="s">
        <v>413</v>
      </c>
      <c r="E3748" s="278" t="s">
        <v>413</v>
      </c>
      <c r="F3748" s="278" t="s">
        <v>412</v>
      </c>
      <c r="G3748" s="278" t="s">
        <v>412</v>
      </c>
      <c r="H3748" s="278" t="s">
        <v>412</v>
      </c>
      <c r="I3748" s="278" t="s">
        <v>412</v>
      </c>
      <c r="J3748" s="278" t="s">
        <v>412</v>
      </c>
      <c r="K3748" s="278" t="s">
        <v>412</v>
      </c>
      <c r="L3748" s="278" t="s">
        <v>412</v>
      </c>
      <c r="M3748" s="278"/>
      <c r="N3748" s="278"/>
      <c r="O3748" s="278"/>
      <c r="P3748" s="278"/>
      <c r="Q3748" s="278"/>
      <c r="R3748" s="278"/>
      <c r="S3748" s="278"/>
      <c r="T3748" s="278"/>
      <c r="U3748" s="278"/>
      <c r="V3748" s="278"/>
      <c r="W3748" s="278"/>
      <c r="X3748" s="278"/>
      <c r="Y3748" s="278"/>
      <c r="Z3748" s="278"/>
      <c r="AA3748" s="278"/>
      <c r="AB3748" s="278"/>
      <c r="AC3748" s="278"/>
      <c r="AD3748" s="278"/>
      <c r="AE3748" s="278"/>
      <c r="AF3748" s="278"/>
      <c r="AG3748" s="278"/>
      <c r="AH3748" s="278"/>
      <c r="AI3748" s="278"/>
      <c r="AJ3748" s="278"/>
      <c r="AK3748" s="278"/>
      <c r="AL3748" s="278"/>
      <c r="AM3748" s="278"/>
      <c r="AN3748" s="278"/>
      <c r="AO3748" s="278"/>
      <c r="AP3748" s="278"/>
    </row>
    <row r="3749" spans="1:42">
      <c r="A3749" s="278">
        <v>209411</v>
      </c>
      <c r="B3749" s="278"/>
      <c r="C3749" s="278" t="s">
        <v>411</v>
      </c>
      <c r="D3749" s="278" t="s">
        <v>411</v>
      </c>
      <c r="E3749" s="278" t="s">
        <v>411</v>
      </c>
      <c r="F3749" s="278" t="s">
        <v>412</v>
      </c>
      <c r="G3749" s="278" t="s">
        <v>412</v>
      </c>
      <c r="H3749" s="278" t="s">
        <v>412</v>
      </c>
      <c r="I3749" s="278" t="s">
        <v>412</v>
      </c>
      <c r="J3749" s="278" t="s">
        <v>412</v>
      </c>
      <c r="K3749" s="278" t="s">
        <v>412</v>
      </c>
      <c r="L3749" s="278" t="s">
        <v>412</v>
      </c>
      <c r="M3749" s="278"/>
      <c r="N3749" s="278"/>
      <c r="O3749" s="278"/>
      <c r="P3749" s="278"/>
      <c r="Q3749" s="278"/>
      <c r="R3749" s="278"/>
      <c r="S3749" s="278"/>
      <c r="T3749" s="278"/>
      <c r="U3749" s="278"/>
      <c r="V3749" s="278"/>
      <c r="W3749" s="278"/>
      <c r="X3749" s="278"/>
      <c r="Y3749" s="278"/>
      <c r="Z3749" s="278"/>
      <c r="AA3749" s="278"/>
      <c r="AB3749" s="278"/>
      <c r="AC3749" s="278"/>
      <c r="AD3749" s="278"/>
      <c r="AE3749" s="278"/>
      <c r="AF3749" s="278"/>
      <c r="AG3749" s="278"/>
      <c r="AH3749" s="278"/>
      <c r="AI3749" s="278"/>
      <c r="AJ3749" s="278"/>
      <c r="AK3749" s="278"/>
      <c r="AL3749" s="278"/>
      <c r="AM3749" s="278"/>
      <c r="AN3749" s="278"/>
      <c r="AO3749" s="278"/>
      <c r="AP3749" s="278"/>
    </row>
    <row r="3750" spans="1:42">
      <c r="A3750" s="278">
        <v>209409</v>
      </c>
      <c r="B3750" s="278"/>
      <c r="C3750" s="278" t="s">
        <v>413</v>
      </c>
      <c r="D3750" s="278" t="s">
        <v>413</v>
      </c>
      <c r="E3750" s="278" t="s">
        <v>411</v>
      </c>
      <c r="F3750" s="278" t="s">
        <v>411</v>
      </c>
      <c r="G3750" s="278" t="s">
        <v>411</v>
      </c>
      <c r="H3750" s="278" t="s">
        <v>412</v>
      </c>
      <c r="I3750" s="278" t="s">
        <v>411</v>
      </c>
      <c r="J3750" s="278" t="s">
        <v>411</v>
      </c>
      <c r="K3750" s="278" t="s">
        <v>413</v>
      </c>
      <c r="L3750" s="278" t="s">
        <v>411</v>
      </c>
      <c r="M3750" s="278"/>
      <c r="N3750" s="278"/>
      <c r="O3750" s="278"/>
      <c r="P3750" s="278"/>
      <c r="Q3750" s="278"/>
      <c r="R3750" s="278"/>
      <c r="S3750" s="278"/>
      <c r="T3750" s="278"/>
      <c r="U3750" s="278"/>
      <c r="V3750" s="278"/>
      <c r="W3750" s="278"/>
      <c r="X3750" s="278"/>
      <c r="Y3750" s="278"/>
      <c r="Z3750" s="278"/>
      <c r="AA3750" s="278"/>
      <c r="AB3750" s="278"/>
      <c r="AC3750" s="278"/>
      <c r="AD3750" s="278"/>
      <c r="AE3750" s="278"/>
      <c r="AF3750" s="278"/>
      <c r="AG3750" s="278"/>
      <c r="AH3750" s="278"/>
      <c r="AI3750" s="278"/>
      <c r="AJ3750" s="278"/>
      <c r="AK3750" s="278"/>
      <c r="AL3750" s="278"/>
      <c r="AM3750" s="278"/>
      <c r="AN3750" s="278"/>
      <c r="AO3750" s="278"/>
      <c r="AP3750" s="278"/>
    </row>
    <row r="3751" spans="1:42">
      <c r="A3751" s="278">
        <v>209406</v>
      </c>
      <c r="B3751" s="278"/>
      <c r="C3751" s="278" t="s">
        <v>411</v>
      </c>
      <c r="D3751" s="278" t="s">
        <v>411</v>
      </c>
      <c r="E3751" s="278" t="s">
        <v>411</v>
      </c>
      <c r="F3751" s="278" t="s">
        <v>411</v>
      </c>
      <c r="G3751" s="278" t="s">
        <v>411</v>
      </c>
      <c r="H3751" s="278" t="s">
        <v>412</v>
      </c>
      <c r="I3751" s="278" t="s">
        <v>412</v>
      </c>
      <c r="J3751" s="278" t="s">
        <v>412</v>
      </c>
      <c r="K3751" s="278" t="s">
        <v>412</v>
      </c>
      <c r="L3751" s="278" t="s">
        <v>412</v>
      </c>
      <c r="M3751" s="278"/>
      <c r="N3751" s="278"/>
      <c r="O3751" s="278"/>
      <c r="P3751" s="278"/>
      <c r="Q3751" s="278"/>
      <c r="R3751" s="278"/>
      <c r="S3751" s="278"/>
      <c r="T3751" s="278"/>
      <c r="U3751" s="278"/>
      <c r="V3751" s="278"/>
      <c r="W3751" s="278"/>
      <c r="X3751" s="278"/>
      <c r="Y3751" s="278"/>
      <c r="Z3751" s="278"/>
      <c r="AA3751" s="278"/>
      <c r="AB3751" s="278"/>
      <c r="AC3751" s="278"/>
      <c r="AD3751" s="278"/>
      <c r="AE3751" s="278"/>
      <c r="AF3751" s="278"/>
      <c r="AG3751" s="278"/>
      <c r="AH3751" s="278"/>
      <c r="AI3751" s="278"/>
      <c r="AJ3751" s="278"/>
      <c r="AK3751" s="278"/>
      <c r="AL3751" s="278"/>
      <c r="AM3751" s="278"/>
      <c r="AN3751" s="278"/>
      <c r="AO3751" s="278"/>
      <c r="AP3751" s="278"/>
    </row>
    <row r="3752" spans="1:42">
      <c r="A3752" s="278">
        <v>209405</v>
      </c>
      <c r="B3752" s="278"/>
      <c r="C3752" s="278" t="s">
        <v>413</v>
      </c>
      <c r="D3752" s="278" t="s">
        <v>413</v>
      </c>
      <c r="E3752" s="278" t="s">
        <v>413</v>
      </c>
      <c r="F3752" s="278" t="s">
        <v>411</v>
      </c>
      <c r="G3752" s="278" t="s">
        <v>412</v>
      </c>
      <c r="H3752" s="278" t="s">
        <v>413</v>
      </c>
      <c r="I3752" s="278" t="s">
        <v>413</v>
      </c>
      <c r="J3752" s="278" t="s">
        <v>413</v>
      </c>
      <c r="K3752" s="278" t="s">
        <v>413</v>
      </c>
      <c r="L3752" s="278" t="s">
        <v>413</v>
      </c>
      <c r="M3752" s="278"/>
      <c r="N3752" s="278"/>
      <c r="O3752" s="278"/>
      <c r="P3752" s="278"/>
      <c r="Q3752" s="278"/>
      <c r="R3752" s="278"/>
      <c r="S3752" s="278"/>
      <c r="T3752" s="278"/>
      <c r="U3752" s="278"/>
      <c r="V3752" s="278"/>
      <c r="W3752" s="278"/>
      <c r="X3752" s="278"/>
      <c r="Y3752" s="278"/>
      <c r="Z3752" s="278"/>
      <c r="AA3752" s="278"/>
      <c r="AB3752" s="278"/>
      <c r="AC3752" s="278"/>
      <c r="AD3752" s="278"/>
      <c r="AE3752" s="278"/>
      <c r="AF3752" s="278"/>
      <c r="AG3752" s="278"/>
      <c r="AH3752" s="278"/>
      <c r="AI3752" s="278"/>
      <c r="AJ3752" s="278"/>
      <c r="AK3752" s="278"/>
      <c r="AL3752" s="278"/>
      <c r="AM3752" s="278"/>
      <c r="AN3752" s="278"/>
      <c r="AO3752" s="278"/>
      <c r="AP3752" s="278"/>
    </row>
    <row r="3753" spans="1:42">
      <c r="A3753" s="278">
        <v>209404</v>
      </c>
      <c r="B3753" s="278"/>
      <c r="C3753" s="278" t="s">
        <v>413</v>
      </c>
      <c r="D3753" s="278" t="s">
        <v>413</v>
      </c>
      <c r="E3753" s="278" t="s">
        <v>413</v>
      </c>
      <c r="F3753" s="278" t="s">
        <v>413</v>
      </c>
      <c r="G3753" s="278" t="s">
        <v>413</v>
      </c>
      <c r="H3753" s="278" t="s">
        <v>412</v>
      </c>
      <c r="I3753" s="278" t="s">
        <v>412</v>
      </c>
      <c r="J3753" s="278" t="s">
        <v>412</v>
      </c>
      <c r="K3753" s="278" t="s">
        <v>412</v>
      </c>
      <c r="L3753" s="278" t="s">
        <v>412</v>
      </c>
      <c r="M3753" s="278"/>
      <c r="N3753" s="278"/>
      <c r="O3753" s="278"/>
      <c r="P3753" s="278"/>
      <c r="Q3753" s="278"/>
      <c r="R3753" s="278"/>
      <c r="S3753" s="278"/>
      <c r="T3753" s="278"/>
      <c r="U3753" s="278"/>
      <c r="V3753" s="278"/>
      <c r="W3753" s="278"/>
      <c r="X3753" s="278"/>
      <c r="Y3753" s="278"/>
      <c r="Z3753" s="278"/>
      <c r="AA3753" s="278"/>
      <c r="AB3753" s="278"/>
      <c r="AC3753" s="278"/>
      <c r="AD3753" s="278"/>
      <c r="AE3753" s="278"/>
      <c r="AF3753" s="278"/>
      <c r="AG3753" s="278"/>
      <c r="AH3753" s="278"/>
      <c r="AI3753" s="278"/>
      <c r="AJ3753" s="278"/>
      <c r="AK3753" s="278"/>
      <c r="AL3753" s="278"/>
      <c r="AM3753" s="278"/>
      <c r="AN3753" s="278"/>
      <c r="AO3753" s="278"/>
      <c r="AP3753" s="278"/>
    </row>
    <row r="3754" spans="1:42">
      <c r="A3754" s="278">
        <v>209401</v>
      </c>
      <c r="B3754" s="278"/>
      <c r="C3754" s="278" t="s">
        <v>411</v>
      </c>
      <c r="D3754" s="278" t="s">
        <v>411</v>
      </c>
      <c r="E3754" s="278" t="s">
        <v>411</v>
      </c>
      <c r="F3754" s="278" t="s">
        <v>411</v>
      </c>
      <c r="G3754" s="278" t="s">
        <v>411</v>
      </c>
      <c r="H3754" s="278" t="s">
        <v>412</v>
      </c>
      <c r="I3754" s="278" t="s">
        <v>412</v>
      </c>
      <c r="J3754" s="278" t="s">
        <v>412</v>
      </c>
      <c r="K3754" s="278" t="s">
        <v>412</v>
      </c>
      <c r="L3754" s="278" t="s">
        <v>412</v>
      </c>
      <c r="M3754" s="278"/>
      <c r="N3754" s="278"/>
      <c r="O3754" s="278"/>
      <c r="P3754" s="278"/>
      <c r="Q3754" s="278"/>
      <c r="R3754" s="278"/>
      <c r="S3754" s="278"/>
      <c r="T3754" s="278"/>
      <c r="U3754" s="278"/>
      <c r="V3754" s="278"/>
      <c r="W3754" s="278"/>
      <c r="X3754" s="278"/>
      <c r="Y3754" s="278"/>
      <c r="Z3754" s="278"/>
      <c r="AA3754" s="278"/>
      <c r="AB3754" s="278"/>
      <c r="AC3754" s="278"/>
      <c r="AD3754" s="278"/>
      <c r="AE3754" s="278"/>
      <c r="AF3754" s="278"/>
      <c r="AG3754" s="278"/>
      <c r="AH3754" s="278"/>
      <c r="AI3754" s="278"/>
      <c r="AJ3754" s="278"/>
      <c r="AK3754" s="278"/>
      <c r="AL3754" s="278"/>
      <c r="AM3754" s="278"/>
      <c r="AN3754" s="278"/>
      <c r="AO3754" s="278"/>
      <c r="AP3754" s="278"/>
    </row>
    <row r="3755" spans="1:42">
      <c r="A3755" s="278">
        <v>209400</v>
      </c>
      <c r="B3755" s="278"/>
      <c r="C3755" s="278" t="s">
        <v>411</v>
      </c>
      <c r="D3755" s="278" t="s">
        <v>412</v>
      </c>
      <c r="E3755" s="278" t="s">
        <v>411</v>
      </c>
      <c r="F3755" s="278" t="s">
        <v>412</v>
      </c>
      <c r="G3755" s="278" t="s">
        <v>411</v>
      </c>
      <c r="H3755" s="278" t="s">
        <v>412</v>
      </c>
      <c r="I3755" s="278" t="s">
        <v>412</v>
      </c>
      <c r="J3755" s="278" t="s">
        <v>412</v>
      </c>
      <c r="K3755" s="278" t="s">
        <v>412</v>
      </c>
      <c r="L3755" s="278" t="s">
        <v>412</v>
      </c>
      <c r="M3755" s="278"/>
      <c r="N3755" s="278"/>
      <c r="O3755" s="278"/>
      <c r="P3755" s="278"/>
      <c r="Q3755" s="278"/>
      <c r="R3755" s="278"/>
      <c r="S3755" s="278"/>
      <c r="T3755" s="278"/>
      <c r="U3755" s="278"/>
      <c r="V3755" s="278"/>
      <c r="W3755" s="278"/>
      <c r="X3755" s="278"/>
      <c r="Y3755" s="278"/>
      <c r="Z3755" s="278"/>
      <c r="AA3755" s="278"/>
      <c r="AB3755" s="278"/>
      <c r="AC3755" s="278"/>
      <c r="AD3755" s="278"/>
      <c r="AE3755" s="278"/>
      <c r="AF3755" s="278"/>
      <c r="AG3755" s="278"/>
      <c r="AH3755" s="278"/>
      <c r="AI3755" s="278"/>
      <c r="AJ3755" s="278"/>
      <c r="AK3755" s="278"/>
      <c r="AL3755" s="278"/>
      <c r="AM3755" s="278"/>
      <c r="AN3755" s="278"/>
      <c r="AO3755" s="278"/>
      <c r="AP3755" s="278"/>
    </row>
    <row r="3756" spans="1:42">
      <c r="A3756" s="278">
        <v>209398</v>
      </c>
      <c r="B3756" s="278"/>
      <c r="C3756" s="278" t="s">
        <v>411</v>
      </c>
      <c r="D3756" s="278" t="s">
        <v>413</v>
      </c>
      <c r="E3756" s="278" t="s">
        <v>413</v>
      </c>
      <c r="F3756" s="278" t="s">
        <v>411</v>
      </c>
      <c r="G3756" s="278" t="s">
        <v>413</v>
      </c>
      <c r="H3756" s="278" t="s">
        <v>413</v>
      </c>
      <c r="I3756" s="278" t="s">
        <v>413</v>
      </c>
      <c r="J3756" s="278" t="s">
        <v>412</v>
      </c>
      <c r="K3756" s="278" t="s">
        <v>412</v>
      </c>
      <c r="L3756" s="278" t="s">
        <v>412</v>
      </c>
      <c r="M3756" s="278"/>
      <c r="N3756" s="278"/>
      <c r="O3756" s="278"/>
      <c r="P3756" s="278"/>
      <c r="Q3756" s="278"/>
      <c r="R3756" s="278"/>
      <c r="S3756" s="278"/>
      <c r="T3756" s="278"/>
      <c r="U3756" s="278"/>
      <c r="V3756" s="278"/>
      <c r="W3756" s="278"/>
      <c r="X3756" s="278"/>
      <c r="Y3756" s="278"/>
      <c r="Z3756" s="278"/>
      <c r="AA3756" s="278"/>
      <c r="AB3756" s="278"/>
      <c r="AC3756" s="278"/>
      <c r="AD3756" s="278"/>
      <c r="AE3756" s="278"/>
      <c r="AF3756" s="278"/>
      <c r="AG3756" s="278"/>
      <c r="AH3756" s="278"/>
      <c r="AI3756" s="278"/>
      <c r="AJ3756" s="278"/>
      <c r="AK3756" s="278"/>
      <c r="AL3756" s="278"/>
      <c r="AM3756" s="278"/>
      <c r="AN3756" s="278"/>
      <c r="AO3756" s="278"/>
      <c r="AP3756" s="278"/>
    </row>
    <row r="3757" spans="1:42">
      <c r="A3757" s="278">
        <v>209397</v>
      </c>
      <c r="B3757" s="278"/>
      <c r="C3757" s="278" t="s">
        <v>411</v>
      </c>
      <c r="D3757" s="278" t="s">
        <v>413</v>
      </c>
      <c r="E3757" s="278" t="s">
        <v>411</v>
      </c>
      <c r="F3757" s="278" t="s">
        <v>411</v>
      </c>
      <c r="G3757" s="278" t="s">
        <v>412</v>
      </c>
      <c r="H3757" s="278" t="s">
        <v>412</v>
      </c>
      <c r="I3757" s="278" t="s">
        <v>412</v>
      </c>
      <c r="J3757" s="278" t="s">
        <v>412</v>
      </c>
      <c r="K3757" s="278" t="s">
        <v>412</v>
      </c>
      <c r="L3757" s="278" t="s">
        <v>412</v>
      </c>
      <c r="M3757" s="278"/>
      <c r="N3757" s="278"/>
      <c r="O3757" s="278"/>
      <c r="P3757" s="278"/>
      <c r="Q3757" s="278"/>
      <c r="R3757" s="278"/>
      <c r="S3757" s="278"/>
      <c r="T3757" s="278"/>
      <c r="U3757" s="278"/>
      <c r="V3757" s="278"/>
      <c r="W3757" s="278"/>
      <c r="X3757" s="278"/>
      <c r="Y3757" s="278"/>
      <c r="Z3757" s="278"/>
      <c r="AA3757" s="278"/>
      <c r="AB3757" s="278"/>
      <c r="AC3757" s="278"/>
      <c r="AD3757" s="278"/>
      <c r="AE3757" s="278"/>
      <c r="AF3757" s="278"/>
      <c r="AG3757" s="278"/>
      <c r="AH3757" s="278"/>
      <c r="AI3757" s="278"/>
      <c r="AJ3757" s="278"/>
      <c r="AK3757" s="278"/>
      <c r="AL3757" s="278"/>
      <c r="AM3757" s="278"/>
      <c r="AN3757" s="278"/>
      <c r="AO3757" s="278"/>
      <c r="AP3757" s="278"/>
    </row>
    <row r="3758" spans="1:42">
      <c r="A3758" s="278">
        <v>209395</v>
      </c>
      <c r="B3758" s="278"/>
      <c r="C3758" s="278" t="s">
        <v>413</v>
      </c>
      <c r="D3758" s="278" t="s">
        <v>412</v>
      </c>
      <c r="E3758" s="278" t="s">
        <v>413</v>
      </c>
      <c r="F3758" s="278" t="s">
        <v>413</v>
      </c>
      <c r="G3758" s="278" t="s">
        <v>412</v>
      </c>
      <c r="H3758" s="278" t="s">
        <v>412</v>
      </c>
      <c r="I3758" s="278" t="s">
        <v>412</v>
      </c>
      <c r="J3758" s="278" t="s">
        <v>412</v>
      </c>
      <c r="K3758" s="278" t="s">
        <v>412</v>
      </c>
      <c r="L3758" s="278" t="s">
        <v>412</v>
      </c>
      <c r="M3758" s="278"/>
      <c r="N3758" s="278"/>
      <c r="O3758" s="278"/>
      <c r="P3758" s="278"/>
      <c r="Q3758" s="278"/>
      <c r="R3758" s="278"/>
      <c r="S3758" s="278"/>
      <c r="T3758" s="278"/>
      <c r="U3758" s="278"/>
      <c r="V3758" s="278"/>
      <c r="W3758" s="278"/>
      <c r="X3758" s="278"/>
      <c r="Y3758" s="278"/>
      <c r="Z3758" s="278"/>
      <c r="AA3758" s="278"/>
      <c r="AB3758" s="278"/>
      <c r="AC3758" s="278"/>
      <c r="AD3758" s="278"/>
      <c r="AE3758" s="278"/>
      <c r="AF3758" s="278"/>
      <c r="AG3758" s="278"/>
      <c r="AH3758" s="278"/>
      <c r="AI3758" s="278"/>
      <c r="AJ3758" s="278"/>
      <c r="AK3758" s="278"/>
      <c r="AL3758" s="278"/>
      <c r="AM3758" s="278"/>
      <c r="AN3758" s="278"/>
      <c r="AO3758" s="278"/>
      <c r="AP3758" s="278"/>
    </row>
    <row r="3759" spans="1:42">
      <c r="A3759" s="278">
        <v>209393</v>
      </c>
      <c r="B3759" s="278"/>
      <c r="C3759" s="278" t="s">
        <v>411</v>
      </c>
      <c r="D3759" s="278" t="s">
        <v>411</v>
      </c>
      <c r="E3759" s="278" t="s">
        <v>411</v>
      </c>
      <c r="F3759" s="278" t="s">
        <v>412</v>
      </c>
      <c r="G3759" s="278" t="s">
        <v>412</v>
      </c>
      <c r="H3759" s="278" t="s">
        <v>412</v>
      </c>
      <c r="I3759" s="278" t="s">
        <v>412</v>
      </c>
      <c r="J3759" s="278" t="s">
        <v>412</v>
      </c>
      <c r="K3759" s="278" t="s">
        <v>412</v>
      </c>
      <c r="L3759" s="278" t="s">
        <v>412</v>
      </c>
      <c r="M3759" s="278"/>
      <c r="N3759" s="278"/>
      <c r="O3759" s="278"/>
      <c r="P3759" s="278"/>
      <c r="Q3759" s="278"/>
      <c r="R3759" s="278"/>
      <c r="S3759" s="278"/>
      <c r="T3759" s="278"/>
      <c r="U3759" s="278"/>
      <c r="V3759" s="278"/>
      <c r="W3759" s="278"/>
      <c r="X3759" s="278"/>
      <c r="Y3759" s="278"/>
      <c r="Z3759" s="278"/>
      <c r="AA3759" s="278"/>
      <c r="AB3759" s="278"/>
      <c r="AC3759" s="278"/>
      <c r="AD3759" s="278"/>
      <c r="AE3759" s="278"/>
      <c r="AF3759" s="278"/>
      <c r="AG3759" s="278"/>
      <c r="AH3759" s="278"/>
      <c r="AI3759" s="278"/>
      <c r="AJ3759" s="278"/>
      <c r="AK3759" s="278"/>
      <c r="AL3759" s="278"/>
      <c r="AM3759" s="278"/>
      <c r="AN3759" s="278"/>
      <c r="AO3759" s="278"/>
      <c r="AP3759" s="278"/>
    </row>
    <row r="3760" spans="1:42">
      <c r="A3760" s="278">
        <v>209392</v>
      </c>
      <c r="B3760" s="278"/>
      <c r="C3760" s="278" t="s">
        <v>412</v>
      </c>
      <c r="D3760" s="278" t="s">
        <v>411</v>
      </c>
      <c r="E3760" s="278" t="s">
        <v>412</v>
      </c>
      <c r="F3760" s="278" t="s">
        <v>411</v>
      </c>
      <c r="G3760" s="278" t="s">
        <v>413</v>
      </c>
      <c r="H3760" s="278" t="s">
        <v>413</v>
      </c>
      <c r="I3760" s="278" t="s">
        <v>413</v>
      </c>
      <c r="J3760" s="278" t="s">
        <v>412</v>
      </c>
      <c r="K3760" s="278" t="s">
        <v>411</v>
      </c>
      <c r="L3760" s="278" t="s">
        <v>411</v>
      </c>
      <c r="M3760" s="278"/>
      <c r="N3760" s="278"/>
      <c r="O3760" s="278"/>
      <c r="P3760" s="278"/>
      <c r="Q3760" s="278"/>
      <c r="R3760" s="278"/>
      <c r="S3760" s="278"/>
      <c r="T3760" s="278"/>
      <c r="U3760" s="278"/>
      <c r="V3760" s="278"/>
      <c r="W3760" s="278"/>
      <c r="X3760" s="278"/>
      <c r="Y3760" s="278"/>
      <c r="Z3760" s="278"/>
      <c r="AA3760" s="278"/>
      <c r="AB3760" s="278"/>
      <c r="AC3760" s="278"/>
      <c r="AD3760" s="278"/>
      <c r="AE3760" s="278"/>
      <c r="AF3760" s="278"/>
      <c r="AG3760" s="278"/>
      <c r="AH3760" s="278"/>
      <c r="AI3760" s="278"/>
      <c r="AJ3760" s="278"/>
      <c r="AK3760" s="278"/>
      <c r="AL3760" s="278"/>
      <c r="AM3760" s="278"/>
      <c r="AN3760" s="278"/>
      <c r="AO3760" s="278"/>
      <c r="AP3760" s="278"/>
    </row>
    <row r="3761" spans="1:42">
      <c r="A3761" s="278">
        <v>209391</v>
      </c>
      <c r="B3761" s="278"/>
      <c r="C3761" s="278" t="s">
        <v>413</v>
      </c>
      <c r="D3761" s="278" t="s">
        <v>412</v>
      </c>
      <c r="E3761" s="278" t="s">
        <v>411</v>
      </c>
      <c r="F3761" s="278" t="s">
        <v>411</v>
      </c>
      <c r="G3761" s="278" t="s">
        <v>413</v>
      </c>
      <c r="H3761" s="278" t="s">
        <v>412</v>
      </c>
      <c r="I3761" s="278" t="s">
        <v>412</v>
      </c>
      <c r="J3761" s="278" t="s">
        <v>412</v>
      </c>
      <c r="K3761" s="278" t="s">
        <v>412</v>
      </c>
      <c r="L3761" s="278" t="s">
        <v>412</v>
      </c>
      <c r="M3761" s="278"/>
      <c r="N3761" s="278"/>
      <c r="O3761" s="278"/>
      <c r="P3761" s="278"/>
      <c r="Q3761" s="278"/>
      <c r="R3761" s="278"/>
      <c r="S3761" s="278"/>
      <c r="T3761" s="278"/>
      <c r="U3761" s="278"/>
      <c r="V3761" s="278"/>
      <c r="W3761" s="278"/>
      <c r="X3761" s="278"/>
      <c r="Y3761" s="278"/>
      <c r="Z3761" s="278"/>
      <c r="AA3761" s="278"/>
      <c r="AB3761" s="278"/>
      <c r="AC3761" s="278"/>
      <c r="AD3761" s="278"/>
      <c r="AE3761" s="278"/>
      <c r="AF3761" s="278"/>
      <c r="AG3761" s="278"/>
      <c r="AH3761" s="278"/>
      <c r="AI3761" s="278"/>
      <c r="AJ3761" s="278"/>
      <c r="AK3761" s="278"/>
      <c r="AL3761" s="278"/>
      <c r="AM3761" s="278"/>
      <c r="AN3761" s="278"/>
      <c r="AO3761" s="278"/>
      <c r="AP3761" s="278"/>
    </row>
    <row r="3762" spans="1:42">
      <c r="A3762" s="278">
        <v>209390</v>
      </c>
      <c r="B3762" s="278"/>
      <c r="C3762" s="278" t="s">
        <v>411</v>
      </c>
      <c r="D3762" s="278" t="s">
        <v>411</v>
      </c>
      <c r="E3762" s="278" t="s">
        <v>412</v>
      </c>
      <c r="F3762" s="278" t="s">
        <v>412</v>
      </c>
      <c r="G3762" s="278" t="s">
        <v>411</v>
      </c>
      <c r="H3762" s="278" t="s">
        <v>411</v>
      </c>
      <c r="I3762" s="278" t="s">
        <v>411</v>
      </c>
      <c r="J3762" s="278" t="s">
        <v>411</v>
      </c>
      <c r="K3762" s="278" t="s">
        <v>411</v>
      </c>
      <c r="L3762" s="278" t="s">
        <v>411</v>
      </c>
      <c r="M3762" s="278"/>
      <c r="N3762" s="278"/>
      <c r="O3762" s="278"/>
      <c r="P3762" s="278"/>
      <c r="Q3762" s="278"/>
      <c r="R3762" s="278"/>
      <c r="S3762" s="278"/>
      <c r="T3762" s="278"/>
      <c r="U3762" s="278"/>
      <c r="V3762" s="278"/>
      <c r="W3762" s="278"/>
      <c r="X3762" s="278"/>
      <c r="Y3762" s="278"/>
      <c r="Z3762" s="278"/>
      <c r="AA3762" s="278"/>
      <c r="AB3762" s="278"/>
      <c r="AC3762" s="278"/>
      <c r="AD3762" s="278"/>
      <c r="AE3762" s="278"/>
      <c r="AF3762" s="278"/>
      <c r="AG3762" s="278"/>
      <c r="AH3762" s="278"/>
      <c r="AI3762" s="278"/>
      <c r="AJ3762" s="278"/>
      <c r="AK3762" s="278"/>
      <c r="AL3762" s="278"/>
      <c r="AM3762" s="278"/>
      <c r="AN3762" s="278"/>
      <c r="AO3762" s="278"/>
      <c r="AP3762" s="278"/>
    </row>
    <row r="3763" spans="1:42">
      <c r="A3763" s="278">
        <v>209389</v>
      </c>
      <c r="B3763" s="278"/>
      <c r="C3763" s="278" t="s">
        <v>413</v>
      </c>
      <c r="D3763" s="278" t="s">
        <v>411</v>
      </c>
      <c r="E3763" s="278" t="s">
        <v>411</v>
      </c>
      <c r="F3763" s="278" t="s">
        <v>411</v>
      </c>
      <c r="G3763" s="278" t="s">
        <v>413</v>
      </c>
      <c r="H3763" s="278" t="s">
        <v>412</v>
      </c>
      <c r="I3763" s="278" t="s">
        <v>412</v>
      </c>
      <c r="J3763" s="278" t="s">
        <v>413</v>
      </c>
      <c r="K3763" s="278" t="s">
        <v>412</v>
      </c>
      <c r="L3763" s="278" t="s">
        <v>413</v>
      </c>
      <c r="M3763" s="278"/>
      <c r="N3763" s="278"/>
      <c r="O3763" s="278"/>
      <c r="P3763" s="278"/>
      <c r="Q3763" s="278"/>
      <c r="R3763" s="278"/>
      <c r="S3763" s="278"/>
      <c r="T3763" s="278"/>
      <c r="U3763" s="278"/>
      <c r="V3763" s="278"/>
      <c r="W3763" s="278"/>
      <c r="X3763" s="278"/>
      <c r="Y3763" s="278"/>
      <c r="Z3763" s="278"/>
      <c r="AA3763" s="278"/>
      <c r="AB3763" s="278"/>
      <c r="AC3763" s="278"/>
      <c r="AD3763" s="278"/>
      <c r="AE3763" s="278"/>
      <c r="AF3763" s="278"/>
      <c r="AG3763" s="278"/>
      <c r="AH3763" s="278"/>
      <c r="AI3763" s="278"/>
      <c r="AJ3763" s="278"/>
      <c r="AK3763" s="278"/>
      <c r="AL3763" s="278"/>
      <c r="AM3763" s="278"/>
      <c r="AN3763" s="278"/>
      <c r="AO3763" s="278"/>
      <c r="AP3763" s="278"/>
    </row>
    <row r="3764" spans="1:42">
      <c r="A3764" s="278">
        <v>209387</v>
      </c>
      <c r="B3764" s="278"/>
      <c r="C3764" s="278" t="s">
        <v>412</v>
      </c>
      <c r="D3764" s="278" t="s">
        <v>411</v>
      </c>
      <c r="E3764" s="278" t="s">
        <v>411</v>
      </c>
      <c r="F3764" s="278" t="s">
        <v>412</v>
      </c>
      <c r="G3764" s="278" t="s">
        <v>411</v>
      </c>
      <c r="H3764" s="278" t="s">
        <v>412</v>
      </c>
      <c r="I3764" s="278" t="s">
        <v>412</v>
      </c>
      <c r="J3764" s="278" t="s">
        <v>412</v>
      </c>
      <c r="K3764" s="278" t="s">
        <v>412</v>
      </c>
      <c r="L3764" s="278" t="s">
        <v>412</v>
      </c>
      <c r="M3764" s="278"/>
      <c r="N3764" s="278"/>
      <c r="O3764" s="278"/>
      <c r="P3764" s="278"/>
      <c r="Q3764" s="278"/>
      <c r="R3764" s="278"/>
      <c r="S3764" s="278"/>
      <c r="T3764" s="278"/>
      <c r="U3764" s="278"/>
      <c r="V3764" s="278"/>
      <c r="W3764" s="278"/>
      <c r="X3764" s="278"/>
      <c r="Y3764" s="278"/>
      <c r="Z3764" s="278"/>
      <c r="AA3764" s="278"/>
      <c r="AB3764" s="278"/>
      <c r="AC3764" s="278"/>
      <c r="AD3764" s="278"/>
      <c r="AE3764" s="278"/>
      <c r="AF3764" s="278"/>
      <c r="AG3764" s="278"/>
      <c r="AH3764" s="278"/>
      <c r="AI3764" s="278"/>
      <c r="AJ3764" s="278"/>
      <c r="AK3764" s="278"/>
      <c r="AL3764" s="278"/>
      <c r="AM3764" s="278"/>
      <c r="AN3764" s="278"/>
      <c r="AO3764" s="278"/>
      <c r="AP3764" s="278"/>
    </row>
    <row r="3765" spans="1:42">
      <c r="A3765" s="278">
        <v>209386</v>
      </c>
      <c r="B3765" s="278"/>
      <c r="C3765" s="278" t="s">
        <v>413</v>
      </c>
      <c r="D3765" s="278" t="s">
        <v>413</v>
      </c>
      <c r="E3765" s="278" t="s">
        <v>412</v>
      </c>
      <c r="F3765" s="278" t="s">
        <v>412</v>
      </c>
      <c r="G3765" s="278" t="s">
        <v>413</v>
      </c>
      <c r="H3765" s="278" t="s">
        <v>412</v>
      </c>
      <c r="I3765" s="278" t="s">
        <v>412</v>
      </c>
      <c r="J3765" s="278" t="s">
        <v>412</v>
      </c>
      <c r="K3765" s="278" t="s">
        <v>412</v>
      </c>
      <c r="L3765" s="278" t="s">
        <v>412</v>
      </c>
      <c r="M3765" s="278"/>
      <c r="N3765" s="278"/>
      <c r="O3765" s="278"/>
      <c r="P3765" s="278"/>
      <c r="Q3765" s="278"/>
      <c r="R3765" s="278"/>
      <c r="S3765" s="278"/>
      <c r="T3765" s="278"/>
      <c r="U3765" s="278"/>
      <c r="V3765" s="278"/>
      <c r="W3765" s="278"/>
      <c r="X3765" s="278"/>
      <c r="Y3765" s="278"/>
      <c r="Z3765" s="278"/>
      <c r="AA3765" s="278"/>
      <c r="AB3765" s="278"/>
      <c r="AC3765" s="278"/>
      <c r="AD3765" s="278"/>
      <c r="AE3765" s="278"/>
      <c r="AF3765" s="278"/>
      <c r="AG3765" s="278"/>
      <c r="AH3765" s="278"/>
      <c r="AI3765" s="278"/>
      <c r="AJ3765" s="278"/>
      <c r="AK3765" s="278"/>
      <c r="AL3765" s="278"/>
      <c r="AM3765" s="278"/>
      <c r="AN3765" s="278"/>
      <c r="AO3765" s="278"/>
      <c r="AP3765" s="278"/>
    </row>
    <row r="3766" spans="1:42">
      <c r="A3766" s="278">
        <v>209384</v>
      </c>
      <c r="B3766" s="278"/>
      <c r="C3766" s="278" t="s">
        <v>413</v>
      </c>
      <c r="D3766" s="278" t="s">
        <v>411</v>
      </c>
      <c r="E3766" s="278" t="s">
        <v>413</v>
      </c>
      <c r="F3766" s="278" t="s">
        <v>411</v>
      </c>
      <c r="G3766" s="278" t="s">
        <v>412</v>
      </c>
      <c r="H3766" s="278" t="s">
        <v>412</v>
      </c>
      <c r="I3766" s="278" t="s">
        <v>413</v>
      </c>
      <c r="J3766" s="278" t="s">
        <v>413</v>
      </c>
      <c r="K3766" s="278" t="s">
        <v>413</v>
      </c>
      <c r="L3766" s="278" t="s">
        <v>413</v>
      </c>
      <c r="M3766" s="278"/>
      <c r="N3766" s="278"/>
      <c r="O3766" s="278"/>
      <c r="P3766" s="278"/>
      <c r="Q3766" s="278"/>
      <c r="R3766" s="278"/>
      <c r="S3766" s="278"/>
      <c r="T3766" s="278"/>
      <c r="U3766" s="278"/>
      <c r="V3766" s="278"/>
      <c r="W3766" s="278"/>
      <c r="X3766" s="278"/>
      <c r="Y3766" s="278"/>
      <c r="Z3766" s="278"/>
      <c r="AA3766" s="278"/>
      <c r="AB3766" s="278"/>
      <c r="AC3766" s="278"/>
      <c r="AD3766" s="278"/>
      <c r="AE3766" s="278"/>
      <c r="AF3766" s="278"/>
      <c r="AG3766" s="278"/>
      <c r="AH3766" s="278"/>
      <c r="AI3766" s="278"/>
      <c r="AJ3766" s="278"/>
      <c r="AK3766" s="278"/>
      <c r="AL3766" s="278"/>
      <c r="AM3766" s="278"/>
      <c r="AN3766" s="278"/>
      <c r="AO3766" s="278"/>
      <c r="AP3766" s="278"/>
    </row>
    <row r="3767" spans="1:42">
      <c r="A3767" s="278">
        <v>209382</v>
      </c>
      <c r="B3767" s="278"/>
      <c r="C3767" s="278" t="s">
        <v>411</v>
      </c>
      <c r="D3767" s="278" t="s">
        <v>411</v>
      </c>
      <c r="E3767" s="278" t="s">
        <v>413</v>
      </c>
      <c r="F3767" s="278" t="s">
        <v>411</v>
      </c>
      <c r="G3767" s="278" t="s">
        <v>412</v>
      </c>
      <c r="H3767" s="278" t="s">
        <v>412</v>
      </c>
      <c r="I3767" s="278" t="s">
        <v>412</v>
      </c>
      <c r="J3767" s="278" t="s">
        <v>412</v>
      </c>
      <c r="K3767" s="278" t="s">
        <v>412</v>
      </c>
      <c r="L3767" s="278" t="s">
        <v>412</v>
      </c>
      <c r="M3767" s="278"/>
      <c r="N3767" s="278"/>
      <c r="O3767" s="278"/>
      <c r="P3767" s="278"/>
      <c r="Q3767" s="278"/>
      <c r="R3767" s="278"/>
      <c r="S3767" s="278"/>
      <c r="T3767" s="278"/>
      <c r="U3767" s="278"/>
      <c r="V3767" s="278"/>
      <c r="W3767" s="278"/>
      <c r="X3767" s="278"/>
      <c r="Y3767" s="278"/>
      <c r="Z3767" s="278"/>
      <c r="AA3767" s="278"/>
      <c r="AB3767" s="278"/>
      <c r="AC3767" s="278"/>
      <c r="AD3767" s="278"/>
      <c r="AE3767" s="278"/>
      <c r="AF3767" s="278"/>
      <c r="AG3767" s="278"/>
      <c r="AH3767" s="278"/>
      <c r="AI3767" s="278"/>
      <c r="AJ3767" s="278"/>
      <c r="AK3767" s="278"/>
      <c r="AL3767" s="278"/>
      <c r="AM3767" s="278"/>
      <c r="AN3767" s="278"/>
      <c r="AO3767" s="278"/>
      <c r="AP3767" s="278"/>
    </row>
    <row r="3768" spans="1:42">
      <c r="A3768" s="278">
        <v>209379</v>
      </c>
      <c r="B3768" s="278"/>
      <c r="C3768" s="278" t="s">
        <v>412</v>
      </c>
      <c r="D3768" s="278" t="s">
        <v>411</v>
      </c>
      <c r="E3768" s="278" t="s">
        <v>413</v>
      </c>
      <c r="F3768" s="278" t="s">
        <v>412</v>
      </c>
      <c r="G3768" s="278" t="s">
        <v>413</v>
      </c>
      <c r="H3768" s="278" t="s">
        <v>412</v>
      </c>
      <c r="I3768" s="278" t="s">
        <v>412</v>
      </c>
      <c r="J3768" s="278" t="s">
        <v>413</v>
      </c>
      <c r="K3768" s="278" t="s">
        <v>413</v>
      </c>
      <c r="L3768" s="278" t="s">
        <v>412</v>
      </c>
      <c r="M3768" s="278"/>
      <c r="N3768" s="278"/>
      <c r="O3768" s="278"/>
      <c r="P3768" s="278"/>
      <c r="Q3768" s="278"/>
      <c r="R3768" s="278"/>
      <c r="S3768" s="278"/>
      <c r="T3768" s="278"/>
      <c r="U3768" s="278"/>
      <c r="V3768" s="278"/>
      <c r="W3768" s="278"/>
      <c r="X3768" s="278"/>
      <c r="Y3768" s="278"/>
      <c r="Z3768" s="278"/>
      <c r="AA3768" s="278"/>
      <c r="AB3768" s="278"/>
      <c r="AC3768" s="278"/>
      <c r="AD3768" s="278"/>
      <c r="AE3768" s="278"/>
      <c r="AF3768" s="278"/>
      <c r="AG3768" s="278"/>
      <c r="AH3768" s="278"/>
      <c r="AI3768" s="278"/>
      <c r="AJ3768" s="278"/>
      <c r="AK3768" s="278"/>
      <c r="AL3768" s="278"/>
      <c r="AM3768" s="278"/>
      <c r="AN3768" s="278"/>
      <c r="AO3768" s="278"/>
      <c r="AP3768" s="278"/>
    </row>
    <row r="3769" spans="1:42">
      <c r="A3769" s="278">
        <v>209376</v>
      </c>
      <c r="B3769" s="278"/>
      <c r="C3769" s="278" t="s">
        <v>413</v>
      </c>
      <c r="D3769" s="278" t="s">
        <v>413</v>
      </c>
      <c r="E3769" s="278" t="s">
        <v>413</v>
      </c>
      <c r="F3769" s="278" t="s">
        <v>413</v>
      </c>
      <c r="G3769" s="278" t="s">
        <v>413</v>
      </c>
      <c r="H3769" s="278" t="s">
        <v>412</v>
      </c>
      <c r="I3769" s="278" t="s">
        <v>411</v>
      </c>
      <c r="J3769" s="278" t="s">
        <v>412</v>
      </c>
      <c r="K3769" s="278" t="s">
        <v>411</v>
      </c>
      <c r="L3769" s="278" t="s">
        <v>411</v>
      </c>
      <c r="M3769" s="278"/>
      <c r="N3769" s="278"/>
      <c r="O3769" s="278"/>
      <c r="P3769" s="278"/>
      <c r="Q3769" s="278"/>
      <c r="R3769" s="278"/>
      <c r="S3769" s="278"/>
      <c r="T3769" s="278"/>
      <c r="U3769" s="278"/>
      <c r="V3769" s="278"/>
      <c r="W3769" s="278"/>
      <c r="X3769" s="278"/>
      <c r="Y3769" s="278"/>
      <c r="Z3769" s="278"/>
      <c r="AA3769" s="278"/>
      <c r="AB3769" s="278"/>
      <c r="AC3769" s="278"/>
      <c r="AD3769" s="278"/>
      <c r="AE3769" s="278"/>
      <c r="AF3769" s="278"/>
      <c r="AG3769" s="278"/>
      <c r="AH3769" s="278"/>
      <c r="AI3769" s="278"/>
      <c r="AJ3769" s="278"/>
      <c r="AK3769" s="278"/>
      <c r="AL3769" s="278"/>
      <c r="AM3769" s="278"/>
      <c r="AN3769" s="278"/>
      <c r="AO3769" s="278"/>
      <c r="AP3769" s="278"/>
    </row>
    <row r="3770" spans="1:42">
      <c r="A3770" s="278">
        <v>209375</v>
      </c>
      <c r="B3770" s="278"/>
      <c r="C3770" s="278" t="s">
        <v>413</v>
      </c>
      <c r="D3770" s="278" t="s">
        <v>413</v>
      </c>
      <c r="E3770" s="278" t="s">
        <v>412</v>
      </c>
      <c r="F3770" s="278" t="s">
        <v>413</v>
      </c>
      <c r="G3770" s="278" t="s">
        <v>412</v>
      </c>
      <c r="H3770" s="278" t="s">
        <v>412</v>
      </c>
      <c r="I3770" s="278" t="s">
        <v>412</v>
      </c>
      <c r="J3770" s="278" t="s">
        <v>412</v>
      </c>
      <c r="K3770" s="278" t="s">
        <v>412</v>
      </c>
      <c r="L3770" s="278" t="s">
        <v>412</v>
      </c>
      <c r="M3770" s="278"/>
      <c r="N3770" s="278"/>
      <c r="O3770" s="278"/>
      <c r="P3770" s="278"/>
      <c r="Q3770" s="278"/>
      <c r="R3770" s="278"/>
      <c r="S3770" s="278"/>
      <c r="T3770" s="278"/>
      <c r="U3770" s="278"/>
      <c r="V3770" s="278"/>
      <c r="W3770" s="278"/>
      <c r="X3770" s="278"/>
      <c r="Y3770" s="278"/>
      <c r="Z3770" s="278"/>
      <c r="AA3770" s="278"/>
      <c r="AB3770" s="278"/>
      <c r="AC3770" s="278"/>
      <c r="AD3770" s="278"/>
      <c r="AE3770" s="278"/>
      <c r="AF3770" s="278"/>
      <c r="AG3770" s="278"/>
      <c r="AH3770" s="278"/>
      <c r="AI3770" s="278"/>
      <c r="AJ3770" s="278"/>
      <c r="AK3770" s="278"/>
      <c r="AL3770" s="278"/>
      <c r="AM3770" s="278"/>
      <c r="AN3770" s="278"/>
      <c r="AO3770" s="278"/>
      <c r="AP3770" s="278"/>
    </row>
    <row r="3771" spans="1:42">
      <c r="A3771" s="278">
        <v>209374</v>
      </c>
      <c r="B3771" s="278"/>
      <c r="C3771" s="278" t="s">
        <v>411</v>
      </c>
      <c r="D3771" s="278" t="s">
        <v>411</v>
      </c>
      <c r="E3771" s="278" t="s">
        <v>411</v>
      </c>
      <c r="F3771" s="278" t="s">
        <v>411</v>
      </c>
      <c r="G3771" s="278" t="s">
        <v>411</v>
      </c>
      <c r="H3771" s="278" t="s">
        <v>412</v>
      </c>
      <c r="I3771" s="278" t="s">
        <v>412</v>
      </c>
      <c r="J3771" s="278" t="s">
        <v>412</v>
      </c>
      <c r="K3771" s="278" t="s">
        <v>412</v>
      </c>
      <c r="L3771" s="278" t="s">
        <v>412</v>
      </c>
      <c r="M3771" s="278"/>
      <c r="N3771" s="278"/>
      <c r="O3771" s="278"/>
      <c r="P3771" s="278"/>
      <c r="Q3771" s="278"/>
      <c r="R3771" s="278"/>
      <c r="S3771" s="278"/>
      <c r="T3771" s="278"/>
      <c r="U3771" s="278"/>
      <c r="V3771" s="278"/>
      <c r="W3771" s="278"/>
      <c r="X3771" s="278"/>
      <c r="Y3771" s="278"/>
      <c r="Z3771" s="278"/>
      <c r="AA3771" s="278"/>
      <c r="AB3771" s="278"/>
      <c r="AC3771" s="278"/>
      <c r="AD3771" s="278"/>
      <c r="AE3771" s="278"/>
      <c r="AF3771" s="278"/>
      <c r="AG3771" s="278"/>
      <c r="AH3771" s="278"/>
      <c r="AI3771" s="278"/>
      <c r="AJ3771" s="278"/>
      <c r="AK3771" s="278"/>
      <c r="AL3771" s="278"/>
      <c r="AM3771" s="278"/>
      <c r="AN3771" s="278"/>
      <c r="AO3771" s="278"/>
      <c r="AP3771" s="278"/>
    </row>
    <row r="3772" spans="1:42">
      <c r="A3772" s="278">
        <v>209370</v>
      </c>
      <c r="B3772" s="278"/>
      <c r="C3772" s="278" t="s">
        <v>411</v>
      </c>
      <c r="D3772" s="278" t="s">
        <v>412</v>
      </c>
      <c r="E3772" s="278" t="s">
        <v>411</v>
      </c>
      <c r="F3772" s="278" t="s">
        <v>411</v>
      </c>
      <c r="G3772" s="278" t="s">
        <v>412</v>
      </c>
      <c r="H3772" s="278" t="s">
        <v>412</v>
      </c>
      <c r="I3772" s="278" t="s">
        <v>412</v>
      </c>
      <c r="J3772" s="278" t="s">
        <v>412</v>
      </c>
      <c r="K3772" s="278" t="s">
        <v>412</v>
      </c>
      <c r="L3772" s="278" t="s">
        <v>412</v>
      </c>
      <c r="M3772" s="278"/>
      <c r="N3772" s="278"/>
      <c r="O3772" s="278"/>
      <c r="P3772" s="278"/>
      <c r="Q3772" s="278"/>
      <c r="R3772" s="278"/>
      <c r="S3772" s="278"/>
      <c r="T3772" s="278"/>
      <c r="U3772" s="278"/>
      <c r="V3772" s="278"/>
      <c r="W3772" s="278"/>
      <c r="X3772" s="278"/>
      <c r="Y3772" s="278"/>
      <c r="Z3772" s="278"/>
      <c r="AA3772" s="278"/>
      <c r="AB3772" s="278"/>
      <c r="AC3772" s="278"/>
      <c r="AD3772" s="278"/>
      <c r="AE3772" s="278"/>
      <c r="AF3772" s="278"/>
      <c r="AG3772" s="278"/>
      <c r="AH3772" s="278"/>
      <c r="AI3772" s="278"/>
      <c r="AJ3772" s="278"/>
      <c r="AK3772" s="278"/>
      <c r="AL3772" s="278"/>
      <c r="AM3772" s="278"/>
      <c r="AN3772" s="278"/>
      <c r="AO3772" s="278"/>
      <c r="AP3772" s="278"/>
    </row>
    <row r="3773" spans="1:42">
      <c r="A3773" s="278">
        <v>209368</v>
      </c>
      <c r="B3773" s="278"/>
      <c r="C3773" s="278" t="s">
        <v>411</v>
      </c>
      <c r="D3773" s="278" t="s">
        <v>413</v>
      </c>
      <c r="E3773" s="278" t="s">
        <v>411</v>
      </c>
      <c r="F3773" s="278" t="s">
        <v>413</v>
      </c>
      <c r="G3773" s="278" t="s">
        <v>413</v>
      </c>
      <c r="H3773" s="278" t="s">
        <v>413</v>
      </c>
      <c r="I3773" s="278" t="s">
        <v>412</v>
      </c>
      <c r="J3773" s="278" t="s">
        <v>412</v>
      </c>
      <c r="K3773" s="278" t="s">
        <v>413</v>
      </c>
      <c r="L3773" s="278" t="s">
        <v>412</v>
      </c>
      <c r="M3773" s="278"/>
      <c r="N3773" s="278"/>
      <c r="O3773" s="278"/>
      <c r="P3773" s="278"/>
      <c r="Q3773" s="278"/>
      <c r="R3773" s="278"/>
      <c r="S3773" s="278"/>
      <c r="T3773" s="278"/>
      <c r="U3773" s="278"/>
      <c r="V3773" s="278"/>
      <c r="W3773" s="278"/>
      <c r="X3773" s="278"/>
      <c r="Y3773" s="278"/>
      <c r="Z3773" s="278"/>
      <c r="AA3773" s="278"/>
      <c r="AB3773" s="278"/>
      <c r="AC3773" s="278"/>
      <c r="AD3773" s="278"/>
      <c r="AE3773" s="278"/>
      <c r="AF3773" s="278"/>
      <c r="AG3773" s="278"/>
      <c r="AH3773" s="278"/>
      <c r="AI3773" s="278"/>
      <c r="AJ3773" s="278"/>
      <c r="AK3773" s="278"/>
      <c r="AL3773" s="278"/>
      <c r="AM3773" s="278"/>
      <c r="AN3773" s="278"/>
      <c r="AO3773" s="278"/>
      <c r="AP3773" s="278"/>
    </row>
    <row r="3774" spans="1:42">
      <c r="A3774" s="278">
        <v>209366</v>
      </c>
      <c r="B3774" s="278"/>
      <c r="C3774" s="278" t="s">
        <v>411</v>
      </c>
      <c r="D3774" s="278" t="s">
        <v>411</v>
      </c>
      <c r="E3774" s="278" t="s">
        <v>411</v>
      </c>
      <c r="F3774" s="278" t="s">
        <v>413</v>
      </c>
      <c r="G3774" s="278" t="s">
        <v>413</v>
      </c>
      <c r="H3774" s="278" t="s">
        <v>413</v>
      </c>
      <c r="I3774" s="278" t="s">
        <v>413</v>
      </c>
      <c r="J3774" s="278" t="s">
        <v>413</v>
      </c>
      <c r="K3774" s="278" t="s">
        <v>412</v>
      </c>
      <c r="L3774" s="278" t="s">
        <v>412</v>
      </c>
      <c r="M3774" s="278"/>
      <c r="N3774" s="278"/>
      <c r="O3774" s="278"/>
      <c r="P3774" s="278"/>
      <c r="Q3774" s="278"/>
      <c r="R3774" s="278"/>
      <c r="S3774" s="278"/>
      <c r="T3774" s="278"/>
      <c r="U3774" s="278"/>
      <c r="V3774" s="278"/>
      <c r="W3774" s="278"/>
      <c r="X3774" s="278"/>
      <c r="Y3774" s="278"/>
      <c r="Z3774" s="278"/>
      <c r="AA3774" s="278"/>
      <c r="AB3774" s="278"/>
      <c r="AC3774" s="278"/>
      <c r="AD3774" s="278"/>
      <c r="AE3774" s="278"/>
      <c r="AF3774" s="278"/>
      <c r="AG3774" s="278"/>
      <c r="AH3774" s="278"/>
      <c r="AI3774" s="278"/>
      <c r="AJ3774" s="278"/>
      <c r="AK3774" s="278"/>
      <c r="AL3774" s="278"/>
      <c r="AM3774" s="278"/>
      <c r="AN3774" s="278"/>
      <c r="AO3774" s="278"/>
      <c r="AP3774" s="278"/>
    </row>
    <row r="3775" spans="1:42">
      <c r="A3775" s="278">
        <v>209359</v>
      </c>
      <c r="B3775" s="278"/>
      <c r="C3775" s="278" t="s">
        <v>411</v>
      </c>
      <c r="D3775" s="278" t="s">
        <v>411</v>
      </c>
      <c r="E3775" s="278" t="s">
        <v>411</v>
      </c>
      <c r="F3775" s="278" t="s">
        <v>412</v>
      </c>
      <c r="G3775" s="278" t="s">
        <v>412</v>
      </c>
      <c r="H3775" s="278" t="s">
        <v>412</v>
      </c>
      <c r="I3775" s="278" t="s">
        <v>412</v>
      </c>
      <c r="J3775" s="278" t="s">
        <v>412</v>
      </c>
      <c r="K3775" s="278" t="s">
        <v>412</v>
      </c>
      <c r="L3775" s="278" t="s">
        <v>412</v>
      </c>
      <c r="M3775" s="278"/>
      <c r="N3775" s="278"/>
      <c r="O3775" s="278"/>
      <c r="P3775" s="278"/>
      <c r="Q3775" s="278"/>
      <c r="R3775" s="278"/>
      <c r="S3775" s="278"/>
      <c r="T3775" s="278"/>
      <c r="U3775" s="278"/>
      <c r="V3775" s="278"/>
      <c r="W3775" s="278"/>
      <c r="X3775" s="278"/>
      <c r="Y3775" s="278"/>
      <c r="Z3775" s="278"/>
      <c r="AA3775" s="278"/>
      <c r="AB3775" s="278"/>
      <c r="AC3775" s="278"/>
      <c r="AD3775" s="278"/>
      <c r="AE3775" s="278"/>
      <c r="AF3775" s="278"/>
      <c r="AG3775" s="278"/>
      <c r="AH3775" s="278"/>
      <c r="AI3775" s="278"/>
      <c r="AJ3775" s="278"/>
      <c r="AK3775" s="278"/>
      <c r="AL3775" s="278"/>
      <c r="AM3775" s="278"/>
      <c r="AN3775" s="278"/>
      <c r="AO3775" s="278"/>
      <c r="AP3775" s="278"/>
    </row>
    <row r="3776" spans="1:42">
      <c r="A3776" s="278">
        <v>209358</v>
      </c>
      <c r="B3776" s="278"/>
      <c r="C3776" s="278" t="s">
        <v>411</v>
      </c>
      <c r="D3776" s="278" t="s">
        <v>413</v>
      </c>
      <c r="E3776" s="278" t="s">
        <v>411</v>
      </c>
      <c r="F3776" s="278" t="s">
        <v>411</v>
      </c>
      <c r="G3776" s="278" t="s">
        <v>412</v>
      </c>
      <c r="H3776" s="278" t="s">
        <v>412</v>
      </c>
      <c r="I3776" s="278" t="s">
        <v>413</v>
      </c>
      <c r="J3776" s="278" t="s">
        <v>413</v>
      </c>
      <c r="K3776" s="278" t="s">
        <v>411</v>
      </c>
      <c r="L3776" s="278" t="s">
        <v>413</v>
      </c>
      <c r="M3776" s="278"/>
      <c r="N3776" s="278"/>
      <c r="O3776" s="278"/>
      <c r="P3776" s="278"/>
      <c r="Q3776" s="278"/>
      <c r="R3776" s="278"/>
      <c r="S3776" s="278"/>
      <c r="T3776" s="278"/>
      <c r="U3776" s="278"/>
      <c r="V3776" s="278"/>
      <c r="W3776" s="278"/>
      <c r="X3776" s="278"/>
      <c r="Y3776" s="278"/>
      <c r="Z3776" s="278"/>
      <c r="AA3776" s="278"/>
      <c r="AB3776" s="278"/>
      <c r="AC3776" s="278"/>
      <c r="AD3776" s="278"/>
      <c r="AE3776" s="278"/>
      <c r="AF3776" s="278"/>
      <c r="AG3776" s="278"/>
      <c r="AH3776" s="278"/>
      <c r="AI3776" s="278"/>
      <c r="AJ3776" s="278"/>
      <c r="AK3776" s="278"/>
      <c r="AL3776" s="278"/>
      <c r="AM3776" s="278"/>
      <c r="AN3776" s="278"/>
      <c r="AO3776" s="278"/>
      <c r="AP3776" s="278"/>
    </row>
    <row r="3777" spans="1:42">
      <c r="A3777" s="278">
        <v>209356</v>
      </c>
      <c r="B3777" s="278"/>
      <c r="C3777" s="278" t="s">
        <v>411</v>
      </c>
      <c r="D3777" s="278" t="s">
        <v>413</v>
      </c>
      <c r="E3777" s="278" t="s">
        <v>411</v>
      </c>
      <c r="F3777" s="278" t="s">
        <v>411</v>
      </c>
      <c r="G3777" s="278" t="s">
        <v>412</v>
      </c>
      <c r="H3777" s="278" t="s">
        <v>412</v>
      </c>
      <c r="I3777" s="278" t="s">
        <v>413</v>
      </c>
      <c r="J3777" s="278" t="s">
        <v>411</v>
      </c>
      <c r="K3777" s="278" t="s">
        <v>413</v>
      </c>
      <c r="L3777" s="278" t="s">
        <v>413</v>
      </c>
      <c r="M3777" s="278"/>
      <c r="N3777" s="278"/>
      <c r="O3777" s="278"/>
      <c r="P3777" s="278"/>
      <c r="Q3777" s="278"/>
      <c r="R3777" s="278"/>
      <c r="S3777" s="278"/>
      <c r="T3777" s="278"/>
      <c r="U3777" s="278"/>
      <c r="V3777" s="278"/>
      <c r="W3777" s="278"/>
      <c r="X3777" s="278"/>
      <c r="Y3777" s="278"/>
      <c r="Z3777" s="278"/>
      <c r="AA3777" s="278"/>
      <c r="AB3777" s="278"/>
      <c r="AC3777" s="278"/>
      <c r="AD3777" s="278"/>
      <c r="AE3777" s="278"/>
      <c r="AF3777" s="278"/>
      <c r="AG3777" s="278"/>
      <c r="AH3777" s="278"/>
      <c r="AI3777" s="278"/>
      <c r="AJ3777" s="278"/>
      <c r="AK3777" s="278"/>
      <c r="AL3777" s="278"/>
      <c r="AM3777" s="278"/>
      <c r="AN3777" s="278"/>
      <c r="AO3777" s="278"/>
      <c r="AP3777" s="278"/>
    </row>
    <row r="3778" spans="1:42">
      <c r="A3778" s="278">
        <v>209351</v>
      </c>
      <c r="B3778" s="278"/>
      <c r="C3778" s="278" t="s">
        <v>411</v>
      </c>
      <c r="D3778" s="278" t="s">
        <v>411</v>
      </c>
      <c r="E3778" s="278" t="s">
        <v>411</v>
      </c>
      <c r="F3778" s="278" t="s">
        <v>411</v>
      </c>
      <c r="G3778" s="278" t="s">
        <v>411</v>
      </c>
      <c r="H3778" s="278" t="s">
        <v>412</v>
      </c>
      <c r="I3778" s="278" t="s">
        <v>412</v>
      </c>
      <c r="J3778" s="278" t="s">
        <v>412</v>
      </c>
      <c r="K3778" s="278" t="s">
        <v>412</v>
      </c>
      <c r="L3778" s="278" t="s">
        <v>411</v>
      </c>
      <c r="M3778" s="278"/>
      <c r="N3778" s="278"/>
      <c r="O3778" s="278"/>
      <c r="P3778" s="278"/>
      <c r="Q3778" s="278"/>
      <c r="R3778" s="278"/>
      <c r="S3778" s="278"/>
      <c r="T3778" s="278"/>
      <c r="U3778" s="278"/>
      <c r="V3778" s="278"/>
      <c r="W3778" s="278"/>
      <c r="X3778" s="278"/>
      <c r="Y3778" s="278"/>
      <c r="Z3778" s="278"/>
      <c r="AA3778" s="278"/>
      <c r="AB3778" s="278"/>
      <c r="AC3778" s="278"/>
      <c r="AD3778" s="278"/>
      <c r="AE3778" s="278"/>
      <c r="AF3778" s="278"/>
      <c r="AG3778" s="278"/>
      <c r="AH3778" s="278"/>
      <c r="AI3778" s="278"/>
      <c r="AJ3778" s="278"/>
      <c r="AK3778" s="278"/>
      <c r="AL3778" s="278"/>
      <c r="AM3778" s="278"/>
      <c r="AN3778" s="278"/>
      <c r="AO3778" s="278"/>
      <c r="AP3778" s="278"/>
    </row>
    <row r="3779" spans="1:42">
      <c r="A3779" s="278">
        <v>209349</v>
      </c>
      <c r="B3779" s="278"/>
      <c r="C3779" s="278" t="s">
        <v>411</v>
      </c>
      <c r="D3779" s="278" t="s">
        <v>412</v>
      </c>
      <c r="E3779" s="278" t="s">
        <v>411</v>
      </c>
      <c r="F3779" s="278" t="s">
        <v>411</v>
      </c>
      <c r="G3779" s="278" t="s">
        <v>412</v>
      </c>
      <c r="H3779" s="278" t="s">
        <v>412</v>
      </c>
      <c r="I3779" s="278" t="s">
        <v>412</v>
      </c>
      <c r="J3779" s="278" t="s">
        <v>412</v>
      </c>
      <c r="K3779" s="278" t="s">
        <v>412</v>
      </c>
      <c r="L3779" s="278" t="s">
        <v>412</v>
      </c>
      <c r="M3779" s="278"/>
      <c r="N3779" s="278"/>
      <c r="O3779" s="278"/>
      <c r="P3779" s="278"/>
      <c r="Q3779" s="278"/>
      <c r="R3779" s="278"/>
      <c r="S3779" s="278"/>
      <c r="T3779" s="278"/>
      <c r="U3779" s="278"/>
      <c r="V3779" s="278"/>
      <c r="W3779" s="278"/>
      <c r="X3779" s="278"/>
      <c r="Y3779" s="278"/>
      <c r="Z3779" s="278"/>
      <c r="AA3779" s="278"/>
      <c r="AB3779" s="278"/>
      <c r="AC3779" s="278"/>
      <c r="AD3779" s="278"/>
      <c r="AE3779" s="278"/>
      <c r="AF3779" s="278"/>
      <c r="AG3779" s="278"/>
      <c r="AH3779" s="278"/>
      <c r="AI3779" s="278"/>
      <c r="AJ3779" s="278"/>
      <c r="AK3779" s="278"/>
      <c r="AL3779" s="278"/>
      <c r="AM3779" s="278"/>
      <c r="AN3779" s="278"/>
      <c r="AO3779" s="278"/>
      <c r="AP3779" s="278"/>
    </row>
    <row r="3780" spans="1:42">
      <c r="A3780" s="278">
        <v>209345</v>
      </c>
      <c r="B3780" s="278"/>
      <c r="C3780" s="278" t="s">
        <v>411</v>
      </c>
      <c r="D3780" s="278" t="s">
        <v>411</v>
      </c>
      <c r="E3780" s="278" t="s">
        <v>411</v>
      </c>
      <c r="F3780" s="278" t="s">
        <v>412</v>
      </c>
      <c r="G3780" s="278" t="s">
        <v>412</v>
      </c>
      <c r="H3780" s="278" t="s">
        <v>412</v>
      </c>
      <c r="I3780" s="278" t="s">
        <v>412</v>
      </c>
      <c r="J3780" s="278" t="s">
        <v>412</v>
      </c>
      <c r="K3780" s="278" t="s">
        <v>412</v>
      </c>
      <c r="L3780" s="278" t="s">
        <v>412</v>
      </c>
      <c r="M3780" s="278"/>
      <c r="N3780" s="278"/>
      <c r="O3780" s="278"/>
      <c r="P3780" s="278"/>
      <c r="Q3780" s="278"/>
      <c r="R3780" s="278"/>
      <c r="S3780" s="278"/>
      <c r="T3780" s="278"/>
      <c r="U3780" s="278"/>
      <c r="V3780" s="278"/>
      <c r="W3780" s="278"/>
      <c r="X3780" s="278"/>
      <c r="Y3780" s="278"/>
      <c r="Z3780" s="278"/>
      <c r="AA3780" s="278"/>
      <c r="AB3780" s="278"/>
      <c r="AC3780" s="278"/>
      <c r="AD3780" s="278"/>
      <c r="AE3780" s="278"/>
      <c r="AF3780" s="278"/>
      <c r="AG3780" s="278"/>
      <c r="AH3780" s="278"/>
      <c r="AI3780" s="278"/>
      <c r="AJ3780" s="278"/>
      <c r="AK3780" s="278"/>
      <c r="AL3780" s="278"/>
      <c r="AM3780" s="278"/>
      <c r="AN3780" s="278"/>
      <c r="AO3780" s="278"/>
      <c r="AP3780" s="278"/>
    </row>
    <row r="3781" spans="1:42">
      <c r="A3781" s="278">
        <v>209343</v>
      </c>
      <c r="B3781" s="278"/>
      <c r="C3781" s="278" t="s">
        <v>411</v>
      </c>
      <c r="D3781" s="278" t="s">
        <v>411</v>
      </c>
      <c r="E3781" s="278" t="s">
        <v>411</v>
      </c>
      <c r="F3781" s="278" t="s">
        <v>411</v>
      </c>
      <c r="G3781" s="278" t="s">
        <v>413</v>
      </c>
      <c r="H3781" s="278" t="s">
        <v>412</v>
      </c>
      <c r="I3781" s="278" t="s">
        <v>412</v>
      </c>
      <c r="J3781" s="278" t="s">
        <v>412</v>
      </c>
      <c r="K3781" s="278" t="s">
        <v>412</v>
      </c>
      <c r="L3781" s="278" t="s">
        <v>412</v>
      </c>
      <c r="M3781" s="278"/>
      <c r="N3781" s="278"/>
      <c r="O3781" s="278"/>
      <c r="P3781" s="278"/>
      <c r="Q3781" s="278"/>
      <c r="R3781" s="278"/>
      <c r="S3781" s="278"/>
      <c r="T3781" s="278"/>
      <c r="U3781" s="278"/>
      <c r="V3781" s="278"/>
      <c r="W3781" s="278"/>
      <c r="X3781" s="278"/>
      <c r="Y3781" s="278"/>
      <c r="Z3781" s="278"/>
      <c r="AA3781" s="278"/>
      <c r="AB3781" s="278"/>
      <c r="AC3781" s="278"/>
      <c r="AD3781" s="278"/>
      <c r="AE3781" s="278"/>
      <c r="AF3781" s="278"/>
      <c r="AG3781" s="278"/>
      <c r="AH3781" s="278"/>
      <c r="AI3781" s="278"/>
      <c r="AJ3781" s="278"/>
      <c r="AK3781" s="278"/>
      <c r="AL3781" s="278"/>
      <c r="AM3781" s="278"/>
      <c r="AN3781" s="278"/>
      <c r="AO3781" s="278"/>
      <c r="AP3781" s="278"/>
    </row>
    <row r="3782" spans="1:42">
      <c r="A3782" s="278">
        <v>209342</v>
      </c>
      <c r="B3782" s="278"/>
      <c r="C3782" s="278" t="s">
        <v>411</v>
      </c>
      <c r="D3782" s="278" t="s">
        <v>411</v>
      </c>
      <c r="E3782" s="278" t="s">
        <v>413</v>
      </c>
      <c r="F3782" s="278" t="s">
        <v>411</v>
      </c>
      <c r="G3782" s="278" t="s">
        <v>413</v>
      </c>
      <c r="H3782" s="278" t="s">
        <v>412</v>
      </c>
      <c r="I3782" s="278" t="s">
        <v>411</v>
      </c>
      <c r="J3782" s="278" t="s">
        <v>412</v>
      </c>
      <c r="K3782" s="278" t="s">
        <v>412</v>
      </c>
      <c r="L3782" s="278" t="s">
        <v>412</v>
      </c>
      <c r="M3782" s="278"/>
      <c r="N3782" s="278"/>
      <c r="O3782" s="278"/>
      <c r="P3782" s="278"/>
      <c r="Q3782" s="278"/>
      <c r="R3782" s="278"/>
      <c r="S3782" s="278"/>
      <c r="T3782" s="278"/>
      <c r="U3782" s="278"/>
      <c r="V3782" s="278"/>
      <c r="W3782" s="278"/>
      <c r="X3782" s="278"/>
      <c r="Y3782" s="278"/>
      <c r="Z3782" s="278"/>
      <c r="AA3782" s="278"/>
      <c r="AB3782" s="278"/>
      <c r="AC3782" s="278"/>
      <c r="AD3782" s="278"/>
      <c r="AE3782" s="278"/>
      <c r="AF3782" s="278"/>
      <c r="AG3782" s="278"/>
      <c r="AH3782" s="278"/>
      <c r="AI3782" s="278"/>
      <c r="AJ3782" s="278"/>
      <c r="AK3782" s="278"/>
      <c r="AL3782" s="278"/>
      <c r="AM3782" s="278"/>
      <c r="AN3782" s="278"/>
      <c r="AO3782" s="278"/>
      <c r="AP3782" s="278"/>
    </row>
    <row r="3783" spans="1:42">
      <c r="A3783" s="278">
        <v>209340</v>
      </c>
      <c r="B3783" s="278"/>
      <c r="C3783" s="278" t="s">
        <v>411</v>
      </c>
      <c r="D3783" s="278" t="s">
        <v>411</v>
      </c>
      <c r="E3783" s="278" t="s">
        <v>411</v>
      </c>
      <c r="F3783" s="278" t="s">
        <v>411</v>
      </c>
      <c r="G3783" s="278" t="s">
        <v>412</v>
      </c>
      <c r="H3783" s="278" t="s">
        <v>412</v>
      </c>
      <c r="I3783" s="278" t="s">
        <v>412</v>
      </c>
      <c r="J3783" s="278" t="s">
        <v>412</v>
      </c>
      <c r="K3783" s="278" t="s">
        <v>412</v>
      </c>
      <c r="L3783" s="278" t="s">
        <v>412</v>
      </c>
      <c r="M3783" s="278"/>
      <c r="N3783" s="278"/>
      <c r="O3783" s="278"/>
      <c r="P3783" s="278"/>
      <c r="Q3783" s="278"/>
      <c r="R3783" s="278"/>
      <c r="S3783" s="278"/>
      <c r="T3783" s="278"/>
      <c r="U3783" s="278"/>
      <c r="V3783" s="278"/>
      <c r="W3783" s="278"/>
      <c r="X3783" s="278"/>
      <c r="Y3783" s="278"/>
      <c r="Z3783" s="278"/>
      <c r="AA3783" s="278"/>
      <c r="AB3783" s="278"/>
      <c r="AC3783" s="278"/>
      <c r="AD3783" s="278"/>
      <c r="AE3783" s="278"/>
      <c r="AF3783" s="278"/>
      <c r="AG3783" s="278"/>
      <c r="AH3783" s="278"/>
      <c r="AI3783" s="278"/>
      <c r="AJ3783" s="278"/>
      <c r="AK3783" s="278"/>
      <c r="AL3783" s="278"/>
      <c r="AM3783" s="278"/>
      <c r="AN3783" s="278"/>
      <c r="AO3783" s="278"/>
      <c r="AP3783" s="278"/>
    </row>
    <row r="3784" spans="1:42">
      <c r="A3784" s="278">
        <v>209339</v>
      </c>
      <c r="B3784" s="278"/>
      <c r="C3784" s="278" t="s">
        <v>411</v>
      </c>
      <c r="D3784" s="278" t="s">
        <v>411</v>
      </c>
      <c r="E3784" s="278" t="s">
        <v>411</v>
      </c>
      <c r="F3784" s="278" t="s">
        <v>411</v>
      </c>
      <c r="G3784" s="278" t="s">
        <v>411</v>
      </c>
      <c r="H3784" s="278" t="s">
        <v>412</v>
      </c>
      <c r="I3784" s="278" t="s">
        <v>412</v>
      </c>
      <c r="J3784" s="278" t="s">
        <v>412</v>
      </c>
      <c r="K3784" s="278" t="s">
        <v>412</v>
      </c>
      <c r="L3784" s="278" t="s">
        <v>412</v>
      </c>
      <c r="M3784" s="278"/>
      <c r="N3784" s="278"/>
      <c r="O3784" s="278"/>
      <c r="P3784" s="278"/>
      <c r="Q3784" s="278"/>
      <c r="R3784" s="278"/>
      <c r="S3784" s="278"/>
      <c r="T3784" s="278"/>
      <c r="U3784" s="278"/>
      <c r="V3784" s="278"/>
      <c r="W3784" s="278"/>
      <c r="X3784" s="278"/>
      <c r="Y3784" s="278"/>
      <c r="Z3784" s="278"/>
      <c r="AA3784" s="278"/>
      <c r="AB3784" s="278"/>
      <c r="AC3784" s="278"/>
      <c r="AD3784" s="278"/>
      <c r="AE3784" s="278"/>
      <c r="AF3784" s="278"/>
      <c r="AG3784" s="278"/>
      <c r="AH3784" s="278"/>
      <c r="AI3784" s="278"/>
      <c r="AJ3784" s="278"/>
      <c r="AK3784" s="278"/>
      <c r="AL3784" s="278"/>
      <c r="AM3784" s="278"/>
      <c r="AN3784" s="278"/>
      <c r="AO3784" s="278"/>
      <c r="AP3784" s="278"/>
    </row>
    <row r="3785" spans="1:42">
      <c r="A3785" s="278">
        <v>209337</v>
      </c>
      <c r="B3785" s="278"/>
      <c r="C3785" s="278" t="s">
        <v>411</v>
      </c>
      <c r="D3785" s="278" t="s">
        <v>411</v>
      </c>
      <c r="E3785" s="278" t="s">
        <v>411</v>
      </c>
      <c r="F3785" s="278" t="s">
        <v>412</v>
      </c>
      <c r="G3785" s="278" t="s">
        <v>412</v>
      </c>
      <c r="H3785" s="278" t="s">
        <v>412</v>
      </c>
      <c r="I3785" s="278" t="s">
        <v>412</v>
      </c>
      <c r="J3785" s="278" t="s">
        <v>412</v>
      </c>
      <c r="K3785" s="278" t="s">
        <v>412</v>
      </c>
      <c r="L3785" s="278" t="s">
        <v>412</v>
      </c>
      <c r="M3785" s="278"/>
      <c r="N3785" s="278"/>
      <c r="O3785" s="278"/>
      <c r="P3785" s="278"/>
      <c r="Q3785" s="278"/>
      <c r="R3785" s="278"/>
      <c r="S3785" s="278"/>
      <c r="T3785" s="278"/>
      <c r="U3785" s="278"/>
      <c r="V3785" s="278"/>
      <c r="W3785" s="278"/>
      <c r="X3785" s="278"/>
      <c r="Y3785" s="278"/>
      <c r="Z3785" s="278"/>
      <c r="AA3785" s="278"/>
      <c r="AB3785" s="278"/>
      <c r="AC3785" s="278"/>
      <c r="AD3785" s="278"/>
      <c r="AE3785" s="278"/>
      <c r="AF3785" s="278"/>
      <c r="AG3785" s="278"/>
      <c r="AH3785" s="278"/>
      <c r="AI3785" s="278"/>
      <c r="AJ3785" s="278"/>
      <c r="AK3785" s="278"/>
      <c r="AL3785" s="278"/>
      <c r="AM3785" s="278"/>
      <c r="AN3785" s="278"/>
      <c r="AO3785" s="278"/>
      <c r="AP3785" s="278"/>
    </row>
    <row r="3786" spans="1:42">
      <c r="A3786" s="278">
        <v>209336</v>
      </c>
      <c r="B3786" s="278"/>
      <c r="C3786" s="278" t="s">
        <v>412</v>
      </c>
      <c r="D3786" s="278" t="s">
        <v>411</v>
      </c>
      <c r="E3786" s="278" t="s">
        <v>411</v>
      </c>
      <c r="F3786" s="278" t="s">
        <v>411</v>
      </c>
      <c r="G3786" s="278" t="s">
        <v>412</v>
      </c>
      <c r="H3786" s="278" t="s">
        <v>412</v>
      </c>
      <c r="I3786" s="278" t="s">
        <v>412</v>
      </c>
      <c r="J3786" s="278" t="s">
        <v>412</v>
      </c>
      <c r="K3786" s="278" t="s">
        <v>412</v>
      </c>
      <c r="L3786" s="278" t="s">
        <v>412</v>
      </c>
      <c r="M3786" s="278"/>
      <c r="N3786" s="278"/>
      <c r="O3786" s="278"/>
      <c r="P3786" s="278"/>
      <c r="Q3786" s="278"/>
      <c r="R3786" s="278"/>
      <c r="S3786" s="278"/>
      <c r="T3786" s="278"/>
      <c r="U3786" s="278"/>
      <c r="V3786" s="278"/>
      <c r="W3786" s="278"/>
      <c r="X3786" s="278"/>
      <c r="Y3786" s="278"/>
      <c r="Z3786" s="278"/>
      <c r="AA3786" s="278"/>
      <c r="AB3786" s="278"/>
      <c r="AC3786" s="278"/>
      <c r="AD3786" s="278"/>
      <c r="AE3786" s="278"/>
      <c r="AF3786" s="278"/>
      <c r="AG3786" s="278"/>
      <c r="AH3786" s="278"/>
      <c r="AI3786" s="278"/>
      <c r="AJ3786" s="278"/>
      <c r="AK3786" s="278"/>
      <c r="AL3786" s="278"/>
      <c r="AM3786" s="278"/>
      <c r="AN3786" s="278"/>
      <c r="AO3786" s="278"/>
      <c r="AP3786" s="278"/>
    </row>
    <row r="3787" spans="1:42">
      <c r="A3787" s="278">
        <v>209334</v>
      </c>
      <c r="B3787" s="278"/>
      <c r="C3787" s="278" t="s">
        <v>412</v>
      </c>
      <c r="D3787" s="278" t="s">
        <v>413</v>
      </c>
      <c r="E3787" s="278" t="s">
        <v>413</v>
      </c>
      <c r="F3787" s="278" t="s">
        <v>412</v>
      </c>
      <c r="G3787" s="278" t="s">
        <v>413</v>
      </c>
      <c r="H3787" s="278" t="s">
        <v>412</v>
      </c>
      <c r="I3787" s="278" t="s">
        <v>412</v>
      </c>
      <c r="J3787" s="278" t="s">
        <v>412</v>
      </c>
      <c r="K3787" s="278" t="s">
        <v>412</v>
      </c>
      <c r="L3787" s="278" t="s">
        <v>412</v>
      </c>
      <c r="M3787" s="278"/>
      <c r="N3787" s="278"/>
      <c r="O3787" s="278"/>
      <c r="P3787" s="278"/>
      <c r="Q3787" s="278"/>
      <c r="R3787" s="278"/>
      <c r="S3787" s="278"/>
      <c r="T3787" s="278"/>
      <c r="U3787" s="278"/>
      <c r="V3787" s="278"/>
      <c r="W3787" s="278"/>
      <c r="X3787" s="278"/>
      <c r="Y3787" s="278"/>
      <c r="Z3787" s="278"/>
      <c r="AA3787" s="278"/>
      <c r="AB3787" s="278"/>
      <c r="AC3787" s="278"/>
      <c r="AD3787" s="278"/>
      <c r="AE3787" s="278"/>
      <c r="AF3787" s="278"/>
      <c r="AG3787" s="278"/>
      <c r="AH3787" s="278"/>
      <c r="AI3787" s="278"/>
      <c r="AJ3787" s="278"/>
      <c r="AK3787" s="278"/>
      <c r="AL3787" s="278"/>
      <c r="AM3787" s="278"/>
      <c r="AN3787" s="278"/>
      <c r="AO3787" s="278"/>
      <c r="AP3787" s="278"/>
    </row>
    <row r="3788" spans="1:42">
      <c r="A3788" s="278">
        <v>209330</v>
      </c>
      <c r="B3788" s="278"/>
      <c r="C3788" s="278" t="s">
        <v>413</v>
      </c>
      <c r="D3788" s="278" t="s">
        <v>413</v>
      </c>
      <c r="E3788" s="278" t="s">
        <v>413</v>
      </c>
      <c r="F3788" s="278" t="s">
        <v>412</v>
      </c>
      <c r="G3788" s="278" t="s">
        <v>412</v>
      </c>
      <c r="H3788" s="278" t="s">
        <v>412</v>
      </c>
      <c r="I3788" s="278" t="s">
        <v>412</v>
      </c>
      <c r="J3788" s="278" t="s">
        <v>412</v>
      </c>
      <c r="K3788" s="278" t="s">
        <v>412</v>
      </c>
      <c r="L3788" s="278" t="s">
        <v>412</v>
      </c>
      <c r="M3788" s="278"/>
      <c r="N3788" s="278"/>
      <c r="O3788" s="278"/>
      <c r="P3788" s="278"/>
      <c r="Q3788" s="278"/>
      <c r="R3788" s="278"/>
      <c r="S3788" s="278"/>
      <c r="T3788" s="278"/>
      <c r="U3788" s="278"/>
      <c r="V3788" s="278"/>
      <c r="W3788" s="278"/>
      <c r="X3788" s="278"/>
      <c r="Y3788" s="278"/>
      <c r="Z3788" s="278"/>
      <c r="AA3788" s="278"/>
      <c r="AB3788" s="278"/>
      <c r="AC3788" s="278"/>
      <c r="AD3788" s="278"/>
      <c r="AE3788" s="278"/>
      <c r="AF3788" s="278"/>
      <c r="AG3788" s="278"/>
      <c r="AH3788" s="278"/>
      <c r="AI3788" s="278"/>
      <c r="AJ3788" s="278"/>
      <c r="AK3788" s="278"/>
      <c r="AL3788" s="278"/>
      <c r="AM3788" s="278"/>
      <c r="AN3788" s="278"/>
      <c r="AO3788" s="278"/>
      <c r="AP3788" s="278"/>
    </row>
    <row r="3789" spans="1:42">
      <c r="A3789" s="278">
        <v>209327</v>
      </c>
      <c r="B3789" s="278"/>
      <c r="C3789" s="278" t="s">
        <v>411</v>
      </c>
      <c r="D3789" s="278" t="s">
        <v>412</v>
      </c>
      <c r="E3789" s="278" t="s">
        <v>411</v>
      </c>
      <c r="F3789" s="278" t="s">
        <v>412</v>
      </c>
      <c r="G3789" s="278" t="s">
        <v>411</v>
      </c>
      <c r="H3789" s="278" t="s">
        <v>412</v>
      </c>
      <c r="I3789" s="278" t="s">
        <v>412</v>
      </c>
      <c r="J3789" s="278" t="s">
        <v>412</v>
      </c>
      <c r="K3789" s="278" t="s">
        <v>412</v>
      </c>
      <c r="L3789" s="278" t="s">
        <v>412</v>
      </c>
      <c r="M3789" s="278"/>
      <c r="N3789" s="278"/>
      <c r="O3789" s="278"/>
      <c r="P3789" s="278"/>
      <c r="Q3789" s="278"/>
      <c r="R3789" s="278"/>
      <c r="S3789" s="278"/>
      <c r="T3789" s="278"/>
      <c r="U3789" s="278"/>
      <c r="V3789" s="278"/>
      <c r="W3789" s="278"/>
      <c r="X3789" s="278"/>
      <c r="Y3789" s="278"/>
      <c r="Z3789" s="278"/>
      <c r="AA3789" s="278"/>
      <c r="AB3789" s="278"/>
      <c r="AC3789" s="278"/>
      <c r="AD3789" s="278"/>
      <c r="AE3789" s="278"/>
      <c r="AF3789" s="278"/>
      <c r="AG3789" s="278"/>
      <c r="AH3789" s="278"/>
      <c r="AI3789" s="278"/>
      <c r="AJ3789" s="278"/>
      <c r="AK3789" s="278"/>
      <c r="AL3789" s="278"/>
      <c r="AM3789" s="278"/>
      <c r="AN3789" s="278"/>
      <c r="AO3789" s="278"/>
      <c r="AP3789" s="278"/>
    </row>
    <row r="3790" spans="1:42">
      <c r="A3790" s="278">
        <v>209326</v>
      </c>
      <c r="B3790" s="278"/>
      <c r="C3790" s="278" t="s">
        <v>412</v>
      </c>
      <c r="D3790" s="278" t="s">
        <v>411</v>
      </c>
      <c r="E3790" s="278" t="s">
        <v>411</v>
      </c>
      <c r="F3790" s="278" t="s">
        <v>412</v>
      </c>
      <c r="G3790" s="278" t="s">
        <v>411</v>
      </c>
      <c r="H3790" s="278" t="s">
        <v>412</v>
      </c>
      <c r="I3790" s="278" t="s">
        <v>412</v>
      </c>
      <c r="J3790" s="278" t="s">
        <v>412</v>
      </c>
      <c r="K3790" s="278" t="s">
        <v>412</v>
      </c>
      <c r="L3790" s="278" t="s">
        <v>412</v>
      </c>
      <c r="M3790" s="278"/>
      <c r="N3790" s="278"/>
      <c r="O3790" s="278"/>
      <c r="P3790" s="278"/>
      <c r="Q3790" s="278"/>
      <c r="R3790" s="278"/>
      <c r="S3790" s="278"/>
      <c r="T3790" s="278"/>
      <c r="U3790" s="278"/>
      <c r="V3790" s="278"/>
      <c r="W3790" s="278"/>
      <c r="X3790" s="278"/>
      <c r="Y3790" s="278"/>
      <c r="Z3790" s="278"/>
      <c r="AA3790" s="278"/>
      <c r="AB3790" s="278"/>
      <c r="AC3790" s="278"/>
      <c r="AD3790" s="278"/>
      <c r="AE3790" s="278"/>
      <c r="AF3790" s="278"/>
      <c r="AG3790" s="278"/>
      <c r="AH3790" s="278"/>
      <c r="AI3790" s="278"/>
      <c r="AJ3790" s="278"/>
      <c r="AK3790" s="278"/>
      <c r="AL3790" s="278"/>
      <c r="AM3790" s="278"/>
      <c r="AN3790" s="278"/>
      <c r="AO3790" s="278"/>
      <c r="AP3790" s="278"/>
    </row>
    <row r="3791" spans="1:42">
      <c r="A3791" s="278">
        <v>209324</v>
      </c>
      <c r="B3791" s="278"/>
      <c r="C3791" s="278" t="s">
        <v>412</v>
      </c>
      <c r="D3791" s="278" t="s">
        <v>413</v>
      </c>
      <c r="E3791" s="278" t="s">
        <v>413</v>
      </c>
      <c r="F3791" s="278" t="s">
        <v>412</v>
      </c>
      <c r="G3791" s="278" t="s">
        <v>413</v>
      </c>
      <c r="H3791" s="278" t="s">
        <v>412</v>
      </c>
      <c r="I3791" s="278" t="s">
        <v>412</v>
      </c>
      <c r="J3791" s="278" t="s">
        <v>412</v>
      </c>
      <c r="K3791" s="278" t="s">
        <v>412</v>
      </c>
      <c r="L3791" s="278" t="s">
        <v>412</v>
      </c>
      <c r="M3791" s="278"/>
      <c r="N3791" s="278"/>
      <c r="O3791" s="278"/>
      <c r="P3791" s="278"/>
      <c r="Q3791" s="278"/>
      <c r="R3791" s="278"/>
      <c r="S3791" s="278"/>
      <c r="T3791" s="278"/>
      <c r="U3791" s="278"/>
      <c r="V3791" s="278"/>
      <c r="W3791" s="278"/>
      <c r="X3791" s="278"/>
      <c r="Y3791" s="278"/>
      <c r="Z3791" s="278"/>
      <c r="AA3791" s="278"/>
      <c r="AB3791" s="278"/>
      <c r="AC3791" s="278"/>
      <c r="AD3791" s="278"/>
      <c r="AE3791" s="278"/>
      <c r="AF3791" s="278"/>
      <c r="AG3791" s="278"/>
      <c r="AH3791" s="278"/>
      <c r="AI3791" s="278"/>
      <c r="AJ3791" s="278"/>
      <c r="AK3791" s="278"/>
      <c r="AL3791" s="278"/>
      <c r="AM3791" s="278"/>
      <c r="AN3791" s="278"/>
      <c r="AO3791" s="278"/>
      <c r="AP3791" s="278"/>
    </row>
    <row r="3792" spans="1:42">
      <c r="A3792" s="278">
        <v>209315</v>
      </c>
      <c r="B3792" s="278"/>
      <c r="C3792" s="278" t="s">
        <v>413</v>
      </c>
      <c r="D3792" s="278" t="s">
        <v>411</v>
      </c>
      <c r="E3792" s="278" t="s">
        <v>412</v>
      </c>
      <c r="F3792" s="278" t="s">
        <v>411</v>
      </c>
      <c r="G3792" s="278" t="s">
        <v>412</v>
      </c>
      <c r="H3792" s="278" t="s">
        <v>412</v>
      </c>
      <c r="I3792" s="278" t="s">
        <v>411</v>
      </c>
      <c r="J3792" s="278" t="s">
        <v>412</v>
      </c>
      <c r="K3792" s="278" t="s">
        <v>411</v>
      </c>
      <c r="L3792" s="278" t="s">
        <v>412</v>
      </c>
      <c r="M3792" s="278"/>
      <c r="N3792" s="278"/>
      <c r="O3792" s="278"/>
      <c r="P3792" s="278"/>
      <c r="Q3792" s="278"/>
      <c r="R3792" s="278"/>
      <c r="S3792" s="278"/>
      <c r="T3792" s="278"/>
      <c r="U3792" s="278"/>
      <c r="V3792" s="278"/>
      <c r="W3792" s="278"/>
      <c r="X3792" s="278"/>
      <c r="Y3792" s="278"/>
      <c r="Z3792" s="278"/>
      <c r="AA3792" s="278"/>
      <c r="AB3792" s="278"/>
      <c r="AC3792" s="278"/>
      <c r="AD3792" s="278"/>
      <c r="AE3792" s="278"/>
      <c r="AF3792" s="278"/>
      <c r="AG3792" s="278"/>
      <c r="AH3792" s="278"/>
      <c r="AI3792" s="278"/>
      <c r="AJ3792" s="278"/>
      <c r="AK3792" s="278"/>
      <c r="AL3792" s="278"/>
      <c r="AM3792" s="278"/>
      <c r="AN3792" s="278"/>
      <c r="AO3792" s="278"/>
      <c r="AP3792" s="278"/>
    </row>
    <row r="3793" spans="1:42">
      <c r="A3793" s="278">
        <v>209314</v>
      </c>
      <c r="B3793" s="278"/>
      <c r="C3793" s="278" t="s">
        <v>411</v>
      </c>
      <c r="D3793" s="278" t="s">
        <v>411</v>
      </c>
      <c r="E3793" s="278" t="s">
        <v>411</v>
      </c>
      <c r="F3793" s="278" t="s">
        <v>412</v>
      </c>
      <c r="G3793" s="278" t="s">
        <v>412</v>
      </c>
      <c r="H3793" s="278" t="s">
        <v>412</v>
      </c>
      <c r="I3793" s="278" t="s">
        <v>412</v>
      </c>
      <c r="J3793" s="278" t="s">
        <v>412</v>
      </c>
      <c r="K3793" s="278" t="s">
        <v>412</v>
      </c>
      <c r="L3793" s="278" t="s">
        <v>412</v>
      </c>
      <c r="M3793" s="278"/>
      <c r="N3793" s="278"/>
      <c r="O3793" s="278"/>
      <c r="P3793" s="278"/>
      <c r="Q3793" s="278"/>
      <c r="R3793" s="278"/>
      <c r="S3793" s="278"/>
      <c r="T3793" s="278"/>
      <c r="U3793" s="278"/>
      <c r="V3793" s="278"/>
      <c r="W3793" s="278"/>
      <c r="X3793" s="278"/>
      <c r="Y3793" s="278"/>
      <c r="Z3793" s="278"/>
      <c r="AA3793" s="278"/>
      <c r="AB3793" s="278"/>
      <c r="AC3793" s="278"/>
      <c r="AD3793" s="278"/>
      <c r="AE3793" s="278"/>
      <c r="AF3793" s="278"/>
      <c r="AG3793" s="278"/>
      <c r="AH3793" s="278"/>
      <c r="AI3793" s="278"/>
      <c r="AJ3793" s="278"/>
      <c r="AK3793" s="278"/>
      <c r="AL3793" s="278"/>
      <c r="AM3793" s="278"/>
      <c r="AN3793" s="278"/>
      <c r="AO3793" s="278"/>
      <c r="AP3793" s="278"/>
    </row>
    <row r="3794" spans="1:42">
      <c r="A3794" s="278">
        <v>209313</v>
      </c>
      <c r="B3794" s="278"/>
      <c r="C3794" s="278" t="s">
        <v>411</v>
      </c>
      <c r="D3794" s="278" t="s">
        <v>413</v>
      </c>
      <c r="E3794" s="278" t="s">
        <v>411</v>
      </c>
      <c r="F3794" s="278" t="s">
        <v>412</v>
      </c>
      <c r="G3794" s="278" t="s">
        <v>412</v>
      </c>
      <c r="H3794" s="278" t="s">
        <v>412</v>
      </c>
      <c r="I3794" s="278" t="s">
        <v>411</v>
      </c>
      <c r="J3794" s="278" t="s">
        <v>412</v>
      </c>
      <c r="K3794" s="278" t="s">
        <v>411</v>
      </c>
      <c r="L3794" s="278" t="s">
        <v>413</v>
      </c>
      <c r="M3794" s="278"/>
      <c r="N3794" s="278"/>
      <c r="O3794" s="278"/>
      <c r="P3794" s="278"/>
      <c r="Q3794" s="278"/>
      <c r="R3794" s="278"/>
      <c r="S3794" s="278"/>
      <c r="T3794" s="278"/>
      <c r="U3794" s="278"/>
      <c r="V3794" s="278"/>
      <c r="W3794" s="278"/>
      <c r="X3794" s="278"/>
      <c r="Y3794" s="278"/>
      <c r="Z3794" s="278"/>
      <c r="AA3794" s="278"/>
      <c r="AB3794" s="278"/>
      <c r="AC3794" s="278"/>
      <c r="AD3794" s="278"/>
      <c r="AE3794" s="278"/>
      <c r="AF3794" s="278"/>
      <c r="AG3794" s="278"/>
      <c r="AH3794" s="278"/>
      <c r="AI3794" s="278"/>
      <c r="AJ3794" s="278"/>
      <c r="AK3794" s="278"/>
      <c r="AL3794" s="278"/>
      <c r="AM3794" s="278"/>
      <c r="AN3794" s="278"/>
      <c r="AO3794" s="278"/>
      <c r="AP3794" s="278"/>
    </row>
    <row r="3795" spans="1:42">
      <c r="A3795" s="278">
        <v>209310</v>
      </c>
      <c r="B3795" s="278"/>
      <c r="C3795" s="278" t="s">
        <v>412</v>
      </c>
      <c r="D3795" s="278" t="s">
        <v>412</v>
      </c>
      <c r="E3795" s="278" t="s">
        <v>413</v>
      </c>
      <c r="F3795" s="278" t="s">
        <v>413</v>
      </c>
      <c r="G3795" s="278" t="s">
        <v>413</v>
      </c>
      <c r="H3795" s="278" t="s">
        <v>412</v>
      </c>
      <c r="I3795" s="278" t="s">
        <v>412</v>
      </c>
      <c r="J3795" s="278" t="s">
        <v>412</v>
      </c>
      <c r="K3795" s="278" t="s">
        <v>412</v>
      </c>
      <c r="L3795" s="278" t="s">
        <v>412</v>
      </c>
      <c r="M3795" s="278"/>
      <c r="N3795" s="278"/>
      <c r="O3795" s="278"/>
      <c r="P3795" s="278"/>
      <c r="Q3795" s="278"/>
      <c r="R3795" s="278"/>
      <c r="S3795" s="278"/>
      <c r="T3795" s="278"/>
      <c r="U3795" s="278"/>
      <c r="V3795" s="278"/>
      <c r="W3795" s="278"/>
      <c r="X3795" s="278"/>
      <c r="Y3795" s="278"/>
      <c r="Z3795" s="278"/>
      <c r="AA3795" s="278"/>
      <c r="AB3795" s="278"/>
      <c r="AC3795" s="278"/>
      <c r="AD3795" s="278"/>
      <c r="AE3795" s="278"/>
      <c r="AF3795" s="278"/>
      <c r="AG3795" s="278"/>
      <c r="AH3795" s="278"/>
      <c r="AI3795" s="278"/>
      <c r="AJ3795" s="278"/>
      <c r="AK3795" s="278"/>
      <c r="AL3795" s="278"/>
      <c r="AM3795" s="278"/>
      <c r="AN3795" s="278"/>
      <c r="AO3795" s="278"/>
      <c r="AP3795" s="278"/>
    </row>
    <row r="3796" spans="1:42">
      <c r="A3796" s="278">
        <v>209305</v>
      </c>
      <c r="B3796" s="278"/>
      <c r="C3796" s="278" t="s">
        <v>412</v>
      </c>
      <c r="D3796" s="278" t="s">
        <v>411</v>
      </c>
      <c r="E3796" s="278" t="s">
        <v>411</v>
      </c>
      <c r="F3796" s="278" t="s">
        <v>411</v>
      </c>
      <c r="G3796" s="278" t="s">
        <v>412</v>
      </c>
      <c r="H3796" s="278" t="s">
        <v>412</v>
      </c>
      <c r="I3796" s="278" t="s">
        <v>412</v>
      </c>
      <c r="J3796" s="278" t="s">
        <v>412</v>
      </c>
      <c r="K3796" s="278" t="s">
        <v>412</v>
      </c>
      <c r="L3796" s="278" t="s">
        <v>412</v>
      </c>
      <c r="M3796" s="278"/>
      <c r="N3796" s="278"/>
      <c r="O3796" s="278"/>
      <c r="P3796" s="278"/>
      <c r="Q3796" s="278"/>
      <c r="R3796" s="278"/>
      <c r="S3796" s="278"/>
      <c r="T3796" s="278"/>
      <c r="U3796" s="278"/>
      <c r="V3796" s="278"/>
      <c r="W3796" s="278"/>
      <c r="X3796" s="278"/>
      <c r="Y3796" s="278"/>
      <c r="Z3796" s="278"/>
      <c r="AA3796" s="278"/>
      <c r="AB3796" s="278"/>
      <c r="AC3796" s="278"/>
      <c r="AD3796" s="278"/>
      <c r="AE3796" s="278"/>
      <c r="AF3796" s="278"/>
      <c r="AG3796" s="278"/>
      <c r="AH3796" s="278"/>
      <c r="AI3796" s="278"/>
      <c r="AJ3796" s="278"/>
      <c r="AK3796" s="278"/>
      <c r="AL3796" s="278"/>
      <c r="AM3796" s="278"/>
      <c r="AN3796" s="278"/>
      <c r="AO3796" s="278"/>
      <c r="AP3796" s="278"/>
    </row>
    <row r="3797" spans="1:42">
      <c r="A3797" s="278">
        <v>209304</v>
      </c>
      <c r="B3797" s="278"/>
      <c r="C3797" s="278" t="s">
        <v>411</v>
      </c>
      <c r="D3797" s="278" t="s">
        <v>411</v>
      </c>
      <c r="E3797" s="278" t="s">
        <v>413</v>
      </c>
      <c r="F3797" s="278" t="s">
        <v>411</v>
      </c>
      <c r="G3797" s="278" t="s">
        <v>413</v>
      </c>
      <c r="H3797" s="278" t="s">
        <v>412</v>
      </c>
      <c r="I3797" s="278" t="s">
        <v>412</v>
      </c>
      <c r="J3797" s="278" t="s">
        <v>412</v>
      </c>
      <c r="K3797" s="278" t="s">
        <v>412</v>
      </c>
      <c r="L3797" s="278" t="s">
        <v>412</v>
      </c>
      <c r="M3797" s="278"/>
      <c r="N3797" s="278"/>
      <c r="O3797" s="278"/>
      <c r="P3797" s="278"/>
      <c r="Q3797" s="278"/>
      <c r="R3797" s="278"/>
      <c r="S3797" s="278"/>
      <c r="T3797" s="278"/>
      <c r="U3797" s="278"/>
      <c r="V3797" s="278"/>
      <c r="W3797" s="278"/>
      <c r="X3797" s="278"/>
      <c r="Y3797" s="278"/>
      <c r="Z3797" s="278"/>
      <c r="AA3797" s="278"/>
      <c r="AB3797" s="278"/>
      <c r="AC3797" s="278"/>
      <c r="AD3797" s="278"/>
      <c r="AE3797" s="278"/>
      <c r="AF3797" s="278"/>
      <c r="AG3797" s="278"/>
      <c r="AH3797" s="278"/>
      <c r="AI3797" s="278"/>
      <c r="AJ3797" s="278"/>
      <c r="AK3797" s="278"/>
      <c r="AL3797" s="278"/>
      <c r="AM3797" s="278"/>
      <c r="AN3797" s="278"/>
      <c r="AO3797" s="278"/>
      <c r="AP3797" s="278"/>
    </row>
    <row r="3798" spans="1:42">
      <c r="A3798" s="278">
        <v>209294</v>
      </c>
      <c r="B3798" s="278"/>
      <c r="C3798" s="278" t="s">
        <v>411</v>
      </c>
      <c r="D3798" s="278" t="s">
        <v>411</v>
      </c>
      <c r="E3798" s="278" t="s">
        <v>413</v>
      </c>
      <c r="F3798" s="278" t="s">
        <v>411</v>
      </c>
      <c r="G3798" s="278" t="s">
        <v>411</v>
      </c>
      <c r="H3798" s="278" t="s">
        <v>412</v>
      </c>
      <c r="I3798" s="278" t="s">
        <v>412</v>
      </c>
      <c r="J3798" s="278" t="s">
        <v>412</v>
      </c>
      <c r="K3798" s="278" t="s">
        <v>411</v>
      </c>
      <c r="L3798" s="278" t="s">
        <v>412</v>
      </c>
      <c r="M3798" s="278"/>
      <c r="N3798" s="278"/>
      <c r="O3798" s="278"/>
      <c r="P3798" s="278"/>
      <c r="Q3798" s="278"/>
      <c r="R3798" s="278"/>
      <c r="S3798" s="278"/>
      <c r="T3798" s="278"/>
      <c r="U3798" s="278"/>
      <c r="V3798" s="278"/>
      <c r="W3798" s="278"/>
      <c r="X3798" s="278"/>
      <c r="Y3798" s="278"/>
      <c r="Z3798" s="278"/>
      <c r="AA3798" s="278"/>
      <c r="AB3798" s="278"/>
      <c r="AC3798" s="278"/>
      <c r="AD3798" s="278"/>
      <c r="AE3798" s="278"/>
      <c r="AF3798" s="278"/>
      <c r="AG3798" s="278"/>
      <c r="AH3798" s="278"/>
      <c r="AI3798" s="278"/>
      <c r="AJ3798" s="278"/>
      <c r="AK3798" s="278"/>
      <c r="AL3798" s="278"/>
      <c r="AM3798" s="278"/>
      <c r="AN3798" s="278"/>
      <c r="AO3798" s="278"/>
      <c r="AP3798" s="278"/>
    </row>
    <row r="3799" spans="1:42">
      <c r="A3799" s="278">
        <v>209290</v>
      </c>
      <c r="B3799" s="278"/>
      <c r="C3799" s="278" t="s">
        <v>411</v>
      </c>
      <c r="D3799" s="278" t="s">
        <v>411</v>
      </c>
      <c r="E3799" s="278" t="s">
        <v>411</v>
      </c>
      <c r="F3799" s="278" t="s">
        <v>412</v>
      </c>
      <c r="G3799" s="278" t="s">
        <v>412</v>
      </c>
      <c r="H3799" s="278" t="s">
        <v>412</v>
      </c>
      <c r="I3799" s="278" t="s">
        <v>412</v>
      </c>
      <c r="J3799" s="278" t="s">
        <v>412</v>
      </c>
      <c r="K3799" s="278" t="s">
        <v>412</v>
      </c>
      <c r="L3799" s="278" t="s">
        <v>412</v>
      </c>
      <c r="M3799" s="278"/>
      <c r="N3799" s="278"/>
      <c r="O3799" s="278"/>
      <c r="P3799" s="278"/>
      <c r="Q3799" s="278"/>
      <c r="R3799" s="278"/>
      <c r="S3799" s="278"/>
      <c r="T3799" s="278"/>
      <c r="U3799" s="278"/>
      <c r="V3799" s="278"/>
      <c r="W3799" s="278"/>
      <c r="X3799" s="278"/>
      <c r="Y3799" s="278"/>
      <c r="Z3799" s="278"/>
      <c r="AA3799" s="278"/>
      <c r="AB3799" s="278"/>
      <c r="AC3799" s="278"/>
      <c r="AD3799" s="278"/>
      <c r="AE3799" s="278"/>
      <c r="AF3799" s="278"/>
      <c r="AG3799" s="278"/>
      <c r="AH3799" s="278"/>
      <c r="AI3799" s="278"/>
      <c r="AJ3799" s="278"/>
      <c r="AK3799" s="278"/>
      <c r="AL3799" s="278"/>
      <c r="AM3799" s="278"/>
      <c r="AN3799" s="278"/>
      <c r="AO3799" s="278"/>
      <c r="AP3799" s="278"/>
    </row>
    <row r="3800" spans="1:42">
      <c r="A3800" s="278">
        <v>209287</v>
      </c>
      <c r="B3800" s="278"/>
      <c r="C3800" s="278" t="s">
        <v>412</v>
      </c>
      <c r="D3800" s="278" t="s">
        <v>411</v>
      </c>
      <c r="E3800" s="278" t="s">
        <v>411</v>
      </c>
      <c r="F3800" s="278" t="s">
        <v>411</v>
      </c>
      <c r="G3800" s="278" t="s">
        <v>412</v>
      </c>
      <c r="H3800" s="278" t="s">
        <v>412</v>
      </c>
      <c r="I3800" s="278" t="s">
        <v>412</v>
      </c>
      <c r="J3800" s="278" t="s">
        <v>412</v>
      </c>
      <c r="K3800" s="278" t="s">
        <v>412</v>
      </c>
      <c r="L3800" s="278" t="s">
        <v>412</v>
      </c>
      <c r="M3800" s="278"/>
      <c r="N3800" s="278"/>
      <c r="O3800" s="278"/>
      <c r="P3800" s="278"/>
      <c r="Q3800" s="278"/>
      <c r="R3800" s="278"/>
      <c r="S3800" s="278"/>
      <c r="T3800" s="278"/>
      <c r="U3800" s="278"/>
      <c r="V3800" s="278"/>
      <c r="W3800" s="278"/>
      <c r="X3800" s="278"/>
      <c r="Y3800" s="278"/>
      <c r="Z3800" s="278"/>
      <c r="AA3800" s="278"/>
      <c r="AB3800" s="278"/>
      <c r="AC3800" s="278"/>
      <c r="AD3800" s="278"/>
      <c r="AE3800" s="278"/>
      <c r="AF3800" s="278"/>
      <c r="AG3800" s="278"/>
      <c r="AH3800" s="278"/>
      <c r="AI3800" s="278"/>
      <c r="AJ3800" s="278"/>
      <c r="AK3800" s="278"/>
      <c r="AL3800" s="278"/>
      <c r="AM3800" s="278"/>
      <c r="AN3800" s="278"/>
      <c r="AO3800" s="278"/>
      <c r="AP3800" s="278"/>
    </row>
    <row r="3801" spans="1:42">
      <c r="A3801" s="278">
        <v>209286</v>
      </c>
      <c r="B3801" s="278"/>
      <c r="C3801" s="278" t="s">
        <v>413</v>
      </c>
      <c r="D3801" s="278" t="s">
        <v>413</v>
      </c>
      <c r="E3801" s="278" t="s">
        <v>413</v>
      </c>
      <c r="F3801" s="278" t="s">
        <v>413</v>
      </c>
      <c r="G3801" s="278" t="s">
        <v>411</v>
      </c>
      <c r="H3801" s="278" t="s">
        <v>413</v>
      </c>
      <c r="I3801" s="278" t="s">
        <v>413</v>
      </c>
      <c r="J3801" s="278" t="s">
        <v>413</v>
      </c>
      <c r="K3801" s="278" t="s">
        <v>413</v>
      </c>
      <c r="L3801" s="278" t="s">
        <v>413</v>
      </c>
      <c r="M3801" s="278"/>
      <c r="N3801" s="278"/>
      <c r="O3801" s="278"/>
      <c r="P3801" s="278"/>
      <c r="Q3801" s="278"/>
      <c r="R3801" s="278"/>
      <c r="S3801" s="278"/>
      <c r="T3801" s="278"/>
      <c r="U3801" s="278"/>
      <c r="V3801" s="278"/>
      <c r="W3801" s="278"/>
      <c r="X3801" s="278"/>
      <c r="Y3801" s="278"/>
      <c r="Z3801" s="278"/>
      <c r="AA3801" s="278"/>
      <c r="AB3801" s="278"/>
      <c r="AC3801" s="278"/>
      <c r="AD3801" s="278"/>
      <c r="AE3801" s="278"/>
      <c r="AF3801" s="278"/>
      <c r="AG3801" s="278"/>
      <c r="AH3801" s="278"/>
      <c r="AI3801" s="278"/>
      <c r="AJ3801" s="278"/>
      <c r="AK3801" s="278"/>
      <c r="AL3801" s="278"/>
      <c r="AM3801" s="278"/>
      <c r="AN3801" s="278"/>
      <c r="AO3801" s="278"/>
      <c r="AP3801" s="278"/>
    </row>
    <row r="3802" spans="1:42">
      <c r="A3802" s="278">
        <v>209285</v>
      </c>
      <c r="B3802" s="278"/>
      <c r="C3802" s="278" t="s">
        <v>413</v>
      </c>
      <c r="D3802" s="278" t="s">
        <v>413</v>
      </c>
      <c r="E3802" s="278" t="s">
        <v>411</v>
      </c>
      <c r="F3802" s="278" t="s">
        <v>413</v>
      </c>
      <c r="G3802" s="278" t="s">
        <v>412</v>
      </c>
      <c r="H3802" s="278" t="s">
        <v>413</v>
      </c>
      <c r="I3802" s="278" t="s">
        <v>411</v>
      </c>
      <c r="J3802" s="278" t="s">
        <v>412</v>
      </c>
      <c r="K3802" s="278" t="s">
        <v>412</v>
      </c>
      <c r="L3802" s="278" t="s">
        <v>411</v>
      </c>
      <c r="M3802" s="278"/>
      <c r="N3802" s="278"/>
      <c r="O3802" s="278"/>
      <c r="P3802" s="278"/>
      <c r="Q3802" s="278"/>
      <c r="R3802" s="278"/>
      <c r="S3802" s="278"/>
      <c r="T3802" s="278"/>
      <c r="U3802" s="278"/>
      <c r="V3802" s="278"/>
      <c r="W3802" s="278"/>
      <c r="X3802" s="278"/>
      <c r="Y3802" s="278"/>
      <c r="Z3802" s="278"/>
      <c r="AA3802" s="278"/>
      <c r="AB3802" s="278"/>
      <c r="AC3802" s="278"/>
      <c r="AD3802" s="278"/>
      <c r="AE3802" s="278"/>
      <c r="AF3802" s="278"/>
      <c r="AG3802" s="278"/>
      <c r="AH3802" s="278"/>
      <c r="AI3802" s="278"/>
      <c r="AJ3802" s="278"/>
      <c r="AK3802" s="278"/>
      <c r="AL3802" s="278"/>
      <c r="AM3802" s="278"/>
      <c r="AN3802" s="278"/>
      <c r="AO3802" s="278"/>
      <c r="AP3802" s="278"/>
    </row>
    <row r="3803" spans="1:42">
      <c r="A3803" s="278">
        <v>209283</v>
      </c>
      <c r="B3803" s="278"/>
      <c r="C3803" s="278" t="s">
        <v>412</v>
      </c>
      <c r="D3803" s="278" t="s">
        <v>411</v>
      </c>
      <c r="E3803" s="278" t="s">
        <v>413</v>
      </c>
      <c r="F3803" s="278" t="s">
        <v>413</v>
      </c>
      <c r="G3803" s="278" t="s">
        <v>411</v>
      </c>
      <c r="H3803" s="278" t="s">
        <v>412</v>
      </c>
      <c r="I3803" s="278" t="s">
        <v>412</v>
      </c>
      <c r="J3803" s="278" t="s">
        <v>412</v>
      </c>
      <c r="K3803" s="278" t="s">
        <v>412</v>
      </c>
      <c r="L3803" s="278" t="s">
        <v>412</v>
      </c>
      <c r="M3803" s="278"/>
      <c r="N3803" s="278"/>
      <c r="O3803" s="278"/>
      <c r="P3803" s="278"/>
      <c r="Q3803" s="278"/>
      <c r="R3803" s="278"/>
      <c r="S3803" s="278"/>
      <c r="T3803" s="278"/>
      <c r="U3803" s="278"/>
      <c r="V3803" s="278"/>
      <c r="W3803" s="278"/>
      <c r="X3803" s="278"/>
      <c r="Y3803" s="278"/>
      <c r="Z3803" s="278"/>
      <c r="AA3803" s="278"/>
      <c r="AB3803" s="278"/>
      <c r="AC3803" s="278"/>
      <c r="AD3803" s="278"/>
      <c r="AE3803" s="278"/>
      <c r="AF3803" s="278"/>
      <c r="AG3803" s="278"/>
      <c r="AH3803" s="278"/>
      <c r="AI3803" s="278"/>
      <c r="AJ3803" s="278"/>
      <c r="AK3803" s="278"/>
      <c r="AL3803" s="278"/>
      <c r="AM3803" s="278"/>
      <c r="AN3803" s="278"/>
      <c r="AO3803" s="278"/>
      <c r="AP3803" s="278"/>
    </row>
    <row r="3804" spans="1:42">
      <c r="A3804" s="278">
        <v>209278</v>
      </c>
      <c r="B3804" s="278"/>
      <c r="C3804" s="278" t="s">
        <v>411</v>
      </c>
      <c r="D3804" s="278" t="s">
        <v>411</v>
      </c>
      <c r="E3804" s="278" t="s">
        <v>413</v>
      </c>
      <c r="F3804" s="278" t="s">
        <v>413</v>
      </c>
      <c r="G3804" s="278" t="s">
        <v>411</v>
      </c>
      <c r="H3804" s="278" t="s">
        <v>412</v>
      </c>
      <c r="I3804" s="278" t="s">
        <v>412</v>
      </c>
      <c r="J3804" s="278" t="s">
        <v>411</v>
      </c>
      <c r="K3804" s="278" t="s">
        <v>411</v>
      </c>
      <c r="L3804" s="278" t="s">
        <v>411</v>
      </c>
      <c r="M3804" s="278"/>
      <c r="N3804" s="278"/>
      <c r="O3804" s="278"/>
      <c r="P3804" s="278"/>
      <c r="Q3804" s="278"/>
      <c r="R3804" s="278"/>
      <c r="S3804" s="278"/>
      <c r="T3804" s="278"/>
      <c r="U3804" s="278"/>
      <c r="V3804" s="278"/>
      <c r="W3804" s="278"/>
      <c r="X3804" s="278"/>
      <c r="Y3804" s="278"/>
      <c r="Z3804" s="278"/>
      <c r="AA3804" s="278"/>
      <c r="AB3804" s="278"/>
      <c r="AC3804" s="278"/>
      <c r="AD3804" s="278"/>
      <c r="AE3804" s="278"/>
      <c r="AF3804" s="278"/>
      <c r="AG3804" s="278"/>
      <c r="AH3804" s="278"/>
      <c r="AI3804" s="278"/>
      <c r="AJ3804" s="278"/>
      <c r="AK3804" s="278"/>
      <c r="AL3804" s="278"/>
      <c r="AM3804" s="278"/>
      <c r="AN3804" s="278"/>
      <c r="AO3804" s="278"/>
      <c r="AP3804" s="278"/>
    </row>
    <row r="3805" spans="1:42">
      <c r="A3805" s="278">
        <v>209277</v>
      </c>
      <c r="B3805" s="278"/>
      <c r="C3805" s="278" t="s">
        <v>411</v>
      </c>
      <c r="D3805" s="278" t="s">
        <v>411</v>
      </c>
      <c r="E3805" s="278" t="s">
        <v>413</v>
      </c>
      <c r="F3805" s="278" t="s">
        <v>413</v>
      </c>
      <c r="G3805" s="278" t="s">
        <v>411</v>
      </c>
      <c r="H3805" s="278" t="s">
        <v>412</v>
      </c>
      <c r="I3805" s="278" t="s">
        <v>413</v>
      </c>
      <c r="J3805" s="278" t="s">
        <v>411</v>
      </c>
      <c r="K3805" s="278" t="s">
        <v>413</v>
      </c>
      <c r="L3805" s="278" t="s">
        <v>412</v>
      </c>
      <c r="M3805" s="278"/>
      <c r="N3805" s="278"/>
      <c r="O3805" s="278"/>
      <c r="P3805" s="278"/>
      <c r="Q3805" s="278"/>
      <c r="R3805" s="278"/>
      <c r="S3805" s="278"/>
      <c r="T3805" s="278"/>
      <c r="U3805" s="278"/>
      <c r="V3805" s="278"/>
      <c r="W3805" s="278"/>
      <c r="X3805" s="278"/>
      <c r="Y3805" s="278"/>
      <c r="Z3805" s="278"/>
      <c r="AA3805" s="278"/>
      <c r="AB3805" s="278"/>
      <c r="AC3805" s="278"/>
      <c r="AD3805" s="278"/>
      <c r="AE3805" s="278"/>
      <c r="AF3805" s="278"/>
      <c r="AG3805" s="278"/>
      <c r="AH3805" s="278"/>
      <c r="AI3805" s="278"/>
      <c r="AJ3805" s="278"/>
      <c r="AK3805" s="278"/>
      <c r="AL3805" s="278"/>
      <c r="AM3805" s="278"/>
      <c r="AN3805" s="278"/>
      <c r="AO3805" s="278"/>
      <c r="AP3805" s="278"/>
    </row>
    <row r="3806" spans="1:42">
      <c r="A3806" s="278">
        <v>209275</v>
      </c>
      <c r="B3806" s="278"/>
      <c r="C3806" s="278" t="s">
        <v>411</v>
      </c>
      <c r="D3806" s="278" t="s">
        <v>411</v>
      </c>
      <c r="E3806" s="278" t="s">
        <v>413</v>
      </c>
      <c r="F3806" s="278" t="s">
        <v>411</v>
      </c>
      <c r="G3806" s="278" t="s">
        <v>413</v>
      </c>
      <c r="H3806" s="278" t="s">
        <v>412</v>
      </c>
      <c r="I3806" s="278" t="s">
        <v>412</v>
      </c>
      <c r="J3806" s="278" t="s">
        <v>412</v>
      </c>
      <c r="K3806" s="278" t="s">
        <v>412</v>
      </c>
      <c r="L3806" s="278" t="s">
        <v>412</v>
      </c>
      <c r="M3806" s="278"/>
      <c r="N3806" s="278"/>
      <c r="O3806" s="278"/>
      <c r="P3806" s="278"/>
      <c r="Q3806" s="278"/>
      <c r="R3806" s="278"/>
      <c r="S3806" s="278"/>
      <c r="T3806" s="278"/>
      <c r="U3806" s="278"/>
      <c r="V3806" s="278"/>
      <c r="W3806" s="278"/>
      <c r="X3806" s="278"/>
      <c r="Y3806" s="278"/>
      <c r="Z3806" s="278"/>
      <c r="AA3806" s="278"/>
      <c r="AB3806" s="278"/>
      <c r="AC3806" s="278"/>
      <c r="AD3806" s="278"/>
      <c r="AE3806" s="278"/>
      <c r="AF3806" s="278"/>
      <c r="AG3806" s="278"/>
      <c r="AH3806" s="278"/>
      <c r="AI3806" s="278"/>
      <c r="AJ3806" s="278"/>
      <c r="AK3806" s="278"/>
      <c r="AL3806" s="278"/>
      <c r="AM3806" s="278"/>
      <c r="AN3806" s="278"/>
      <c r="AO3806" s="278"/>
      <c r="AP3806" s="278"/>
    </row>
    <row r="3807" spans="1:42">
      <c r="A3807" s="278">
        <v>209271</v>
      </c>
      <c r="B3807" s="278"/>
      <c r="C3807" s="278" t="s">
        <v>411</v>
      </c>
      <c r="D3807" s="278" t="s">
        <v>411</v>
      </c>
      <c r="E3807" s="278" t="s">
        <v>411</v>
      </c>
      <c r="F3807" s="278" t="s">
        <v>413</v>
      </c>
      <c r="G3807" s="278" t="s">
        <v>412</v>
      </c>
      <c r="H3807" s="278" t="s">
        <v>412</v>
      </c>
      <c r="I3807" s="278" t="s">
        <v>412</v>
      </c>
      <c r="J3807" s="278" t="s">
        <v>412</v>
      </c>
      <c r="K3807" s="278" t="s">
        <v>411</v>
      </c>
      <c r="L3807" s="278" t="s">
        <v>411</v>
      </c>
      <c r="M3807" s="278"/>
      <c r="N3807" s="278"/>
      <c r="O3807" s="278"/>
      <c r="P3807" s="278"/>
      <c r="Q3807" s="278"/>
      <c r="R3807" s="278"/>
      <c r="S3807" s="278"/>
      <c r="T3807" s="278"/>
      <c r="U3807" s="278"/>
      <c r="V3807" s="278"/>
      <c r="W3807" s="278"/>
      <c r="X3807" s="278"/>
      <c r="Y3807" s="278"/>
      <c r="Z3807" s="278"/>
      <c r="AA3807" s="278"/>
      <c r="AB3807" s="278"/>
      <c r="AC3807" s="278"/>
      <c r="AD3807" s="278"/>
      <c r="AE3807" s="278"/>
      <c r="AF3807" s="278"/>
      <c r="AG3807" s="278"/>
      <c r="AH3807" s="278"/>
      <c r="AI3807" s="278"/>
      <c r="AJ3807" s="278"/>
      <c r="AK3807" s="278"/>
      <c r="AL3807" s="278"/>
      <c r="AM3807" s="278"/>
      <c r="AN3807" s="278"/>
      <c r="AO3807" s="278"/>
      <c r="AP3807" s="278"/>
    </row>
    <row r="3808" spans="1:42">
      <c r="A3808" s="278">
        <v>209269</v>
      </c>
      <c r="B3808" s="278"/>
      <c r="C3808" s="278" t="s">
        <v>411</v>
      </c>
      <c r="D3808" s="278" t="s">
        <v>411</v>
      </c>
      <c r="E3808" s="278" t="s">
        <v>411</v>
      </c>
      <c r="F3808" s="278" t="s">
        <v>411</v>
      </c>
      <c r="G3808" s="278" t="s">
        <v>412</v>
      </c>
      <c r="H3808" s="278" t="s">
        <v>412</v>
      </c>
      <c r="I3808" s="278" t="s">
        <v>412</v>
      </c>
      <c r="J3808" s="278" t="s">
        <v>412</v>
      </c>
      <c r="K3808" s="278" t="s">
        <v>412</v>
      </c>
      <c r="L3808" s="278" t="s">
        <v>412</v>
      </c>
      <c r="M3808" s="278"/>
      <c r="N3808" s="278"/>
      <c r="O3808" s="278"/>
      <c r="P3808" s="278"/>
      <c r="Q3808" s="278"/>
      <c r="R3808" s="278"/>
      <c r="S3808" s="278"/>
      <c r="T3808" s="278"/>
      <c r="U3808" s="278"/>
      <c r="V3808" s="278"/>
      <c r="W3808" s="278"/>
      <c r="X3808" s="278"/>
      <c r="Y3808" s="278"/>
      <c r="Z3808" s="278"/>
      <c r="AA3808" s="278"/>
      <c r="AB3808" s="278"/>
      <c r="AC3808" s="278"/>
      <c r="AD3808" s="278"/>
      <c r="AE3808" s="278"/>
      <c r="AF3808" s="278"/>
      <c r="AG3808" s="278"/>
      <c r="AH3808" s="278"/>
      <c r="AI3808" s="278"/>
      <c r="AJ3808" s="278"/>
      <c r="AK3808" s="278"/>
      <c r="AL3808" s="278"/>
      <c r="AM3808" s="278"/>
      <c r="AN3808" s="278"/>
      <c r="AO3808" s="278"/>
      <c r="AP3808" s="278"/>
    </row>
    <row r="3809" spans="1:42">
      <c r="A3809" s="278">
        <v>209268</v>
      </c>
      <c r="B3809" s="278"/>
      <c r="C3809" s="278" t="s">
        <v>412</v>
      </c>
      <c r="D3809" s="278" t="s">
        <v>413</v>
      </c>
      <c r="E3809" s="278" t="s">
        <v>411</v>
      </c>
      <c r="F3809" s="278" t="s">
        <v>411</v>
      </c>
      <c r="G3809" s="278" t="s">
        <v>413</v>
      </c>
      <c r="H3809" s="278" t="s">
        <v>411</v>
      </c>
      <c r="I3809" s="278" t="s">
        <v>412</v>
      </c>
      <c r="J3809" s="278" t="s">
        <v>412</v>
      </c>
      <c r="K3809" s="278" t="s">
        <v>412</v>
      </c>
      <c r="L3809" s="278" t="s">
        <v>412</v>
      </c>
      <c r="M3809" s="278"/>
      <c r="N3809" s="278"/>
      <c r="O3809" s="278"/>
      <c r="P3809" s="278"/>
      <c r="Q3809" s="278"/>
      <c r="R3809" s="278"/>
      <c r="S3809" s="278"/>
      <c r="T3809" s="278"/>
      <c r="U3809" s="278"/>
      <c r="V3809" s="278"/>
      <c r="W3809" s="278"/>
      <c r="X3809" s="278"/>
      <c r="Y3809" s="278"/>
      <c r="Z3809" s="278"/>
      <c r="AA3809" s="278"/>
      <c r="AB3809" s="278"/>
      <c r="AC3809" s="278"/>
      <c r="AD3809" s="278"/>
      <c r="AE3809" s="278"/>
      <c r="AF3809" s="278"/>
      <c r="AG3809" s="278"/>
      <c r="AH3809" s="278"/>
      <c r="AI3809" s="278"/>
      <c r="AJ3809" s="278"/>
      <c r="AK3809" s="278"/>
      <c r="AL3809" s="278"/>
      <c r="AM3809" s="278"/>
      <c r="AN3809" s="278"/>
      <c r="AO3809" s="278"/>
      <c r="AP3809" s="278"/>
    </row>
    <row r="3810" spans="1:42">
      <c r="A3810" s="278">
        <v>209264</v>
      </c>
      <c r="B3810" s="278"/>
      <c r="C3810" s="278" t="s">
        <v>411</v>
      </c>
      <c r="D3810" s="278" t="s">
        <v>411</v>
      </c>
      <c r="E3810" s="278" t="s">
        <v>413</v>
      </c>
      <c r="F3810" s="278" t="s">
        <v>411</v>
      </c>
      <c r="G3810" s="278" t="s">
        <v>412</v>
      </c>
      <c r="H3810" s="278" t="s">
        <v>412</v>
      </c>
      <c r="I3810" s="278" t="s">
        <v>412</v>
      </c>
      <c r="J3810" s="278" t="s">
        <v>411</v>
      </c>
      <c r="K3810" s="278" t="s">
        <v>411</v>
      </c>
      <c r="L3810" s="278" t="s">
        <v>412</v>
      </c>
      <c r="M3810" s="278"/>
      <c r="N3810" s="278"/>
      <c r="O3810" s="278"/>
      <c r="P3810" s="278"/>
      <c r="Q3810" s="278"/>
      <c r="R3810" s="278"/>
      <c r="S3810" s="278"/>
      <c r="T3810" s="278"/>
      <c r="U3810" s="278"/>
      <c r="V3810" s="278"/>
      <c r="W3810" s="278"/>
      <c r="X3810" s="278"/>
      <c r="Y3810" s="278"/>
      <c r="Z3810" s="278"/>
      <c r="AA3810" s="278"/>
      <c r="AB3810" s="278"/>
      <c r="AC3810" s="278"/>
      <c r="AD3810" s="278"/>
      <c r="AE3810" s="278"/>
      <c r="AF3810" s="278"/>
      <c r="AG3810" s="278"/>
      <c r="AH3810" s="278"/>
      <c r="AI3810" s="278"/>
      <c r="AJ3810" s="278"/>
      <c r="AK3810" s="278"/>
      <c r="AL3810" s="278"/>
      <c r="AM3810" s="278"/>
      <c r="AN3810" s="278"/>
      <c r="AO3810" s="278"/>
      <c r="AP3810" s="278"/>
    </row>
    <row r="3811" spans="1:42">
      <c r="A3811" s="278">
        <v>209258</v>
      </c>
      <c r="B3811" s="278"/>
      <c r="C3811" s="278" t="s">
        <v>411</v>
      </c>
      <c r="D3811" s="278" t="s">
        <v>411</v>
      </c>
      <c r="E3811" s="278" t="s">
        <v>411</v>
      </c>
      <c r="F3811" s="278" t="s">
        <v>412</v>
      </c>
      <c r="G3811" s="278" t="s">
        <v>412</v>
      </c>
      <c r="H3811" s="278" t="s">
        <v>412</v>
      </c>
      <c r="I3811" s="278" t="s">
        <v>412</v>
      </c>
      <c r="J3811" s="278" t="s">
        <v>412</v>
      </c>
      <c r="K3811" s="278" t="s">
        <v>412</v>
      </c>
      <c r="L3811" s="278" t="s">
        <v>412</v>
      </c>
      <c r="M3811" s="278"/>
      <c r="N3811" s="278"/>
      <c r="O3811" s="278"/>
      <c r="P3811" s="278"/>
      <c r="Q3811" s="278"/>
      <c r="R3811" s="278"/>
      <c r="S3811" s="278"/>
      <c r="T3811" s="278"/>
      <c r="U3811" s="278"/>
      <c r="V3811" s="278"/>
      <c r="W3811" s="278"/>
      <c r="X3811" s="278"/>
      <c r="Y3811" s="278"/>
      <c r="Z3811" s="278"/>
      <c r="AA3811" s="278"/>
      <c r="AB3811" s="278"/>
      <c r="AC3811" s="278"/>
      <c r="AD3811" s="278"/>
      <c r="AE3811" s="278"/>
      <c r="AF3811" s="278"/>
      <c r="AG3811" s="278"/>
      <c r="AH3811" s="278"/>
      <c r="AI3811" s="278"/>
      <c r="AJ3811" s="278"/>
      <c r="AK3811" s="278"/>
      <c r="AL3811" s="278"/>
      <c r="AM3811" s="278"/>
      <c r="AN3811" s="278"/>
      <c r="AO3811" s="278"/>
      <c r="AP3811" s="278"/>
    </row>
    <row r="3812" spans="1:42">
      <c r="A3812" s="278">
        <v>209257</v>
      </c>
      <c r="B3812" s="278"/>
      <c r="C3812" s="278" t="s">
        <v>411</v>
      </c>
      <c r="D3812" s="278" t="s">
        <v>411</v>
      </c>
      <c r="E3812" s="278" t="s">
        <v>411</v>
      </c>
      <c r="F3812" s="278" t="s">
        <v>413</v>
      </c>
      <c r="G3812" s="278" t="s">
        <v>411</v>
      </c>
      <c r="H3812" s="278" t="s">
        <v>411</v>
      </c>
      <c r="I3812" s="278" t="s">
        <v>411</v>
      </c>
      <c r="J3812" s="278" t="s">
        <v>412</v>
      </c>
      <c r="K3812" s="278" t="s">
        <v>412</v>
      </c>
      <c r="L3812" s="278" t="s">
        <v>411</v>
      </c>
      <c r="M3812" s="278"/>
      <c r="N3812" s="278"/>
      <c r="O3812" s="278"/>
      <c r="P3812" s="278"/>
      <c r="Q3812" s="278"/>
      <c r="R3812" s="278"/>
      <c r="S3812" s="278"/>
      <c r="T3812" s="278"/>
      <c r="U3812" s="278"/>
      <c r="V3812" s="278"/>
      <c r="W3812" s="278"/>
      <c r="X3812" s="278"/>
      <c r="Y3812" s="278"/>
      <c r="Z3812" s="278"/>
      <c r="AA3812" s="278"/>
      <c r="AB3812" s="278"/>
      <c r="AC3812" s="278"/>
      <c r="AD3812" s="278"/>
      <c r="AE3812" s="278"/>
      <c r="AF3812" s="278"/>
      <c r="AG3812" s="278"/>
      <c r="AH3812" s="278"/>
      <c r="AI3812" s="278"/>
      <c r="AJ3812" s="278"/>
      <c r="AK3812" s="278"/>
      <c r="AL3812" s="278"/>
      <c r="AM3812" s="278"/>
      <c r="AN3812" s="278"/>
      <c r="AO3812" s="278"/>
      <c r="AP3812" s="278"/>
    </row>
    <row r="3813" spans="1:42">
      <c r="A3813" s="278">
        <v>209238</v>
      </c>
      <c r="B3813" s="278"/>
      <c r="C3813" s="278" t="s">
        <v>411</v>
      </c>
      <c r="D3813" s="278" t="s">
        <v>413</v>
      </c>
      <c r="E3813" s="278" t="s">
        <v>413</v>
      </c>
      <c r="F3813" s="278" t="s">
        <v>411</v>
      </c>
      <c r="G3813" s="278" t="s">
        <v>411</v>
      </c>
      <c r="H3813" s="278" t="s">
        <v>412</v>
      </c>
      <c r="I3813" s="278" t="s">
        <v>412</v>
      </c>
      <c r="J3813" s="278" t="s">
        <v>412</v>
      </c>
      <c r="K3813" s="278" t="s">
        <v>412</v>
      </c>
      <c r="L3813" s="278" t="s">
        <v>412</v>
      </c>
      <c r="M3813" s="278"/>
      <c r="N3813" s="278"/>
      <c r="O3813" s="278"/>
      <c r="P3813" s="278"/>
      <c r="Q3813" s="278"/>
      <c r="R3813" s="278"/>
      <c r="S3813" s="278"/>
      <c r="T3813" s="278"/>
      <c r="U3813" s="278"/>
      <c r="V3813" s="278"/>
      <c r="W3813" s="278"/>
      <c r="X3813" s="278"/>
      <c r="Y3813" s="278"/>
      <c r="Z3813" s="278"/>
      <c r="AA3813" s="278"/>
      <c r="AB3813" s="278"/>
      <c r="AC3813" s="278"/>
      <c r="AD3813" s="278"/>
      <c r="AE3813" s="278"/>
      <c r="AF3813" s="278"/>
      <c r="AG3813" s="278"/>
      <c r="AH3813" s="278"/>
      <c r="AI3813" s="278"/>
      <c r="AJ3813" s="278"/>
      <c r="AK3813" s="278"/>
      <c r="AL3813" s="278"/>
      <c r="AM3813" s="278"/>
      <c r="AN3813" s="278"/>
      <c r="AO3813" s="278"/>
      <c r="AP3813" s="278"/>
    </row>
    <row r="3814" spans="1:42">
      <c r="A3814" s="278">
        <v>209225</v>
      </c>
      <c r="B3814" s="278"/>
      <c r="C3814" s="278" t="s">
        <v>413</v>
      </c>
      <c r="D3814" s="278" t="s">
        <v>413</v>
      </c>
      <c r="E3814" s="278" t="s">
        <v>413</v>
      </c>
      <c r="F3814" s="278" t="s">
        <v>411</v>
      </c>
      <c r="G3814" s="278" t="s">
        <v>413</v>
      </c>
      <c r="H3814" s="278" t="s">
        <v>412</v>
      </c>
      <c r="I3814" s="278" t="s">
        <v>413</v>
      </c>
      <c r="J3814" s="278" t="s">
        <v>412</v>
      </c>
      <c r="K3814" s="278" t="s">
        <v>411</v>
      </c>
      <c r="L3814" s="278" t="s">
        <v>411</v>
      </c>
      <c r="M3814" s="278"/>
      <c r="N3814" s="278"/>
      <c r="O3814" s="278"/>
      <c r="P3814" s="278"/>
      <c r="Q3814" s="278"/>
      <c r="R3814" s="278"/>
      <c r="S3814" s="278"/>
      <c r="T3814" s="278"/>
      <c r="U3814" s="278"/>
      <c r="V3814" s="278"/>
      <c r="W3814" s="278"/>
      <c r="X3814" s="278"/>
      <c r="Y3814" s="278"/>
      <c r="Z3814" s="278"/>
      <c r="AA3814" s="278"/>
      <c r="AB3814" s="278"/>
      <c r="AC3814" s="278"/>
      <c r="AD3814" s="278"/>
      <c r="AE3814" s="278"/>
      <c r="AF3814" s="278"/>
      <c r="AG3814" s="278"/>
      <c r="AH3814" s="278"/>
      <c r="AI3814" s="278"/>
      <c r="AJ3814" s="278"/>
      <c r="AK3814" s="278"/>
      <c r="AL3814" s="278"/>
      <c r="AM3814" s="278"/>
      <c r="AN3814" s="278"/>
      <c r="AO3814" s="278"/>
      <c r="AP3814" s="278"/>
    </row>
    <row r="3815" spans="1:42">
      <c r="A3815" s="278">
        <v>209220</v>
      </c>
      <c r="B3815" s="278"/>
      <c r="C3815" s="278" t="s">
        <v>413</v>
      </c>
      <c r="D3815" s="278" t="s">
        <v>413</v>
      </c>
      <c r="E3815" s="278" t="s">
        <v>411</v>
      </c>
      <c r="F3815" s="278" t="s">
        <v>411</v>
      </c>
      <c r="G3815" s="278" t="s">
        <v>411</v>
      </c>
      <c r="H3815" s="278" t="s">
        <v>412</v>
      </c>
      <c r="I3815" s="278" t="s">
        <v>413</v>
      </c>
      <c r="J3815" s="278" t="s">
        <v>412</v>
      </c>
      <c r="K3815" s="278" t="s">
        <v>411</v>
      </c>
      <c r="L3815" s="278" t="s">
        <v>411</v>
      </c>
      <c r="M3815" s="278"/>
      <c r="N3815" s="278"/>
      <c r="O3815" s="278"/>
      <c r="P3815" s="278"/>
      <c r="Q3815" s="278"/>
      <c r="R3815" s="278"/>
      <c r="S3815" s="278"/>
      <c r="T3815" s="278"/>
      <c r="U3815" s="278"/>
      <c r="V3815" s="278"/>
      <c r="W3815" s="278"/>
      <c r="X3815" s="278"/>
      <c r="Y3815" s="278"/>
      <c r="Z3815" s="278"/>
      <c r="AA3815" s="278"/>
      <c r="AB3815" s="278"/>
      <c r="AC3815" s="278"/>
      <c r="AD3815" s="278"/>
      <c r="AE3815" s="278"/>
      <c r="AF3815" s="278"/>
      <c r="AG3815" s="278"/>
      <c r="AH3815" s="278"/>
      <c r="AI3815" s="278"/>
      <c r="AJ3815" s="278"/>
      <c r="AK3815" s="278"/>
      <c r="AL3815" s="278"/>
      <c r="AM3815" s="278"/>
      <c r="AN3815" s="278"/>
      <c r="AO3815" s="278"/>
      <c r="AP3815" s="278"/>
    </row>
    <row r="3816" spans="1:42">
      <c r="A3816" s="278">
        <v>209216</v>
      </c>
      <c r="B3816" s="278"/>
      <c r="C3816" s="278" t="s">
        <v>413</v>
      </c>
      <c r="D3816" s="278" t="s">
        <v>411</v>
      </c>
      <c r="E3816" s="278" t="s">
        <v>411</v>
      </c>
      <c r="F3816" s="278" t="s">
        <v>411</v>
      </c>
      <c r="G3816" s="278" t="s">
        <v>413</v>
      </c>
      <c r="H3816" s="278" t="s">
        <v>412</v>
      </c>
      <c r="I3816" s="278" t="s">
        <v>412</v>
      </c>
      <c r="J3816" s="278" t="s">
        <v>412</v>
      </c>
      <c r="K3816" s="278" t="s">
        <v>413</v>
      </c>
      <c r="L3816" s="278" t="s">
        <v>413</v>
      </c>
      <c r="M3816" s="278"/>
      <c r="N3816" s="278"/>
      <c r="O3816" s="278"/>
      <c r="P3816" s="278"/>
      <c r="Q3816" s="278"/>
      <c r="R3816" s="278"/>
      <c r="S3816" s="278"/>
      <c r="T3816" s="278"/>
      <c r="U3816" s="278"/>
      <c r="V3816" s="278"/>
      <c r="W3816" s="278"/>
      <c r="X3816" s="278"/>
      <c r="Y3816" s="278"/>
      <c r="Z3816" s="278"/>
      <c r="AA3816" s="278"/>
      <c r="AB3816" s="278"/>
      <c r="AC3816" s="278"/>
      <c r="AD3816" s="278"/>
      <c r="AE3816" s="278"/>
      <c r="AF3816" s="278"/>
      <c r="AG3816" s="278"/>
      <c r="AH3816" s="278"/>
      <c r="AI3816" s="278"/>
      <c r="AJ3816" s="278"/>
      <c r="AK3816" s="278"/>
      <c r="AL3816" s="278"/>
      <c r="AM3816" s="278"/>
      <c r="AN3816" s="278"/>
      <c r="AO3816" s="278"/>
      <c r="AP3816" s="278"/>
    </row>
    <row r="3817" spans="1:42">
      <c r="A3817" s="278">
        <v>209206</v>
      </c>
      <c r="B3817" s="278"/>
      <c r="C3817" s="278" t="s">
        <v>411</v>
      </c>
      <c r="D3817" s="278" t="s">
        <v>413</v>
      </c>
      <c r="E3817" s="278" t="s">
        <v>411</v>
      </c>
      <c r="F3817" s="278" t="s">
        <v>411</v>
      </c>
      <c r="G3817" s="278" t="s">
        <v>413</v>
      </c>
      <c r="H3817" s="278" t="s">
        <v>413</v>
      </c>
      <c r="I3817" s="278" t="s">
        <v>412</v>
      </c>
      <c r="J3817" s="278" t="s">
        <v>412</v>
      </c>
      <c r="K3817" s="278" t="s">
        <v>412</v>
      </c>
      <c r="L3817" s="278" t="s">
        <v>412</v>
      </c>
      <c r="M3817" s="278"/>
      <c r="N3817" s="278"/>
      <c r="O3817" s="278"/>
      <c r="P3817" s="278"/>
      <c r="Q3817" s="278"/>
      <c r="R3817" s="278"/>
      <c r="S3817" s="278"/>
      <c r="T3817" s="278"/>
      <c r="U3817" s="278"/>
      <c r="V3817" s="278"/>
      <c r="W3817" s="278"/>
      <c r="X3817" s="278"/>
      <c r="Y3817" s="278"/>
      <c r="Z3817" s="278"/>
      <c r="AA3817" s="278"/>
      <c r="AB3817" s="278"/>
      <c r="AC3817" s="278"/>
      <c r="AD3817" s="278"/>
      <c r="AE3817" s="278"/>
      <c r="AF3817" s="278"/>
      <c r="AG3817" s="278"/>
      <c r="AH3817" s="278"/>
      <c r="AI3817" s="278"/>
      <c r="AJ3817" s="278"/>
      <c r="AK3817" s="278"/>
      <c r="AL3817" s="278"/>
      <c r="AM3817" s="278"/>
      <c r="AN3817" s="278"/>
      <c r="AO3817" s="278"/>
      <c r="AP3817" s="278"/>
    </row>
    <row r="3818" spans="1:42">
      <c r="A3818" s="278">
        <v>209194</v>
      </c>
      <c r="B3818" s="278"/>
      <c r="C3818" s="278" t="s">
        <v>411</v>
      </c>
      <c r="D3818" s="278" t="s">
        <v>411</v>
      </c>
      <c r="E3818" s="278" t="s">
        <v>411</v>
      </c>
      <c r="F3818" s="278" t="s">
        <v>413</v>
      </c>
      <c r="G3818" s="278" t="s">
        <v>412</v>
      </c>
      <c r="H3818" s="278" t="s">
        <v>412</v>
      </c>
      <c r="I3818" s="278" t="s">
        <v>413</v>
      </c>
      <c r="J3818" s="278" t="s">
        <v>413</v>
      </c>
      <c r="K3818" s="278" t="s">
        <v>413</v>
      </c>
      <c r="L3818" s="278" t="s">
        <v>413</v>
      </c>
      <c r="M3818" s="278"/>
      <c r="N3818" s="278"/>
      <c r="O3818" s="278"/>
      <c r="P3818" s="278"/>
      <c r="Q3818" s="278"/>
      <c r="R3818" s="278"/>
      <c r="S3818" s="278"/>
      <c r="T3818" s="278"/>
      <c r="U3818" s="278"/>
      <c r="V3818" s="278"/>
      <c r="W3818" s="278"/>
      <c r="X3818" s="278"/>
      <c r="Y3818" s="278"/>
      <c r="Z3818" s="278"/>
      <c r="AA3818" s="278"/>
      <c r="AB3818" s="278"/>
      <c r="AC3818" s="278"/>
      <c r="AD3818" s="278"/>
      <c r="AE3818" s="278"/>
      <c r="AF3818" s="278"/>
      <c r="AG3818" s="278"/>
      <c r="AH3818" s="278"/>
      <c r="AI3818" s="278"/>
      <c r="AJ3818" s="278"/>
      <c r="AK3818" s="278"/>
      <c r="AL3818" s="278"/>
      <c r="AM3818" s="278"/>
      <c r="AN3818" s="278"/>
      <c r="AO3818" s="278"/>
      <c r="AP3818" s="278"/>
    </row>
    <row r="3819" spans="1:42">
      <c r="A3819" s="278">
        <v>209178</v>
      </c>
      <c r="B3819" s="278"/>
      <c r="C3819" s="278" t="s">
        <v>413</v>
      </c>
      <c r="D3819" s="278" t="s">
        <v>411</v>
      </c>
      <c r="E3819" s="278" t="s">
        <v>411</v>
      </c>
      <c r="F3819" s="278" t="s">
        <v>413</v>
      </c>
      <c r="G3819" s="278" t="s">
        <v>412</v>
      </c>
      <c r="H3819" s="278" t="s">
        <v>412</v>
      </c>
      <c r="I3819" s="278" t="s">
        <v>413</v>
      </c>
      <c r="J3819" s="278" t="s">
        <v>411</v>
      </c>
      <c r="K3819" s="278" t="s">
        <v>411</v>
      </c>
      <c r="L3819" s="278" t="s">
        <v>413</v>
      </c>
      <c r="M3819" s="278"/>
      <c r="N3819" s="278"/>
      <c r="O3819" s="278"/>
      <c r="P3819" s="278"/>
      <c r="Q3819" s="278"/>
      <c r="R3819" s="278"/>
      <c r="S3819" s="278"/>
      <c r="T3819" s="278"/>
      <c r="U3819" s="278"/>
      <c r="V3819" s="278"/>
      <c r="W3819" s="278"/>
      <c r="X3819" s="278"/>
      <c r="Y3819" s="278"/>
      <c r="Z3819" s="278"/>
      <c r="AA3819" s="278"/>
      <c r="AB3819" s="278"/>
      <c r="AC3819" s="278"/>
      <c r="AD3819" s="278"/>
      <c r="AE3819" s="278"/>
      <c r="AF3819" s="278"/>
      <c r="AG3819" s="278"/>
      <c r="AH3819" s="278"/>
      <c r="AI3819" s="278"/>
      <c r="AJ3819" s="278"/>
      <c r="AK3819" s="278"/>
      <c r="AL3819" s="278"/>
      <c r="AM3819" s="278"/>
      <c r="AN3819" s="278"/>
      <c r="AO3819" s="278"/>
      <c r="AP3819" s="278"/>
    </row>
    <row r="3820" spans="1:42">
      <c r="A3820" s="278">
        <v>209176</v>
      </c>
      <c r="B3820" s="278"/>
      <c r="C3820" s="278" t="s">
        <v>411</v>
      </c>
      <c r="D3820" s="278" t="s">
        <v>411</v>
      </c>
      <c r="E3820" s="278" t="s">
        <v>411</v>
      </c>
      <c r="F3820" s="278" t="s">
        <v>412</v>
      </c>
      <c r="G3820" s="278" t="s">
        <v>412</v>
      </c>
      <c r="H3820" s="278" t="s">
        <v>412</v>
      </c>
      <c r="I3820" s="278" t="s">
        <v>412</v>
      </c>
      <c r="J3820" s="278" t="s">
        <v>411</v>
      </c>
      <c r="K3820" s="278" t="s">
        <v>411</v>
      </c>
      <c r="L3820" s="278" t="s">
        <v>411</v>
      </c>
      <c r="M3820" s="278"/>
      <c r="N3820" s="278"/>
      <c r="O3820" s="278"/>
      <c r="P3820" s="278"/>
      <c r="Q3820" s="278"/>
      <c r="R3820" s="278"/>
      <c r="S3820" s="278"/>
      <c r="T3820" s="278"/>
      <c r="U3820" s="278"/>
      <c r="V3820" s="278"/>
      <c r="W3820" s="278"/>
      <c r="X3820" s="278"/>
      <c r="Y3820" s="278"/>
      <c r="Z3820" s="278"/>
      <c r="AA3820" s="278"/>
      <c r="AB3820" s="278"/>
      <c r="AC3820" s="278"/>
      <c r="AD3820" s="278"/>
      <c r="AE3820" s="278"/>
      <c r="AF3820" s="278"/>
      <c r="AG3820" s="278"/>
      <c r="AH3820" s="278"/>
      <c r="AI3820" s="278"/>
      <c r="AJ3820" s="278"/>
      <c r="AK3820" s="278"/>
      <c r="AL3820" s="278"/>
      <c r="AM3820" s="278"/>
      <c r="AN3820" s="278"/>
      <c r="AO3820" s="278"/>
      <c r="AP3820" s="278"/>
    </row>
    <row r="3821" spans="1:42">
      <c r="A3821" s="278">
        <v>209157</v>
      </c>
      <c r="B3821" s="278"/>
      <c r="C3821" s="278" t="s">
        <v>411</v>
      </c>
      <c r="D3821" s="278" t="s">
        <v>411</v>
      </c>
      <c r="E3821" s="278" t="s">
        <v>411</v>
      </c>
      <c r="F3821" s="278" t="s">
        <v>411</v>
      </c>
      <c r="G3821" s="278" t="s">
        <v>412</v>
      </c>
      <c r="H3821" s="278" t="s">
        <v>412</v>
      </c>
      <c r="I3821" s="278" t="s">
        <v>412</v>
      </c>
      <c r="J3821" s="278" t="s">
        <v>412</v>
      </c>
      <c r="K3821" s="278" t="s">
        <v>412</v>
      </c>
      <c r="L3821" s="278" t="s">
        <v>412</v>
      </c>
      <c r="M3821" s="278"/>
      <c r="N3821" s="278"/>
      <c r="O3821" s="278"/>
      <c r="P3821" s="278"/>
      <c r="Q3821" s="278"/>
      <c r="R3821" s="278"/>
      <c r="S3821" s="278"/>
      <c r="T3821" s="278"/>
      <c r="U3821" s="278"/>
      <c r="V3821" s="278"/>
      <c r="W3821" s="278"/>
      <c r="X3821" s="278"/>
      <c r="Y3821" s="278"/>
      <c r="Z3821" s="278"/>
      <c r="AA3821" s="278"/>
      <c r="AB3821" s="278"/>
      <c r="AC3821" s="278"/>
      <c r="AD3821" s="278"/>
      <c r="AE3821" s="278"/>
      <c r="AF3821" s="278"/>
      <c r="AG3821" s="278"/>
      <c r="AH3821" s="278"/>
      <c r="AI3821" s="278"/>
      <c r="AJ3821" s="278"/>
      <c r="AK3821" s="278"/>
      <c r="AL3821" s="278"/>
      <c r="AM3821" s="278"/>
      <c r="AN3821" s="278"/>
      <c r="AO3821" s="278"/>
      <c r="AP3821" s="278"/>
    </row>
    <row r="3822" spans="1:42">
      <c r="A3822" s="278">
        <v>209152</v>
      </c>
      <c r="B3822" s="278"/>
      <c r="C3822" s="278" t="s">
        <v>411</v>
      </c>
      <c r="D3822" s="278" t="s">
        <v>411</v>
      </c>
      <c r="E3822" s="278" t="s">
        <v>411</v>
      </c>
      <c r="F3822" s="278" t="s">
        <v>412</v>
      </c>
      <c r="G3822" s="278" t="s">
        <v>412</v>
      </c>
      <c r="H3822" s="278" t="s">
        <v>412</v>
      </c>
      <c r="I3822" s="278" t="s">
        <v>412</v>
      </c>
      <c r="J3822" s="278" t="s">
        <v>412</v>
      </c>
      <c r="K3822" s="278" t="s">
        <v>412</v>
      </c>
      <c r="L3822" s="278" t="s">
        <v>412</v>
      </c>
      <c r="M3822" s="278"/>
      <c r="N3822" s="278"/>
      <c r="O3822" s="278"/>
      <c r="P3822" s="278"/>
      <c r="Q3822" s="278"/>
      <c r="R3822" s="278"/>
      <c r="S3822" s="278"/>
      <c r="T3822" s="278"/>
      <c r="U3822" s="278"/>
      <c r="V3822" s="278"/>
      <c r="W3822" s="278"/>
      <c r="X3822" s="278"/>
      <c r="Y3822" s="278"/>
      <c r="Z3822" s="278"/>
      <c r="AA3822" s="278"/>
      <c r="AB3822" s="278"/>
      <c r="AC3822" s="278"/>
      <c r="AD3822" s="278"/>
      <c r="AE3822" s="278"/>
      <c r="AF3822" s="278"/>
      <c r="AG3822" s="278"/>
      <c r="AH3822" s="278"/>
      <c r="AI3822" s="278"/>
      <c r="AJ3822" s="278"/>
      <c r="AK3822" s="278"/>
      <c r="AL3822" s="278"/>
      <c r="AM3822" s="278"/>
      <c r="AN3822" s="278"/>
      <c r="AO3822" s="278"/>
      <c r="AP3822" s="278"/>
    </row>
    <row r="3823" spans="1:42">
      <c r="A3823" s="278">
        <v>209110</v>
      </c>
      <c r="B3823" s="278"/>
      <c r="C3823" s="278" t="s">
        <v>411</v>
      </c>
      <c r="D3823" s="278" t="s">
        <v>411</v>
      </c>
      <c r="E3823" s="278" t="s">
        <v>411</v>
      </c>
      <c r="F3823" s="278" t="s">
        <v>411</v>
      </c>
      <c r="G3823" s="278" t="s">
        <v>411</v>
      </c>
      <c r="H3823" s="278" t="s">
        <v>412</v>
      </c>
      <c r="I3823" s="278" t="s">
        <v>411</v>
      </c>
      <c r="J3823" s="278" t="s">
        <v>412</v>
      </c>
      <c r="K3823" s="278" t="s">
        <v>411</v>
      </c>
      <c r="L3823" s="278" t="s">
        <v>411</v>
      </c>
      <c r="M3823" s="278"/>
      <c r="N3823" s="278"/>
      <c r="O3823" s="278"/>
      <c r="P3823" s="278"/>
      <c r="Q3823" s="278"/>
      <c r="R3823" s="278"/>
      <c r="S3823" s="278"/>
      <c r="T3823" s="278"/>
      <c r="U3823" s="278"/>
      <c r="V3823" s="278"/>
      <c r="W3823" s="278"/>
      <c r="X3823" s="278"/>
      <c r="Y3823" s="278"/>
      <c r="Z3823" s="278"/>
      <c r="AA3823" s="278"/>
      <c r="AB3823" s="278"/>
      <c r="AC3823" s="278"/>
      <c r="AD3823" s="278"/>
      <c r="AE3823" s="278"/>
      <c r="AF3823" s="278"/>
      <c r="AG3823" s="278"/>
      <c r="AH3823" s="278"/>
      <c r="AI3823" s="278"/>
      <c r="AJ3823" s="278"/>
      <c r="AK3823" s="278"/>
      <c r="AL3823" s="278"/>
      <c r="AM3823" s="278"/>
      <c r="AN3823" s="278"/>
      <c r="AO3823" s="278"/>
      <c r="AP3823" s="278"/>
    </row>
    <row r="3824" spans="1:42">
      <c r="A3824" s="278">
        <v>208980</v>
      </c>
      <c r="B3824" s="278"/>
      <c r="C3824" s="278" t="s">
        <v>413</v>
      </c>
      <c r="D3824" s="278" t="s">
        <v>413</v>
      </c>
      <c r="E3824" s="278" t="s">
        <v>411</v>
      </c>
      <c r="F3824" s="278" t="s">
        <v>411</v>
      </c>
      <c r="G3824" s="278" t="s">
        <v>413</v>
      </c>
      <c r="H3824" s="278" t="s">
        <v>413</v>
      </c>
      <c r="I3824" s="278" t="s">
        <v>413</v>
      </c>
      <c r="J3824" s="278" t="s">
        <v>413</v>
      </c>
      <c r="K3824" s="278" t="s">
        <v>413</v>
      </c>
      <c r="L3824" s="278" t="s">
        <v>413</v>
      </c>
      <c r="M3824" s="278"/>
      <c r="N3824" s="278"/>
      <c r="O3824" s="278"/>
      <c r="P3824" s="278"/>
      <c r="Q3824" s="278"/>
      <c r="R3824" s="278"/>
      <c r="S3824" s="278"/>
      <c r="T3824" s="278"/>
      <c r="U3824" s="278"/>
      <c r="V3824" s="278"/>
      <c r="W3824" s="278"/>
      <c r="X3824" s="278"/>
      <c r="Y3824" s="278"/>
      <c r="Z3824" s="278"/>
      <c r="AA3824" s="278"/>
      <c r="AB3824" s="278"/>
      <c r="AC3824" s="278"/>
      <c r="AD3824" s="278"/>
      <c r="AE3824" s="278"/>
      <c r="AF3824" s="278"/>
      <c r="AG3824" s="278"/>
      <c r="AH3824" s="278"/>
      <c r="AI3824" s="278"/>
      <c r="AJ3824" s="278"/>
      <c r="AK3824" s="278"/>
      <c r="AL3824" s="278"/>
      <c r="AM3824" s="278"/>
      <c r="AN3824" s="278"/>
      <c r="AO3824" s="278"/>
      <c r="AP3824" s="278"/>
    </row>
    <row r="3825" spans="1:42">
      <c r="A3825" s="278">
        <v>208927</v>
      </c>
      <c r="B3825" s="278"/>
      <c r="C3825" s="278" t="s">
        <v>411</v>
      </c>
      <c r="D3825" s="278" t="s">
        <v>411</v>
      </c>
      <c r="E3825" s="278" t="s">
        <v>411</v>
      </c>
      <c r="F3825" s="278" t="s">
        <v>411</v>
      </c>
      <c r="G3825" s="278" t="s">
        <v>413</v>
      </c>
      <c r="H3825" s="278" t="s">
        <v>412</v>
      </c>
      <c r="I3825" s="278" t="s">
        <v>412</v>
      </c>
      <c r="J3825" s="278" t="s">
        <v>412</v>
      </c>
      <c r="K3825" s="278" t="s">
        <v>411</v>
      </c>
      <c r="L3825" s="278" t="s">
        <v>412</v>
      </c>
      <c r="M3825" s="278"/>
      <c r="N3825" s="278"/>
      <c r="O3825" s="278"/>
      <c r="P3825" s="278"/>
      <c r="Q3825" s="278"/>
      <c r="R3825" s="278"/>
      <c r="S3825" s="278"/>
      <c r="T3825" s="278"/>
      <c r="U3825" s="278"/>
      <c r="V3825" s="278"/>
      <c r="W3825" s="278"/>
      <c r="X3825" s="278"/>
      <c r="Y3825" s="278"/>
      <c r="Z3825" s="278"/>
      <c r="AA3825" s="278"/>
      <c r="AB3825" s="278"/>
      <c r="AC3825" s="278"/>
      <c r="AD3825" s="278"/>
      <c r="AE3825" s="278"/>
      <c r="AF3825" s="278"/>
      <c r="AG3825" s="278"/>
      <c r="AH3825" s="278"/>
      <c r="AI3825" s="278"/>
      <c r="AJ3825" s="278"/>
      <c r="AK3825" s="278"/>
      <c r="AL3825" s="278"/>
      <c r="AM3825" s="278"/>
      <c r="AN3825" s="278"/>
      <c r="AO3825" s="278"/>
      <c r="AP3825" s="278"/>
    </row>
    <row r="3826" spans="1:42">
      <c r="A3826" s="278">
        <v>208433</v>
      </c>
      <c r="B3826" s="278"/>
      <c r="C3826" s="278" t="s">
        <v>412</v>
      </c>
      <c r="D3826" s="278" t="s">
        <v>411</v>
      </c>
      <c r="E3826" s="278" t="s">
        <v>411</v>
      </c>
      <c r="F3826" s="278" t="s">
        <v>411</v>
      </c>
      <c r="G3826" s="278" t="s">
        <v>412</v>
      </c>
      <c r="H3826" s="278" t="s">
        <v>412</v>
      </c>
      <c r="I3826" s="278" t="s">
        <v>413</v>
      </c>
      <c r="J3826" s="278" t="s">
        <v>412</v>
      </c>
      <c r="K3826" s="278" t="s">
        <v>412</v>
      </c>
      <c r="L3826" s="278" t="s">
        <v>412</v>
      </c>
      <c r="M3826" s="278"/>
      <c r="N3826" s="278"/>
      <c r="O3826" s="278"/>
      <c r="P3826" s="278"/>
      <c r="Q3826" s="278"/>
      <c r="R3826" s="278"/>
      <c r="S3826" s="278"/>
      <c r="T3826" s="278"/>
      <c r="U3826" s="278"/>
      <c r="V3826" s="278"/>
      <c r="W3826" s="278"/>
      <c r="X3826" s="278"/>
      <c r="Y3826" s="278"/>
      <c r="Z3826" s="278"/>
      <c r="AA3826" s="278"/>
      <c r="AB3826" s="278"/>
      <c r="AC3826" s="278"/>
      <c r="AD3826" s="278"/>
      <c r="AE3826" s="278"/>
      <c r="AF3826" s="278"/>
      <c r="AG3826" s="278"/>
      <c r="AH3826" s="278"/>
      <c r="AI3826" s="278"/>
      <c r="AJ3826" s="278"/>
      <c r="AK3826" s="278"/>
      <c r="AL3826" s="278"/>
      <c r="AM3826" s="278"/>
      <c r="AN3826" s="278"/>
      <c r="AO3826" s="278"/>
      <c r="AP3826" s="278"/>
    </row>
    <row r="3827" spans="1:42">
      <c r="A3827" s="278">
        <v>208296</v>
      </c>
      <c r="B3827" s="278"/>
      <c r="C3827" s="278" t="s">
        <v>411</v>
      </c>
      <c r="D3827" s="278" t="s">
        <v>411</v>
      </c>
      <c r="E3827" s="278" t="s">
        <v>411</v>
      </c>
      <c r="F3827" s="278" t="s">
        <v>412</v>
      </c>
      <c r="G3827" s="278" t="s">
        <v>413</v>
      </c>
      <c r="H3827" s="278" t="s">
        <v>412</v>
      </c>
      <c r="I3827" s="278" t="s">
        <v>412</v>
      </c>
      <c r="J3827" s="278" t="s">
        <v>412</v>
      </c>
      <c r="K3827" s="278" t="s">
        <v>412</v>
      </c>
      <c r="L3827" s="278" t="s">
        <v>412</v>
      </c>
      <c r="M3827" s="278"/>
      <c r="N3827" s="278"/>
      <c r="O3827" s="278"/>
      <c r="P3827" s="278"/>
      <c r="Q3827" s="278"/>
      <c r="R3827" s="278"/>
      <c r="S3827" s="278"/>
      <c r="T3827" s="278"/>
      <c r="U3827" s="278"/>
      <c r="V3827" s="278"/>
      <c r="W3827" s="278"/>
      <c r="X3827" s="278"/>
      <c r="Y3827" s="278"/>
      <c r="Z3827" s="278"/>
      <c r="AA3827" s="278"/>
      <c r="AB3827" s="278"/>
      <c r="AC3827" s="278"/>
      <c r="AD3827" s="278"/>
      <c r="AE3827" s="278"/>
      <c r="AF3827" s="278"/>
      <c r="AG3827" s="278"/>
      <c r="AH3827" s="278"/>
      <c r="AI3827" s="278"/>
      <c r="AJ3827" s="278"/>
      <c r="AK3827" s="278"/>
      <c r="AL3827" s="278"/>
      <c r="AM3827" s="278"/>
      <c r="AN3827" s="278"/>
      <c r="AO3827" s="278"/>
      <c r="AP3827" s="278"/>
    </row>
    <row r="3828" spans="1:42">
      <c r="A3828" s="278">
        <v>208121</v>
      </c>
      <c r="B3828" s="278"/>
      <c r="C3828" s="278" t="s">
        <v>412</v>
      </c>
      <c r="D3828" s="278" t="s">
        <v>411</v>
      </c>
      <c r="E3828" s="278" t="s">
        <v>412</v>
      </c>
      <c r="F3828" s="278" t="s">
        <v>412</v>
      </c>
      <c r="G3828" s="278" t="s">
        <v>412</v>
      </c>
      <c r="H3828" s="278" t="s">
        <v>412</v>
      </c>
      <c r="I3828" s="278" t="s">
        <v>413</v>
      </c>
      <c r="J3828" s="278" t="s">
        <v>413</v>
      </c>
      <c r="K3828" s="278" t="s">
        <v>411</v>
      </c>
      <c r="L3828" s="278" t="s">
        <v>411</v>
      </c>
      <c r="M3828" s="278"/>
      <c r="N3828" s="278"/>
      <c r="O3828" s="278"/>
      <c r="P3828" s="278"/>
      <c r="Q3828" s="278"/>
      <c r="R3828" s="278"/>
      <c r="S3828" s="278"/>
      <c r="T3828" s="278"/>
      <c r="U3828" s="278"/>
      <c r="V3828" s="278"/>
      <c r="W3828" s="278"/>
      <c r="X3828" s="278"/>
      <c r="Y3828" s="278"/>
      <c r="Z3828" s="278"/>
      <c r="AA3828" s="278"/>
      <c r="AB3828" s="278"/>
      <c r="AC3828" s="278"/>
      <c r="AD3828" s="278"/>
      <c r="AE3828" s="278"/>
      <c r="AF3828" s="278"/>
      <c r="AG3828" s="278"/>
      <c r="AH3828" s="278"/>
      <c r="AI3828" s="278"/>
      <c r="AJ3828" s="278"/>
      <c r="AK3828" s="278"/>
      <c r="AL3828" s="278"/>
      <c r="AM3828" s="278"/>
      <c r="AN3828" s="278"/>
      <c r="AO3828" s="278"/>
      <c r="AP3828" s="278"/>
    </row>
    <row r="3829" spans="1:42">
      <c r="A3829" s="278">
        <v>208020</v>
      </c>
      <c r="B3829" s="278"/>
      <c r="C3829" s="278" t="s">
        <v>412</v>
      </c>
      <c r="D3829" s="278" t="s">
        <v>413</v>
      </c>
      <c r="E3829" s="278" t="s">
        <v>413</v>
      </c>
      <c r="F3829" s="278" t="s">
        <v>413</v>
      </c>
      <c r="G3829" s="278" t="s">
        <v>412</v>
      </c>
      <c r="H3829" s="278" t="s">
        <v>412</v>
      </c>
      <c r="I3829" s="278" t="s">
        <v>412</v>
      </c>
      <c r="J3829" s="278" t="s">
        <v>412</v>
      </c>
      <c r="K3829" s="278" t="s">
        <v>412</v>
      </c>
      <c r="L3829" s="278" t="s">
        <v>412</v>
      </c>
      <c r="M3829" s="278"/>
      <c r="N3829" s="278"/>
      <c r="O3829" s="278"/>
      <c r="P3829" s="278"/>
      <c r="Q3829" s="278"/>
      <c r="R3829" s="278"/>
      <c r="S3829" s="278"/>
      <c r="T3829" s="278"/>
      <c r="U3829" s="278"/>
      <c r="V3829" s="278"/>
      <c r="W3829" s="278"/>
      <c r="X3829" s="278"/>
      <c r="Y3829" s="278"/>
      <c r="Z3829" s="278"/>
      <c r="AA3829" s="278"/>
      <c r="AB3829" s="278"/>
      <c r="AC3829" s="278"/>
      <c r="AD3829" s="278"/>
      <c r="AE3829" s="278"/>
      <c r="AF3829" s="278"/>
      <c r="AG3829" s="278"/>
      <c r="AH3829" s="278"/>
      <c r="AI3829" s="278"/>
      <c r="AJ3829" s="278"/>
      <c r="AK3829" s="278"/>
      <c r="AL3829" s="278"/>
      <c r="AM3829" s="278"/>
      <c r="AN3829" s="278"/>
      <c r="AO3829" s="278"/>
      <c r="AP3829" s="278"/>
    </row>
    <row r="3830" spans="1:42">
      <c r="A3830" s="278">
        <v>207784</v>
      </c>
      <c r="B3830" s="278"/>
      <c r="C3830" s="278" t="s">
        <v>411</v>
      </c>
      <c r="D3830" s="278" t="s">
        <v>413</v>
      </c>
      <c r="E3830" s="278" t="s">
        <v>411</v>
      </c>
      <c r="F3830" s="278" t="s">
        <v>412</v>
      </c>
      <c r="G3830" s="278" t="s">
        <v>413</v>
      </c>
      <c r="H3830" s="278" t="s">
        <v>412</v>
      </c>
      <c r="I3830" s="278" t="s">
        <v>413</v>
      </c>
      <c r="J3830" s="278" t="s">
        <v>411</v>
      </c>
      <c r="K3830" s="278" t="s">
        <v>411</v>
      </c>
      <c r="L3830" s="278" t="s">
        <v>411</v>
      </c>
      <c r="M3830" s="278"/>
      <c r="N3830" s="278"/>
      <c r="O3830" s="278"/>
      <c r="P3830" s="278"/>
      <c r="Q3830" s="278"/>
      <c r="R3830" s="278"/>
      <c r="S3830" s="278"/>
      <c r="T3830" s="278"/>
      <c r="U3830" s="278"/>
      <c r="V3830" s="278"/>
      <c r="W3830" s="278"/>
      <c r="X3830" s="278"/>
      <c r="Y3830" s="278"/>
      <c r="Z3830" s="278"/>
      <c r="AA3830" s="278"/>
      <c r="AB3830" s="278"/>
      <c r="AC3830" s="278"/>
      <c r="AD3830" s="278"/>
      <c r="AE3830" s="278"/>
      <c r="AF3830" s="278"/>
      <c r="AG3830" s="278"/>
      <c r="AH3830" s="278"/>
      <c r="AI3830" s="278"/>
      <c r="AJ3830" s="278"/>
      <c r="AK3830" s="278"/>
      <c r="AL3830" s="278"/>
      <c r="AM3830" s="278"/>
      <c r="AN3830" s="278"/>
      <c r="AO3830" s="278"/>
      <c r="AP3830" s="278"/>
    </row>
    <row r="3831" spans="1:42">
      <c r="A3831" s="278">
        <v>207664</v>
      </c>
      <c r="B3831" s="278"/>
      <c r="C3831" s="278" t="s">
        <v>412</v>
      </c>
      <c r="D3831" s="278" t="s">
        <v>411</v>
      </c>
      <c r="E3831" s="278" t="s">
        <v>411</v>
      </c>
      <c r="F3831" s="278" t="s">
        <v>412</v>
      </c>
      <c r="G3831" s="278" t="s">
        <v>413</v>
      </c>
      <c r="H3831" s="278" t="s">
        <v>412</v>
      </c>
      <c r="I3831" s="278" t="s">
        <v>411</v>
      </c>
      <c r="J3831" s="278" t="s">
        <v>411</v>
      </c>
      <c r="K3831" s="278" t="s">
        <v>411</v>
      </c>
      <c r="L3831" s="278" t="s">
        <v>411</v>
      </c>
      <c r="M3831" s="278"/>
      <c r="N3831" s="278"/>
      <c r="O3831" s="278"/>
      <c r="P3831" s="278"/>
      <c r="Q3831" s="278"/>
      <c r="R3831" s="278"/>
      <c r="S3831" s="278"/>
      <c r="T3831" s="278"/>
      <c r="U3831" s="278"/>
      <c r="V3831" s="278"/>
      <c r="W3831" s="278"/>
      <c r="X3831" s="278"/>
      <c r="Y3831" s="278"/>
      <c r="Z3831" s="278"/>
      <c r="AA3831" s="278"/>
      <c r="AB3831" s="278"/>
      <c r="AC3831" s="278"/>
      <c r="AD3831" s="278"/>
      <c r="AE3831" s="278"/>
      <c r="AF3831" s="278"/>
      <c r="AG3831" s="278"/>
      <c r="AH3831" s="278"/>
      <c r="AI3831" s="278"/>
      <c r="AJ3831" s="278"/>
      <c r="AK3831" s="278"/>
      <c r="AL3831" s="278"/>
      <c r="AM3831" s="278"/>
      <c r="AN3831" s="278"/>
      <c r="AO3831" s="278"/>
      <c r="AP3831" s="278"/>
    </row>
    <row r="3832" spans="1:42">
      <c r="A3832" s="278">
        <v>207287</v>
      </c>
      <c r="B3832" s="278"/>
      <c r="C3832" s="278" t="s">
        <v>411</v>
      </c>
      <c r="D3832" s="278" t="s">
        <v>412</v>
      </c>
      <c r="E3832" s="278" t="s">
        <v>411</v>
      </c>
      <c r="F3832" s="278" t="s">
        <v>412</v>
      </c>
      <c r="G3832" s="278" t="s">
        <v>411</v>
      </c>
      <c r="H3832" s="278" t="s">
        <v>413</v>
      </c>
      <c r="I3832" s="278" t="s">
        <v>412</v>
      </c>
      <c r="J3832" s="278" t="s">
        <v>412</v>
      </c>
      <c r="K3832" s="278" t="s">
        <v>411</v>
      </c>
      <c r="L3832" s="278" t="s">
        <v>411</v>
      </c>
      <c r="M3832" s="278"/>
      <c r="N3832" s="278"/>
      <c r="O3832" s="278"/>
      <c r="P3832" s="278"/>
      <c r="Q3832" s="278"/>
      <c r="R3832" s="278"/>
      <c r="S3832" s="278"/>
      <c r="T3832" s="278"/>
      <c r="U3832" s="278"/>
      <c r="V3832" s="278"/>
      <c r="W3832" s="278"/>
      <c r="X3832" s="278"/>
      <c r="Y3832" s="278"/>
      <c r="Z3832" s="278"/>
      <c r="AA3832" s="278"/>
      <c r="AB3832" s="278"/>
      <c r="AC3832" s="278"/>
      <c r="AD3832" s="278"/>
      <c r="AE3832" s="278"/>
      <c r="AF3832" s="278"/>
      <c r="AG3832" s="278"/>
      <c r="AH3832" s="278"/>
      <c r="AI3832" s="278"/>
      <c r="AJ3832" s="278"/>
      <c r="AK3832" s="278"/>
      <c r="AL3832" s="278"/>
      <c r="AM3832" s="278"/>
      <c r="AN3832" s="278"/>
      <c r="AO3832" s="278"/>
      <c r="AP3832" s="278"/>
    </row>
    <row r="3833" spans="1:42">
      <c r="A3833" s="278">
        <v>206827</v>
      </c>
      <c r="B3833" s="278"/>
      <c r="C3833" s="278" t="s">
        <v>411</v>
      </c>
      <c r="D3833" s="278" t="s">
        <v>411</v>
      </c>
      <c r="E3833" s="278" t="s">
        <v>411</v>
      </c>
      <c r="F3833" s="278" t="s">
        <v>411</v>
      </c>
      <c r="G3833" s="278" t="s">
        <v>413</v>
      </c>
      <c r="H3833" s="278" t="s">
        <v>412</v>
      </c>
      <c r="I3833" s="278" t="s">
        <v>413</v>
      </c>
      <c r="J3833" s="278" t="s">
        <v>412</v>
      </c>
      <c r="K3833" s="278" t="s">
        <v>412</v>
      </c>
      <c r="L3833" s="278" t="s">
        <v>412</v>
      </c>
      <c r="M3833" s="278"/>
      <c r="N3833" s="278"/>
      <c r="O3833" s="278"/>
      <c r="P3833" s="278"/>
      <c r="Q3833" s="278"/>
      <c r="R3833" s="278"/>
      <c r="S3833" s="278"/>
      <c r="T3833" s="278"/>
      <c r="U3833" s="278"/>
      <c r="V3833" s="278"/>
      <c r="W3833" s="278"/>
      <c r="X3833" s="278"/>
      <c r="Y3833" s="278"/>
      <c r="Z3833" s="278"/>
      <c r="AA3833" s="278"/>
      <c r="AB3833" s="278"/>
      <c r="AC3833" s="278"/>
      <c r="AD3833" s="278"/>
      <c r="AE3833" s="278"/>
      <c r="AF3833" s="278"/>
      <c r="AG3833" s="278"/>
      <c r="AH3833" s="278"/>
      <c r="AI3833" s="278"/>
      <c r="AJ3833" s="278"/>
      <c r="AK3833" s="278"/>
      <c r="AL3833" s="278"/>
      <c r="AM3833" s="278"/>
      <c r="AN3833" s="278"/>
      <c r="AO3833" s="278"/>
      <c r="AP3833" s="278"/>
    </row>
    <row r="3834" spans="1:42">
      <c r="A3834" s="278">
        <v>206810</v>
      </c>
      <c r="B3834" s="278"/>
      <c r="C3834" s="278" t="s">
        <v>411</v>
      </c>
      <c r="D3834" s="278" t="s">
        <v>412</v>
      </c>
      <c r="E3834" s="278" t="s">
        <v>411</v>
      </c>
      <c r="F3834" s="278" t="s">
        <v>412</v>
      </c>
      <c r="G3834" s="278" t="s">
        <v>413</v>
      </c>
      <c r="H3834" s="278" t="s">
        <v>412</v>
      </c>
      <c r="I3834" s="278" t="s">
        <v>411</v>
      </c>
      <c r="J3834" s="278" t="s">
        <v>412</v>
      </c>
      <c r="K3834" s="278" t="s">
        <v>412</v>
      </c>
      <c r="L3834" s="278" t="s">
        <v>411</v>
      </c>
      <c r="M3834" s="278"/>
      <c r="N3834" s="278"/>
      <c r="O3834" s="278"/>
      <c r="P3834" s="278"/>
      <c r="Q3834" s="278"/>
      <c r="R3834" s="278"/>
      <c r="S3834" s="278"/>
      <c r="T3834" s="278"/>
      <c r="U3834" s="278"/>
      <c r="V3834" s="278"/>
      <c r="W3834" s="278"/>
      <c r="X3834" s="278"/>
      <c r="Y3834" s="278"/>
      <c r="Z3834" s="278"/>
      <c r="AA3834" s="278"/>
      <c r="AB3834" s="278"/>
      <c r="AC3834" s="278"/>
      <c r="AD3834" s="278"/>
      <c r="AE3834" s="278"/>
      <c r="AF3834" s="278"/>
      <c r="AG3834" s="278"/>
      <c r="AH3834" s="278"/>
      <c r="AI3834" s="278"/>
      <c r="AJ3834" s="278"/>
      <c r="AK3834" s="278"/>
      <c r="AL3834" s="278"/>
      <c r="AM3834" s="278"/>
      <c r="AN3834" s="278"/>
      <c r="AO3834" s="278"/>
      <c r="AP3834" s="278"/>
    </row>
    <row r="3835" spans="1:42">
      <c r="A3835" s="278">
        <v>206640</v>
      </c>
      <c r="B3835" s="278"/>
      <c r="C3835" s="278" t="s">
        <v>413</v>
      </c>
      <c r="D3835" s="278" t="s">
        <v>412</v>
      </c>
      <c r="E3835" s="278" t="s">
        <v>412</v>
      </c>
      <c r="F3835" s="278" t="s">
        <v>412</v>
      </c>
      <c r="G3835" s="278" t="s">
        <v>413</v>
      </c>
      <c r="H3835" s="278" t="s">
        <v>412</v>
      </c>
      <c r="I3835" s="278" t="s">
        <v>412</v>
      </c>
      <c r="J3835" s="278" t="s">
        <v>413</v>
      </c>
      <c r="K3835" s="278" t="s">
        <v>413</v>
      </c>
      <c r="L3835" s="278" t="s">
        <v>413</v>
      </c>
      <c r="M3835" s="278"/>
      <c r="N3835" s="278"/>
      <c r="O3835" s="278"/>
      <c r="P3835" s="278"/>
      <c r="Q3835" s="278"/>
      <c r="R3835" s="278"/>
      <c r="S3835" s="278"/>
      <c r="T3835" s="278"/>
      <c r="U3835" s="278"/>
      <c r="V3835" s="278"/>
      <c r="W3835" s="278"/>
      <c r="X3835" s="278"/>
      <c r="Y3835" s="278"/>
      <c r="Z3835" s="278"/>
      <c r="AA3835" s="278"/>
      <c r="AB3835" s="278"/>
      <c r="AC3835" s="278"/>
      <c r="AD3835" s="278"/>
      <c r="AE3835" s="278"/>
      <c r="AF3835" s="278"/>
      <c r="AG3835" s="278"/>
      <c r="AH3835" s="278"/>
      <c r="AI3835" s="278"/>
      <c r="AJ3835" s="278"/>
      <c r="AK3835" s="278"/>
      <c r="AL3835" s="278"/>
      <c r="AM3835" s="278"/>
      <c r="AN3835" s="278"/>
      <c r="AO3835" s="278"/>
      <c r="AP3835" s="278"/>
    </row>
    <row r="3836" spans="1:42">
      <c r="A3836" s="278">
        <v>206575</v>
      </c>
      <c r="B3836" s="278"/>
      <c r="C3836" s="278" t="s">
        <v>413</v>
      </c>
      <c r="D3836" s="278" t="s">
        <v>412</v>
      </c>
      <c r="E3836" s="278" t="s">
        <v>412</v>
      </c>
      <c r="F3836" s="278" t="s">
        <v>412</v>
      </c>
      <c r="G3836" s="278" t="s">
        <v>412</v>
      </c>
      <c r="H3836" s="278" t="s">
        <v>413</v>
      </c>
      <c r="I3836" s="278" t="s">
        <v>413</v>
      </c>
      <c r="J3836" s="278" t="s">
        <v>411</v>
      </c>
      <c r="K3836" s="278" t="s">
        <v>411</v>
      </c>
      <c r="L3836" s="278" t="s">
        <v>411</v>
      </c>
      <c r="M3836" s="278"/>
      <c r="N3836" s="278"/>
      <c r="O3836" s="278"/>
      <c r="P3836" s="278"/>
      <c r="Q3836" s="278"/>
      <c r="R3836" s="278"/>
      <c r="S3836" s="278"/>
      <c r="T3836" s="278"/>
      <c r="U3836" s="278"/>
      <c r="V3836" s="278"/>
      <c r="W3836" s="278"/>
      <c r="X3836" s="278"/>
      <c r="Y3836" s="278"/>
      <c r="Z3836" s="278"/>
      <c r="AA3836" s="278"/>
      <c r="AB3836" s="278"/>
      <c r="AC3836" s="278"/>
      <c r="AD3836" s="278"/>
      <c r="AE3836" s="278"/>
      <c r="AF3836" s="278"/>
      <c r="AG3836" s="278"/>
      <c r="AH3836" s="278"/>
      <c r="AI3836" s="278"/>
      <c r="AJ3836" s="278"/>
      <c r="AK3836" s="278"/>
      <c r="AL3836" s="278"/>
      <c r="AM3836" s="278"/>
      <c r="AN3836" s="278"/>
      <c r="AO3836" s="278"/>
      <c r="AP3836" s="278"/>
    </row>
    <row r="3837" spans="1:42">
      <c r="A3837" s="278">
        <v>206436</v>
      </c>
      <c r="B3837" s="278"/>
      <c r="C3837" s="278" t="s">
        <v>411</v>
      </c>
      <c r="D3837" s="278" t="s">
        <v>411</v>
      </c>
      <c r="E3837" s="278" t="s">
        <v>411</v>
      </c>
      <c r="F3837" s="278" t="s">
        <v>411</v>
      </c>
      <c r="G3837" s="278" t="s">
        <v>411</v>
      </c>
      <c r="H3837" s="278" t="s">
        <v>413</v>
      </c>
      <c r="I3837" s="278" t="s">
        <v>411</v>
      </c>
      <c r="J3837" s="278" t="s">
        <v>411</v>
      </c>
      <c r="K3837" s="278" t="s">
        <v>413</v>
      </c>
      <c r="L3837" s="278" t="s">
        <v>412</v>
      </c>
      <c r="M3837" s="278"/>
      <c r="N3837" s="278"/>
      <c r="O3837" s="278"/>
      <c r="P3837" s="278"/>
      <c r="Q3837" s="278"/>
      <c r="R3837" s="278"/>
      <c r="S3837" s="278"/>
      <c r="T3837" s="278"/>
      <c r="U3837" s="278"/>
      <c r="V3837" s="278"/>
      <c r="W3837" s="278"/>
      <c r="X3837" s="278"/>
      <c r="Y3837" s="278"/>
      <c r="Z3837" s="278"/>
      <c r="AA3837" s="278"/>
      <c r="AB3837" s="278"/>
      <c r="AC3837" s="278"/>
      <c r="AD3837" s="278"/>
      <c r="AE3837" s="278"/>
      <c r="AF3837" s="278"/>
      <c r="AG3837" s="278"/>
      <c r="AH3837" s="278"/>
      <c r="AI3837" s="278"/>
      <c r="AJ3837" s="278"/>
      <c r="AK3837" s="278"/>
      <c r="AL3837" s="278"/>
      <c r="AM3837" s="278"/>
      <c r="AN3837" s="278"/>
      <c r="AO3837" s="278"/>
      <c r="AP3837" s="278"/>
    </row>
    <row r="3838" spans="1:42">
      <c r="A3838" s="278">
        <v>206338</v>
      </c>
      <c r="B3838" s="278"/>
      <c r="C3838" s="278" t="s">
        <v>411</v>
      </c>
      <c r="D3838" s="278" t="s">
        <v>412</v>
      </c>
      <c r="E3838" s="278" t="s">
        <v>412</v>
      </c>
      <c r="F3838" s="278" t="s">
        <v>412</v>
      </c>
      <c r="G3838" s="278" t="s">
        <v>412</v>
      </c>
      <c r="H3838" s="278" t="s">
        <v>412</v>
      </c>
      <c r="I3838" s="278" t="s">
        <v>412</v>
      </c>
      <c r="J3838" s="278" t="s">
        <v>411</v>
      </c>
      <c r="K3838" s="278" t="s">
        <v>411</v>
      </c>
      <c r="L3838" s="278" t="s">
        <v>413</v>
      </c>
      <c r="M3838" s="278"/>
      <c r="N3838" s="278"/>
      <c r="O3838" s="278"/>
      <c r="P3838" s="278"/>
      <c r="Q3838" s="278"/>
      <c r="R3838" s="278"/>
      <c r="S3838" s="278"/>
      <c r="T3838" s="278"/>
      <c r="U3838" s="278"/>
      <c r="V3838" s="278"/>
      <c r="W3838" s="278"/>
      <c r="X3838" s="278"/>
      <c r="Y3838" s="278"/>
      <c r="Z3838" s="278"/>
      <c r="AA3838" s="278"/>
      <c r="AB3838" s="278"/>
      <c r="AC3838" s="278"/>
      <c r="AD3838" s="278"/>
      <c r="AE3838" s="278"/>
      <c r="AF3838" s="278"/>
      <c r="AG3838" s="278"/>
      <c r="AH3838" s="278"/>
      <c r="AI3838" s="278"/>
      <c r="AJ3838" s="278"/>
      <c r="AK3838" s="278"/>
      <c r="AL3838" s="278"/>
      <c r="AM3838" s="278"/>
      <c r="AN3838" s="278"/>
      <c r="AO3838" s="278"/>
      <c r="AP3838" s="278"/>
    </row>
    <row r="3839" spans="1:42">
      <c r="A3839" s="278">
        <v>206326</v>
      </c>
      <c r="B3839" s="278"/>
      <c r="C3839" s="278" t="s">
        <v>412</v>
      </c>
      <c r="D3839" s="278" t="s">
        <v>412</v>
      </c>
      <c r="E3839" s="278" t="s">
        <v>412</v>
      </c>
      <c r="F3839" s="278" t="s">
        <v>412</v>
      </c>
      <c r="G3839" s="278" t="s">
        <v>412</v>
      </c>
      <c r="H3839" s="278" t="s">
        <v>412</v>
      </c>
      <c r="I3839" s="278" t="s">
        <v>412</v>
      </c>
      <c r="J3839" s="278" t="s">
        <v>412</v>
      </c>
      <c r="K3839" s="278" t="s">
        <v>412</v>
      </c>
      <c r="L3839" s="278" t="s">
        <v>412</v>
      </c>
      <c r="M3839" s="278"/>
      <c r="N3839" s="278"/>
      <c r="O3839" s="278"/>
      <c r="P3839" s="278"/>
      <c r="Q3839" s="278"/>
      <c r="R3839" s="278"/>
      <c r="S3839" s="278"/>
      <c r="T3839" s="278"/>
      <c r="U3839" s="278"/>
      <c r="V3839" s="278"/>
      <c r="W3839" s="278"/>
      <c r="X3839" s="278"/>
      <c r="Y3839" s="278"/>
      <c r="Z3839" s="278"/>
      <c r="AA3839" s="278"/>
      <c r="AB3839" s="278"/>
      <c r="AC3839" s="278"/>
      <c r="AD3839" s="278"/>
      <c r="AE3839" s="278"/>
      <c r="AF3839" s="278"/>
      <c r="AG3839" s="278"/>
      <c r="AH3839" s="278"/>
      <c r="AI3839" s="278"/>
      <c r="AJ3839" s="278"/>
      <c r="AK3839" s="278"/>
      <c r="AL3839" s="278"/>
      <c r="AM3839" s="278"/>
      <c r="AN3839" s="278"/>
      <c r="AO3839" s="278"/>
      <c r="AP3839" s="278"/>
    </row>
    <row r="3840" spans="1:42">
      <c r="A3840" s="278">
        <v>206298</v>
      </c>
      <c r="B3840" s="278"/>
      <c r="C3840" s="278" t="s">
        <v>411</v>
      </c>
      <c r="D3840" s="278" t="s">
        <v>411</v>
      </c>
      <c r="E3840" s="278" t="s">
        <v>411</v>
      </c>
      <c r="F3840" s="278" t="s">
        <v>411</v>
      </c>
      <c r="G3840" s="278" t="s">
        <v>413</v>
      </c>
      <c r="H3840" s="278" t="s">
        <v>412</v>
      </c>
      <c r="I3840" s="278" t="s">
        <v>412</v>
      </c>
      <c r="J3840" s="278" t="s">
        <v>412</v>
      </c>
      <c r="K3840" s="278" t="s">
        <v>412</v>
      </c>
      <c r="L3840" s="278" t="s">
        <v>412</v>
      </c>
      <c r="M3840" s="278"/>
      <c r="N3840" s="278"/>
      <c r="O3840" s="278"/>
      <c r="P3840" s="278"/>
      <c r="Q3840" s="278"/>
      <c r="R3840" s="278"/>
      <c r="S3840" s="278"/>
      <c r="T3840" s="278"/>
      <c r="U3840" s="278"/>
      <c r="V3840" s="278"/>
      <c r="W3840" s="278"/>
      <c r="X3840" s="278"/>
      <c r="Y3840" s="278"/>
      <c r="Z3840" s="278"/>
      <c r="AA3840" s="278"/>
      <c r="AB3840" s="278"/>
      <c r="AC3840" s="278"/>
      <c r="AD3840" s="278"/>
      <c r="AE3840" s="278"/>
      <c r="AF3840" s="278"/>
      <c r="AG3840" s="278"/>
      <c r="AH3840" s="278"/>
      <c r="AI3840" s="278"/>
      <c r="AJ3840" s="278"/>
      <c r="AK3840" s="278"/>
      <c r="AL3840" s="278"/>
      <c r="AM3840" s="278"/>
      <c r="AN3840" s="278"/>
      <c r="AO3840" s="278"/>
      <c r="AP3840" s="278"/>
    </row>
    <row r="3841" spans="1:42">
      <c r="A3841" s="278">
        <v>206234</v>
      </c>
      <c r="B3841" s="278"/>
      <c r="C3841" s="278" t="s">
        <v>412</v>
      </c>
      <c r="D3841" s="278" t="s">
        <v>412</v>
      </c>
      <c r="E3841" s="278" t="s">
        <v>412</v>
      </c>
      <c r="F3841" s="278" t="s">
        <v>412</v>
      </c>
      <c r="G3841" s="278" t="s">
        <v>412</v>
      </c>
      <c r="H3841" s="278" t="s">
        <v>412</v>
      </c>
      <c r="I3841" s="278" t="s">
        <v>412</v>
      </c>
      <c r="J3841" s="278" t="s">
        <v>412</v>
      </c>
      <c r="K3841" s="278" t="s">
        <v>412</v>
      </c>
      <c r="L3841" s="278" t="s">
        <v>412</v>
      </c>
      <c r="M3841" s="278"/>
      <c r="N3841" s="278"/>
      <c r="O3841" s="278"/>
      <c r="P3841" s="278"/>
      <c r="Q3841" s="278"/>
      <c r="R3841" s="278"/>
      <c r="S3841" s="278"/>
      <c r="T3841" s="278"/>
      <c r="U3841" s="278"/>
      <c r="V3841" s="278"/>
      <c r="W3841" s="278"/>
      <c r="X3841" s="278"/>
      <c r="Y3841" s="278"/>
      <c r="Z3841" s="278"/>
      <c r="AA3841" s="278"/>
      <c r="AB3841" s="278"/>
      <c r="AC3841" s="278"/>
      <c r="AD3841" s="278"/>
      <c r="AE3841" s="278"/>
      <c r="AF3841" s="278"/>
      <c r="AG3841" s="278"/>
      <c r="AH3841" s="278"/>
      <c r="AI3841" s="278"/>
      <c r="AJ3841" s="278"/>
      <c r="AK3841" s="278"/>
      <c r="AL3841" s="278"/>
      <c r="AM3841" s="278"/>
      <c r="AN3841" s="278"/>
      <c r="AO3841" s="278"/>
      <c r="AP3841" s="278"/>
    </row>
    <row r="3842" spans="1:42">
      <c r="A3842" s="278">
        <v>206127</v>
      </c>
      <c r="B3842" s="278"/>
      <c r="C3842" s="278" t="s">
        <v>412</v>
      </c>
      <c r="D3842" s="278" t="s">
        <v>411</v>
      </c>
      <c r="E3842" s="278" t="s">
        <v>412</v>
      </c>
      <c r="F3842" s="278" t="s">
        <v>412</v>
      </c>
      <c r="G3842" s="278" t="s">
        <v>411</v>
      </c>
      <c r="H3842" s="278" t="s">
        <v>412</v>
      </c>
      <c r="I3842" s="278" t="s">
        <v>411</v>
      </c>
      <c r="J3842" s="278" t="s">
        <v>413</v>
      </c>
      <c r="K3842" s="278" t="s">
        <v>411</v>
      </c>
      <c r="L3842" s="278" t="s">
        <v>411</v>
      </c>
      <c r="M3842" s="278"/>
      <c r="N3842" s="278"/>
      <c r="O3842" s="278"/>
      <c r="P3842" s="278"/>
      <c r="Q3842" s="278"/>
      <c r="R3842" s="278"/>
      <c r="S3842" s="278"/>
      <c r="T3842" s="278"/>
      <c r="U3842" s="278"/>
      <c r="V3842" s="278"/>
      <c r="W3842" s="278"/>
      <c r="X3842" s="278"/>
      <c r="Y3842" s="278"/>
      <c r="Z3842" s="278"/>
      <c r="AA3842" s="278"/>
      <c r="AB3842" s="278"/>
      <c r="AC3842" s="278"/>
      <c r="AD3842" s="278"/>
      <c r="AE3842" s="278"/>
      <c r="AF3842" s="278"/>
      <c r="AG3842" s="278"/>
      <c r="AH3842" s="278"/>
      <c r="AI3842" s="278"/>
      <c r="AJ3842" s="278"/>
      <c r="AK3842" s="278"/>
      <c r="AL3842" s="278"/>
      <c r="AM3842" s="278"/>
      <c r="AN3842" s="278"/>
      <c r="AO3842" s="278"/>
      <c r="AP3842" s="278"/>
    </row>
    <row r="3843" spans="1:42">
      <c r="A3843" s="278">
        <v>205896</v>
      </c>
      <c r="B3843" s="278"/>
      <c r="C3843" s="278" t="s">
        <v>411</v>
      </c>
      <c r="D3843" s="278" t="s">
        <v>413</v>
      </c>
      <c r="E3843" s="278" t="s">
        <v>413</v>
      </c>
      <c r="F3843" s="278" t="s">
        <v>411</v>
      </c>
      <c r="G3843" s="278" t="s">
        <v>413</v>
      </c>
      <c r="H3843" s="278" t="s">
        <v>412</v>
      </c>
      <c r="I3843" s="278" t="s">
        <v>412</v>
      </c>
      <c r="J3843" s="278" t="s">
        <v>413</v>
      </c>
      <c r="K3843" s="278" t="s">
        <v>411</v>
      </c>
      <c r="L3843" s="278" t="s">
        <v>411</v>
      </c>
      <c r="M3843" s="278"/>
      <c r="N3843" s="278"/>
      <c r="O3843" s="278"/>
      <c r="P3843" s="278"/>
      <c r="Q3843" s="278"/>
      <c r="R3843" s="278"/>
      <c r="S3843" s="278"/>
      <c r="T3843" s="278"/>
      <c r="U3843" s="278"/>
      <c r="V3843" s="278"/>
      <c r="W3843" s="278"/>
      <c r="X3843" s="278"/>
      <c r="Y3843" s="278"/>
      <c r="Z3843" s="278"/>
      <c r="AA3843" s="278"/>
      <c r="AB3843" s="278"/>
      <c r="AC3843" s="278"/>
      <c r="AD3843" s="278"/>
      <c r="AE3843" s="278"/>
      <c r="AF3843" s="278"/>
      <c r="AG3843" s="278"/>
      <c r="AH3843" s="278"/>
      <c r="AI3843" s="278"/>
      <c r="AJ3843" s="278"/>
      <c r="AK3843" s="278"/>
      <c r="AL3843" s="278"/>
      <c r="AM3843" s="278"/>
      <c r="AN3843" s="278"/>
      <c r="AO3843" s="278"/>
      <c r="AP3843" s="278"/>
    </row>
    <row r="3844" spans="1:42">
      <c r="A3844" s="278">
        <v>205870</v>
      </c>
      <c r="B3844" s="278"/>
      <c r="C3844" s="278" t="s">
        <v>411</v>
      </c>
      <c r="D3844" s="278" t="s">
        <v>411</v>
      </c>
      <c r="E3844" s="278" t="s">
        <v>411</v>
      </c>
      <c r="F3844" s="278" t="s">
        <v>412</v>
      </c>
      <c r="G3844" s="278" t="s">
        <v>412</v>
      </c>
      <c r="H3844" s="278" t="s">
        <v>412</v>
      </c>
      <c r="I3844" s="278" t="s">
        <v>412</v>
      </c>
      <c r="J3844" s="278" t="s">
        <v>412</v>
      </c>
      <c r="K3844" s="278" t="s">
        <v>412</v>
      </c>
      <c r="L3844" s="278" t="s">
        <v>412</v>
      </c>
      <c r="M3844" s="278"/>
      <c r="N3844" s="278"/>
      <c r="O3844" s="278"/>
      <c r="P3844" s="278"/>
      <c r="Q3844" s="278"/>
      <c r="R3844" s="278"/>
      <c r="S3844" s="278"/>
      <c r="T3844" s="278"/>
      <c r="U3844" s="278"/>
      <c r="V3844" s="278"/>
      <c r="W3844" s="278"/>
      <c r="X3844" s="278"/>
      <c r="Y3844" s="278"/>
      <c r="Z3844" s="278"/>
      <c r="AA3844" s="278"/>
      <c r="AB3844" s="278"/>
      <c r="AC3844" s="278"/>
      <c r="AD3844" s="278"/>
      <c r="AE3844" s="278"/>
      <c r="AF3844" s="278"/>
      <c r="AG3844" s="278"/>
      <c r="AH3844" s="278"/>
      <c r="AI3844" s="278"/>
      <c r="AJ3844" s="278"/>
      <c r="AK3844" s="278"/>
      <c r="AL3844" s="278"/>
      <c r="AM3844" s="278"/>
      <c r="AN3844" s="278"/>
      <c r="AO3844" s="278"/>
      <c r="AP3844" s="278"/>
    </row>
    <row r="3845" spans="1:42">
      <c r="A3845" s="278">
        <v>205796</v>
      </c>
      <c r="B3845" s="278"/>
      <c r="C3845" s="278" t="s">
        <v>412</v>
      </c>
      <c r="D3845" s="278" t="s">
        <v>411</v>
      </c>
      <c r="E3845" s="278" t="s">
        <v>411</v>
      </c>
      <c r="F3845" s="278" t="s">
        <v>411</v>
      </c>
      <c r="G3845" s="278" t="s">
        <v>412</v>
      </c>
      <c r="H3845" s="278" t="s">
        <v>412</v>
      </c>
      <c r="I3845" s="278" t="s">
        <v>412</v>
      </c>
      <c r="J3845" s="278" t="s">
        <v>412</v>
      </c>
      <c r="K3845" s="278" t="s">
        <v>412</v>
      </c>
      <c r="L3845" s="278" t="s">
        <v>412</v>
      </c>
      <c r="M3845" s="278"/>
      <c r="N3845" s="278"/>
      <c r="O3845" s="278"/>
      <c r="P3845" s="278"/>
      <c r="Q3845" s="278"/>
      <c r="R3845" s="278"/>
      <c r="S3845" s="278"/>
      <c r="T3845" s="278"/>
      <c r="U3845" s="278"/>
      <c r="V3845" s="278"/>
      <c r="W3845" s="278"/>
      <c r="X3845" s="278"/>
      <c r="Y3845" s="278"/>
      <c r="Z3845" s="278"/>
      <c r="AA3845" s="278"/>
      <c r="AB3845" s="278"/>
      <c r="AC3845" s="278"/>
      <c r="AD3845" s="278"/>
      <c r="AE3845" s="278"/>
      <c r="AF3845" s="278"/>
      <c r="AG3845" s="278"/>
      <c r="AH3845" s="278"/>
      <c r="AI3845" s="278"/>
      <c r="AJ3845" s="278"/>
      <c r="AK3845" s="278"/>
      <c r="AL3845" s="278"/>
      <c r="AM3845" s="278"/>
      <c r="AN3845" s="278"/>
      <c r="AO3845" s="278"/>
      <c r="AP3845" s="278"/>
    </row>
    <row r="3846" spans="1:42">
      <c r="A3846" s="278">
        <v>205699</v>
      </c>
      <c r="B3846" s="278"/>
      <c r="C3846" s="278" t="s">
        <v>411</v>
      </c>
      <c r="D3846" s="278" t="s">
        <v>411</v>
      </c>
      <c r="E3846" s="278" t="s">
        <v>413</v>
      </c>
      <c r="F3846" s="278" t="s">
        <v>411</v>
      </c>
      <c r="G3846" s="278" t="s">
        <v>412</v>
      </c>
      <c r="H3846" s="278" t="s">
        <v>412</v>
      </c>
      <c r="I3846" s="278" t="s">
        <v>412</v>
      </c>
      <c r="J3846" s="278" t="s">
        <v>412</v>
      </c>
      <c r="K3846" s="278" t="s">
        <v>412</v>
      </c>
      <c r="L3846" s="278" t="s">
        <v>412</v>
      </c>
      <c r="M3846" s="278"/>
      <c r="N3846" s="278"/>
      <c r="O3846" s="278"/>
      <c r="P3846" s="278"/>
      <c r="Q3846" s="278"/>
      <c r="R3846" s="278"/>
      <c r="S3846" s="278"/>
      <c r="T3846" s="278"/>
      <c r="U3846" s="278"/>
      <c r="V3846" s="278"/>
      <c r="W3846" s="278"/>
      <c r="X3846" s="278"/>
      <c r="Y3846" s="278"/>
      <c r="Z3846" s="278"/>
      <c r="AA3846" s="278"/>
      <c r="AB3846" s="278"/>
      <c r="AC3846" s="278"/>
      <c r="AD3846" s="278"/>
      <c r="AE3846" s="278"/>
      <c r="AF3846" s="278"/>
      <c r="AG3846" s="278"/>
      <c r="AH3846" s="278"/>
      <c r="AI3846" s="278"/>
      <c r="AJ3846" s="278"/>
      <c r="AK3846" s="278"/>
      <c r="AL3846" s="278"/>
      <c r="AM3846" s="278"/>
      <c r="AN3846" s="278"/>
      <c r="AO3846" s="278"/>
      <c r="AP3846" s="278"/>
    </row>
    <row r="3847" spans="1:42">
      <c r="A3847" s="278">
        <v>205680</v>
      </c>
      <c r="B3847" s="278"/>
      <c r="C3847" s="278" t="s">
        <v>411</v>
      </c>
      <c r="D3847" s="278" t="s">
        <v>413</v>
      </c>
      <c r="E3847" s="278" t="s">
        <v>411</v>
      </c>
      <c r="F3847" s="278" t="s">
        <v>413</v>
      </c>
      <c r="G3847" s="278" t="s">
        <v>413</v>
      </c>
      <c r="H3847" s="278" t="s">
        <v>412</v>
      </c>
      <c r="I3847" s="278" t="s">
        <v>413</v>
      </c>
      <c r="J3847" s="278" t="s">
        <v>412</v>
      </c>
      <c r="K3847" s="278" t="s">
        <v>412</v>
      </c>
      <c r="L3847" s="278" t="s">
        <v>412</v>
      </c>
      <c r="M3847" s="278"/>
      <c r="N3847" s="278"/>
      <c r="O3847" s="278"/>
      <c r="P3847" s="278"/>
      <c r="Q3847" s="278"/>
      <c r="R3847" s="278"/>
      <c r="S3847" s="278"/>
      <c r="T3847" s="278"/>
      <c r="U3847" s="278"/>
      <c r="V3847" s="278"/>
      <c r="W3847" s="278"/>
      <c r="X3847" s="278"/>
      <c r="Y3847" s="278"/>
      <c r="Z3847" s="278"/>
      <c r="AA3847" s="278"/>
      <c r="AB3847" s="278"/>
      <c r="AC3847" s="278"/>
      <c r="AD3847" s="278"/>
      <c r="AE3847" s="278"/>
      <c r="AF3847" s="278"/>
      <c r="AG3847" s="278"/>
      <c r="AH3847" s="278"/>
      <c r="AI3847" s="278"/>
      <c r="AJ3847" s="278"/>
      <c r="AK3847" s="278"/>
      <c r="AL3847" s="278"/>
      <c r="AM3847" s="278"/>
      <c r="AN3847" s="278"/>
      <c r="AO3847" s="278"/>
      <c r="AP3847" s="278"/>
    </row>
    <row r="3848" spans="1:42">
      <c r="A3848" s="278">
        <v>205460</v>
      </c>
      <c r="B3848" s="278"/>
      <c r="C3848" s="278" t="s">
        <v>413</v>
      </c>
      <c r="D3848" s="278" t="s">
        <v>411</v>
      </c>
      <c r="E3848" s="278" t="s">
        <v>411</v>
      </c>
      <c r="F3848" s="278" t="s">
        <v>411</v>
      </c>
      <c r="G3848" s="278" t="s">
        <v>412</v>
      </c>
      <c r="H3848" s="278" t="s">
        <v>412</v>
      </c>
      <c r="I3848" s="278" t="s">
        <v>412</v>
      </c>
      <c r="J3848" s="278" t="s">
        <v>412</v>
      </c>
      <c r="K3848" s="278" t="s">
        <v>412</v>
      </c>
      <c r="L3848" s="278" t="s">
        <v>412</v>
      </c>
      <c r="M3848" s="278"/>
      <c r="N3848" s="278"/>
      <c r="O3848" s="278"/>
      <c r="P3848" s="278"/>
      <c r="Q3848" s="278"/>
      <c r="R3848" s="278"/>
      <c r="S3848" s="278"/>
      <c r="T3848" s="278"/>
      <c r="U3848" s="278"/>
      <c r="V3848" s="278"/>
      <c r="W3848" s="278"/>
      <c r="X3848" s="278"/>
      <c r="Y3848" s="278"/>
      <c r="Z3848" s="278"/>
      <c r="AA3848" s="278"/>
      <c r="AB3848" s="278"/>
      <c r="AC3848" s="278"/>
      <c r="AD3848" s="278"/>
      <c r="AE3848" s="278"/>
      <c r="AF3848" s="278"/>
      <c r="AG3848" s="278"/>
      <c r="AH3848" s="278"/>
      <c r="AI3848" s="278"/>
      <c r="AJ3848" s="278"/>
      <c r="AK3848" s="278"/>
      <c r="AL3848" s="278"/>
      <c r="AM3848" s="278"/>
      <c r="AN3848" s="278"/>
      <c r="AO3848" s="278"/>
      <c r="AP3848" s="278"/>
    </row>
    <row r="3849" spans="1:42">
      <c r="A3849" s="278">
        <v>205323</v>
      </c>
      <c r="B3849" s="278"/>
      <c r="C3849" s="278" t="s">
        <v>411</v>
      </c>
      <c r="D3849" s="278" t="s">
        <v>411</v>
      </c>
      <c r="E3849" s="278" t="s">
        <v>412</v>
      </c>
      <c r="F3849" s="278" t="s">
        <v>411</v>
      </c>
      <c r="G3849" s="278" t="s">
        <v>412</v>
      </c>
      <c r="H3849" s="278" t="s">
        <v>412</v>
      </c>
      <c r="I3849" s="278" t="s">
        <v>412</v>
      </c>
      <c r="J3849" s="278" t="s">
        <v>412</v>
      </c>
      <c r="K3849" s="278" t="s">
        <v>412</v>
      </c>
      <c r="L3849" s="278" t="s">
        <v>412</v>
      </c>
      <c r="M3849" s="278"/>
      <c r="N3849" s="278"/>
      <c r="O3849" s="278"/>
      <c r="P3849" s="278"/>
      <c r="Q3849" s="278"/>
      <c r="R3849" s="278"/>
      <c r="S3849" s="278"/>
      <c r="T3849" s="278"/>
      <c r="U3849" s="278"/>
      <c r="V3849" s="278"/>
      <c r="W3849" s="278"/>
      <c r="X3849" s="278"/>
      <c r="Y3849" s="278"/>
      <c r="Z3849" s="278"/>
      <c r="AA3849" s="278"/>
      <c r="AB3849" s="278"/>
      <c r="AC3849" s="278"/>
      <c r="AD3849" s="278"/>
      <c r="AE3849" s="278"/>
      <c r="AF3849" s="278"/>
      <c r="AG3849" s="278"/>
      <c r="AH3849" s="278"/>
      <c r="AI3849" s="278"/>
      <c r="AJ3849" s="278"/>
      <c r="AK3849" s="278"/>
      <c r="AL3849" s="278"/>
      <c r="AM3849" s="278"/>
      <c r="AN3849" s="278"/>
      <c r="AO3849" s="278"/>
      <c r="AP3849" s="278"/>
    </row>
    <row r="3850" spans="1:42">
      <c r="A3850" s="278">
        <v>205240</v>
      </c>
      <c r="B3850" s="278"/>
      <c r="C3850" s="278" t="s">
        <v>411</v>
      </c>
      <c r="D3850" s="278" t="s">
        <v>413</v>
      </c>
      <c r="E3850" s="278" t="s">
        <v>411</v>
      </c>
      <c r="F3850" s="278" t="s">
        <v>411</v>
      </c>
      <c r="G3850" s="278" t="s">
        <v>413</v>
      </c>
      <c r="H3850" s="278" t="s">
        <v>412</v>
      </c>
      <c r="I3850" s="278" t="s">
        <v>411</v>
      </c>
      <c r="J3850" s="278" t="s">
        <v>412</v>
      </c>
      <c r="K3850" s="278" t="s">
        <v>411</v>
      </c>
      <c r="L3850" s="278" t="s">
        <v>411</v>
      </c>
      <c r="M3850" s="278"/>
      <c r="N3850" s="278"/>
      <c r="O3850" s="278"/>
      <c r="P3850" s="278"/>
      <c r="Q3850" s="278"/>
      <c r="R3850" s="278"/>
      <c r="S3850" s="278"/>
      <c r="T3850" s="278"/>
      <c r="U3850" s="278"/>
      <c r="V3850" s="278"/>
      <c r="W3850" s="278"/>
      <c r="X3850" s="278"/>
      <c r="Y3850" s="278"/>
      <c r="Z3850" s="278"/>
      <c r="AA3850" s="278"/>
      <c r="AB3850" s="278"/>
      <c r="AC3850" s="278"/>
      <c r="AD3850" s="278"/>
      <c r="AE3850" s="278"/>
      <c r="AF3850" s="278"/>
      <c r="AG3850" s="278"/>
      <c r="AH3850" s="278"/>
      <c r="AI3850" s="278"/>
      <c r="AJ3850" s="278"/>
      <c r="AK3850" s="278"/>
      <c r="AL3850" s="278"/>
      <c r="AM3850" s="278"/>
      <c r="AN3850" s="278"/>
      <c r="AO3850" s="278"/>
      <c r="AP3850" s="278"/>
    </row>
    <row r="3851" spans="1:42">
      <c r="A3851" s="278">
        <v>205174</v>
      </c>
      <c r="B3851" s="278"/>
      <c r="C3851" s="278" t="s">
        <v>412</v>
      </c>
      <c r="D3851" s="278" t="s">
        <v>412</v>
      </c>
      <c r="E3851" s="278" t="s">
        <v>412</v>
      </c>
      <c r="F3851" s="278" t="s">
        <v>412</v>
      </c>
      <c r="G3851" s="278" t="s">
        <v>412</v>
      </c>
      <c r="H3851" s="278" t="s">
        <v>413</v>
      </c>
      <c r="I3851" s="278" t="s">
        <v>411</v>
      </c>
      <c r="J3851" s="278" t="s">
        <v>412</v>
      </c>
      <c r="K3851" s="278" t="s">
        <v>411</v>
      </c>
      <c r="L3851" s="278" t="s">
        <v>411</v>
      </c>
      <c r="M3851" s="278"/>
      <c r="N3851" s="278"/>
      <c r="O3851" s="278"/>
      <c r="P3851" s="278"/>
      <c r="Q3851" s="278"/>
      <c r="R3851" s="278"/>
      <c r="S3851" s="278"/>
      <c r="T3851" s="278"/>
      <c r="U3851" s="278"/>
      <c r="V3851" s="278"/>
      <c r="W3851" s="278"/>
      <c r="X3851" s="278"/>
      <c r="Y3851" s="278"/>
      <c r="Z3851" s="278"/>
      <c r="AA3851" s="278"/>
      <c r="AB3851" s="278"/>
      <c r="AC3851" s="278"/>
      <c r="AD3851" s="278"/>
      <c r="AE3851" s="278"/>
      <c r="AF3851" s="278"/>
      <c r="AG3851" s="278"/>
      <c r="AH3851" s="278"/>
      <c r="AI3851" s="278"/>
      <c r="AJ3851" s="278"/>
      <c r="AK3851" s="278"/>
      <c r="AL3851" s="278"/>
      <c r="AM3851" s="278"/>
      <c r="AN3851" s="278"/>
      <c r="AO3851" s="278"/>
      <c r="AP3851" s="278"/>
    </row>
    <row r="3852" spans="1:42">
      <c r="A3852" s="278">
        <v>204825</v>
      </c>
      <c r="B3852" s="278"/>
      <c r="C3852" s="278" t="s">
        <v>411</v>
      </c>
      <c r="D3852" s="278" t="s">
        <v>411</v>
      </c>
      <c r="E3852" s="278" t="s">
        <v>413</v>
      </c>
      <c r="F3852" s="278" t="s">
        <v>411</v>
      </c>
      <c r="G3852" s="278" t="s">
        <v>412</v>
      </c>
      <c r="H3852" s="278" t="s">
        <v>412</v>
      </c>
      <c r="I3852" s="278" t="s">
        <v>412</v>
      </c>
      <c r="J3852" s="278" t="s">
        <v>412</v>
      </c>
      <c r="K3852" s="278" t="s">
        <v>412</v>
      </c>
      <c r="L3852" s="278" t="s">
        <v>412</v>
      </c>
      <c r="M3852" s="278"/>
      <c r="N3852" s="278"/>
      <c r="O3852" s="278"/>
      <c r="P3852" s="278"/>
      <c r="Q3852" s="278"/>
      <c r="R3852" s="278"/>
      <c r="S3852" s="278"/>
      <c r="T3852" s="278"/>
      <c r="U3852" s="278"/>
      <c r="V3852" s="278"/>
      <c r="W3852" s="278"/>
      <c r="X3852" s="278"/>
      <c r="Y3852" s="278"/>
      <c r="Z3852" s="278"/>
      <c r="AA3852" s="278"/>
      <c r="AB3852" s="278"/>
      <c r="AC3852" s="278"/>
      <c r="AD3852" s="278"/>
      <c r="AE3852" s="278"/>
      <c r="AF3852" s="278"/>
      <c r="AG3852" s="278"/>
      <c r="AH3852" s="278"/>
      <c r="AI3852" s="278"/>
      <c r="AJ3852" s="278"/>
      <c r="AK3852" s="278"/>
      <c r="AL3852" s="278"/>
      <c r="AM3852" s="278"/>
      <c r="AN3852" s="278"/>
      <c r="AO3852" s="278"/>
      <c r="AP3852" s="278"/>
    </row>
    <row r="3853" spans="1:42">
      <c r="A3853" s="278">
        <v>204743</v>
      </c>
      <c r="B3853" s="278"/>
      <c r="C3853" s="278" t="s">
        <v>411</v>
      </c>
      <c r="D3853" s="278" t="s">
        <v>411</v>
      </c>
      <c r="E3853" s="278" t="s">
        <v>411</v>
      </c>
      <c r="F3853" s="278" t="s">
        <v>412</v>
      </c>
      <c r="G3853" s="278" t="s">
        <v>412</v>
      </c>
      <c r="H3853" s="278" t="s">
        <v>412</v>
      </c>
      <c r="I3853" s="278" t="s">
        <v>412</v>
      </c>
      <c r="J3853" s="278" t="s">
        <v>412</v>
      </c>
      <c r="K3853" s="278" t="s">
        <v>412</v>
      </c>
      <c r="L3853" s="278" t="s">
        <v>412</v>
      </c>
      <c r="M3853" s="278"/>
      <c r="N3853" s="278"/>
      <c r="O3853" s="278"/>
      <c r="P3853" s="278"/>
      <c r="Q3853" s="278"/>
      <c r="R3853" s="278"/>
      <c r="S3853" s="278"/>
      <c r="T3853" s="278"/>
      <c r="U3853" s="278"/>
      <c r="V3853" s="278"/>
      <c r="W3853" s="278"/>
      <c r="X3853" s="278"/>
      <c r="Y3853" s="278"/>
      <c r="Z3853" s="278"/>
      <c r="AA3853" s="278"/>
      <c r="AB3853" s="278"/>
      <c r="AC3853" s="278"/>
      <c r="AD3853" s="278"/>
      <c r="AE3853" s="278"/>
      <c r="AF3853" s="278"/>
      <c r="AG3853" s="278"/>
      <c r="AH3853" s="278"/>
      <c r="AI3853" s="278"/>
      <c r="AJ3853" s="278"/>
      <c r="AK3853" s="278"/>
      <c r="AL3853" s="278"/>
      <c r="AM3853" s="278"/>
      <c r="AN3853" s="278"/>
      <c r="AO3853" s="278"/>
      <c r="AP3853" s="278"/>
    </row>
    <row r="3854" spans="1:42">
      <c r="A3854" s="278">
        <v>204239</v>
      </c>
      <c r="B3854" s="278"/>
      <c r="C3854" s="278" t="s">
        <v>411</v>
      </c>
      <c r="D3854" s="278" t="s">
        <v>411</v>
      </c>
      <c r="E3854" s="278" t="s">
        <v>413</v>
      </c>
      <c r="F3854" s="278" t="s">
        <v>412</v>
      </c>
      <c r="G3854" s="278" t="s">
        <v>411</v>
      </c>
      <c r="H3854" s="278" t="s">
        <v>412</v>
      </c>
      <c r="I3854" s="278" t="s">
        <v>412</v>
      </c>
      <c r="J3854" s="278" t="s">
        <v>411</v>
      </c>
      <c r="K3854" s="278" t="s">
        <v>412</v>
      </c>
      <c r="L3854" s="278" t="s">
        <v>411</v>
      </c>
      <c r="M3854" s="278"/>
      <c r="N3854" s="278"/>
      <c r="O3854" s="278"/>
      <c r="P3854" s="278"/>
      <c r="Q3854" s="278"/>
      <c r="R3854" s="278"/>
      <c r="S3854" s="278"/>
      <c r="T3854" s="278"/>
      <c r="U3854" s="278"/>
      <c r="V3854" s="278"/>
      <c r="W3854" s="278"/>
      <c r="X3854" s="278"/>
      <c r="Y3854" s="278"/>
      <c r="Z3854" s="278"/>
      <c r="AA3854" s="278"/>
      <c r="AB3854" s="278"/>
      <c r="AC3854" s="278"/>
      <c r="AD3854" s="278"/>
      <c r="AE3854" s="278"/>
      <c r="AF3854" s="278"/>
      <c r="AG3854" s="278"/>
      <c r="AH3854" s="278"/>
      <c r="AI3854" s="278"/>
      <c r="AJ3854" s="278"/>
      <c r="AK3854" s="278"/>
      <c r="AL3854" s="278"/>
      <c r="AM3854" s="278"/>
      <c r="AN3854" s="278"/>
      <c r="AO3854" s="278"/>
      <c r="AP3854" s="278"/>
    </row>
    <row r="3855" spans="1:42">
      <c r="A3855" s="278">
        <v>204119</v>
      </c>
      <c r="B3855" s="278"/>
      <c r="C3855" s="278" t="s">
        <v>412</v>
      </c>
      <c r="D3855" s="278" t="s">
        <v>412</v>
      </c>
      <c r="E3855" s="278" t="s">
        <v>412</v>
      </c>
      <c r="F3855" s="278" t="s">
        <v>412</v>
      </c>
      <c r="G3855" s="278" t="s">
        <v>412</v>
      </c>
      <c r="H3855" s="278" t="s">
        <v>412</v>
      </c>
      <c r="I3855" s="278" t="s">
        <v>412</v>
      </c>
      <c r="J3855" s="278" t="s">
        <v>412</v>
      </c>
      <c r="K3855" s="278" t="s">
        <v>412</v>
      </c>
      <c r="L3855" s="278" t="s">
        <v>412</v>
      </c>
      <c r="M3855" s="278"/>
      <c r="N3855" s="278"/>
      <c r="O3855" s="278"/>
      <c r="P3855" s="278"/>
      <c r="Q3855" s="278"/>
      <c r="R3855" s="278"/>
      <c r="S3855" s="278"/>
      <c r="T3855" s="278"/>
      <c r="U3855" s="278"/>
      <c r="V3855" s="278"/>
      <c r="W3855" s="278"/>
      <c r="X3855" s="278"/>
      <c r="Y3855" s="278"/>
      <c r="Z3855" s="278"/>
      <c r="AA3855" s="278"/>
      <c r="AB3855" s="278"/>
      <c r="AC3855" s="278"/>
      <c r="AD3855" s="278"/>
      <c r="AE3855" s="278"/>
      <c r="AF3855" s="278"/>
      <c r="AG3855" s="278"/>
      <c r="AH3855" s="278"/>
      <c r="AI3855" s="278"/>
      <c r="AJ3855" s="278"/>
      <c r="AK3855" s="278"/>
      <c r="AL3855" s="278"/>
      <c r="AM3855" s="278"/>
      <c r="AN3855" s="278"/>
      <c r="AO3855" s="278"/>
      <c r="AP3855" s="278"/>
    </row>
    <row r="3856" spans="1:42">
      <c r="A3856" s="278">
        <v>204096</v>
      </c>
      <c r="B3856" s="278"/>
      <c r="C3856" s="278" t="s">
        <v>411</v>
      </c>
      <c r="D3856" s="278" t="s">
        <v>411</v>
      </c>
      <c r="E3856" s="278" t="s">
        <v>411</v>
      </c>
      <c r="F3856" s="278" t="s">
        <v>412</v>
      </c>
      <c r="G3856" s="278" t="s">
        <v>411</v>
      </c>
      <c r="H3856" s="278" t="s">
        <v>412</v>
      </c>
      <c r="I3856" s="278" t="s">
        <v>413</v>
      </c>
      <c r="J3856" s="278" t="s">
        <v>411</v>
      </c>
      <c r="K3856" s="278" t="s">
        <v>411</v>
      </c>
      <c r="L3856" s="278" t="s">
        <v>413</v>
      </c>
      <c r="M3856" s="278"/>
      <c r="N3856" s="278"/>
      <c r="O3856" s="278"/>
      <c r="P3856" s="278"/>
      <c r="Q3856" s="278"/>
      <c r="R3856" s="278"/>
      <c r="S3856" s="278"/>
      <c r="T3856" s="278"/>
      <c r="U3856" s="278"/>
      <c r="V3856" s="278"/>
      <c r="W3856" s="278"/>
      <c r="X3856" s="278"/>
      <c r="Y3856" s="278"/>
      <c r="Z3856" s="278"/>
      <c r="AA3856" s="278"/>
      <c r="AB3856" s="278"/>
      <c r="AC3856" s="278"/>
      <c r="AD3856" s="278"/>
      <c r="AE3856" s="278"/>
      <c r="AF3856" s="278"/>
      <c r="AG3856" s="278"/>
      <c r="AH3856" s="278"/>
      <c r="AI3856" s="278"/>
      <c r="AJ3856" s="278"/>
      <c r="AK3856" s="278"/>
      <c r="AL3856" s="278"/>
      <c r="AM3856" s="278"/>
      <c r="AN3856" s="278"/>
      <c r="AO3856" s="278"/>
      <c r="AP3856" s="278"/>
    </row>
    <row r="3857" spans="1:42">
      <c r="A3857" s="278">
        <v>204008</v>
      </c>
      <c r="B3857" s="278"/>
      <c r="C3857" s="278" t="s">
        <v>411</v>
      </c>
      <c r="D3857" s="278" t="s">
        <v>411</v>
      </c>
      <c r="E3857" s="278" t="s">
        <v>411</v>
      </c>
      <c r="F3857" s="278" t="s">
        <v>412</v>
      </c>
      <c r="G3857" s="278" t="s">
        <v>412</v>
      </c>
      <c r="H3857" s="278" t="s">
        <v>412</v>
      </c>
      <c r="I3857" s="278" t="s">
        <v>412</v>
      </c>
      <c r="J3857" s="278" t="s">
        <v>412</v>
      </c>
      <c r="K3857" s="278" t="s">
        <v>411</v>
      </c>
      <c r="L3857" s="278" t="s">
        <v>412</v>
      </c>
      <c r="M3857" s="278"/>
      <c r="N3857" s="278"/>
      <c r="O3857" s="278"/>
      <c r="P3857" s="278"/>
      <c r="Q3857" s="278"/>
      <c r="R3857" s="278"/>
      <c r="S3857" s="278"/>
      <c r="T3857" s="278"/>
      <c r="U3857" s="278"/>
      <c r="V3857" s="278"/>
      <c r="W3857" s="278"/>
      <c r="X3857" s="278"/>
      <c r="Y3857" s="278"/>
      <c r="Z3857" s="278"/>
      <c r="AA3857" s="278"/>
      <c r="AB3857" s="278"/>
      <c r="AC3857" s="278"/>
      <c r="AD3857" s="278"/>
      <c r="AE3857" s="278"/>
      <c r="AF3857" s="278"/>
      <c r="AG3857" s="278"/>
      <c r="AH3857" s="278"/>
      <c r="AI3857" s="278"/>
      <c r="AJ3857" s="278"/>
      <c r="AK3857" s="278"/>
      <c r="AL3857" s="278"/>
      <c r="AM3857" s="278"/>
      <c r="AN3857" s="278"/>
      <c r="AO3857" s="278"/>
      <c r="AP3857" s="278"/>
    </row>
    <row r="3858" spans="1:42">
      <c r="A3858" s="278">
        <v>203853</v>
      </c>
      <c r="B3858" s="278"/>
      <c r="C3858" s="278" t="s">
        <v>411</v>
      </c>
      <c r="D3858" s="278" t="s">
        <v>411</v>
      </c>
      <c r="E3858" s="278" t="s">
        <v>411</v>
      </c>
      <c r="F3858" s="278" t="s">
        <v>411</v>
      </c>
      <c r="G3858" s="278" t="s">
        <v>411</v>
      </c>
      <c r="H3858" s="278" t="s">
        <v>413</v>
      </c>
      <c r="I3858" s="278" t="s">
        <v>413</v>
      </c>
      <c r="J3858" s="278" t="s">
        <v>413</v>
      </c>
      <c r="K3858" s="278" t="s">
        <v>411</v>
      </c>
      <c r="L3858" s="278" t="s">
        <v>413</v>
      </c>
      <c r="M3858" s="278"/>
      <c r="N3858" s="278"/>
      <c r="O3858" s="278"/>
      <c r="P3858" s="278"/>
      <c r="Q3858" s="278"/>
      <c r="R3858" s="278"/>
      <c r="S3858" s="278"/>
      <c r="T3858" s="278"/>
      <c r="U3858" s="278"/>
      <c r="V3858" s="278"/>
      <c r="W3858" s="278"/>
      <c r="X3858" s="278"/>
      <c r="Y3858" s="278"/>
      <c r="Z3858" s="278"/>
      <c r="AA3858" s="278"/>
      <c r="AB3858" s="278"/>
      <c r="AC3858" s="278"/>
      <c r="AD3858" s="278"/>
      <c r="AE3858" s="278"/>
      <c r="AF3858" s="278"/>
      <c r="AG3858" s="278"/>
      <c r="AH3858" s="278"/>
      <c r="AI3858" s="278"/>
      <c r="AJ3858" s="278"/>
      <c r="AK3858" s="278"/>
      <c r="AL3858" s="278"/>
      <c r="AM3858" s="278"/>
      <c r="AN3858" s="278"/>
      <c r="AO3858" s="278"/>
      <c r="AP3858" s="278"/>
    </row>
    <row r="3859" spans="1:42">
      <c r="A3859" s="278">
        <v>203708</v>
      </c>
      <c r="B3859" s="278"/>
      <c r="C3859" s="278" t="s">
        <v>411</v>
      </c>
      <c r="D3859" s="278" t="s">
        <v>412</v>
      </c>
      <c r="E3859" s="278" t="s">
        <v>412</v>
      </c>
      <c r="F3859" s="278" t="s">
        <v>412</v>
      </c>
      <c r="G3859" s="278" t="s">
        <v>411</v>
      </c>
      <c r="H3859" s="278" t="s">
        <v>412</v>
      </c>
      <c r="I3859" s="278" t="s">
        <v>412</v>
      </c>
      <c r="J3859" s="278" t="s">
        <v>412</v>
      </c>
      <c r="K3859" s="278" t="s">
        <v>411</v>
      </c>
      <c r="L3859" s="278" t="s">
        <v>411</v>
      </c>
      <c r="M3859" s="278"/>
      <c r="N3859" s="278"/>
      <c r="O3859" s="278"/>
      <c r="P3859" s="278"/>
      <c r="Q3859" s="278"/>
      <c r="R3859" s="278"/>
      <c r="S3859" s="278"/>
      <c r="T3859" s="278"/>
      <c r="U3859" s="278"/>
      <c r="V3859" s="278"/>
      <c r="W3859" s="278"/>
      <c r="X3859" s="278"/>
      <c r="Y3859" s="278"/>
      <c r="Z3859" s="278"/>
      <c r="AA3859" s="278"/>
      <c r="AB3859" s="278"/>
      <c r="AC3859" s="278"/>
      <c r="AD3859" s="278"/>
      <c r="AE3859" s="278"/>
      <c r="AF3859" s="278"/>
      <c r="AG3859" s="278"/>
      <c r="AH3859" s="278"/>
      <c r="AI3859" s="278"/>
      <c r="AJ3859" s="278"/>
      <c r="AK3859" s="278"/>
      <c r="AL3859" s="278"/>
      <c r="AM3859" s="278"/>
      <c r="AN3859" s="278"/>
      <c r="AO3859" s="278"/>
      <c r="AP3859" s="278"/>
    </row>
    <row r="3860" spans="1:42">
      <c r="A3860" s="278">
        <v>203696</v>
      </c>
      <c r="B3860" s="278"/>
      <c r="C3860" s="278" t="s">
        <v>413</v>
      </c>
      <c r="D3860" s="278" t="s">
        <v>413</v>
      </c>
      <c r="E3860" s="278" t="s">
        <v>413</v>
      </c>
      <c r="F3860" s="278" t="s">
        <v>411</v>
      </c>
      <c r="G3860" s="278" t="s">
        <v>411</v>
      </c>
      <c r="H3860" s="278" t="s">
        <v>411</v>
      </c>
      <c r="I3860" s="278" t="s">
        <v>411</v>
      </c>
      <c r="J3860" s="278" t="s">
        <v>411</v>
      </c>
      <c r="K3860" s="278" t="s">
        <v>411</v>
      </c>
      <c r="L3860" s="278" t="s">
        <v>411</v>
      </c>
      <c r="M3860" s="278"/>
      <c r="N3860" s="278"/>
      <c r="O3860" s="278"/>
      <c r="P3860" s="278"/>
      <c r="Q3860" s="278"/>
      <c r="R3860" s="278"/>
      <c r="S3860" s="278"/>
      <c r="T3860" s="278"/>
      <c r="U3860" s="278"/>
      <c r="V3860" s="278"/>
      <c r="W3860" s="278"/>
      <c r="X3860" s="278"/>
      <c r="Y3860" s="278"/>
      <c r="Z3860" s="278"/>
      <c r="AA3860" s="278"/>
      <c r="AB3860" s="278"/>
      <c r="AC3860" s="278"/>
      <c r="AD3860" s="278"/>
      <c r="AE3860" s="278"/>
      <c r="AF3860" s="278"/>
      <c r="AG3860" s="278"/>
      <c r="AH3860" s="278"/>
      <c r="AI3860" s="278"/>
      <c r="AJ3860" s="278"/>
      <c r="AK3860" s="278"/>
      <c r="AL3860" s="278"/>
      <c r="AM3860" s="278"/>
      <c r="AN3860" s="278"/>
      <c r="AO3860" s="278"/>
      <c r="AP3860" s="278"/>
    </row>
    <row r="3861" spans="1:42">
      <c r="A3861" s="278">
        <v>203684</v>
      </c>
      <c r="B3861" s="278"/>
      <c r="C3861" s="278" t="s">
        <v>412</v>
      </c>
      <c r="D3861" s="278" t="s">
        <v>412</v>
      </c>
      <c r="E3861" s="278" t="s">
        <v>412</v>
      </c>
      <c r="F3861" s="278" t="s">
        <v>412</v>
      </c>
      <c r="G3861" s="278" t="s">
        <v>412</v>
      </c>
      <c r="H3861" s="278" t="s">
        <v>412</v>
      </c>
      <c r="I3861" s="278" t="s">
        <v>412</v>
      </c>
      <c r="J3861" s="278" t="s">
        <v>412</v>
      </c>
      <c r="K3861" s="278" t="s">
        <v>412</v>
      </c>
      <c r="L3861" s="278" t="s">
        <v>412</v>
      </c>
      <c r="M3861" s="278"/>
      <c r="N3861" s="278"/>
      <c r="O3861" s="278"/>
      <c r="P3861" s="278"/>
      <c r="Q3861" s="278"/>
      <c r="R3861" s="278"/>
      <c r="S3861" s="278"/>
      <c r="T3861" s="278"/>
      <c r="U3861" s="278"/>
      <c r="V3861" s="278"/>
      <c r="W3861" s="278"/>
      <c r="X3861" s="278"/>
      <c r="Y3861" s="278"/>
      <c r="Z3861" s="278"/>
      <c r="AA3861" s="278"/>
      <c r="AB3861" s="278"/>
      <c r="AC3861" s="278"/>
      <c r="AD3861" s="278"/>
      <c r="AE3861" s="278"/>
      <c r="AF3861" s="278"/>
      <c r="AG3861" s="278"/>
      <c r="AH3861" s="278"/>
      <c r="AI3861" s="278"/>
      <c r="AJ3861" s="278"/>
      <c r="AK3861" s="278"/>
      <c r="AL3861" s="278"/>
      <c r="AM3861" s="278"/>
      <c r="AN3861" s="278"/>
      <c r="AO3861" s="278"/>
      <c r="AP3861" s="278"/>
    </row>
    <row r="3862" spans="1:42">
      <c r="A3862" s="278">
        <v>203574</v>
      </c>
      <c r="B3862" s="278"/>
      <c r="C3862" s="278" t="s">
        <v>412</v>
      </c>
      <c r="D3862" s="278" t="s">
        <v>412</v>
      </c>
      <c r="E3862" s="278" t="s">
        <v>413</v>
      </c>
      <c r="F3862" s="278" t="s">
        <v>412</v>
      </c>
      <c r="G3862" s="278" t="s">
        <v>412</v>
      </c>
      <c r="H3862" s="278" t="s">
        <v>412</v>
      </c>
      <c r="I3862" s="278" t="s">
        <v>412</v>
      </c>
      <c r="J3862" s="278" t="s">
        <v>412</v>
      </c>
      <c r="K3862" s="278" t="s">
        <v>412</v>
      </c>
      <c r="L3862" s="278" t="s">
        <v>412</v>
      </c>
      <c r="M3862" s="278"/>
      <c r="N3862" s="278"/>
      <c r="O3862" s="278"/>
      <c r="P3862" s="278"/>
      <c r="Q3862" s="278"/>
      <c r="R3862" s="278"/>
      <c r="S3862" s="278"/>
      <c r="T3862" s="278"/>
      <c r="U3862" s="278"/>
      <c r="V3862" s="278"/>
      <c r="W3862" s="278"/>
      <c r="X3862" s="278"/>
      <c r="Y3862" s="278"/>
      <c r="Z3862" s="278"/>
      <c r="AA3862" s="278"/>
      <c r="AB3862" s="278"/>
      <c r="AC3862" s="278"/>
      <c r="AD3862" s="278"/>
      <c r="AE3862" s="278"/>
      <c r="AF3862" s="278"/>
      <c r="AG3862" s="278"/>
      <c r="AH3862" s="278"/>
      <c r="AI3862" s="278"/>
      <c r="AJ3862" s="278"/>
      <c r="AK3862" s="278"/>
      <c r="AL3862" s="278"/>
      <c r="AM3862" s="278"/>
      <c r="AN3862" s="278"/>
      <c r="AO3862" s="278"/>
      <c r="AP3862" s="278"/>
    </row>
    <row r="3863" spans="1:42">
      <c r="A3863" s="278">
        <v>203118</v>
      </c>
      <c r="B3863" s="278"/>
      <c r="C3863" s="278" t="s">
        <v>412</v>
      </c>
      <c r="D3863" s="278" t="s">
        <v>412</v>
      </c>
      <c r="E3863" s="278" t="s">
        <v>412</v>
      </c>
      <c r="F3863" s="278" t="s">
        <v>412</v>
      </c>
      <c r="G3863" s="278" t="s">
        <v>412</v>
      </c>
      <c r="H3863" s="278" t="s">
        <v>412</v>
      </c>
      <c r="I3863" s="278" t="s">
        <v>412</v>
      </c>
      <c r="J3863" s="278" t="s">
        <v>412</v>
      </c>
      <c r="K3863" s="278" t="s">
        <v>412</v>
      </c>
      <c r="L3863" s="278" t="s">
        <v>412</v>
      </c>
      <c r="M3863" s="278"/>
      <c r="N3863" s="278"/>
      <c r="O3863" s="278"/>
      <c r="P3863" s="278"/>
      <c r="Q3863" s="278"/>
      <c r="R3863" s="278"/>
      <c r="S3863" s="278"/>
      <c r="T3863" s="278"/>
      <c r="U3863" s="278"/>
      <c r="V3863" s="278"/>
      <c r="W3863" s="278"/>
      <c r="X3863" s="278"/>
      <c r="Y3863" s="278"/>
      <c r="Z3863" s="278"/>
      <c r="AA3863" s="278"/>
      <c r="AB3863" s="278"/>
      <c r="AC3863" s="278"/>
      <c r="AD3863" s="278"/>
      <c r="AE3863" s="278"/>
      <c r="AF3863" s="278"/>
      <c r="AG3863" s="278"/>
      <c r="AH3863" s="278"/>
      <c r="AI3863" s="278"/>
      <c r="AJ3863" s="278"/>
      <c r="AK3863" s="278"/>
      <c r="AL3863" s="278"/>
      <c r="AM3863" s="278"/>
      <c r="AN3863" s="278"/>
      <c r="AO3863" s="278"/>
      <c r="AP3863" s="278"/>
    </row>
    <row r="3864" spans="1:42">
      <c r="A3864" s="278">
        <v>202788</v>
      </c>
      <c r="B3864" s="278"/>
      <c r="C3864" s="278" t="s">
        <v>412</v>
      </c>
      <c r="D3864" s="278" t="s">
        <v>413</v>
      </c>
      <c r="E3864" s="278" t="s">
        <v>412</v>
      </c>
      <c r="F3864" s="278" t="s">
        <v>412</v>
      </c>
      <c r="G3864" s="278" t="s">
        <v>412</v>
      </c>
      <c r="H3864" s="278" t="s">
        <v>412</v>
      </c>
      <c r="I3864" s="278" t="s">
        <v>412</v>
      </c>
      <c r="J3864" s="278" t="s">
        <v>413</v>
      </c>
      <c r="K3864" s="278" t="s">
        <v>413</v>
      </c>
      <c r="L3864" s="278" t="s">
        <v>412</v>
      </c>
      <c r="M3864" s="278"/>
      <c r="N3864" s="278"/>
      <c r="O3864" s="278"/>
      <c r="P3864" s="278"/>
      <c r="Q3864" s="278"/>
      <c r="R3864" s="278"/>
      <c r="S3864" s="278"/>
      <c r="T3864" s="278"/>
      <c r="U3864" s="278"/>
      <c r="V3864" s="278"/>
      <c r="W3864" s="278"/>
      <c r="X3864" s="278"/>
      <c r="Y3864" s="278"/>
      <c r="Z3864" s="278"/>
      <c r="AA3864" s="278"/>
      <c r="AB3864" s="278"/>
      <c r="AC3864" s="278"/>
      <c r="AD3864" s="278"/>
      <c r="AE3864" s="278"/>
      <c r="AF3864" s="278"/>
      <c r="AG3864" s="278"/>
      <c r="AH3864" s="278"/>
      <c r="AI3864" s="278"/>
      <c r="AJ3864" s="278"/>
      <c r="AK3864" s="278"/>
      <c r="AL3864" s="278"/>
      <c r="AM3864" s="278"/>
      <c r="AN3864" s="278"/>
      <c r="AO3864" s="278"/>
      <c r="AP3864" s="278"/>
    </row>
    <row r="3865" spans="1:42">
      <c r="A3865" s="278">
        <v>202706</v>
      </c>
      <c r="B3865" s="278"/>
      <c r="C3865" s="278" t="s">
        <v>412</v>
      </c>
      <c r="D3865" s="278" t="s">
        <v>412</v>
      </c>
      <c r="E3865" s="278" t="s">
        <v>411</v>
      </c>
      <c r="F3865" s="278" t="s">
        <v>412</v>
      </c>
      <c r="G3865" s="278" t="s">
        <v>411</v>
      </c>
      <c r="H3865" s="278" t="s">
        <v>411</v>
      </c>
      <c r="I3865" s="278" t="s">
        <v>412</v>
      </c>
      <c r="J3865" s="278" t="s">
        <v>411</v>
      </c>
      <c r="K3865" s="278" t="s">
        <v>413</v>
      </c>
      <c r="L3865" s="278" t="s">
        <v>411</v>
      </c>
      <c r="M3865" s="278"/>
      <c r="N3865" s="278"/>
      <c r="O3865" s="278"/>
      <c r="P3865" s="278"/>
      <c r="Q3865" s="278"/>
      <c r="R3865" s="278"/>
      <c r="S3865" s="278"/>
      <c r="T3865" s="278"/>
      <c r="U3865" s="278"/>
      <c r="V3865" s="278"/>
      <c r="W3865" s="278"/>
      <c r="X3865" s="278"/>
      <c r="Y3865" s="278"/>
      <c r="Z3865" s="278"/>
      <c r="AA3865" s="278"/>
      <c r="AB3865" s="278"/>
      <c r="AC3865" s="278"/>
      <c r="AD3865" s="278"/>
      <c r="AE3865" s="278"/>
      <c r="AF3865" s="278"/>
      <c r="AG3865" s="278"/>
      <c r="AH3865" s="278"/>
      <c r="AI3865" s="278"/>
      <c r="AJ3865" s="278"/>
      <c r="AK3865" s="278"/>
      <c r="AL3865" s="278"/>
      <c r="AM3865" s="278"/>
      <c r="AN3865" s="278"/>
      <c r="AO3865" s="278"/>
      <c r="AP3865" s="278"/>
    </row>
    <row r="3866" spans="1:42">
      <c r="A3866" s="278">
        <v>202696</v>
      </c>
      <c r="B3866" s="278"/>
      <c r="C3866" s="278" t="s">
        <v>412</v>
      </c>
      <c r="D3866" s="278" t="s">
        <v>412</v>
      </c>
      <c r="E3866" s="278" t="s">
        <v>412</v>
      </c>
      <c r="F3866" s="278" t="s">
        <v>412</v>
      </c>
      <c r="G3866" s="278" t="s">
        <v>412</v>
      </c>
      <c r="H3866" s="278" t="s">
        <v>412</v>
      </c>
      <c r="I3866" s="278" t="s">
        <v>412</v>
      </c>
      <c r="J3866" s="278" t="s">
        <v>412</v>
      </c>
      <c r="K3866" s="278" t="s">
        <v>412</v>
      </c>
      <c r="L3866" s="278" t="s">
        <v>412</v>
      </c>
      <c r="M3866" s="278"/>
      <c r="N3866" s="278"/>
      <c r="O3866" s="278"/>
      <c r="P3866" s="278"/>
      <c r="Q3866" s="278"/>
      <c r="R3866" s="278"/>
      <c r="S3866" s="278"/>
      <c r="T3866" s="278"/>
      <c r="U3866" s="278"/>
      <c r="V3866" s="278"/>
      <c r="W3866" s="278"/>
      <c r="X3866" s="278"/>
      <c r="Y3866" s="278"/>
      <c r="Z3866" s="278"/>
      <c r="AA3866" s="278"/>
      <c r="AB3866" s="278"/>
      <c r="AC3866" s="278"/>
      <c r="AD3866" s="278"/>
      <c r="AE3866" s="278"/>
      <c r="AF3866" s="278"/>
      <c r="AG3866" s="278"/>
      <c r="AH3866" s="278"/>
      <c r="AI3866" s="278"/>
      <c r="AJ3866" s="278"/>
      <c r="AK3866" s="278"/>
      <c r="AL3866" s="278"/>
      <c r="AM3866" s="278"/>
      <c r="AN3866" s="278"/>
      <c r="AO3866" s="278"/>
      <c r="AP3866" s="278"/>
    </row>
    <row r="3867" spans="1:42">
      <c r="A3867" s="278">
        <v>202399</v>
      </c>
      <c r="B3867" s="278"/>
      <c r="C3867" s="278" t="s">
        <v>411</v>
      </c>
      <c r="D3867" s="278" t="s">
        <v>413</v>
      </c>
      <c r="E3867" s="278" t="s">
        <v>411</v>
      </c>
      <c r="F3867" s="278" t="s">
        <v>412</v>
      </c>
      <c r="G3867" s="278" t="s">
        <v>411</v>
      </c>
      <c r="H3867" s="278" t="s">
        <v>412</v>
      </c>
      <c r="I3867" s="278" t="s">
        <v>412</v>
      </c>
      <c r="J3867" s="278" t="s">
        <v>412</v>
      </c>
      <c r="K3867" s="278" t="s">
        <v>412</v>
      </c>
      <c r="L3867" s="278" t="s">
        <v>412</v>
      </c>
      <c r="M3867" s="278"/>
      <c r="N3867" s="278"/>
      <c r="O3867" s="278"/>
      <c r="P3867" s="278"/>
      <c r="Q3867" s="278"/>
      <c r="R3867" s="278"/>
      <c r="S3867" s="278"/>
      <c r="T3867" s="278"/>
      <c r="U3867" s="278"/>
      <c r="V3867" s="278"/>
      <c r="W3867" s="278"/>
      <c r="X3867" s="278"/>
      <c r="Y3867" s="278"/>
      <c r="Z3867" s="278"/>
      <c r="AA3867" s="278"/>
      <c r="AB3867" s="278"/>
      <c r="AC3867" s="278"/>
      <c r="AD3867" s="278"/>
      <c r="AE3867" s="278"/>
      <c r="AF3867" s="278"/>
      <c r="AG3867" s="278"/>
      <c r="AH3867" s="278"/>
      <c r="AI3867" s="278"/>
      <c r="AJ3867" s="278"/>
      <c r="AK3867" s="278"/>
      <c r="AL3867" s="278"/>
      <c r="AM3867" s="278"/>
      <c r="AN3867" s="278"/>
      <c r="AO3867" s="278"/>
      <c r="AP3867" s="278"/>
    </row>
  </sheetData>
  <sheetProtection password="BE64" sheet="1" objects="1" scenarios="1" selectLockedCells="1" selectUnlockedCells="1"/>
  <conditionalFormatting sqref="A1:A1447">
    <cfRule type="duplicateValues" dxfId="5" priority="35"/>
  </conditionalFormatting>
  <conditionalFormatting sqref="A1448:A1513">
    <cfRule type="duplicateValues" dxfId="4" priority="6"/>
  </conditionalFormatting>
  <conditionalFormatting sqref="A1:A1048576">
    <cfRule type="duplicateValues" dxfId="3" priority="3"/>
  </conditionalFormatting>
  <conditionalFormatting sqref="A1514:A3867">
    <cfRule type="duplicateValues" dxfId="2" priority="43"/>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codeName="ورقة5"/>
  <dimension ref="A1:U3866"/>
  <sheetViews>
    <sheetView rightToLeft="1" topLeftCell="A3852" workbookViewId="0">
      <selection activeCell="D3857" sqref="D3857"/>
    </sheetView>
  </sheetViews>
  <sheetFormatPr defaultColWidth="9" defaultRowHeight="14.25"/>
  <cols>
    <col min="1" max="1" width="17.75" style="249" bestFit="1" customWidth="1"/>
    <col min="2" max="2" width="20.75" style="249" bestFit="1" customWidth="1"/>
    <col min="3" max="3" width="12.125" style="249" bestFit="1" customWidth="1"/>
    <col min="4" max="4" width="19" style="249" bestFit="1" customWidth="1"/>
    <col min="5" max="5" width="5" style="249" customWidth="1"/>
    <col min="6" max="6" width="8.125" style="249" customWidth="1"/>
    <col min="7" max="7" width="17.625" style="249" customWidth="1"/>
    <col min="8" max="8" width="15.625" style="249" bestFit="1" customWidth="1"/>
    <col min="9" max="9" width="8.375" style="249" customWidth="1"/>
    <col min="10" max="10" width="11.875" style="249" customWidth="1"/>
    <col min="11" max="11" width="12.375" style="249" customWidth="1"/>
    <col min="12" max="12" width="14.375" style="249" customWidth="1"/>
    <col min="13" max="13" width="10.25" style="249" bestFit="1" customWidth="1"/>
    <col min="14" max="14" width="26.125" style="249" bestFit="1" customWidth="1"/>
    <col min="15" max="15" width="22.75" style="249" bestFit="1" customWidth="1"/>
    <col min="16" max="16" width="9" style="249"/>
    <col min="17" max="17" width="10.375" style="249" bestFit="1" customWidth="1"/>
    <col min="18" max="18" width="11" style="249" bestFit="1" customWidth="1"/>
    <col min="19" max="16384" width="9" style="249"/>
  </cols>
  <sheetData>
    <row r="1" spans="1:21">
      <c r="A1" s="249" t="s">
        <v>63</v>
      </c>
      <c r="B1" s="249" t="s">
        <v>71</v>
      </c>
      <c r="C1" s="249" t="s">
        <v>64</v>
      </c>
      <c r="D1" s="249" t="s">
        <v>65</v>
      </c>
      <c r="E1" s="249" t="s">
        <v>13</v>
      </c>
      <c r="F1" s="249" t="s">
        <v>66</v>
      </c>
      <c r="G1" s="249" t="s">
        <v>8</v>
      </c>
      <c r="H1" s="249" t="s">
        <v>12</v>
      </c>
      <c r="I1" s="249" t="s">
        <v>11</v>
      </c>
      <c r="J1" s="249" t="s">
        <v>14</v>
      </c>
      <c r="K1" s="249" t="s">
        <v>68</v>
      </c>
      <c r="L1" s="249" t="s">
        <v>69</v>
      </c>
      <c r="M1" s="249" t="s">
        <v>72</v>
      </c>
      <c r="N1" s="249" t="s">
        <v>73</v>
      </c>
      <c r="O1" s="249" t="s">
        <v>74</v>
      </c>
      <c r="P1" s="249" t="s">
        <v>17</v>
      </c>
      <c r="Q1" s="249" t="s">
        <v>75</v>
      </c>
      <c r="R1" s="249" t="s">
        <v>76</v>
      </c>
      <c r="S1" s="249" t="s">
        <v>77</v>
      </c>
      <c r="T1" s="249" t="s">
        <v>78</v>
      </c>
      <c r="U1" s="249" t="s">
        <v>58</v>
      </c>
    </row>
    <row r="2" spans="1:21">
      <c r="A2" s="249">
        <v>202401</v>
      </c>
      <c r="B2" s="249" t="s">
        <v>2405</v>
      </c>
      <c r="C2" s="249" t="s">
        <v>199</v>
      </c>
      <c r="D2" s="249" t="s">
        <v>434</v>
      </c>
      <c r="E2" s="249" t="s">
        <v>953</v>
      </c>
      <c r="F2" s="249">
        <v>30683</v>
      </c>
      <c r="G2" s="249" t="s">
        <v>925</v>
      </c>
      <c r="H2" s="249" t="s">
        <v>2802</v>
      </c>
      <c r="I2" s="249" t="s">
        <v>82</v>
      </c>
      <c r="J2" s="249" t="s">
        <v>2811</v>
      </c>
      <c r="K2" s="249">
        <v>2005</v>
      </c>
      <c r="L2" s="249" t="s">
        <v>925</v>
      </c>
      <c r="M2" s="249" t="s">
        <v>886</v>
      </c>
    </row>
    <row r="3" spans="1:21">
      <c r="A3" s="249">
        <v>203820</v>
      </c>
      <c r="B3" s="249" t="s">
        <v>2335</v>
      </c>
      <c r="C3" s="249" t="s">
        <v>162</v>
      </c>
      <c r="D3" s="249" t="s">
        <v>442</v>
      </c>
      <c r="E3" s="249" t="s">
        <v>953</v>
      </c>
      <c r="F3" s="249">
        <v>30207</v>
      </c>
      <c r="G3" s="249" t="s">
        <v>2488</v>
      </c>
      <c r="H3" s="249" t="s">
        <v>955</v>
      </c>
      <c r="I3" s="249" t="s">
        <v>82</v>
      </c>
      <c r="J3" s="249" t="s">
        <v>2811</v>
      </c>
      <c r="K3" s="249">
        <v>2001</v>
      </c>
      <c r="L3" s="249" t="s">
        <v>2817</v>
      </c>
      <c r="M3" s="249" t="s">
        <v>945</v>
      </c>
    </row>
    <row r="4" spans="1:21">
      <c r="A4" s="249">
        <v>204640</v>
      </c>
      <c r="B4" s="249" t="s">
        <v>1827</v>
      </c>
      <c r="C4" s="249" t="s">
        <v>120</v>
      </c>
      <c r="D4" s="249" t="s">
        <v>446</v>
      </c>
      <c r="E4" s="249" t="s">
        <v>954</v>
      </c>
      <c r="F4" s="249">
        <v>31390</v>
      </c>
      <c r="G4" s="249" t="s">
        <v>2468</v>
      </c>
      <c r="H4" s="249" t="s">
        <v>955</v>
      </c>
      <c r="I4" s="249" t="s">
        <v>82</v>
      </c>
      <c r="J4" s="249" t="s">
        <v>2811</v>
      </c>
      <c r="K4" s="249">
        <v>2004</v>
      </c>
      <c r="L4" s="249" t="s">
        <v>937</v>
      </c>
      <c r="M4" s="249" t="s">
        <v>937</v>
      </c>
    </row>
    <row r="5" spans="1:21">
      <c r="A5" s="249">
        <v>208966</v>
      </c>
      <c r="B5" s="249" t="s">
        <v>2270</v>
      </c>
      <c r="C5" s="249" t="s">
        <v>122</v>
      </c>
      <c r="D5" s="249" t="s">
        <v>603</v>
      </c>
      <c r="E5" s="249" t="s">
        <v>954</v>
      </c>
      <c r="F5" s="249">
        <v>32736</v>
      </c>
      <c r="G5" s="249" t="s">
        <v>2785</v>
      </c>
      <c r="H5" s="249" t="s">
        <v>955</v>
      </c>
      <c r="I5" s="249" t="s">
        <v>82</v>
      </c>
      <c r="J5" s="249" t="s">
        <v>2811</v>
      </c>
      <c r="K5" s="249" t="s">
        <v>2815</v>
      </c>
      <c r="L5" s="249" t="s">
        <v>927</v>
      </c>
      <c r="M5" s="249" t="s">
        <v>944</v>
      </c>
    </row>
    <row r="6" spans="1:21">
      <c r="A6" s="249">
        <v>209049</v>
      </c>
      <c r="B6" s="249" t="s">
        <v>1267</v>
      </c>
      <c r="C6" s="249" t="s">
        <v>323</v>
      </c>
      <c r="D6" s="249" t="s">
        <v>570</v>
      </c>
      <c r="E6" s="249" t="s">
        <v>953</v>
      </c>
      <c r="F6" s="249">
        <v>32606</v>
      </c>
      <c r="G6" s="249" t="s">
        <v>925</v>
      </c>
      <c r="H6" s="249" t="s">
        <v>955</v>
      </c>
      <c r="I6" s="249" t="s">
        <v>82</v>
      </c>
      <c r="J6" s="249" t="s">
        <v>2811</v>
      </c>
      <c r="K6" s="249">
        <v>2007</v>
      </c>
      <c r="L6" s="249" t="s">
        <v>925</v>
      </c>
      <c r="M6" s="249" t="s">
        <v>925</v>
      </c>
    </row>
    <row r="7" spans="1:21">
      <c r="A7" s="249">
        <v>209099</v>
      </c>
      <c r="B7" s="249" t="s">
        <v>1026</v>
      </c>
      <c r="C7" s="249" t="s">
        <v>180</v>
      </c>
      <c r="D7" s="249" t="s">
        <v>626</v>
      </c>
      <c r="E7" s="249" t="s">
        <v>954</v>
      </c>
      <c r="F7" s="249">
        <v>32852</v>
      </c>
      <c r="G7" s="249" t="s">
        <v>2469</v>
      </c>
      <c r="H7" s="249" t="s">
        <v>955</v>
      </c>
      <c r="I7" s="249" t="s">
        <v>82</v>
      </c>
      <c r="J7" s="249" t="s">
        <v>926</v>
      </c>
      <c r="K7" s="249">
        <v>2008</v>
      </c>
      <c r="L7" s="249" t="s">
        <v>2617</v>
      </c>
      <c r="M7" s="249" t="s">
        <v>925</v>
      </c>
    </row>
    <row r="8" spans="1:21">
      <c r="A8" s="249">
        <v>209280</v>
      </c>
      <c r="B8" s="249" t="s">
        <v>1192</v>
      </c>
      <c r="C8" s="249" t="s">
        <v>98</v>
      </c>
      <c r="D8" s="249" t="s">
        <v>1193</v>
      </c>
      <c r="E8" s="249" t="s">
        <v>953</v>
      </c>
      <c r="F8" s="249">
        <v>30242</v>
      </c>
      <c r="G8" s="249" t="s">
        <v>925</v>
      </c>
      <c r="H8" s="249" t="s">
        <v>955</v>
      </c>
      <c r="I8" s="249" t="s">
        <v>82</v>
      </c>
      <c r="J8" s="249" t="s">
        <v>2811</v>
      </c>
      <c r="K8" s="249">
        <v>2005</v>
      </c>
      <c r="L8" s="249" t="s">
        <v>925</v>
      </c>
      <c r="M8" s="249" t="s">
        <v>925</v>
      </c>
    </row>
    <row r="9" spans="1:21">
      <c r="A9" s="249">
        <v>209281</v>
      </c>
      <c r="B9" s="249" t="s">
        <v>2393</v>
      </c>
      <c r="C9" s="249" t="s">
        <v>181</v>
      </c>
      <c r="D9" s="249" t="s">
        <v>460</v>
      </c>
      <c r="E9" s="249" t="s">
        <v>954</v>
      </c>
      <c r="F9" s="249">
        <v>30407</v>
      </c>
      <c r="G9" s="249" t="s">
        <v>2481</v>
      </c>
      <c r="H9" s="249" t="s">
        <v>2802</v>
      </c>
      <c r="I9" s="249" t="s">
        <v>82</v>
      </c>
      <c r="J9" s="249" t="s">
        <v>2811</v>
      </c>
      <c r="K9" s="249">
        <v>2001</v>
      </c>
      <c r="L9" s="249" t="s">
        <v>2812</v>
      </c>
      <c r="M9" s="249" t="s">
        <v>886</v>
      </c>
    </row>
    <row r="10" spans="1:21">
      <c r="A10" s="249">
        <v>209288</v>
      </c>
      <c r="B10" s="249" t="s">
        <v>1649</v>
      </c>
      <c r="C10" s="249" t="s">
        <v>1650</v>
      </c>
      <c r="D10" s="249" t="s">
        <v>153</v>
      </c>
      <c r="E10" s="249" t="s">
        <v>954</v>
      </c>
      <c r="F10" s="249">
        <v>28782</v>
      </c>
      <c r="G10" s="249" t="s">
        <v>935</v>
      </c>
      <c r="H10" s="249" t="s">
        <v>955</v>
      </c>
      <c r="I10" s="249" t="s">
        <v>82</v>
      </c>
      <c r="J10" s="249" t="s">
        <v>2811</v>
      </c>
      <c r="K10" s="249">
        <v>2002</v>
      </c>
      <c r="L10" s="249" t="s">
        <v>2812</v>
      </c>
      <c r="M10" s="249" t="s">
        <v>935</v>
      </c>
    </row>
    <row r="11" spans="1:21">
      <c r="A11" s="249">
        <v>209443</v>
      </c>
      <c r="B11" s="249" t="s">
        <v>1131</v>
      </c>
      <c r="C11" s="249" t="s">
        <v>374</v>
      </c>
      <c r="D11" s="249" t="s">
        <v>498</v>
      </c>
      <c r="E11" s="249" t="s">
        <v>954</v>
      </c>
      <c r="H11" s="249" t="s">
        <v>955</v>
      </c>
      <c r="I11" s="249" t="s">
        <v>82</v>
      </c>
      <c r="M11" s="249" t="s">
        <v>925</v>
      </c>
      <c r="Q11" s="249">
        <v>1137</v>
      </c>
      <c r="R11" s="249">
        <v>43505</v>
      </c>
    </row>
    <row r="12" spans="1:21">
      <c r="A12" s="249">
        <v>209474</v>
      </c>
      <c r="B12" s="249" t="s">
        <v>1447</v>
      </c>
      <c r="C12" s="249" t="s">
        <v>125</v>
      </c>
      <c r="D12" s="249" t="s">
        <v>519</v>
      </c>
      <c r="E12" s="249" t="s">
        <v>953</v>
      </c>
      <c r="F12" s="249">
        <v>32617</v>
      </c>
      <c r="G12" s="249" t="s">
        <v>925</v>
      </c>
      <c r="H12" s="249" t="s">
        <v>955</v>
      </c>
      <c r="I12" s="249" t="s">
        <v>82</v>
      </c>
      <c r="J12" s="249" t="s">
        <v>2811</v>
      </c>
      <c r="K12" s="249" t="s">
        <v>2815</v>
      </c>
      <c r="L12" s="249" t="s">
        <v>927</v>
      </c>
      <c r="M12" s="249" t="s">
        <v>927</v>
      </c>
    </row>
    <row r="13" spans="1:21">
      <c r="A13" s="249">
        <v>209478</v>
      </c>
      <c r="B13" s="249" t="s">
        <v>1276</v>
      </c>
      <c r="C13" s="249" t="s">
        <v>505</v>
      </c>
      <c r="D13" s="249" t="s">
        <v>1277</v>
      </c>
      <c r="E13" s="249" t="s">
        <v>953</v>
      </c>
      <c r="F13" s="249">
        <v>29044</v>
      </c>
      <c r="G13" s="249" t="s">
        <v>2483</v>
      </c>
      <c r="H13" s="249" t="s">
        <v>955</v>
      </c>
      <c r="I13" s="249" t="s">
        <v>82</v>
      </c>
      <c r="J13" s="249" t="s">
        <v>926</v>
      </c>
      <c r="L13" s="249" t="s">
        <v>925</v>
      </c>
      <c r="M13" s="249" t="s">
        <v>925</v>
      </c>
    </row>
    <row r="14" spans="1:21">
      <c r="A14" s="249">
        <v>209506</v>
      </c>
      <c r="B14" s="249" t="s">
        <v>2099</v>
      </c>
      <c r="C14" s="249" t="s">
        <v>86</v>
      </c>
      <c r="D14" s="249" t="s">
        <v>543</v>
      </c>
      <c r="E14" s="249" t="s">
        <v>953</v>
      </c>
      <c r="F14" s="249">
        <v>25994</v>
      </c>
      <c r="G14" s="249" t="s">
        <v>2747</v>
      </c>
      <c r="H14" s="249" t="s">
        <v>955</v>
      </c>
      <c r="I14" s="249" t="s">
        <v>82</v>
      </c>
      <c r="J14" s="249" t="s">
        <v>2811</v>
      </c>
      <c r="K14" s="249">
        <v>1990</v>
      </c>
      <c r="L14" s="249" t="s">
        <v>939</v>
      </c>
      <c r="M14" s="249" t="s">
        <v>939</v>
      </c>
    </row>
    <row r="15" spans="1:21">
      <c r="A15" s="249">
        <v>209557</v>
      </c>
      <c r="B15" s="249" t="s">
        <v>2853</v>
      </c>
      <c r="C15" s="249" t="s">
        <v>92</v>
      </c>
      <c r="D15" s="249" t="s">
        <v>519</v>
      </c>
      <c r="E15" s="249" t="s">
        <v>953</v>
      </c>
      <c r="F15" s="249">
        <v>33702</v>
      </c>
      <c r="G15" s="249" t="s">
        <v>925</v>
      </c>
      <c r="H15" s="249" t="s">
        <v>955</v>
      </c>
      <c r="I15" s="249" t="s">
        <v>82</v>
      </c>
      <c r="J15" s="249" t="s">
        <v>2811</v>
      </c>
      <c r="K15" s="249">
        <v>2012</v>
      </c>
      <c r="L15" s="249" t="s">
        <v>945</v>
      </c>
      <c r="M15" s="249" t="s">
        <v>936</v>
      </c>
    </row>
    <row r="16" spans="1:21">
      <c r="A16" s="249">
        <v>209585</v>
      </c>
      <c r="B16" s="249" t="s">
        <v>1215</v>
      </c>
      <c r="C16" s="249" t="s">
        <v>89</v>
      </c>
      <c r="D16" s="249" t="s">
        <v>455</v>
      </c>
      <c r="E16" s="249" t="s">
        <v>953</v>
      </c>
      <c r="F16" s="249">
        <v>33797</v>
      </c>
      <c r="G16" s="249" t="s">
        <v>925</v>
      </c>
      <c r="H16" s="249" t="s">
        <v>955</v>
      </c>
      <c r="I16" s="249" t="s">
        <v>82</v>
      </c>
      <c r="M16" s="249" t="s">
        <v>925</v>
      </c>
      <c r="Q16" s="249">
        <v>1172</v>
      </c>
      <c r="R16" s="249">
        <v>43594</v>
      </c>
    </row>
    <row r="17" spans="1:21">
      <c r="A17" s="249">
        <v>209683</v>
      </c>
      <c r="B17" s="249" t="s">
        <v>1037</v>
      </c>
      <c r="C17" s="249" t="s">
        <v>128</v>
      </c>
      <c r="D17" s="249" t="s">
        <v>533</v>
      </c>
      <c r="E17" s="249" t="s">
        <v>953</v>
      </c>
      <c r="F17" s="249">
        <v>26297</v>
      </c>
      <c r="G17" s="249" t="s">
        <v>2473</v>
      </c>
      <c r="H17" s="249" t="s">
        <v>955</v>
      </c>
      <c r="I17" s="249" t="s">
        <v>82</v>
      </c>
      <c r="M17" s="249" t="s">
        <v>925</v>
      </c>
      <c r="Q17" s="249">
        <v>1156</v>
      </c>
      <c r="R17" s="249">
        <v>43533</v>
      </c>
    </row>
    <row r="18" spans="1:21">
      <c r="A18" s="249">
        <v>209749</v>
      </c>
      <c r="B18" s="249" t="s">
        <v>2148</v>
      </c>
      <c r="C18" s="249" t="s">
        <v>2149</v>
      </c>
      <c r="D18" s="249" t="s">
        <v>544</v>
      </c>
      <c r="E18" s="249" t="s">
        <v>954</v>
      </c>
      <c r="F18" s="249">
        <v>32417</v>
      </c>
      <c r="G18" s="249" t="s">
        <v>947</v>
      </c>
      <c r="H18" s="249" t="s">
        <v>955</v>
      </c>
      <c r="I18" s="249" t="s">
        <v>82</v>
      </c>
      <c r="J18" s="249" t="s">
        <v>2811</v>
      </c>
      <c r="K18" s="249">
        <v>2010</v>
      </c>
      <c r="L18" s="249" t="s">
        <v>947</v>
      </c>
      <c r="M18" s="249" t="s">
        <v>947</v>
      </c>
    </row>
    <row r="19" spans="1:21">
      <c r="A19" s="249">
        <v>209803</v>
      </c>
      <c r="B19" s="249" t="s">
        <v>2382</v>
      </c>
      <c r="C19" s="249" t="s">
        <v>111</v>
      </c>
      <c r="D19" s="249" t="s">
        <v>2383</v>
      </c>
      <c r="E19" s="249" t="s">
        <v>954</v>
      </c>
      <c r="F19" s="249">
        <v>23012</v>
      </c>
      <c r="G19" s="249" t="s">
        <v>2797</v>
      </c>
      <c r="H19" s="249" t="s">
        <v>955</v>
      </c>
      <c r="I19" s="249" t="s">
        <v>82</v>
      </c>
      <c r="J19" s="249" t="s">
        <v>2811</v>
      </c>
      <c r="K19" s="249">
        <v>2012</v>
      </c>
      <c r="L19" s="249" t="s">
        <v>2817</v>
      </c>
      <c r="M19" s="249" t="s">
        <v>945</v>
      </c>
      <c r="S19" s="249">
        <v>751</v>
      </c>
      <c r="T19" s="249" t="s">
        <v>2854</v>
      </c>
      <c r="U19" s="249">
        <v>15000</v>
      </c>
    </row>
    <row r="20" spans="1:21">
      <c r="A20" s="249">
        <v>209892</v>
      </c>
      <c r="B20" s="249" t="s">
        <v>2387</v>
      </c>
      <c r="C20" s="249" t="s">
        <v>86</v>
      </c>
      <c r="D20" s="249" t="s">
        <v>453</v>
      </c>
      <c r="E20" s="249" t="s">
        <v>954</v>
      </c>
      <c r="F20" s="249">
        <v>28873</v>
      </c>
      <c r="G20" s="249" t="s">
        <v>2486</v>
      </c>
      <c r="H20" s="249" t="s">
        <v>955</v>
      </c>
      <c r="I20" s="249" t="s">
        <v>82</v>
      </c>
      <c r="M20" s="249" t="s">
        <v>945</v>
      </c>
      <c r="Q20" s="249">
        <v>1120</v>
      </c>
      <c r="R20" s="249" t="s">
        <v>2880</v>
      </c>
    </row>
    <row r="21" spans="1:21">
      <c r="A21" s="249">
        <v>209924</v>
      </c>
      <c r="B21" s="249" t="s">
        <v>2161</v>
      </c>
      <c r="C21" s="249" t="s">
        <v>89</v>
      </c>
      <c r="D21" s="249" t="s">
        <v>469</v>
      </c>
      <c r="E21" s="249" t="s">
        <v>953</v>
      </c>
      <c r="F21" s="249">
        <v>34127</v>
      </c>
      <c r="G21" s="249" t="s">
        <v>2763</v>
      </c>
      <c r="H21" s="249" t="s">
        <v>955</v>
      </c>
      <c r="I21" s="249" t="s">
        <v>82</v>
      </c>
      <c r="J21" s="249" t="s">
        <v>2811</v>
      </c>
      <c r="K21" s="249">
        <v>2011</v>
      </c>
      <c r="L21" s="249" t="s">
        <v>947</v>
      </c>
      <c r="M21" s="249" t="s">
        <v>947</v>
      </c>
    </row>
    <row r="22" spans="1:21">
      <c r="A22" s="249">
        <v>210060</v>
      </c>
      <c r="B22" s="249" t="str">
        <f>VLOOKUP(A22,'[1]اعلام كامل'!$A$5:$E$7473,2,0)</f>
        <v>مرام الخالد</v>
      </c>
      <c r="C22" s="249" t="str">
        <f>VLOOKUP(A22,'[1]اعلام كامل'!$A$5:$E$7473,3,0)</f>
        <v>احمد</v>
      </c>
      <c r="D22" s="249" t="str">
        <f>VLOOKUP(A22,'[1]اعلام كامل'!$A$5:$E$7473,4,0)</f>
        <v>وداد</v>
      </c>
      <c r="I22" s="249" t="s">
        <v>82</v>
      </c>
    </row>
    <row r="23" spans="1:21">
      <c r="A23" s="249">
        <v>210117</v>
      </c>
      <c r="B23" s="249" t="s">
        <v>2319</v>
      </c>
      <c r="C23" s="249" t="s">
        <v>228</v>
      </c>
      <c r="D23" s="249" t="s">
        <v>433</v>
      </c>
      <c r="E23" s="249" t="s">
        <v>954</v>
      </c>
      <c r="F23" s="249">
        <v>34324</v>
      </c>
      <c r="G23" s="249" t="s">
        <v>925</v>
      </c>
      <c r="H23" s="249" t="s">
        <v>955</v>
      </c>
      <c r="I23" s="249" t="s">
        <v>82</v>
      </c>
      <c r="J23" s="249" t="s">
        <v>2811</v>
      </c>
      <c r="K23" s="249">
        <v>2012</v>
      </c>
      <c r="L23" s="249" t="s">
        <v>2817</v>
      </c>
      <c r="M23" s="249" t="s">
        <v>945</v>
      </c>
    </row>
    <row r="24" spans="1:21">
      <c r="A24" s="249">
        <v>210126</v>
      </c>
      <c r="B24" s="249" t="s">
        <v>2366</v>
      </c>
      <c r="C24" s="249" t="s">
        <v>310</v>
      </c>
      <c r="D24" s="249" t="s">
        <v>477</v>
      </c>
      <c r="E24" s="249" t="s">
        <v>953</v>
      </c>
      <c r="H24" s="249" t="s">
        <v>955</v>
      </c>
      <c r="I24" s="249" t="s">
        <v>82</v>
      </c>
      <c r="M24" s="249" t="s">
        <v>945</v>
      </c>
      <c r="Q24" s="249">
        <v>1215</v>
      </c>
      <c r="R24" s="249">
        <v>43778</v>
      </c>
    </row>
    <row r="25" spans="1:21">
      <c r="A25" s="249">
        <v>210196</v>
      </c>
      <c r="B25" s="249" t="s">
        <v>1465</v>
      </c>
      <c r="C25" s="249" t="s">
        <v>86</v>
      </c>
      <c r="D25" s="249" t="s">
        <v>1466</v>
      </c>
      <c r="E25" s="249" t="s">
        <v>953</v>
      </c>
      <c r="H25" s="249" t="s">
        <v>955</v>
      </c>
      <c r="I25" s="249" t="s">
        <v>82</v>
      </c>
      <c r="M25" s="249" t="s">
        <v>927</v>
      </c>
      <c r="Q25" s="249">
        <v>1225</v>
      </c>
      <c r="R25" s="249">
        <v>43778</v>
      </c>
    </row>
    <row r="26" spans="1:21">
      <c r="A26" s="249">
        <v>210209</v>
      </c>
      <c r="B26" s="249" t="str">
        <f>VLOOKUP(A26,'[1]اعلام كامل'!$A$5:$E$7473,2,0)</f>
        <v>ارام سلهب</v>
      </c>
      <c r="C26" s="249" t="str">
        <f>VLOOKUP(A26,'[1]اعلام كامل'!$A$5:$E$7473,3,0)</f>
        <v>سمير</v>
      </c>
      <c r="D26" s="249" t="str">
        <f>VLOOKUP(A26,'[1]اعلام كامل'!$A$5:$E$7473,4,0)</f>
        <v>منى</v>
      </c>
      <c r="I26" s="249" t="s">
        <v>82</v>
      </c>
    </row>
    <row r="27" spans="1:21">
      <c r="A27" s="249">
        <v>210214</v>
      </c>
      <c r="B27" s="249" t="s">
        <v>1675</v>
      </c>
      <c r="C27" s="249" t="s">
        <v>94</v>
      </c>
      <c r="D27" s="249" t="s">
        <v>474</v>
      </c>
      <c r="E27" s="249" t="s">
        <v>954</v>
      </c>
      <c r="F27" s="249">
        <v>28940</v>
      </c>
      <c r="G27" s="249" t="s">
        <v>2608</v>
      </c>
      <c r="H27" s="249" t="s">
        <v>955</v>
      </c>
      <c r="I27" s="249" t="s">
        <v>82</v>
      </c>
      <c r="J27" s="249" t="s">
        <v>2811</v>
      </c>
      <c r="K27" s="249">
        <v>2013</v>
      </c>
      <c r="L27" s="249" t="s">
        <v>935</v>
      </c>
      <c r="M27" s="249" t="s">
        <v>935</v>
      </c>
    </row>
    <row r="28" spans="1:21">
      <c r="A28" s="249">
        <v>210223</v>
      </c>
      <c r="B28" s="249" t="s">
        <v>1676</v>
      </c>
      <c r="C28" s="249" t="s">
        <v>358</v>
      </c>
      <c r="D28" s="249" t="s">
        <v>886</v>
      </c>
      <c r="E28" s="249" t="s">
        <v>954</v>
      </c>
      <c r="F28" s="249">
        <v>34155</v>
      </c>
      <c r="G28" s="249" t="s">
        <v>2609</v>
      </c>
      <c r="H28" s="249" t="s">
        <v>955</v>
      </c>
      <c r="I28" s="249" t="s">
        <v>82</v>
      </c>
      <c r="J28" s="249" t="s">
        <v>2811</v>
      </c>
      <c r="K28" s="249" t="s">
        <v>2832</v>
      </c>
      <c r="L28" s="249" t="s">
        <v>927</v>
      </c>
      <c r="M28" s="249" t="s">
        <v>935</v>
      </c>
    </row>
    <row r="29" spans="1:21">
      <c r="A29" s="249">
        <v>210244</v>
      </c>
      <c r="B29" s="249" t="s">
        <v>1929</v>
      </c>
      <c r="C29" s="249" t="s">
        <v>130</v>
      </c>
      <c r="D29" s="249" t="s">
        <v>1930</v>
      </c>
      <c r="E29" s="249" t="s">
        <v>954</v>
      </c>
      <c r="F29" s="249">
        <v>34387</v>
      </c>
      <c r="G29" s="249" t="s">
        <v>925</v>
      </c>
      <c r="H29" s="249" t="s">
        <v>955</v>
      </c>
      <c r="I29" s="249" t="s">
        <v>82</v>
      </c>
      <c r="J29" s="249" t="s">
        <v>2811</v>
      </c>
      <c r="K29" s="249" t="s">
        <v>886</v>
      </c>
      <c r="M29" s="249" t="s">
        <v>937</v>
      </c>
    </row>
    <row r="30" spans="1:21">
      <c r="A30" s="249">
        <v>210294</v>
      </c>
      <c r="B30" s="249" t="s">
        <v>2351</v>
      </c>
      <c r="C30" s="249" t="s">
        <v>127</v>
      </c>
      <c r="D30" s="249" t="s">
        <v>522</v>
      </c>
      <c r="E30" s="249" t="s">
        <v>953</v>
      </c>
      <c r="F30" s="249">
        <v>31147</v>
      </c>
      <c r="G30" s="249" t="s">
        <v>925</v>
      </c>
      <c r="H30" s="249" t="s">
        <v>955</v>
      </c>
      <c r="I30" s="249" t="s">
        <v>82</v>
      </c>
      <c r="J30" s="249" t="s">
        <v>2811</v>
      </c>
      <c r="K30" s="249">
        <v>2013</v>
      </c>
      <c r="L30" s="249" t="s">
        <v>2817</v>
      </c>
      <c r="M30" s="249" t="s">
        <v>945</v>
      </c>
    </row>
    <row r="31" spans="1:21">
      <c r="A31" s="249">
        <v>210307</v>
      </c>
      <c r="B31" s="249" t="s">
        <v>2235</v>
      </c>
      <c r="C31" s="249" t="s">
        <v>207</v>
      </c>
      <c r="D31" s="249" t="s">
        <v>1364</v>
      </c>
      <c r="E31" s="249" t="s">
        <v>953</v>
      </c>
      <c r="F31" s="249">
        <v>27150</v>
      </c>
      <c r="G31" s="249" t="s">
        <v>2779</v>
      </c>
      <c r="H31" s="249" t="s">
        <v>955</v>
      </c>
      <c r="I31" s="249" t="s">
        <v>82</v>
      </c>
      <c r="J31" s="249" t="s">
        <v>926</v>
      </c>
      <c r="K31" s="249">
        <v>1991</v>
      </c>
      <c r="L31" s="249" t="s">
        <v>2836</v>
      </c>
      <c r="M31" s="249" t="s">
        <v>944</v>
      </c>
    </row>
    <row r="32" spans="1:21">
      <c r="A32" s="249">
        <v>210343</v>
      </c>
      <c r="B32" s="249" t="s">
        <v>1968</v>
      </c>
      <c r="C32" s="249" t="s">
        <v>856</v>
      </c>
      <c r="D32" s="249" t="s">
        <v>432</v>
      </c>
      <c r="E32" s="249" t="s">
        <v>954</v>
      </c>
      <c r="F32" s="249">
        <v>34304</v>
      </c>
      <c r="G32" s="249" t="s">
        <v>925</v>
      </c>
      <c r="H32" s="249" t="s">
        <v>955</v>
      </c>
      <c r="I32" s="249" t="s">
        <v>82</v>
      </c>
      <c r="J32" s="249" t="s">
        <v>2811</v>
      </c>
      <c r="K32" s="249" t="s">
        <v>2832</v>
      </c>
      <c r="L32" s="249" t="s">
        <v>927</v>
      </c>
      <c r="M32" s="249" t="s">
        <v>940</v>
      </c>
    </row>
    <row r="33" spans="1:21">
      <c r="A33" s="249">
        <v>210428</v>
      </c>
      <c r="B33" s="249" t="s">
        <v>2089</v>
      </c>
      <c r="C33" s="249" t="s">
        <v>92</v>
      </c>
      <c r="D33" s="249" t="s">
        <v>732</v>
      </c>
      <c r="E33" s="249" t="s">
        <v>954</v>
      </c>
      <c r="F33" s="249">
        <v>27395</v>
      </c>
      <c r="G33" s="249" t="s">
        <v>2463</v>
      </c>
      <c r="H33" s="249" t="s">
        <v>955</v>
      </c>
      <c r="I33" s="249" t="s">
        <v>82</v>
      </c>
      <c r="J33" s="249" t="s">
        <v>2811</v>
      </c>
      <c r="K33" s="249">
        <v>1997</v>
      </c>
      <c r="L33" s="249" t="s">
        <v>925</v>
      </c>
      <c r="M33" s="249" t="s">
        <v>939</v>
      </c>
    </row>
    <row r="34" spans="1:21">
      <c r="A34" s="249">
        <v>210529</v>
      </c>
      <c r="B34" s="249" t="s">
        <v>2196</v>
      </c>
      <c r="C34" s="249" t="s">
        <v>113</v>
      </c>
      <c r="D34" s="249" t="s">
        <v>623</v>
      </c>
      <c r="E34" s="249" t="s">
        <v>954</v>
      </c>
      <c r="F34" s="249">
        <v>34419</v>
      </c>
      <c r="G34" s="249" t="s">
        <v>925</v>
      </c>
      <c r="H34" s="249" t="s">
        <v>955</v>
      </c>
      <c r="I34" s="249" t="s">
        <v>82</v>
      </c>
      <c r="M34" s="249" t="s">
        <v>947</v>
      </c>
      <c r="Q34" s="249">
        <v>1133</v>
      </c>
      <c r="R34" s="249">
        <v>43505</v>
      </c>
    </row>
    <row r="35" spans="1:21">
      <c r="A35" s="249">
        <v>210601</v>
      </c>
      <c r="B35" s="249" t="s">
        <v>394</v>
      </c>
      <c r="C35" s="249" t="s">
        <v>311</v>
      </c>
      <c r="D35" s="249" t="s">
        <v>122</v>
      </c>
      <c r="E35" s="249" t="s">
        <v>953</v>
      </c>
      <c r="F35" s="249">
        <v>33765</v>
      </c>
      <c r="G35" s="249" t="s">
        <v>2561</v>
      </c>
      <c r="H35" s="249" t="s">
        <v>955</v>
      </c>
      <c r="I35" s="249" t="s">
        <v>82</v>
      </c>
      <c r="J35" s="249" t="s">
        <v>2811</v>
      </c>
      <c r="K35" s="249">
        <v>2013</v>
      </c>
      <c r="L35" s="249" t="s">
        <v>927</v>
      </c>
      <c r="M35" s="249" t="s">
        <v>927</v>
      </c>
    </row>
    <row r="36" spans="1:21">
      <c r="A36" s="249">
        <v>210609</v>
      </c>
      <c r="B36" s="249" t="s">
        <v>2244</v>
      </c>
      <c r="C36" s="249" t="s">
        <v>296</v>
      </c>
      <c r="D36" s="249" t="s">
        <v>2245</v>
      </c>
      <c r="E36" s="249" t="s">
        <v>953</v>
      </c>
      <c r="F36" s="249">
        <v>32516</v>
      </c>
      <c r="G36" s="249" t="s">
        <v>2781</v>
      </c>
      <c r="H36" s="249" t="s">
        <v>955</v>
      </c>
      <c r="I36" s="249" t="s">
        <v>82</v>
      </c>
      <c r="J36" s="249" t="s">
        <v>2811</v>
      </c>
      <c r="K36" s="249" t="s">
        <v>2815</v>
      </c>
      <c r="L36" s="249" t="s">
        <v>944</v>
      </c>
      <c r="M36" s="249" t="s">
        <v>944</v>
      </c>
    </row>
    <row r="37" spans="1:21">
      <c r="A37" s="249">
        <v>210624</v>
      </c>
      <c r="B37" s="249" t="s">
        <v>2357</v>
      </c>
      <c r="C37" s="249" t="s">
        <v>92</v>
      </c>
      <c r="D37" s="249" t="s">
        <v>494</v>
      </c>
      <c r="E37" s="249" t="s">
        <v>953</v>
      </c>
      <c r="F37" s="249">
        <v>29007</v>
      </c>
      <c r="G37" s="249" t="s">
        <v>925</v>
      </c>
      <c r="H37" s="249" t="s">
        <v>955</v>
      </c>
      <c r="I37" s="249" t="s">
        <v>82</v>
      </c>
      <c r="J37" s="249" t="s">
        <v>2811</v>
      </c>
      <c r="K37" s="249">
        <v>2014</v>
      </c>
      <c r="L37" s="249" t="s">
        <v>2812</v>
      </c>
      <c r="M37" s="249" t="s">
        <v>945</v>
      </c>
    </row>
    <row r="38" spans="1:21">
      <c r="A38" s="249">
        <v>210693</v>
      </c>
      <c r="B38" s="249" t="s">
        <v>1377</v>
      </c>
      <c r="C38" s="249" t="s">
        <v>1378</v>
      </c>
      <c r="D38" s="249" t="s">
        <v>558</v>
      </c>
      <c r="E38" s="249" t="s">
        <v>953</v>
      </c>
      <c r="F38" s="249">
        <v>33684</v>
      </c>
      <c r="G38" s="249" t="s">
        <v>2519</v>
      </c>
      <c r="H38" s="249" t="s">
        <v>955</v>
      </c>
      <c r="I38" s="249" t="s">
        <v>82</v>
      </c>
      <c r="J38" s="249" t="s">
        <v>926</v>
      </c>
      <c r="K38" s="249" t="s">
        <v>886</v>
      </c>
      <c r="M38" s="249" t="s">
        <v>925</v>
      </c>
    </row>
    <row r="39" spans="1:21">
      <c r="A39" s="249">
        <v>210721</v>
      </c>
      <c r="B39" s="249" t="s">
        <v>640</v>
      </c>
      <c r="C39" s="249" t="s">
        <v>92</v>
      </c>
      <c r="D39" s="249" t="s">
        <v>485</v>
      </c>
      <c r="E39" s="249" t="s">
        <v>954</v>
      </c>
      <c r="F39" s="249">
        <v>34500</v>
      </c>
      <c r="G39" s="249" t="s">
        <v>925</v>
      </c>
      <c r="H39" s="249" t="s">
        <v>955</v>
      </c>
      <c r="I39" s="249" t="s">
        <v>82</v>
      </c>
      <c r="J39" s="249" t="s">
        <v>2811</v>
      </c>
      <c r="K39" s="249">
        <v>2012</v>
      </c>
      <c r="L39" s="249" t="s">
        <v>2812</v>
      </c>
      <c r="M39" s="249" t="s">
        <v>939</v>
      </c>
    </row>
    <row r="40" spans="1:21">
      <c r="A40" s="249">
        <v>210757</v>
      </c>
      <c r="B40" s="249" t="s">
        <v>1595</v>
      </c>
      <c r="C40" s="249" t="s">
        <v>86</v>
      </c>
      <c r="D40" s="249" t="s">
        <v>585</v>
      </c>
      <c r="E40" s="249" t="s">
        <v>953</v>
      </c>
      <c r="F40" s="249">
        <v>30622</v>
      </c>
      <c r="G40" s="249" t="s">
        <v>2585</v>
      </c>
      <c r="H40" s="249" t="s">
        <v>955</v>
      </c>
      <c r="I40" s="249" t="s">
        <v>82</v>
      </c>
      <c r="J40" s="249" t="s">
        <v>926</v>
      </c>
      <c r="K40" s="249">
        <v>2003</v>
      </c>
      <c r="L40" s="249" t="s">
        <v>927</v>
      </c>
      <c r="M40" s="249" t="s">
        <v>927</v>
      </c>
    </row>
    <row r="41" spans="1:21">
      <c r="A41" s="249">
        <v>210770</v>
      </c>
      <c r="B41" s="249" t="s">
        <v>1792</v>
      </c>
      <c r="C41" s="249" t="s">
        <v>89</v>
      </c>
      <c r="D41" s="249" t="s">
        <v>443</v>
      </c>
      <c r="E41" s="249" t="s">
        <v>953</v>
      </c>
      <c r="F41" s="249">
        <v>34926</v>
      </c>
      <c r="G41" s="249" t="s">
        <v>2463</v>
      </c>
      <c r="H41" s="249" t="s">
        <v>955</v>
      </c>
      <c r="I41" s="249" t="s">
        <v>82</v>
      </c>
      <c r="J41" s="249" t="s">
        <v>2811</v>
      </c>
      <c r="K41" s="249" t="s">
        <v>2832</v>
      </c>
      <c r="L41" s="249" t="s">
        <v>925</v>
      </c>
      <c r="M41" s="249" t="s">
        <v>936</v>
      </c>
    </row>
    <row r="42" spans="1:21">
      <c r="A42" s="249">
        <v>210841</v>
      </c>
      <c r="B42" s="249" t="s">
        <v>1833</v>
      </c>
      <c r="C42" s="249" t="s">
        <v>126</v>
      </c>
      <c r="D42" s="249" t="s">
        <v>431</v>
      </c>
      <c r="E42" s="249" t="s">
        <v>954</v>
      </c>
      <c r="F42" s="249">
        <v>34964</v>
      </c>
      <c r="G42" s="249" t="s">
        <v>937</v>
      </c>
      <c r="H42" s="249" t="s">
        <v>955</v>
      </c>
      <c r="I42" s="249" t="s">
        <v>82</v>
      </c>
      <c r="J42" s="249" t="s">
        <v>2811</v>
      </c>
      <c r="K42" s="249">
        <v>2013</v>
      </c>
      <c r="L42" s="249" t="s">
        <v>937</v>
      </c>
      <c r="M42" s="249" t="s">
        <v>937</v>
      </c>
    </row>
    <row r="43" spans="1:21">
      <c r="A43" s="249">
        <v>210852</v>
      </c>
      <c r="B43" s="249" t="s">
        <v>1302</v>
      </c>
      <c r="C43" s="249" t="s">
        <v>160</v>
      </c>
      <c r="D43" s="249" t="s">
        <v>486</v>
      </c>
      <c r="E43" s="249" t="s">
        <v>954</v>
      </c>
      <c r="G43" s="249" t="s">
        <v>925</v>
      </c>
      <c r="H43" s="249" t="s">
        <v>955</v>
      </c>
      <c r="I43" s="249" t="s">
        <v>82</v>
      </c>
      <c r="J43" s="249" t="s">
        <v>2811</v>
      </c>
      <c r="K43" s="249">
        <v>2014</v>
      </c>
      <c r="L43" s="249" t="s">
        <v>925</v>
      </c>
      <c r="M43" s="249" t="s">
        <v>925</v>
      </c>
      <c r="S43" s="249">
        <v>983</v>
      </c>
      <c r="T43" s="249" t="s">
        <v>2855</v>
      </c>
      <c r="U43" s="249" t="s">
        <v>2856</v>
      </c>
    </row>
    <row r="44" spans="1:21">
      <c r="A44" s="249">
        <v>210860</v>
      </c>
      <c r="B44" s="249" t="s">
        <v>1152</v>
      </c>
      <c r="C44" s="249" t="s">
        <v>320</v>
      </c>
      <c r="D44" s="249" t="s">
        <v>601</v>
      </c>
      <c r="E44" s="249" t="s">
        <v>954</v>
      </c>
      <c r="H44" s="249" t="s">
        <v>955</v>
      </c>
      <c r="I44" s="249" t="s">
        <v>82</v>
      </c>
      <c r="M44" s="249" t="s">
        <v>925</v>
      </c>
      <c r="Q44" s="249">
        <v>1293</v>
      </c>
      <c r="R44" s="249" t="s">
        <v>2881</v>
      </c>
    </row>
    <row r="45" spans="1:21">
      <c r="A45" s="249">
        <v>210888</v>
      </c>
      <c r="B45" s="249" t="s">
        <v>1699</v>
      </c>
      <c r="C45" s="249" t="s">
        <v>180</v>
      </c>
      <c r="D45" s="249" t="s">
        <v>467</v>
      </c>
      <c r="E45" s="249" t="s">
        <v>953</v>
      </c>
      <c r="H45" s="249" t="s">
        <v>955</v>
      </c>
      <c r="I45" s="249" t="s">
        <v>82</v>
      </c>
      <c r="M45" s="249" t="s">
        <v>936</v>
      </c>
      <c r="Q45" s="249">
        <v>1265</v>
      </c>
      <c r="R45" s="249" t="s">
        <v>2881</v>
      </c>
    </row>
    <row r="46" spans="1:21">
      <c r="A46" s="249">
        <v>210899</v>
      </c>
      <c r="B46" s="249" t="s">
        <v>1575</v>
      </c>
      <c r="C46" s="249" t="s">
        <v>308</v>
      </c>
      <c r="D46" s="249" t="s">
        <v>650</v>
      </c>
      <c r="E46" s="249" t="s">
        <v>954</v>
      </c>
      <c r="F46" s="249">
        <v>35066</v>
      </c>
      <c r="G46" s="249" t="s">
        <v>2570</v>
      </c>
      <c r="H46" s="249" t="s">
        <v>955</v>
      </c>
      <c r="I46" s="249" t="s">
        <v>82</v>
      </c>
      <c r="J46" s="249" t="s">
        <v>926</v>
      </c>
      <c r="K46" s="249">
        <v>2013</v>
      </c>
      <c r="L46" s="249" t="s">
        <v>927</v>
      </c>
      <c r="M46" s="249" t="s">
        <v>927</v>
      </c>
    </row>
    <row r="47" spans="1:21">
      <c r="A47" s="249">
        <v>210902</v>
      </c>
      <c r="B47" s="249" t="s">
        <v>2279</v>
      </c>
      <c r="C47" s="249" t="s">
        <v>219</v>
      </c>
      <c r="D47" s="249" t="s">
        <v>2280</v>
      </c>
      <c r="E47" s="249" t="s">
        <v>954</v>
      </c>
      <c r="F47" s="249">
        <v>34562</v>
      </c>
      <c r="G47" s="249" t="s">
        <v>2786</v>
      </c>
      <c r="H47" s="249" t="s">
        <v>955</v>
      </c>
      <c r="I47" s="249" t="s">
        <v>82</v>
      </c>
      <c r="J47" s="249" t="s">
        <v>2811</v>
      </c>
      <c r="K47" s="249" t="s">
        <v>2832</v>
      </c>
      <c r="L47" s="249" t="s">
        <v>927</v>
      </c>
      <c r="M47" s="249" t="s">
        <v>944</v>
      </c>
    </row>
    <row r="48" spans="1:21">
      <c r="A48" s="249">
        <v>210914</v>
      </c>
      <c r="B48" s="249" t="s">
        <v>1165</v>
      </c>
      <c r="C48" s="249" t="s">
        <v>376</v>
      </c>
      <c r="D48" s="249" t="s">
        <v>565</v>
      </c>
      <c r="E48" s="249" t="s">
        <v>954</v>
      </c>
      <c r="F48" s="249">
        <v>35401</v>
      </c>
      <c r="G48" s="249" t="s">
        <v>2482</v>
      </c>
      <c r="H48" s="249" t="s">
        <v>955</v>
      </c>
      <c r="I48" s="249" t="s">
        <v>82</v>
      </c>
      <c r="J48" s="249" t="s">
        <v>2811</v>
      </c>
      <c r="K48" s="249" t="s">
        <v>2820</v>
      </c>
      <c r="L48" s="249" t="s">
        <v>927</v>
      </c>
      <c r="M48" s="249" t="s">
        <v>939</v>
      </c>
    </row>
    <row r="49" spans="1:18">
      <c r="A49" s="249">
        <v>210916</v>
      </c>
      <c r="B49" s="249" t="s">
        <v>1116</v>
      </c>
      <c r="C49" s="249" t="s">
        <v>361</v>
      </c>
      <c r="D49" s="249" t="s">
        <v>460</v>
      </c>
      <c r="E49" s="249" t="s">
        <v>954</v>
      </c>
      <c r="F49" s="249">
        <v>34046</v>
      </c>
      <c r="G49" s="249" t="s">
        <v>925</v>
      </c>
      <c r="H49" s="249" t="s">
        <v>955</v>
      </c>
      <c r="I49" s="249" t="s">
        <v>82</v>
      </c>
      <c r="J49" s="249" t="s">
        <v>2811</v>
      </c>
      <c r="K49" s="249">
        <v>2012</v>
      </c>
      <c r="L49" s="249" t="s">
        <v>2812</v>
      </c>
      <c r="M49" s="249" t="s">
        <v>925</v>
      </c>
    </row>
    <row r="50" spans="1:18">
      <c r="A50" s="249">
        <v>210931</v>
      </c>
      <c r="B50" s="249" t="s">
        <v>1153</v>
      </c>
      <c r="C50" s="249" t="s">
        <v>306</v>
      </c>
      <c r="D50" s="249" t="s">
        <v>496</v>
      </c>
      <c r="E50" s="249" t="s">
        <v>954</v>
      </c>
      <c r="H50" s="249" t="s">
        <v>955</v>
      </c>
      <c r="I50" s="249" t="s">
        <v>82</v>
      </c>
      <c r="M50" s="249" t="s">
        <v>925</v>
      </c>
      <c r="Q50" s="249">
        <v>1251</v>
      </c>
      <c r="R50" s="249">
        <v>43808</v>
      </c>
    </row>
    <row r="51" spans="1:18">
      <c r="A51" s="249">
        <v>210960</v>
      </c>
      <c r="B51" s="249" t="s">
        <v>1118</v>
      </c>
      <c r="C51" s="249" t="s">
        <v>265</v>
      </c>
      <c r="D51" s="249" t="s">
        <v>524</v>
      </c>
      <c r="E51" s="249" t="s">
        <v>954</v>
      </c>
      <c r="F51" s="249">
        <v>35086</v>
      </c>
      <c r="G51" s="249" t="s">
        <v>925</v>
      </c>
      <c r="H51" s="249" t="s">
        <v>955</v>
      </c>
      <c r="I51" s="249" t="s">
        <v>82</v>
      </c>
      <c r="J51" s="249" t="s">
        <v>2811</v>
      </c>
      <c r="K51" s="249">
        <v>2014</v>
      </c>
      <c r="L51" s="249" t="s">
        <v>925</v>
      </c>
      <c r="M51" s="249" t="s">
        <v>925</v>
      </c>
    </row>
    <row r="52" spans="1:18">
      <c r="A52" s="249">
        <v>210981</v>
      </c>
      <c r="B52" s="249" t="s">
        <v>2376</v>
      </c>
      <c r="C52" s="249" t="s">
        <v>109</v>
      </c>
      <c r="D52" s="249" t="s">
        <v>535</v>
      </c>
      <c r="E52" s="249" t="s">
        <v>954</v>
      </c>
      <c r="F52" s="249">
        <v>33604</v>
      </c>
      <c r="G52" s="249" t="s">
        <v>925</v>
      </c>
      <c r="H52" s="249" t="s">
        <v>955</v>
      </c>
      <c r="I52" s="249" t="s">
        <v>82</v>
      </c>
      <c r="J52" s="249" t="s">
        <v>2811</v>
      </c>
      <c r="K52" s="249" t="s">
        <v>2829</v>
      </c>
      <c r="L52" s="249" t="s">
        <v>2817</v>
      </c>
      <c r="M52" s="249" t="s">
        <v>945</v>
      </c>
    </row>
    <row r="53" spans="1:18">
      <c r="A53" s="249">
        <v>210992</v>
      </c>
      <c r="B53" s="249" t="s">
        <v>1851</v>
      </c>
      <c r="C53" s="249" t="s">
        <v>1852</v>
      </c>
      <c r="D53" s="249" t="s">
        <v>1853</v>
      </c>
      <c r="E53" s="249" t="s">
        <v>953</v>
      </c>
      <c r="F53" s="249">
        <v>35431</v>
      </c>
      <c r="G53" s="249" t="s">
        <v>925</v>
      </c>
      <c r="H53" s="249" t="s">
        <v>955</v>
      </c>
      <c r="I53" s="249" t="s">
        <v>82</v>
      </c>
      <c r="J53" s="249" t="s">
        <v>926</v>
      </c>
      <c r="K53" s="249" t="s">
        <v>886</v>
      </c>
      <c r="M53" s="249" t="s">
        <v>925</v>
      </c>
    </row>
    <row r="54" spans="1:18">
      <c r="A54" s="249">
        <v>211000</v>
      </c>
      <c r="B54" s="249" t="s">
        <v>1805</v>
      </c>
      <c r="C54" s="249" t="s">
        <v>86</v>
      </c>
      <c r="D54" s="249" t="s">
        <v>456</v>
      </c>
      <c r="E54" s="249" t="s">
        <v>954</v>
      </c>
      <c r="F54" s="249">
        <v>34980</v>
      </c>
      <c r="G54" s="249" t="s">
        <v>925</v>
      </c>
      <c r="H54" s="249" t="s">
        <v>955</v>
      </c>
      <c r="I54" s="249" t="s">
        <v>82</v>
      </c>
      <c r="J54" s="249" t="s">
        <v>2811</v>
      </c>
      <c r="K54" s="249">
        <v>2015</v>
      </c>
      <c r="L54" s="249" t="s">
        <v>2617</v>
      </c>
      <c r="M54" s="249" t="s">
        <v>936</v>
      </c>
    </row>
    <row r="55" spans="1:18">
      <c r="A55" s="249">
        <v>211006</v>
      </c>
      <c r="B55" s="249" t="s">
        <v>1448</v>
      </c>
      <c r="C55" s="249" t="s">
        <v>86</v>
      </c>
      <c r="D55" s="249" t="s">
        <v>1449</v>
      </c>
      <c r="E55" s="249" t="s">
        <v>954</v>
      </c>
      <c r="F55" s="249">
        <v>35065</v>
      </c>
      <c r="G55" s="249" t="s">
        <v>925</v>
      </c>
      <c r="H55" s="249" t="s">
        <v>955</v>
      </c>
      <c r="I55" s="249" t="s">
        <v>82</v>
      </c>
      <c r="J55" s="249" t="s">
        <v>2811</v>
      </c>
      <c r="K55" s="249">
        <v>2014</v>
      </c>
      <c r="L55" s="249" t="s">
        <v>945</v>
      </c>
      <c r="M55" s="249" t="s">
        <v>927</v>
      </c>
    </row>
    <row r="56" spans="1:18">
      <c r="A56" s="249">
        <v>211039</v>
      </c>
      <c r="B56" s="249" t="s">
        <v>2175</v>
      </c>
      <c r="C56" s="249" t="s">
        <v>311</v>
      </c>
      <c r="D56" s="249" t="s">
        <v>624</v>
      </c>
      <c r="E56" s="249" t="s">
        <v>953</v>
      </c>
      <c r="F56" s="249">
        <v>33239</v>
      </c>
      <c r="G56" s="249" t="s">
        <v>2767</v>
      </c>
      <c r="H56" s="249" t="s">
        <v>955</v>
      </c>
      <c r="I56" s="249" t="s">
        <v>82</v>
      </c>
      <c r="J56" s="249" t="s">
        <v>926</v>
      </c>
      <c r="K56" s="249">
        <v>2010</v>
      </c>
      <c r="L56" s="249" t="s">
        <v>947</v>
      </c>
      <c r="M56" s="249" t="s">
        <v>947</v>
      </c>
    </row>
    <row r="57" spans="1:18">
      <c r="A57" s="249">
        <v>211041</v>
      </c>
      <c r="B57" s="249" t="s">
        <v>1343</v>
      </c>
      <c r="C57" s="249" t="s">
        <v>164</v>
      </c>
      <c r="D57" s="249" t="s">
        <v>561</v>
      </c>
      <c r="E57" s="249" t="s">
        <v>953</v>
      </c>
      <c r="F57" s="249">
        <v>33516</v>
      </c>
      <c r="G57" s="249" t="s">
        <v>2500</v>
      </c>
      <c r="H57" s="249" t="s">
        <v>955</v>
      </c>
      <c r="I57" s="249" t="s">
        <v>82</v>
      </c>
      <c r="M57" s="249" t="s">
        <v>934</v>
      </c>
      <c r="Q57" s="249">
        <v>1101</v>
      </c>
      <c r="R57" s="249" t="s">
        <v>2882</v>
      </c>
    </row>
    <row r="58" spans="1:18">
      <c r="A58" s="249">
        <v>211044</v>
      </c>
      <c r="B58" s="249" t="str">
        <f>VLOOKUP(A58,'[1]اعلام كامل'!$A$5:$E$7473,2,0)</f>
        <v>شيرين شيخ البلد</v>
      </c>
      <c r="C58" s="249" t="str">
        <f>VLOOKUP(A58,'[1]اعلام كامل'!$A$5:$E$7473,3,0)</f>
        <v>مازن</v>
      </c>
      <c r="D58" s="249" t="str">
        <f>VLOOKUP(A58,'[1]اعلام كامل'!$A$5:$E$7473,4,0)</f>
        <v>هند</v>
      </c>
      <c r="I58" s="249" t="s">
        <v>82</v>
      </c>
    </row>
    <row r="59" spans="1:18">
      <c r="A59" s="249">
        <v>211065</v>
      </c>
      <c r="B59" s="249" t="s">
        <v>2349</v>
      </c>
      <c r="C59" s="249" t="s">
        <v>312</v>
      </c>
      <c r="D59" s="249" t="s">
        <v>485</v>
      </c>
      <c r="E59" s="249" t="s">
        <v>953</v>
      </c>
      <c r="F59" s="249">
        <v>34337</v>
      </c>
      <c r="G59" s="249" t="s">
        <v>925</v>
      </c>
      <c r="H59" s="249" t="s">
        <v>955</v>
      </c>
      <c r="I59" s="249" t="s">
        <v>82</v>
      </c>
      <c r="M59" s="249" t="s">
        <v>945</v>
      </c>
      <c r="Q59" s="249">
        <v>1166</v>
      </c>
      <c r="R59" s="249">
        <v>43564</v>
      </c>
    </row>
    <row r="60" spans="1:18">
      <c r="A60" s="249">
        <v>211067</v>
      </c>
      <c r="B60" s="249" t="s">
        <v>2037</v>
      </c>
      <c r="C60" s="249" t="s">
        <v>89</v>
      </c>
      <c r="D60" s="249" t="s">
        <v>556</v>
      </c>
      <c r="E60" s="249" t="s">
        <v>953</v>
      </c>
      <c r="F60" s="249">
        <v>35065</v>
      </c>
      <c r="G60" s="249" t="s">
        <v>2720</v>
      </c>
      <c r="H60" s="249" t="s">
        <v>955</v>
      </c>
      <c r="I60" s="249" t="s">
        <v>82</v>
      </c>
      <c r="M60" s="249" t="s">
        <v>951</v>
      </c>
      <c r="Q60" s="249">
        <v>1165</v>
      </c>
      <c r="R60" s="249">
        <v>43564</v>
      </c>
    </row>
    <row r="61" spans="1:18">
      <c r="A61" s="249">
        <v>211073</v>
      </c>
      <c r="B61" s="249" t="str">
        <f>VLOOKUP(A61,'[1]اعلام كامل'!$A$5:$E$7473,2,0)</f>
        <v>عرفات السويداني</v>
      </c>
      <c r="C61" s="249" t="str">
        <f>VLOOKUP(A61,'[1]اعلام كامل'!$A$5:$E$7473,3,0)</f>
        <v>محمد</v>
      </c>
      <c r="D61" s="249" t="str">
        <f>VLOOKUP(A61,'[1]اعلام كامل'!$A$5:$E$7473,4,0)</f>
        <v>حفصه</v>
      </c>
      <c r="I61" s="249" t="s">
        <v>82</v>
      </c>
    </row>
    <row r="62" spans="1:18">
      <c r="A62" s="249">
        <v>211081</v>
      </c>
      <c r="B62" s="249" t="s">
        <v>1132</v>
      </c>
      <c r="C62" s="249" t="s">
        <v>190</v>
      </c>
      <c r="D62" s="249" t="s">
        <v>190</v>
      </c>
      <c r="E62" s="249" t="s">
        <v>954</v>
      </c>
      <c r="H62" s="249" t="s">
        <v>955</v>
      </c>
      <c r="I62" s="249" t="s">
        <v>82</v>
      </c>
      <c r="M62" s="249" t="s">
        <v>925</v>
      </c>
      <c r="Q62" s="249">
        <v>0</v>
      </c>
      <c r="R62" s="249">
        <v>0</v>
      </c>
    </row>
    <row r="63" spans="1:18">
      <c r="A63" s="249">
        <v>211094</v>
      </c>
      <c r="B63" s="249" t="s">
        <v>1870</v>
      </c>
      <c r="C63" s="249" t="s">
        <v>218</v>
      </c>
      <c r="D63" s="249" t="s">
        <v>663</v>
      </c>
      <c r="E63" s="249" t="s">
        <v>953</v>
      </c>
      <c r="F63" s="249">
        <v>33812</v>
      </c>
      <c r="G63" s="249" t="s">
        <v>925</v>
      </c>
      <c r="H63" s="249" t="s">
        <v>955</v>
      </c>
      <c r="I63" s="249" t="s">
        <v>82</v>
      </c>
      <c r="J63" s="249" t="s">
        <v>2811</v>
      </c>
      <c r="K63" s="249" t="s">
        <v>2833</v>
      </c>
      <c r="L63" s="249" t="s">
        <v>925</v>
      </c>
      <c r="M63" s="249" t="s">
        <v>937</v>
      </c>
    </row>
    <row r="64" spans="1:18">
      <c r="A64" s="249">
        <v>211098</v>
      </c>
      <c r="B64" s="249" t="s">
        <v>2044</v>
      </c>
      <c r="C64" s="249" t="s">
        <v>89</v>
      </c>
      <c r="D64" s="249" t="s">
        <v>606</v>
      </c>
      <c r="E64" s="249" t="s">
        <v>953</v>
      </c>
      <c r="F64" s="249">
        <v>34194</v>
      </c>
      <c r="G64" s="249" t="s">
        <v>925</v>
      </c>
      <c r="H64" s="249" t="s">
        <v>2804</v>
      </c>
      <c r="I64" s="249" t="s">
        <v>82</v>
      </c>
      <c r="J64" s="249" t="s">
        <v>2811</v>
      </c>
      <c r="K64" s="249" t="s">
        <v>2832</v>
      </c>
      <c r="L64" s="249" t="s">
        <v>925</v>
      </c>
      <c r="M64" s="249" t="s">
        <v>886</v>
      </c>
    </row>
    <row r="65" spans="1:18">
      <c r="A65" s="249">
        <v>211104</v>
      </c>
      <c r="B65" s="249" t="s">
        <v>1082</v>
      </c>
      <c r="C65" s="249" t="s">
        <v>314</v>
      </c>
      <c r="D65" s="249" t="s">
        <v>492</v>
      </c>
      <c r="E65" s="249" t="s">
        <v>953</v>
      </c>
      <c r="H65" s="249" t="s">
        <v>955</v>
      </c>
      <c r="I65" s="249" t="s">
        <v>82</v>
      </c>
      <c r="M65" s="249" t="s">
        <v>925</v>
      </c>
      <c r="Q65" s="249">
        <v>1277</v>
      </c>
      <c r="R65" s="249" t="s">
        <v>2881</v>
      </c>
    </row>
    <row r="66" spans="1:18">
      <c r="A66" s="249">
        <v>211138</v>
      </c>
      <c r="B66" s="249" t="s">
        <v>667</v>
      </c>
      <c r="C66" s="249" t="s">
        <v>92</v>
      </c>
      <c r="D66" s="249" t="s">
        <v>502</v>
      </c>
      <c r="E66" s="249" t="s">
        <v>954</v>
      </c>
      <c r="F66" s="249">
        <v>31468</v>
      </c>
      <c r="G66" s="249" t="s">
        <v>2674</v>
      </c>
      <c r="H66" s="249" t="s">
        <v>955</v>
      </c>
      <c r="I66" s="249" t="s">
        <v>82</v>
      </c>
      <c r="J66" s="249" t="s">
        <v>2811</v>
      </c>
      <c r="K66" s="249">
        <v>2003</v>
      </c>
      <c r="L66" s="249" t="s">
        <v>937</v>
      </c>
      <c r="M66" s="249" t="s">
        <v>937</v>
      </c>
    </row>
    <row r="67" spans="1:18">
      <c r="A67" s="249">
        <v>211215</v>
      </c>
      <c r="B67" s="249" t="s">
        <v>303</v>
      </c>
      <c r="C67" s="249" t="s">
        <v>1100</v>
      </c>
      <c r="D67" s="249" t="s">
        <v>672</v>
      </c>
      <c r="E67" s="249" t="s">
        <v>953</v>
      </c>
      <c r="F67" s="249">
        <v>34856</v>
      </c>
      <c r="G67" s="249" t="s">
        <v>925</v>
      </c>
      <c r="H67" s="249" t="s">
        <v>955</v>
      </c>
      <c r="I67" s="249" t="s">
        <v>82</v>
      </c>
      <c r="J67" s="249" t="s">
        <v>2811</v>
      </c>
      <c r="K67" s="249">
        <v>2014</v>
      </c>
      <c r="L67" s="249" t="s">
        <v>925</v>
      </c>
      <c r="M67" s="249" t="s">
        <v>925</v>
      </c>
    </row>
    <row r="68" spans="1:18">
      <c r="A68" s="249">
        <v>211250</v>
      </c>
      <c r="B68" s="249" t="s">
        <v>2326</v>
      </c>
      <c r="C68" s="249" t="s">
        <v>144</v>
      </c>
      <c r="D68" s="249" t="s">
        <v>836</v>
      </c>
      <c r="E68" s="249" t="s">
        <v>953</v>
      </c>
      <c r="F68" s="249">
        <v>35084</v>
      </c>
      <c r="G68" s="249" t="s">
        <v>2790</v>
      </c>
      <c r="H68" s="249" t="s">
        <v>955</v>
      </c>
      <c r="I68" s="249" t="s">
        <v>82</v>
      </c>
      <c r="J68" s="249" t="s">
        <v>2811</v>
      </c>
      <c r="K68" s="249">
        <v>2013</v>
      </c>
      <c r="L68" s="249" t="s">
        <v>945</v>
      </c>
      <c r="M68" s="249" t="s">
        <v>945</v>
      </c>
    </row>
    <row r="69" spans="1:18">
      <c r="A69" s="249">
        <v>211261</v>
      </c>
      <c r="B69" s="249" t="s">
        <v>1536</v>
      </c>
      <c r="C69" s="249" t="s">
        <v>279</v>
      </c>
      <c r="D69" s="249" t="s">
        <v>616</v>
      </c>
      <c r="E69" s="249" t="s">
        <v>953</v>
      </c>
      <c r="F69" s="249">
        <v>34136</v>
      </c>
      <c r="G69" s="249" t="s">
        <v>927</v>
      </c>
      <c r="H69" s="249" t="s">
        <v>955</v>
      </c>
      <c r="I69" s="249" t="s">
        <v>82</v>
      </c>
      <c r="J69" s="249" t="s">
        <v>2811</v>
      </c>
      <c r="K69" s="249">
        <v>2011</v>
      </c>
      <c r="L69" s="249" t="s">
        <v>2813</v>
      </c>
      <c r="M69" s="249" t="s">
        <v>927</v>
      </c>
    </row>
    <row r="70" spans="1:18">
      <c r="A70" s="249">
        <v>211340</v>
      </c>
      <c r="B70" s="249" t="s">
        <v>1731</v>
      </c>
      <c r="C70" s="249" t="s">
        <v>92</v>
      </c>
      <c r="D70" s="249" t="s">
        <v>681</v>
      </c>
      <c r="E70" s="249" t="s">
        <v>954</v>
      </c>
      <c r="F70" s="249">
        <v>35070</v>
      </c>
      <c r="G70" s="249" t="s">
        <v>2625</v>
      </c>
      <c r="H70" s="249" t="s">
        <v>955</v>
      </c>
      <c r="I70" s="249" t="s">
        <v>82</v>
      </c>
      <c r="J70" s="249" t="s">
        <v>2811</v>
      </c>
      <c r="K70" s="249" t="s">
        <v>2820</v>
      </c>
      <c r="L70" s="249" t="s">
        <v>927</v>
      </c>
      <c r="M70" s="249" t="s">
        <v>936</v>
      </c>
    </row>
    <row r="71" spans="1:18">
      <c r="A71" s="249">
        <v>211348</v>
      </c>
      <c r="B71" s="249" t="s">
        <v>1850</v>
      </c>
      <c r="C71" s="249" t="s">
        <v>89</v>
      </c>
      <c r="D71" s="249" t="s">
        <v>682</v>
      </c>
      <c r="E71" s="249" t="s">
        <v>954</v>
      </c>
      <c r="F71" s="249">
        <v>34700</v>
      </c>
      <c r="G71" s="249" t="s">
        <v>925</v>
      </c>
      <c r="H71" s="249" t="s">
        <v>955</v>
      </c>
      <c r="I71" s="249" t="s">
        <v>82</v>
      </c>
      <c r="J71" s="249" t="s">
        <v>2811</v>
      </c>
      <c r="K71" s="249">
        <v>2013</v>
      </c>
      <c r="L71" s="249" t="s">
        <v>2812</v>
      </c>
      <c r="M71" s="249" t="s">
        <v>937</v>
      </c>
    </row>
    <row r="72" spans="1:18">
      <c r="A72" s="249">
        <v>211353</v>
      </c>
      <c r="B72" s="249" t="s">
        <v>1311</v>
      </c>
      <c r="C72" s="249" t="s">
        <v>334</v>
      </c>
      <c r="D72" s="249" t="s">
        <v>683</v>
      </c>
      <c r="E72" s="249" t="s">
        <v>954</v>
      </c>
      <c r="F72" s="249">
        <v>35294</v>
      </c>
      <c r="G72" s="249" t="s">
        <v>2476</v>
      </c>
      <c r="H72" s="249" t="s">
        <v>955</v>
      </c>
      <c r="I72" s="249" t="s">
        <v>82</v>
      </c>
      <c r="J72" s="249" t="s">
        <v>2811</v>
      </c>
      <c r="K72" s="249">
        <v>2014</v>
      </c>
      <c r="L72" s="249" t="s">
        <v>945</v>
      </c>
      <c r="M72" s="249" t="s">
        <v>925</v>
      </c>
    </row>
    <row r="73" spans="1:18">
      <c r="A73" s="249">
        <v>211356</v>
      </c>
      <c r="B73" s="249" t="s">
        <v>1179</v>
      </c>
      <c r="C73" s="249" t="s">
        <v>98</v>
      </c>
      <c r="D73" s="249" t="s">
        <v>489</v>
      </c>
      <c r="E73" s="249" t="s">
        <v>954</v>
      </c>
      <c r="F73" s="249">
        <v>35190</v>
      </c>
      <c r="G73" s="249" t="s">
        <v>925</v>
      </c>
      <c r="H73" s="249" t="s">
        <v>955</v>
      </c>
      <c r="I73" s="249" t="s">
        <v>82</v>
      </c>
      <c r="J73" s="249" t="s">
        <v>2811</v>
      </c>
      <c r="K73" s="249">
        <v>2014</v>
      </c>
      <c r="L73" s="249" t="s">
        <v>2817</v>
      </c>
      <c r="M73" s="249" t="s">
        <v>925</v>
      </c>
    </row>
    <row r="74" spans="1:18">
      <c r="A74" s="249">
        <v>211360</v>
      </c>
      <c r="B74" s="249" t="s">
        <v>685</v>
      </c>
      <c r="C74" s="249" t="s">
        <v>92</v>
      </c>
      <c r="D74" s="249" t="s">
        <v>431</v>
      </c>
      <c r="E74" s="249" t="s">
        <v>954</v>
      </c>
      <c r="F74" s="249">
        <v>33145</v>
      </c>
      <c r="G74" s="249" t="s">
        <v>925</v>
      </c>
      <c r="H74" s="249" t="s">
        <v>955</v>
      </c>
      <c r="I74" s="249" t="s">
        <v>82</v>
      </c>
      <c r="J74" s="249" t="s">
        <v>2811</v>
      </c>
      <c r="K74" s="249" t="s">
        <v>2833</v>
      </c>
      <c r="L74" s="249" t="s">
        <v>925</v>
      </c>
      <c r="M74" s="249" t="s">
        <v>936</v>
      </c>
    </row>
    <row r="75" spans="1:18">
      <c r="A75" s="249">
        <v>211423</v>
      </c>
      <c r="B75" s="249" t="str">
        <f>VLOOKUP(A75,'[1]اعلام كامل'!$A$5:$E$7473,2,0)</f>
        <v>يزن سلوم</v>
      </c>
      <c r="C75" s="249" t="str">
        <f>VLOOKUP(A75,'[1]اعلام كامل'!$A$5:$E$7473,3,0)</f>
        <v>هيثم</v>
      </c>
      <c r="D75" s="249" t="str">
        <f>VLOOKUP(A75,'[1]اعلام كامل'!$A$5:$E$7473,4,0)</f>
        <v>فدوى</v>
      </c>
      <c r="I75" s="249" t="s">
        <v>82</v>
      </c>
    </row>
    <row r="76" spans="1:18">
      <c r="A76" s="249">
        <v>211424</v>
      </c>
      <c r="B76" s="249" t="s">
        <v>2064</v>
      </c>
      <c r="C76" s="249" t="s">
        <v>365</v>
      </c>
      <c r="D76" s="249" t="s">
        <v>387</v>
      </c>
      <c r="E76" s="249" t="s">
        <v>953</v>
      </c>
      <c r="F76" s="249">
        <v>34981</v>
      </c>
      <c r="G76" s="249" t="s">
        <v>925</v>
      </c>
      <c r="H76" s="249" t="s">
        <v>955</v>
      </c>
      <c r="I76" s="249" t="s">
        <v>82</v>
      </c>
      <c r="J76" s="249" t="s">
        <v>926</v>
      </c>
      <c r="K76" s="249">
        <v>2014</v>
      </c>
      <c r="L76" s="249" t="s">
        <v>925</v>
      </c>
      <c r="M76" s="249" t="s">
        <v>939</v>
      </c>
    </row>
    <row r="77" spans="1:18">
      <c r="A77" s="249">
        <v>211431</v>
      </c>
      <c r="B77" s="249" t="s">
        <v>1133</v>
      </c>
      <c r="C77" s="249" t="s">
        <v>112</v>
      </c>
      <c r="D77" s="249" t="s">
        <v>560</v>
      </c>
      <c r="E77" s="249" t="s">
        <v>954</v>
      </c>
      <c r="F77" s="249">
        <v>26949</v>
      </c>
      <c r="G77" s="249" t="s">
        <v>2485</v>
      </c>
      <c r="H77" s="249" t="s">
        <v>955</v>
      </c>
      <c r="I77" s="249" t="s">
        <v>82</v>
      </c>
      <c r="M77" s="249" t="s">
        <v>925</v>
      </c>
      <c r="Q77" s="249">
        <v>1125</v>
      </c>
      <c r="R77" s="249">
        <v>43505</v>
      </c>
    </row>
    <row r="78" spans="1:18">
      <c r="A78" s="249">
        <v>211465</v>
      </c>
      <c r="B78" s="249" t="s">
        <v>2024</v>
      </c>
      <c r="C78" s="249" t="s">
        <v>234</v>
      </c>
      <c r="D78" s="249" t="s">
        <v>2025</v>
      </c>
      <c r="E78" s="249" t="s">
        <v>954</v>
      </c>
      <c r="F78" s="249">
        <v>33973</v>
      </c>
      <c r="G78" s="249" t="s">
        <v>925</v>
      </c>
      <c r="H78" s="249" t="s">
        <v>955</v>
      </c>
      <c r="I78" s="249" t="s">
        <v>82</v>
      </c>
      <c r="J78" s="249" t="s">
        <v>2811</v>
      </c>
      <c r="K78" s="249" t="s">
        <v>2832</v>
      </c>
      <c r="L78" s="249" t="s">
        <v>951</v>
      </c>
      <c r="M78" s="249" t="s">
        <v>951</v>
      </c>
    </row>
    <row r="79" spans="1:18">
      <c r="A79" s="249">
        <v>211467</v>
      </c>
      <c r="B79" s="249" t="s">
        <v>1997</v>
      </c>
      <c r="C79" s="249" t="s">
        <v>110</v>
      </c>
      <c r="D79" s="249" t="s">
        <v>436</v>
      </c>
      <c r="E79" s="249" t="s">
        <v>953</v>
      </c>
      <c r="F79" s="249">
        <v>32888</v>
      </c>
      <c r="G79" s="249" t="s">
        <v>2713</v>
      </c>
      <c r="H79" s="249" t="s">
        <v>955</v>
      </c>
      <c r="I79" s="249" t="s">
        <v>82</v>
      </c>
      <c r="J79" s="249" t="s">
        <v>2811</v>
      </c>
      <c r="K79" s="249">
        <v>2007</v>
      </c>
      <c r="L79" s="249" t="s">
        <v>950</v>
      </c>
      <c r="M79" s="249" t="s">
        <v>950</v>
      </c>
    </row>
    <row r="80" spans="1:18">
      <c r="A80" s="249">
        <v>211478</v>
      </c>
      <c r="B80" s="249" t="s">
        <v>1230</v>
      </c>
      <c r="C80" s="249" t="s">
        <v>199</v>
      </c>
      <c r="D80" s="249" t="s">
        <v>1231</v>
      </c>
      <c r="E80" s="249" t="s">
        <v>953</v>
      </c>
      <c r="F80" s="249">
        <v>29479</v>
      </c>
      <c r="G80" s="249" t="s">
        <v>925</v>
      </c>
      <c r="H80" s="249" t="s">
        <v>955</v>
      </c>
      <c r="I80" s="249" t="s">
        <v>82</v>
      </c>
      <c r="J80" s="249" t="s">
        <v>926</v>
      </c>
      <c r="K80" s="249" t="s">
        <v>886</v>
      </c>
      <c r="M80" s="249" t="s">
        <v>925</v>
      </c>
    </row>
    <row r="81" spans="1:18">
      <c r="A81" s="249">
        <v>211486</v>
      </c>
      <c r="B81" s="249" t="str">
        <f>VLOOKUP(A81,'[1]اعلام كامل'!$A$5:$E$7473,2,0)</f>
        <v>الاء الفوال</v>
      </c>
      <c r="C81" s="249" t="str">
        <f>VLOOKUP(A81,'[1]اعلام كامل'!$A$5:$E$7473,3,0)</f>
        <v>مروان</v>
      </c>
      <c r="D81" s="249" t="str">
        <f>VLOOKUP(A81,'[1]اعلام كامل'!$A$5:$E$7473,4,0)</f>
        <v>خلود</v>
      </c>
      <c r="I81" s="249" t="s">
        <v>82</v>
      </c>
    </row>
    <row r="82" spans="1:18">
      <c r="A82" s="249">
        <v>211489</v>
      </c>
      <c r="B82" s="249" t="s">
        <v>1293</v>
      </c>
      <c r="C82" s="249" t="s">
        <v>1294</v>
      </c>
      <c r="D82" s="249" t="s">
        <v>622</v>
      </c>
      <c r="E82" s="249" t="s">
        <v>954</v>
      </c>
      <c r="F82" s="249">
        <v>35487</v>
      </c>
      <c r="G82" s="249" t="s">
        <v>925</v>
      </c>
      <c r="H82" s="249" t="s">
        <v>955</v>
      </c>
      <c r="I82" s="249" t="s">
        <v>82</v>
      </c>
      <c r="M82" s="249" t="s">
        <v>925</v>
      </c>
      <c r="Q82" s="249">
        <v>1245</v>
      </c>
      <c r="R82" s="249">
        <v>43808</v>
      </c>
    </row>
    <row r="83" spans="1:18">
      <c r="A83" s="249">
        <v>211498</v>
      </c>
      <c r="B83" s="249" t="s">
        <v>1190</v>
      </c>
      <c r="C83" s="249" t="s">
        <v>693</v>
      </c>
      <c r="D83" s="249" t="s">
        <v>551</v>
      </c>
      <c r="E83" s="249" t="s">
        <v>954</v>
      </c>
      <c r="G83" s="249" t="s">
        <v>925</v>
      </c>
      <c r="H83" s="249" t="s">
        <v>955</v>
      </c>
      <c r="I83" s="249" t="s">
        <v>82</v>
      </c>
      <c r="J83" s="249" t="s">
        <v>2811</v>
      </c>
      <c r="K83" s="249">
        <v>2015</v>
      </c>
      <c r="L83" s="249" t="s">
        <v>2812</v>
      </c>
      <c r="M83" s="249" t="s">
        <v>925</v>
      </c>
    </row>
    <row r="84" spans="1:18">
      <c r="A84" s="249">
        <v>211514</v>
      </c>
      <c r="B84" s="249" t="s">
        <v>2327</v>
      </c>
      <c r="C84" s="249" t="s">
        <v>203</v>
      </c>
      <c r="D84" s="249" t="s">
        <v>487</v>
      </c>
      <c r="E84" s="249" t="s">
        <v>954</v>
      </c>
      <c r="F84" s="249">
        <v>35802</v>
      </c>
      <c r="G84" s="249" t="s">
        <v>2490</v>
      </c>
      <c r="H84" s="249" t="s">
        <v>955</v>
      </c>
      <c r="I84" s="249" t="s">
        <v>82</v>
      </c>
      <c r="M84" s="249" t="s">
        <v>945</v>
      </c>
      <c r="Q84" s="249">
        <v>1147</v>
      </c>
      <c r="R84" s="249">
        <v>43533</v>
      </c>
    </row>
    <row r="85" spans="1:18">
      <c r="A85" s="249">
        <v>211534</v>
      </c>
      <c r="B85" s="249" t="s">
        <v>1322</v>
      </c>
      <c r="C85" s="249" t="s">
        <v>199</v>
      </c>
      <c r="D85" s="249" t="s">
        <v>518</v>
      </c>
      <c r="E85" s="249" t="s">
        <v>954</v>
      </c>
      <c r="F85" s="249">
        <v>35028</v>
      </c>
      <c r="G85" s="249" t="s">
        <v>1487</v>
      </c>
      <c r="H85" s="249" t="s">
        <v>955</v>
      </c>
      <c r="I85" s="249" t="s">
        <v>82</v>
      </c>
      <c r="J85" s="249" t="s">
        <v>2811</v>
      </c>
      <c r="K85" s="249">
        <v>2013</v>
      </c>
      <c r="L85" s="249" t="s">
        <v>2813</v>
      </c>
      <c r="M85" s="249" t="s">
        <v>934</v>
      </c>
    </row>
    <row r="86" spans="1:18">
      <c r="A86" s="249">
        <v>211541</v>
      </c>
      <c r="B86" s="249" t="s">
        <v>2317</v>
      </c>
      <c r="C86" s="249" t="s">
        <v>137</v>
      </c>
      <c r="D86" s="249" t="s">
        <v>697</v>
      </c>
      <c r="E86" s="249" t="s">
        <v>954</v>
      </c>
      <c r="F86" s="249">
        <v>30009</v>
      </c>
      <c r="G86" s="249" t="s">
        <v>925</v>
      </c>
      <c r="H86" s="249" t="s">
        <v>955</v>
      </c>
      <c r="I86" s="249" t="s">
        <v>82</v>
      </c>
      <c r="J86" s="249" t="s">
        <v>2811</v>
      </c>
      <c r="K86" s="249">
        <v>2000</v>
      </c>
      <c r="L86" s="249" t="s">
        <v>925</v>
      </c>
      <c r="M86" s="249" t="s">
        <v>945</v>
      </c>
    </row>
    <row r="87" spans="1:18">
      <c r="A87" s="249">
        <v>211558</v>
      </c>
      <c r="B87" s="249" t="str">
        <f>VLOOKUP(A87,'[1]اعلام كامل'!$A$5:$E$7473,2,0)</f>
        <v>حازم عباس</v>
      </c>
      <c r="C87" s="249" t="str">
        <f>VLOOKUP(A87,'[1]اعلام كامل'!$A$5:$E$7473,3,0)</f>
        <v>احمد</v>
      </c>
      <c r="D87" s="249" t="str">
        <f>VLOOKUP(A87,'[1]اعلام كامل'!$A$5:$E$7473,4,0)</f>
        <v>يسرى</v>
      </c>
      <c r="I87" s="249" t="s">
        <v>82</v>
      </c>
    </row>
    <row r="88" spans="1:18">
      <c r="A88" s="249">
        <v>211559</v>
      </c>
      <c r="B88" s="249" t="s">
        <v>1166</v>
      </c>
      <c r="C88" s="249" t="s">
        <v>265</v>
      </c>
      <c r="D88" s="249" t="s">
        <v>644</v>
      </c>
      <c r="E88" s="249" t="s">
        <v>953</v>
      </c>
      <c r="F88" s="249">
        <v>35304</v>
      </c>
      <c r="G88" s="249" t="s">
        <v>925</v>
      </c>
      <c r="H88" s="249" t="s">
        <v>955</v>
      </c>
      <c r="I88" s="249" t="s">
        <v>82</v>
      </c>
      <c r="J88" s="249" t="s">
        <v>2811</v>
      </c>
      <c r="K88" s="249">
        <v>2015</v>
      </c>
      <c r="L88" s="249" t="s">
        <v>925</v>
      </c>
      <c r="M88" s="249" t="s">
        <v>925</v>
      </c>
    </row>
    <row r="89" spans="1:18">
      <c r="A89" s="249">
        <v>211575</v>
      </c>
      <c r="B89" s="249" t="str">
        <f>VLOOKUP(A89,'[1]اعلام كامل'!$A$5:$E$7473,2,0)</f>
        <v>حنين صخر</v>
      </c>
      <c r="C89" s="249" t="str">
        <f>VLOOKUP(A89,'[1]اعلام كامل'!$A$5:$E$7473,3,0)</f>
        <v>محمد</v>
      </c>
      <c r="D89" s="249" t="str">
        <f>VLOOKUP(A89,'[1]اعلام كامل'!$A$5:$E$7473,4,0)</f>
        <v>منى</v>
      </c>
      <c r="I89" s="249" t="s">
        <v>82</v>
      </c>
    </row>
    <row r="90" spans="1:18">
      <c r="A90" s="249">
        <v>211579</v>
      </c>
      <c r="B90" s="249" t="s">
        <v>1271</v>
      </c>
      <c r="C90" s="249" t="s">
        <v>193</v>
      </c>
      <c r="D90" s="249" t="s">
        <v>487</v>
      </c>
      <c r="E90" s="249" t="s">
        <v>953</v>
      </c>
      <c r="F90" s="249">
        <v>22677</v>
      </c>
      <c r="G90" s="249" t="s">
        <v>925</v>
      </c>
      <c r="H90" s="249" t="s">
        <v>955</v>
      </c>
      <c r="I90" s="249" t="s">
        <v>82</v>
      </c>
      <c r="J90" s="249" t="s">
        <v>2811</v>
      </c>
      <c r="K90" s="249">
        <v>1990</v>
      </c>
      <c r="L90" s="249" t="s">
        <v>925</v>
      </c>
      <c r="M90" s="249" t="s">
        <v>925</v>
      </c>
    </row>
    <row r="91" spans="1:18">
      <c r="A91" s="249">
        <v>211603</v>
      </c>
      <c r="B91" s="249" t="s">
        <v>1065</v>
      </c>
      <c r="C91" s="249" t="s">
        <v>1066</v>
      </c>
      <c r="D91" s="249" t="s">
        <v>460</v>
      </c>
      <c r="E91" s="249" t="s">
        <v>954</v>
      </c>
      <c r="F91" s="249">
        <v>35432</v>
      </c>
      <c r="G91" s="249" t="s">
        <v>925</v>
      </c>
      <c r="H91" s="249" t="s">
        <v>955</v>
      </c>
      <c r="I91" s="249" t="s">
        <v>82</v>
      </c>
      <c r="J91" s="249" t="s">
        <v>926</v>
      </c>
      <c r="K91" s="249">
        <v>2014</v>
      </c>
      <c r="L91" s="249" t="s">
        <v>927</v>
      </c>
      <c r="M91" s="249" t="s">
        <v>925</v>
      </c>
    </row>
    <row r="92" spans="1:18">
      <c r="A92" s="249">
        <v>211613</v>
      </c>
      <c r="B92" s="249" t="s">
        <v>2239</v>
      </c>
      <c r="C92" s="249" t="s">
        <v>138</v>
      </c>
      <c r="D92" s="249" t="s">
        <v>627</v>
      </c>
      <c r="E92" s="249" t="s">
        <v>953</v>
      </c>
      <c r="F92" s="249">
        <v>34167</v>
      </c>
      <c r="G92" s="249" t="s">
        <v>925</v>
      </c>
      <c r="H92" s="249" t="s">
        <v>955</v>
      </c>
      <c r="I92" s="249" t="s">
        <v>82</v>
      </c>
      <c r="J92" s="249" t="s">
        <v>2811</v>
      </c>
      <c r="K92" s="249">
        <v>2011</v>
      </c>
      <c r="L92" s="249" t="s">
        <v>2813</v>
      </c>
      <c r="M92" s="249" t="s">
        <v>944</v>
      </c>
    </row>
    <row r="93" spans="1:18">
      <c r="A93" s="249">
        <v>211633</v>
      </c>
      <c r="B93" s="249" t="s">
        <v>1624</v>
      </c>
      <c r="C93" s="249" t="s">
        <v>133</v>
      </c>
      <c r="D93" s="249" t="s">
        <v>1625</v>
      </c>
      <c r="E93" s="249" t="s">
        <v>954</v>
      </c>
      <c r="F93" s="249">
        <v>34486</v>
      </c>
      <c r="G93" s="249" t="s">
        <v>2484</v>
      </c>
      <c r="H93" s="249" t="s">
        <v>955</v>
      </c>
      <c r="I93" s="249" t="s">
        <v>82</v>
      </c>
      <c r="J93" s="249" t="s">
        <v>2811</v>
      </c>
      <c r="L93" s="249" t="s">
        <v>927</v>
      </c>
      <c r="M93" s="249" t="s">
        <v>927</v>
      </c>
    </row>
    <row r="94" spans="1:18">
      <c r="A94" s="249">
        <v>211637</v>
      </c>
      <c r="B94" s="249" t="s">
        <v>1394</v>
      </c>
      <c r="C94" s="249" t="s">
        <v>701</v>
      </c>
      <c r="D94" s="249" t="s">
        <v>493</v>
      </c>
      <c r="E94" s="249" t="s">
        <v>954</v>
      </c>
      <c r="F94" s="249">
        <v>31031</v>
      </c>
      <c r="G94" s="249" t="s">
        <v>2525</v>
      </c>
      <c r="H94" s="249" t="s">
        <v>955</v>
      </c>
      <c r="I94" s="249" t="s">
        <v>82</v>
      </c>
      <c r="J94" s="249" t="s">
        <v>2811</v>
      </c>
      <c r="K94" s="249" t="s">
        <v>2821</v>
      </c>
      <c r="L94" s="249" t="s">
        <v>927</v>
      </c>
      <c r="M94" s="249" t="s">
        <v>927</v>
      </c>
    </row>
    <row r="95" spans="1:18">
      <c r="A95" s="249">
        <v>211645</v>
      </c>
      <c r="B95" s="249" t="s">
        <v>1816</v>
      </c>
      <c r="C95" s="249" t="s">
        <v>225</v>
      </c>
      <c r="D95" s="249" t="s">
        <v>660</v>
      </c>
      <c r="E95" s="249" t="s">
        <v>954</v>
      </c>
      <c r="F95" s="249">
        <v>35257</v>
      </c>
      <c r="G95" s="249" t="s">
        <v>925</v>
      </c>
      <c r="H95" s="249" t="s">
        <v>955</v>
      </c>
      <c r="I95" s="249" t="s">
        <v>82</v>
      </c>
      <c r="J95" s="249" t="s">
        <v>2811</v>
      </c>
      <c r="K95" s="249">
        <v>2011</v>
      </c>
      <c r="L95" s="249" t="s">
        <v>925</v>
      </c>
      <c r="M95" s="249" t="s">
        <v>936</v>
      </c>
    </row>
    <row r="96" spans="1:18">
      <c r="A96" s="249">
        <v>211651</v>
      </c>
      <c r="B96" s="249" t="s">
        <v>1072</v>
      </c>
      <c r="C96" s="249" t="s">
        <v>299</v>
      </c>
      <c r="D96" s="249" t="s">
        <v>521</v>
      </c>
      <c r="E96" s="249" t="s">
        <v>954</v>
      </c>
      <c r="F96" s="249">
        <v>35796</v>
      </c>
      <c r="G96" s="249" t="s">
        <v>925</v>
      </c>
      <c r="H96" s="249" t="s">
        <v>955</v>
      </c>
      <c r="I96" s="249" t="s">
        <v>82</v>
      </c>
      <c r="J96" s="249" t="s">
        <v>2811</v>
      </c>
      <c r="K96" s="249" t="s">
        <v>2821</v>
      </c>
      <c r="L96" s="249" t="s">
        <v>925</v>
      </c>
      <c r="M96" s="249" t="s">
        <v>925</v>
      </c>
    </row>
    <row r="97" spans="1:21">
      <c r="A97" s="249">
        <v>211678</v>
      </c>
      <c r="B97" s="249" t="s">
        <v>2063</v>
      </c>
      <c r="C97" s="249" t="s">
        <v>139</v>
      </c>
      <c r="D97" s="249" t="s">
        <v>635</v>
      </c>
      <c r="E97" s="249" t="s">
        <v>954</v>
      </c>
      <c r="F97" s="249">
        <v>35583</v>
      </c>
      <c r="G97" s="249" t="s">
        <v>2733</v>
      </c>
      <c r="H97" s="249" t="s">
        <v>955</v>
      </c>
      <c r="I97" s="249" t="s">
        <v>82</v>
      </c>
      <c r="M97" s="249" t="s">
        <v>939</v>
      </c>
      <c r="Q97" s="249">
        <v>1123</v>
      </c>
      <c r="R97" s="249" t="s">
        <v>2880</v>
      </c>
    </row>
    <row r="98" spans="1:21">
      <c r="A98" s="249">
        <v>211679</v>
      </c>
      <c r="B98" s="249" t="s">
        <v>1748</v>
      </c>
      <c r="C98" s="249" t="s">
        <v>122</v>
      </c>
      <c r="D98" s="249" t="s">
        <v>436</v>
      </c>
      <c r="E98" s="249" t="s">
        <v>954</v>
      </c>
      <c r="F98" s="249">
        <v>34940</v>
      </c>
      <c r="G98" s="249" t="s">
        <v>2634</v>
      </c>
      <c r="H98" s="249" t="s">
        <v>955</v>
      </c>
      <c r="I98" s="249" t="s">
        <v>82</v>
      </c>
      <c r="J98" s="249" t="s">
        <v>2811</v>
      </c>
      <c r="K98" s="249" t="s">
        <v>2832</v>
      </c>
      <c r="L98" s="249" t="s">
        <v>2843</v>
      </c>
      <c r="M98" s="249" t="s">
        <v>2617</v>
      </c>
    </row>
    <row r="99" spans="1:21">
      <c r="A99" s="249">
        <v>211686</v>
      </c>
      <c r="B99" s="249" t="s">
        <v>2444</v>
      </c>
      <c r="C99" s="249" t="s">
        <v>87</v>
      </c>
      <c r="D99" s="249" t="s">
        <v>614</v>
      </c>
      <c r="E99" s="249" t="s">
        <v>954</v>
      </c>
      <c r="F99" s="249">
        <v>35499</v>
      </c>
      <c r="G99" s="249" t="s">
        <v>937</v>
      </c>
      <c r="H99" s="249" t="s">
        <v>2802</v>
      </c>
      <c r="I99" s="249" t="s">
        <v>82</v>
      </c>
      <c r="J99" s="249" t="s">
        <v>2811</v>
      </c>
      <c r="K99" s="249">
        <v>2015</v>
      </c>
      <c r="L99" s="249" t="s">
        <v>937</v>
      </c>
      <c r="M99" s="249" t="s">
        <v>886</v>
      </c>
    </row>
    <row r="100" spans="1:21">
      <c r="A100" s="249">
        <v>211688</v>
      </c>
      <c r="B100" s="249" t="s">
        <v>703</v>
      </c>
      <c r="C100" s="249" t="s">
        <v>214</v>
      </c>
      <c r="D100" s="249" t="s">
        <v>898</v>
      </c>
      <c r="E100" s="249" t="s">
        <v>954</v>
      </c>
      <c r="F100" s="249">
        <v>32143</v>
      </c>
      <c r="G100" s="249" t="s">
        <v>925</v>
      </c>
      <c r="H100" s="249" t="s">
        <v>955</v>
      </c>
      <c r="I100" s="249" t="s">
        <v>82</v>
      </c>
      <c r="J100" s="249" t="s">
        <v>2811</v>
      </c>
      <c r="K100" s="249" t="s">
        <v>2822</v>
      </c>
      <c r="L100" s="249" t="s">
        <v>925</v>
      </c>
      <c r="M100" s="249" t="s">
        <v>925</v>
      </c>
    </row>
    <row r="101" spans="1:21">
      <c r="A101" s="249">
        <v>211698</v>
      </c>
      <c r="B101" s="249" t="s">
        <v>1858</v>
      </c>
      <c r="C101" s="249" t="s">
        <v>1859</v>
      </c>
      <c r="D101" s="249" t="s">
        <v>492</v>
      </c>
      <c r="E101" s="249" t="s">
        <v>954</v>
      </c>
      <c r="H101" s="249" t="s">
        <v>955</v>
      </c>
      <c r="I101" s="249" t="s">
        <v>82</v>
      </c>
      <c r="M101" s="249" t="s">
        <v>937</v>
      </c>
      <c r="Q101" s="249">
        <v>1286</v>
      </c>
      <c r="R101" s="249" t="s">
        <v>2881</v>
      </c>
    </row>
    <row r="102" spans="1:21">
      <c r="A102" s="249">
        <v>211710</v>
      </c>
      <c r="B102" s="249" t="s">
        <v>1643</v>
      </c>
      <c r="C102" s="249" t="s">
        <v>324</v>
      </c>
      <c r="D102" s="249" t="s">
        <v>483</v>
      </c>
      <c r="E102" s="249" t="s">
        <v>954</v>
      </c>
      <c r="F102" s="249">
        <v>30480</v>
      </c>
      <c r="G102" s="249" t="s">
        <v>935</v>
      </c>
      <c r="H102" s="249" t="s">
        <v>955</v>
      </c>
      <c r="I102" s="249" t="s">
        <v>82</v>
      </c>
      <c r="J102" s="249" t="s">
        <v>2811</v>
      </c>
      <c r="K102" s="249">
        <v>2012</v>
      </c>
      <c r="L102" s="249" t="s">
        <v>2816</v>
      </c>
      <c r="M102" s="249" t="s">
        <v>935</v>
      </c>
    </row>
    <row r="103" spans="1:21">
      <c r="A103" s="249">
        <v>211715</v>
      </c>
      <c r="B103" s="249" t="s">
        <v>1807</v>
      </c>
      <c r="C103" s="249" t="s">
        <v>230</v>
      </c>
      <c r="D103" s="249" t="s">
        <v>893</v>
      </c>
      <c r="E103" s="249" t="s">
        <v>954</v>
      </c>
      <c r="F103" s="249">
        <v>33994</v>
      </c>
      <c r="G103" s="249" t="s">
        <v>925</v>
      </c>
      <c r="H103" s="249" t="s">
        <v>955</v>
      </c>
      <c r="I103" s="249" t="s">
        <v>82</v>
      </c>
      <c r="J103" s="249" t="s">
        <v>926</v>
      </c>
      <c r="K103" s="249" t="s">
        <v>2833</v>
      </c>
      <c r="L103" s="249" t="s">
        <v>925</v>
      </c>
      <c r="M103" s="249" t="s">
        <v>936</v>
      </c>
    </row>
    <row r="104" spans="1:21">
      <c r="A104" s="249">
        <v>211717</v>
      </c>
      <c r="B104" s="249" t="s">
        <v>1605</v>
      </c>
      <c r="C104" s="249" t="s">
        <v>84</v>
      </c>
      <c r="D104" s="249" t="s">
        <v>1606</v>
      </c>
      <c r="E104" s="249" t="s">
        <v>953</v>
      </c>
      <c r="F104" s="249">
        <v>35354</v>
      </c>
      <c r="G104" s="249" t="s">
        <v>2588</v>
      </c>
      <c r="H104" s="249" t="s">
        <v>955</v>
      </c>
      <c r="I104" s="249" t="s">
        <v>82</v>
      </c>
      <c r="J104" s="249" t="s">
        <v>2811</v>
      </c>
      <c r="K104" s="249" t="s">
        <v>2821</v>
      </c>
      <c r="L104" s="249" t="s">
        <v>925</v>
      </c>
      <c r="M104" s="249" t="s">
        <v>927</v>
      </c>
      <c r="S104" s="249">
        <v>817</v>
      </c>
      <c r="T104" s="249">
        <v>43744</v>
      </c>
      <c r="U104" s="249" t="s">
        <v>2857</v>
      </c>
    </row>
    <row r="105" spans="1:21">
      <c r="A105" s="249">
        <v>211721</v>
      </c>
      <c r="B105" s="249" t="str">
        <f>VLOOKUP(A105,'[1]اعلام كامل'!$A$5:$E$7473,2,0)</f>
        <v>سماح ابوالنعاج</v>
      </c>
      <c r="C105" s="249" t="str">
        <f>VLOOKUP(A105,'[1]اعلام كامل'!$A$5:$E$7473,3,0)</f>
        <v>طلال</v>
      </c>
      <c r="D105" s="249" t="str">
        <f>VLOOKUP(A105,'[1]اعلام كامل'!$A$5:$E$7473,4,0)</f>
        <v>سهير</v>
      </c>
      <c r="I105" s="249" t="s">
        <v>82</v>
      </c>
    </row>
    <row r="106" spans="1:21">
      <c r="A106" s="249">
        <v>211729</v>
      </c>
      <c r="B106" s="249" t="s">
        <v>1703</v>
      </c>
      <c r="C106" s="249" t="s">
        <v>704</v>
      </c>
      <c r="D106" s="249" t="s">
        <v>507</v>
      </c>
      <c r="E106" s="249" t="s">
        <v>954</v>
      </c>
      <c r="F106" s="249">
        <v>31938</v>
      </c>
      <c r="G106" s="249" t="s">
        <v>2617</v>
      </c>
      <c r="H106" s="249" t="s">
        <v>955</v>
      </c>
      <c r="I106" s="249" t="s">
        <v>82</v>
      </c>
      <c r="J106" s="249" t="s">
        <v>2811</v>
      </c>
      <c r="K106" s="249">
        <v>2005</v>
      </c>
      <c r="L106" s="249" t="s">
        <v>2617</v>
      </c>
      <c r="M106" s="249" t="s">
        <v>936</v>
      </c>
    </row>
    <row r="107" spans="1:21">
      <c r="A107" s="249">
        <v>211733</v>
      </c>
      <c r="B107" s="249" t="s">
        <v>2054</v>
      </c>
      <c r="C107" s="249" t="s">
        <v>2055</v>
      </c>
      <c r="D107" s="249" t="s">
        <v>547</v>
      </c>
      <c r="E107" s="249" t="s">
        <v>954</v>
      </c>
      <c r="F107" s="249">
        <v>33645</v>
      </c>
      <c r="G107" s="249" t="s">
        <v>2729</v>
      </c>
      <c r="H107" s="249" t="s">
        <v>955</v>
      </c>
      <c r="I107" s="249" t="s">
        <v>82</v>
      </c>
      <c r="J107" s="249" t="s">
        <v>2811</v>
      </c>
      <c r="K107" s="249">
        <v>2010</v>
      </c>
      <c r="L107" s="249" t="s">
        <v>925</v>
      </c>
      <c r="M107" s="249" t="s">
        <v>939</v>
      </c>
    </row>
    <row r="108" spans="1:21">
      <c r="A108" s="249">
        <v>211735</v>
      </c>
      <c r="B108" s="249" t="s">
        <v>1849</v>
      </c>
      <c r="C108" s="249" t="s">
        <v>284</v>
      </c>
      <c r="D108" s="249" t="s">
        <v>547</v>
      </c>
      <c r="E108" s="249" t="s">
        <v>954</v>
      </c>
      <c r="F108" s="249">
        <v>30746</v>
      </c>
      <c r="G108" s="249" t="s">
        <v>2667</v>
      </c>
      <c r="H108" s="249" t="s">
        <v>955</v>
      </c>
      <c r="I108" s="249" t="s">
        <v>82</v>
      </c>
      <c r="J108" s="249" t="s">
        <v>2811</v>
      </c>
      <c r="K108" s="249">
        <v>2014</v>
      </c>
      <c r="L108" s="249" t="s">
        <v>2816</v>
      </c>
      <c r="M108" s="249" t="s">
        <v>937</v>
      </c>
    </row>
    <row r="109" spans="1:21">
      <c r="A109" s="249">
        <v>211736</v>
      </c>
      <c r="B109" s="249" t="s">
        <v>1719</v>
      </c>
      <c r="C109" s="249" t="s">
        <v>375</v>
      </c>
      <c r="D109" s="249" t="s">
        <v>539</v>
      </c>
      <c r="E109" s="249" t="s">
        <v>953</v>
      </c>
      <c r="F109" s="249">
        <v>34418</v>
      </c>
      <c r="G109" s="249" t="s">
        <v>2615</v>
      </c>
      <c r="H109" s="249" t="s">
        <v>955</v>
      </c>
      <c r="I109" s="249" t="s">
        <v>82</v>
      </c>
      <c r="J109" s="249" t="s">
        <v>2811</v>
      </c>
      <c r="K109" s="249">
        <v>2012</v>
      </c>
      <c r="L109" s="249" t="s">
        <v>2617</v>
      </c>
      <c r="M109" s="249" t="s">
        <v>936</v>
      </c>
    </row>
    <row r="110" spans="1:21">
      <c r="A110" s="249">
        <v>211754</v>
      </c>
      <c r="B110" s="249" t="s">
        <v>1944</v>
      </c>
      <c r="C110" s="249" t="s">
        <v>122</v>
      </c>
      <c r="D110" s="249" t="s">
        <v>511</v>
      </c>
      <c r="E110" s="249" t="s">
        <v>953</v>
      </c>
      <c r="F110" s="249">
        <v>35172</v>
      </c>
      <c r="G110" s="249" t="s">
        <v>2692</v>
      </c>
      <c r="H110" s="249" t="s">
        <v>955</v>
      </c>
      <c r="I110" s="249" t="s">
        <v>82</v>
      </c>
      <c r="J110" s="249" t="s">
        <v>926</v>
      </c>
      <c r="K110" s="249" t="s">
        <v>886</v>
      </c>
      <c r="M110" s="249" t="s">
        <v>940</v>
      </c>
    </row>
    <row r="111" spans="1:21">
      <c r="A111" s="249">
        <v>211760</v>
      </c>
      <c r="B111" s="249" t="s">
        <v>1681</v>
      </c>
      <c r="C111" s="249" t="s">
        <v>144</v>
      </c>
      <c r="D111" s="249" t="s">
        <v>606</v>
      </c>
      <c r="E111" s="249" t="s">
        <v>953</v>
      </c>
      <c r="F111" s="249">
        <v>35455</v>
      </c>
      <c r="G111" s="249" t="s">
        <v>2612</v>
      </c>
      <c r="H111" s="249" t="s">
        <v>955</v>
      </c>
      <c r="I111" s="249" t="s">
        <v>82</v>
      </c>
      <c r="J111" s="249" t="s">
        <v>2811</v>
      </c>
      <c r="K111" s="249">
        <v>2014</v>
      </c>
      <c r="L111" s="249" t="s">
        <v>2816</v>
      </c>
      <c r="M111" s="249" t="s">
        <v>935</v>
      </c>
    </row>
    <row r="112" spans="1:21">
      <c r="A112" s="249">
        <v>211769</v>
      </c>
      <c r="B112" s="249" t="s">
        <v>1866</v>
      </c>
      <c r="C112" s="249" t="s">
        <v>228</v>
      </c>
      <c r="D112" s="249" t="s">
        <v>500</v>
      </c>
      <c r="E112" s="249" t="s">
        <v>954</v>
      </c>
      <c r="F112" s="249">
        <v>35077</v>
      </c>
      <c r="G112" s="249" t="s">
        <v>925</v>
      </c>
      <c r="H112" s="249" t="s">
        <v>955</v>
      </c>
      <c r="I112" s="249" t="s">
        <v>82</v>
      </c>
      <c r="J112" s="249" t="s">
        <v>2811</v>
      </c>
      <c r="K112" s="249">
        <v>2014</v>
      </c>
      <c r="L112" s="249" t="s">
        <v>925</v>
      </c>
      <c r="M112" s="249" t="s">
        <v>937</v>
      </c>
    </row>
    <row r="113" spans="1:18">
      <c r="A113" s="249">
        <v>211773</v>
      </c>
      <c r="B113" s="249" t="s">
        <v>1438</v>
      </c>
      <c r="C113" s="249" t="s">
        <v>115</v>
      </c>
      <c r="D113" s="249" t="s">
        <v>1439</v>
      </c>
      <c r="E113" s="249" t="s">
        <v>953</v>
      </c>
      <c r="F113" s="249">
        <v>35072</v>
      </c>
      <c r="G113" s="249" t="s">
        <v>2467</v>
      </c>
      <c r="H113" s="249" t="s">
        <v>955</v>
      </c>
      <c r="I113" s="249" t="s">
        <v>82</v>
      </c>
      <c r="J113" s="249" t="s">
        <v>926</v>
      </c>
      <c r="K113" s="249">
        <v>2014</v>
      </c>
      <c r="L113" s="249" t="s">
        <v>927</v>
      </c>
      <c r="M113" s="249" t="s">
        <v>927</v>
      </c>
    </row>
    <row r="114" spans="1:18">
      <c r="A114" s="249">
        <v>211793</v>
      </c>
      <c r="B114" s="249" t="s">
        <v>2246</v>
      </c>
      <c r="C114" s="249" t="s">
        <v>709</v>
      </c>
      <c r="D114" s="249" t="s">
        <v>1535</v>
      </c>
      <c r="E114" s="249" t="s">
        <v>953</v>
      </c>
      <c r="F114" s="249">
        <v>27865</v>
      </c>
      <c r="G114" s="249" t="s">
        <v>2782</v>
      </c>
      <c r="H114" s="249" t="s">
        <v>955</v>
      </c>
      <c r="I114" s="249" t="s">
        <v>82</v>
      </c>
      <c r="M114" s="249" t="s">
        <v>944</v>
      </c>
      <c r="Q114" s="249">
        <v>1205</v>
      </c>
      <c r="R114" s="249">
        <v>43747</v>
      </c>
    </row>
    <row r="115" spans="1:18">
      <c r="A115" s="249">
        <v>211819</v>
      </c>
      <c r="B115" s="249" t="s">
        <v>1690</v>
      </c>
      <c r="C115" s="249" t="s">
        <v>163</v>
      </c>
      <c r="D115" s="249" t="s">
        <v>572</v>
      </c>
      <c r="E115" s="249" t="s">
        <v>954</v>
      </c>
      <c r="F115" s="249">
        <v>35347</v>
      </c>
      <c r="G115" s="249" t="s">
        <v>2489</v>
      </c>
      <c r="H115" s="249" t="s">
        <v>955</v>
      </c>
      <c r="I115" s="249" t="s">
        <v>82</v>
      </c>
      <c r="J115" s="249" t="s">
        <v>2811</v>
      </c>
      <c r="K115" s="249">
        <v>2014</v>
      </c>
      <c r="L115" s="249" t="s">
        <v>935</v>
      </c>
      <c r="M115" s="249" t="s">
        <v>935</v>
      </c>
    </row>
    <row r="116" spans="1:18">
      <c r="A116" s="249">
        <v>211828</v>
      </c>
      <c r="B116" s="249" t="s">
        <v>1742</v>
      </c>
      <c r="C116" s="249" t="s">
        <v>144</v>
      </c>
      <c r="D116" s="249" t="s">
        <v>467</v>
      </c>
      <c r="E116" s="249" t="s">
        <v>954</v>
      </c>
      <c r="F116" s="249">
        <v>34328</v>
      </c>
      <c r="G116" s="249" t="s">
        <v>2631</v>
      </c>
      <c r="H116" s="249" t="s">
        <v>955</v>
      </c>
      <c r="I116" s="249" t="s">
        <v>82</v>
      </c>
      <c r="J116" s="249" t="s">
        <v>926</v>
      </c>
      <c r="K116" s="249">
        <v>2012</v>
      </c>
      <c r="L116" s="249" t="s">
        <v>2617</v>
      </c>
      <c r="M116" s="249" t="s">
        <v>936</v>
      </c>
    </row>
    <row r="117" spans="1:18">
      <c r="A117" s="249">
        <v>211854</v>
      </c>
      <c r="B117" s="249" t="s">
        <v>2207</v>
      </c>
      <c r="C117" s="249" t="s">
        <v>83</v>
      </c>
      <c r="D117" s="249" t="s">
        <v>711</v>
      </c>
      <c r="E117" s="249" t="s">
        <v>954</v>
      </c>
      <c r="F117" s="249">
        <v>33757</v>
      </c>
      <c r="G117" s="249" t="s">
        <v>2774</v>
      </c>
      <c r="H117" s="249" t="s">
        <v>955</v>
      </c>
      <c r="I117" s="249" t="s">
        <v>82</v>
      </c>
      <c r="J117" s="249" t="s">
        <v>2811</v>
      </c>
      <c r="K117" s="249" t="s">
        <v>2832</v>
      </c>
      <c r="L117" s="249" t="s">
        <v>944</v>
      </c>
      <c r="M117" s="249" t="s">
        <v>944</v>
      </c>
    </row>
    <row r="118" spans="1:18">
      <c r="A118" s="249">
        <v>211860</v>
      </c>
      <c r="B118" s="249" t="s">
        <v>1786</v>
      </c>
      <c r="C118" s="249" t="s">
        <v>83</v>
      </c>
      <c r="D118" s="249" t="s">
        <v>1787</v>
      </c>
      <c r="E118" s="249" t="s">
        <v>954</v>
      </c>
      <c r="F118" s="249">
        <v>35084</v>
      </c>
      <c r="G118" s="249" t="s">
        <v>2647</v>
      </c>
      <c r="H118" s="249" t="s">
        <v>955</v>
      </c>
      <c r="I118" s="249" t="s">
        <v>82</v>
      </c>
      <c r="J118" s="249" t="s">
        <v>2811</v>
      </c>
      <c r="K118" s="249">
        <v>2014</v>
      </c>
      <c r="L118" s="249" t="s">
        <v>2617</v>
      </c>
      <c r="M118" s="249" t="s">
        <v>936</v>
      </c>
    </row>
    <row r="119" spans="1:18">
      <c r="A119" s="249">
        <v>211865</v>
      </c>
      <c r="B119" s="249" t="s">
        <v>1007</v>
      </c>
      <c r="C119" s="249" t="s">
        <v>92</v>
      </c>
      <c r="D119" s="249" t="s">
        <v>712</v>
      </c>
      <c r="E119" s="249" t="s">
        <v>954</v>
      </c>
      <c r="F119" s="249">
        <v>32417</v>
      </c>
      <c r="G119" s="249" t="s">
        <v>925</v>
      </c>
      <c r="H119" s="249" t="s">
        <v>955</v>
      </c>
      <c r="I119" s="249" t="s">
        <v>82</v>
      </c>
      <c r="J119" s="249" t="s">
        <v>2811</v>
      </c>
      <c r="K119" s="249" t="s">
        <v>2815</v>
      </c>
      <c r="L119" s="249" t="s">
        <v>945</v>
      </c>
      <c r="M119" s="249" t="s">
        <v>950</v>
      </c>
    </row>
    <row r="120" spans="1:18">
      <c r="A120" s="249">
        <v>211881</v>
      </c>
      <c r="B120" s="249" t="s">
        <v>1016</v>
      </c>
      <c r="C120" s="249" t="s">
        <v>115</v>
      </c>
      <c r="D120" s="249" t="s">
        <v>545</v>
      </c>
      <c r="E120" s="249" t="s">
        <v>953</v>
      </c>
      <c r="F120" s="249">
        <v>31282</v>
      </c>
      <c r="G120" s="249" t="s">
        <v>790</v>
      </c>
      <c r="H120" s="249" t="s">
        <v>2803</v>
      </c>
      <c r="I120" s="249" t="s">
        <v>82</v>
      </c>
      <c r="Q120" s="249">
        <v>1098</v>
      </c>
      <c r="R120" s="249" t="s">
        <v>2882</v>
      </c>
    </row>
    <row r="121" spans="1:18">
      <c r="A121" s="249">
        <v>211883</v>
      </c>
      <c r="B121" s="249" t="s">
        <v>714</v>
      </c>
      <c r="C121" s="249" t="s">
        <v>144</v>
      </c>
      <c r="D121" s="249" t="s">
        <v>478</v>
      </c>
      <c r="E121" s="249" t="s">
        <v>953</v>
      </c>
      <c r="F121" s="249">
        <v>35568</v>
      </c>
      <c r="G121" s="249" t="s">
        <v>925</v>
      </c>
      <c r="H121" s="249" t="s">
        <v>2802</v>
      </c>
      <c r="I121" s="249" t="s">
        <v>82</v>
      </c>
      <c r="J121" s="249" t="s">
        <v>926</v>
      </c>
      <c r="K121" s="249" t="s">
        <v>886</v>
      </c>
      <c r="M121" s="249" t="s">
        <v>886</v>
      </c>
    </row>
    <row r="122" spans="1:18">
      <c r="A122" s="249">
        <v>211890</v>
      </c>
      <c r="B122" s="249" t="s">
        <v>1698</v>
      </c>
      <c r="C122" s="249" t="s">
        <v>92</v>
      </c>
      <c r="D122" s="249" t="s">
        <v>572</v>
      </c>
      <c r="E122" s="249" t="s">
        <v>953</v>
      </c>
      <c r="F122" s="249">
        <v>33722</v>
      </c>
      <c r="G122" s="249" t="s">
        <v>925</v>
      </c>
      <c r="H122" s="249" t="s">
        <v>955</v>
      </c>
      <c r="I122" s="249" t="s">
        <v>82</v>
      </c>
      <c r="J122" s="249" t="s">
        <v>2811</v>
      </c>
      <c r="K122" s="249">
        <v>2011</v>
      </c>
      <c r="L122" s="249" t="s">
        <v>925</v>
      </c>
      <c r="M122" s="249" t="s">
        <v>936</v>
      </c>
    </row>
    <row r="123" spans="1:18">
      <c r="A123" s="249">
        <v>211892</v>
      </c>
      <c r="B123" s="249" t="s">
        <v>1129</v>
      </c>
      <c r="C123" s="249" t="s">
        <v>180</v>
      </c>
      <c r="D123" s="249" t="s">
        <v>582</v>
      </c>
      <c r="E123" s="249" t="s">
        <v>953</v>
      </c>
      <c r="F123" s="249">
        <v>33891</v>
      </c>
      <c r="G123" s="249" t="s">
        <v>925</v>
      </c>
      <c r="H123" s="249" t="s">
        <v>955</v>
      </c>
      <c r="I123" s="249" t="s">
        <v>82</v>
      </c>
      <c r="J123" s="249" t="s">
        <v>2811</v>
      </c>
      <c r="K123" s="249">
        <v>2013</v>
      </c>
      <c r="L123" s="249" t="s">
        <v>925</v>
      </c>
      <c r="M123" s="249" t="s">
        <v>925</v>
      </c>
    </row>
    <row r="124" spans="1:18">
      <c r="A124" s="249">
        <v>211926</v>
      </c>
      <c r="B124" s="249" t="str">
        <f>VLOOKUP(A124,'[1]اعلام كامل'!$A$5:$E$7473,2,0)</f>
        <v>محمد وئام القجه</v>
      </c>
      <c r="C124" s="249" t="str">
        <f>VLOOKUP(A124,'[1]اعلام كامل'!$A$5:$E$7473,3,0)</f>
        <v>زكي</v>
      </c>
      <c r="D124" s="249" t="str">
        <f>VLOOKUP(A124,'[1]اعلام كامل'!$A$5:$E$7473,4,0)</f>
        <v>هنادي</v>
      </c>
      <c r="I124" s="249" t="s">
        <v>82</v>
      </c>
    </row>
    <row r="125" spans="1:18">
      <c r="A125" s="249">
        <v>211964</v>
      </c>
      <c r="B125" s="249" t="s">
        <v>2369</v>
      </c>
      <c r="C125" s="249" t="s">
        <v>86</v>
      </c>
      <c r="D125" s="249" t="s">
        <v>560</v>
      </c>
      <c r="E125" s="249" t="s">
        <v>954</v>
      </c>
      <c r="F125" s="249">
        <v>34743</v>
      </c>
      <c r="G125" s="249" t="s">
        <v>925</v>
      </c>
      <c r="H125" s="249" t="s">
        <v>955</v>
      </c>
      <c r="I125" s="249" t="s">
        <v>82</v>
      </c>
      <c r="J125" s="249" t="s">
        <v>2811</v>
      </c>
      <c r="K125" s="249">
        <v>2012</v>
      </c>
      <c r="L125" s="249" t="s">
        <v>2817</v>
      </c>
      <c r="M125" s="249" t="s">
        <v>945</v>
      </c>
    </row>
    <row r="126" spans="1:18">
      <c r="A126" s="249">
        <v>211965</v>
      </c>
      <c r="B126" s="249" t="s">
        <v>1567</v>
      </c>
      <c r="C126" s="249" t="s">
        <v>273</v>
      </c>
      <c r="D126" s="249" t="s">
        <v>498</v>
      </c>
      <c r="E126" s="249" t="s">
        <v>954</v>
      </c>
      <c r="F126" s="249">
        <v>35004</v>
      </c>
      <c r="G126" s="249" t="s">
        <v>2567</v>
      </c>
      <c r="H126" s="249" t="s">
        <v>955</v>
      </c>
      <c r="I126" s="249" t="s">
        <v>82</v>
      </c>
      <c r="J126" s="249" t="s">
        <v>2811</v>
      </c>
      <c r="K126" s="249">
        <v>2015</v>
      </c>
      <c r="L126" s="249" t="s">
        <v>2813</v>
      </c>
      <c r="M126" s="249" t="s">
        <v>927</v>
      </c>
    </row>
    <row r="127" spans="1:18">
      <c r="A127" s="249">
        <v>211967</v>
      </c>
      <c r="B127" s="249" t="s">
        <v>1716</v>
      </c>
      <c r="C127" s="249" t="s">
        <v>92</v>
      </c>
      <c r="D127" s="249" t="s">
        <v>460</v>
      </c>
      <c r="E127" s="249" t="s">
        <v>954</v>
      </c>
      <c r="F127" s="249">
        <v>32543</v>
      </c>
      <c r="G127" s="249" t="s">
        <v>2620</v>
      </c>
      <c r="H127" s="249" t="s">
        <v>955</v>
      </c>
      <c r="I127" s="249" t="s">
        <v>82</v>
      </c>
      <c r="J127" s="249" t="s">
        <v>2811</v>
      </c>
      <c r="K127" s="249" t="s">
        <v>2832</v>
      </c>
      <c r="L127" s="249" t="s">
        <v>2617</v>
      </c>
      <c r="M127" s="249" t="s">
        <v>936</v>
      </c>
    </row>
    <row r="128" spans="1:18">
      <c r="A128" s="249">
        <v>211986</v>
      </c>
      <c r="B128" s="249" t="str">
        <f>VLOOKUP(A128,'[1]اعلام كامل'!$A$5:$E$7473,2,0)</f>
        <v>نرمين اسعد</v>
      </c>
      <c r="C128" s="249" t="str">
        <f>VLOOKUP(A128,'[1]اعلام كامل'!$A$5:$E$7473,3,0)</f>
        <v>نواف</v>
      </c>
      <c r="D128" s="249" t="str">
        <f>VLOOKUP(A128,'[1]اعلام كامل'!$A$5:$E$7473,4,0)</f>
        <v>وفاء</v>
      </c>
      <c r="I128" s="249" t="s">
        <v>82</v>
      </c>
    </row>
    <row r="129" spans="1:18">
      <c r="A129" s="249">
        <v>211997</v>
      </c>
      <c r="B129" s="249" t="s">
        <v>716</v>
      </c>
      <c r="C129" s="249" t="s">
        <v>136</v>
      </c>
      <c r="D129" s="249" t="s">
        <v>579</v>
      </c>
      <c r="E129" s="249" t="s">
        <v>954</v>
      </c>
      <c r="F129" s="249">
        <v>33628</v>
      </c>
      <c r="G129" s="249" t="s">
        <v>2525</v>
      </c>
      <c r="H129" s="249" t="s">
        <v>955</v>
      </c>
      <c r="I129" s="249" t="s">
        <v>82</v>
      </c>
      <c r="J129" s="249" t="s">
        <v>2811</v>
      </c>
      <c r="K129" s="249">
        <v>2010</v>
      </c>
      <c r="L129" s="249" t="s">
        <v>927</v>
      </c>
      <c r="M129" s="249" t="s">
        <v>947</v>
      </c>
    </row>
    <row r="130" spans="1:18">
      <c r="A130" s="249">
        <v>212010</v>
      </c>
      <c r="B130" s="249" t="s">
        <v>1744</v>
      </c>
      <c r="C130" s="249" t="s">
        <v>280</v>
      </c>
      <c r="D130" s="249" t="s">
        <v>503</v>
      </c>
      <c r="E130" s="249" t="s">
        <v>954</v>
      </c>
      <c r="F130" s="249">
        <v>34700</v>
      </c>
      <c r="G130" s="249" t="s">
        <v>2609</v>
      </c>
      <c r="H130" s="249" t="s">
        <v>955</v>
      </c>
      <c r="I130" s="249" t="s">
        <v>82</v>
      </c>
      <c r="J130" s="249" t="s">
        <v>926</v>
      </c>
      <c r="K130" s="249">
        <v>2012</v>
      </c>
      <c r="L130" s="249" t="s">
        <v>2813</v>
      </c>
      <c r="M130" s="249" t="s">
        <v>936</v>
      </c>
    </row>
    <row r="131" spans="1:18">
      <c r="A131" s="249">
        <v>212015</v>
      </c>
      <c r="B131" s="249" t="s">
        <v>1631</v>
      </c>
      <c r="C131" s="249" t="s">
        <v>129</v>
      </c>
      <c r="D131" s="249" t="s">
        <v>582</v>
      </c>
      <c r="E131" s="249" t="s">
        <v>954</v>
      </c>
      <c r="F131" s="249">
        <v>35293</v>
      </c>
      <c r="G131" s="249" t="s">
        <v>2484</v>
      </c>
      <c r="H131" s="249" t="s">
        <v>955</v>
      </c>
      <c r="I131" s="249" t="s">
        <v>82</v>
      </c>
      <c r="J131" s="249" t="s">
        <v>2811</v>
      </c>
      <c r="K131" s="249">
        <v>2014</v>
      </c>
      <c r="L131" s="249" t="s">
        <v>927</v>
      </c>
      <c r="M131" s="249" t="s">
        <v>927</v>
      </c>
    </row>
    <row r="132" spans="1:18">
      <c r="A132" s="249">
        <v>212017</v>
      </c>
      <c r="B132" s="249" t="s">
        <v>1691</v>
      </c>
      <c r="C132" s="249" t="s">
        <v>89</v>
      </c>
      <c r="D132" s="249" t="s">
        <v>535</v>
      </c>
      <c r="E132" s="249" t="s">
        <v>954</v>
      </c>
      <c r="F132" s="249">
        <v>34893</v>
      </c>
      <c r="G132" s="249" t="s">
        <v>925</v>
      </c>
      <c r="H132" s="249" t="s">
        <v>955</v>
      </c>
      <c r="I132" s="249" t="s">
        <v>82</v>
      </c>
      <c r="J132" s="249" t="s">
        <v>2811</v>
      </c>
      <c r="K132" s="249">
        <v>2013</v>
      </c>
      <c r="L132" s="249" t="s">
        <v>925</v>
      </c>
      <c r="M132" s="249" t="s">
        <v>935</v>
      </c>
    </row>
    <row r="133" spans="1:18">
      <c r="A133" s="249">
        <v>212019</v>
      </c>
      <c r="B133" s="249" t="s">
        <v>1751</v>
      </c>
      <c r="C133" s="249" t="s">
        <v>91</v>
      </c>
      <c r="D133" s="249" t="s">
        <v>1752</v>
      </c>
      <c r="E133" s="249" t="s">
        <v>954</v>
      </c>
      <c r="F133" s="249">
        <v>32638</v>
      </c>
      <c r="G133" s="249" t="s">
        <v>925</v>
      </c>
      <c r="H133" s="249" t="s">
        <v>955</v>
      </c>
      <c r="I133" s="249" t="s">
        <v>82</v>
      </c>
      <c r="M133" s="249" t="s">
        <v>936</v>
      </c>
      <c r="Q133" s="249">
        <v>1097</v>
      </c>
      <c r="R133" s="249" t="s">
        <v>2882</v>
      </c>
    </row>
    <row r="134" spans="1:18">
      <c r="A134" s="249">
        <v>212028</v>
      </c>
      <c r="B134" s="249" t="s">
        <v>1761</v>
      </c>
      <c r="C134" s="249" t="s">
        <v>216</v>
      </c>
      <c r="D134" s="249" t="s">
        <v>626</v>
      </c>
      <c r="E134" s="249" t="s">
        <v>954</v>
      </c>
      <c r="H134" s="249" t="s">
        <v>955</v>
      </c>
      <c r="I134" s="249" t="s">
        <v>82</v>
      </c>
      <c r="M134" s="249" t="s">
        <v>936</v>
      </c>
      <c r="Q134" s="249">
        <v>1287</v>
      </c>
      <c r="R134" s="249" t="s">
        <v>2881</v>
      </c>
    </row>
    <row r="135" spans="1:18">
      <c r="A135" s="249">
        <v>212039</v>
      </c>
      <c r="B135" s="249" t="s">
        <v>2324</v>
      </c>
      <c r="C135" s="249" t="s">
        <v>99</v>
      </c>
      <c r="D135" s="249" t="s">
        <v>549</v>
      </c>
      <c r="E135" s="249" t="s">
        <v>954</v>
      </c>
      <c r="F135" s="249">
        <v>33009</v>
      </c>
      <c r="G135" s="249" t="s">
        <v>925</v>
      </c>
      <c r="H135" s="249" t="s">
        <v>955</v>
      </c>
      <c r="I135" s="249" t="s">
        <v>82</v>
      </c>
      <c r="J135" s="249" t="s">
        <v>2811</v>
      </c>
      <c r="K135" s="249">
        <v>2015</v>
      </c>
      <c r="L135" s="249" t="s">
        <v>2852</v>
      </c>
      <c r="M135" s="249" t="s">
        <v>945</v>
      </c>
    </row>
    <row r="136" spans="1:18">
      <c r="A136" s="249">
        <v>212046</v>
      </c>
      <c r="B136" s="249" t="s">
        <v>1793</v>
      </c>
      <c r="C136" s="249" t="s">
        <v>128</v>
      </c>
      <c r="D136" s="249" t="s">
        <v>487</v>
      </c>
      <c r="E136" s="249" t="s">
        <v>954</v>
      </c>
      <c r="F136" s="249">
        <v>33064</v>
      </c>
      <c r="G136" s="249" t="s">
        <v>2650</v>
      </c>
      <c r="H136" s="249" t="s">
        <v>955</v>
      </c>
      <c r="I136" s="249" t="s">
        <v>82</v>
      </c>
      <c r="J136" s="249" t="s">
        <v>2811</v>
      </c>
      <c r="K136" s="249">
        <v>2013</v>
      </c>
      <c r="L136" s="249" t="s">
        <v>2812</v>
      </c>
      <c r="M136" s="249" t="s">
        <v>936</v>
      </c>
    </row>
    <row r="137" spans="1:18">
      <c r="A137" s="249">
        <v>212052</v>
      </c>
      <c r="B137" s="249" t="s">
        <v>2097</v>
      </c>
      <c r="C137" s="249" t="s">
        <v>354</v>
      </c>
      <c r="D137" s="249" t="s">
        <v>439</v>
      </c>
      <c r="E137" s="249" t="s">
        <v>954</v>
      </c>
      <c r="F137" s="249">
        <v>33538</v>
      </c>
      <c r="G137" s="249" t="s">
        <v>925</v>
      </c>
      <c r="H137" s="249" t="s">
        <v>955</v>
      </c>
      <c r="I137" s="249" t="s">
        <v>82</v>
      </c>
      <c r="J137" s="249" t="s">
        <v>926</v>
      </c>
      <c r="K137" s="249">
        <v>2012</v>
      </c>
      <c r="L137" s="249" t="s">
        <v>925</v>
      </c>
      <c r="M137" s="249" t="s">
        <v>939</v>
      </c>
    </row>
    <row r="138" spans="1:18">
      <c r="A138" s="249">
        <v>212061</v>
      </c>
      <c r="B138" s="249" t="s">
        <v>1753</v>
      </c>
      <c r="C138" s="249" t="s">
        <v>133</v>
      </c>
      <c r="D138" s="249" t="s">
        <v>486</v>
      </c>
      <c r="E138" s="249" t="s">
        <v>954</v>
      </c>
      <c r="F138" s="249">
        <v>35134</v>
      </c>
      <c r="G138" s="249" t="s">
        <v>925</v>
      </c>
      <c r="H138" s="249" t="s">
        <v>955</v>
      </c>
      <c r="I138" s="249" t="s">
        <v>82</v>
      </c>
      <c r="J138" s="249" t="s">
        <v>2811</v>
      </c>
      <c r="K138" s="249">
        <v>2014</v>
      </c>
      <c r="L138" s="249" t="s">
        <v>2617</v>
      </c>
      <c r="M138" s="249" t="s">
        <v>936</v>
      </c>
    </row>
    <row r="139" spans="1:18">
      <c r="A139" s="249">
        <v>212071</v>
      </c>
      <c r="B139" s="249" t="s">
        <v>1602</v>
      </c>
      <c r="C139" s="249" t="s">
        <v>138</v>
      </c>
      <c r="D139" s="249" t="s">
        <v>708</v>
      </c>
      <c r="E139" s="249" t="s">
        <v>954</v>
      </c>
      <c r="F139" s="249">
        <v>35074</v>
      </c>
      <c r="G139" s="249" t="s">
        <v>2586</v>
      </c>
      <c r="H139" s="249" t="s">
        <v>955</v>
      </c>
      <c r="I139" s="249" t="s">
        <v>82</v>
      </c>
      <c r="J139" s="249" t="s">
        <v>2811</v>
      </c>
      <c r="K139" s="249">
        <v>2012</v>
      </c>
      <c r="L139" s="249" t="s">
        <v>927</v>
      </c>
      <c r="M139" s="249" t="s">
        <v>927</v>
      </c>
    </row>
    <row r="140" spans="1:18">
      <c r="A140" s="249">
        <v>212074</v>
      </c>
      <c r="B140" s="249" t="str">
        <f>VLOOKUP(A140,'[1]اعلام كامل'!$A$5:$E$7473,2,0)</f>
        <v>ياسمين صقر</v>
      </c>
      <c r="C140" s="249" t="str">
        <f>VLOOKUP(A140,'[1]اعلام كامل'!$A$5:$E$7473,3,0)</f>
        <v>موسى</v>
      </c>
      <c r="D140" s="249" t="str">
        <f>VLOOKUP(A140,'[1]اعلام كامل'!$A$5:$E$7473,4,0)</f>
        <v>سهيلا</v>
      </c>
      <c r="I140" s="249" t="s">
        <v>82</v>
      </c>
    </row>
    <row r="141" spans="1:18">
      <c r="A141" s="249">
        <v>212095</v>
      </c>
      <c r="B141" s="249" t="s">
        <v>2287</v>
      </c>
      <c r="C141" s="249" t="s">
        <v>245</v>
      </c>
      <c r="D141" s="249" t="s">
        <v>720</v>
      </c>
      <c r="E141" s="249" t="s">
        <v>953</v>
      </c>
      <c r="F141" s="249">
        <v>31023</v>
      </c>
      <c r="G141" s="249" t="s">
        <v>2787</v>
      </c>
      <c r="H141" s="249" t="s">
        <v>955</v>
      </c>
      <c r="I141" s="249" t="s">
        <v>82</v>
      </c>
      <c r="J141" s="249" t="s">
        <v>2811</v>
      </c>
      <c r="K141" s="249">
        <v>2002</v>
      </c>
      <c r="L141" s="249" t="s">
        <v>925</v>
      </c>
      <c r="M141" s="249" t="s">
        <v>944</v>
      </c>
    </row>
    <row r="142" spans="1:18">
      <c r="A142" s="249">
        <v>212100</v>
      </c>
      <c r="B142" s="249" t="s">
        <v>1904</v>
      </c>
      <c r="C142" s="249" t="s">
        <v>130</v>
      </c>
      <c r="D142" s="249" t="s">
        <v>587</v>
      </c>
      <c r="E142" s="249" t="s">
        <v>954</v>
      </c>
      <c r="F142" s="249">
        <v>30834</v>
      </c>
      <c r="G142" s="249" t="s">
        <v>2681</v>
      </c>
      <c r="H142" s="249" t="s">
        <v>955</v>
      </c>
      <c r="I142" s="249" t="s">
        <v>82</v>
      </c>
      <c r="J142" s="249" t="s">
        <v>926</v>
      </c>
      <c r="K142" s="249">
        <v>2003</v>
      </c>
      <c r="L142" s="249" t="s">
        <v>927</v>
      </c>
      <c r="M142" s="249" t="s">
        <v>937</v>
      </c>
    </row>
    <row r="143" spans="1:18">
      <c r="A143" s="249">
        <v>212128</v>
      </c>
      <c r="B143" s="249" t="s">
        <v>1664</v>
      </c>
      <c r="C143" s="249" t="s">
        <v>87</v>
      </c>
      <c r="D143" s="249" t="s">
        <v>511</v>
      </c>
      <c r="E143" s="249" t="s">
        <v>953</v>
      </c>
      <c r="F143" s="249">
        <v>34358</v>
      </c>
      <c r="G143" s="249" t="s">
        <v>925</v>
      </c>
      <c r="H143" s="249" t="s">
        <v>955</v>
      </c>
      <c r="I143" s="249" t="s">
        <v>82</v>
      </c>
      <c r="J143" s="249" t="s">
        <v>2811</v>
      </c>
      <c r="K143" s="249" t="s">
        <v>2829</v>
      </c>
      <c r="L143" s="249" t="s">
        <v>935</v>
      </c>
      <c r="M143" s="249" t="s">
        <v>935</v>
      </c>
    </row>
    <row r="144" spans="1:18">
      <c r="A144" s="249">
        <v>212143</v>
      </c>
      <c r="B144" s="249" t="s">
        <v>596</v>
      </c>
      <c r="C144" s="249" t="s">
        <v>202</v>
      </c>
      <c r="D144" s="249" t="s">
        <v>606</v>
      </c>
      <c r="E144" s="249" t="s">
        <v>953</v>
      </c>
      <c r="F144" s="249">
        <v>33115</v>
      </c>
      <c r="G144" s="249" t="s">
        <v>925</v>
      </c>
      <c r="H144" s="249" t="s">
        <v>955</v>
      </c>
      <c r="I144" s="249" t="s">
        <v>82</v>
      </c>
      <c r="J144" s="249" t="s">
        <v>2811</v>
      </c>
      <c r="K144" s="249">
        <v>2009</v>
      </c>
      <c r="L144" s="249" t="s">
        <v>945</v>
      </c>
      <c r="M144" s="249" t="s">
        <v>945</v>
      </c>
    </row>
    <row r="145" spans="1:18">
      <c r="A145" s="249">
        <v>212157</v>
      </c>
      <c r="B145" s="249" t="str">
        <f>VLOOKUP(A145,'[1]اعلام كامل'!$A$5:$E$7473,2,0)</f>
        <v>اسراء عطية</v>
      </c>
      <c r="C145" s="249" t="str">
        <f>VLOOKUP(A145,'[1]اعلام كامل'!$A$5:$E$7473,3,0)</f>
        <v>احمد</v>
      </c>
      <c r="D145" s="249" t="str">
        <f>VLOOKUP(A145,'[1]اعلام كامل'!$A$5:$E$7473,4,0)</f>
        <v>امنة</v>
      </c>
      <c r="I145" s="249" t="s">
        <v>82</v>
      </c>
    </row>
    <row r="146" spans="1:18">
      <c r="A146" s="249">
        <v>212159</v>
      </c>
      <c r="B146" s="249" t="s">
        <v>1027</v>
      </c>
      <c r="C146" s="249" t="s">
        <v>279</v>
      </c>
      <c r="D146" s="249" t="s">
        <v>508</v>
      </c>
      <c r="E146" s="249" t="s">
        <v>954</v>
      </c>
      <c r="F146" s="249">
        <v>35751</v>
      </c>
      <c r="G146" s="249" t="s">
        <v>925</v>
      </c>
      <c r="H146" s="249" t="s">
        <v>955</v>
      </c>
      <c r="I146" s="249" t="s">
        <v>82</v>
      </c>
      <c r="J146" s="249" t="s">
        <v>2811</v>
      </c>
      <c r="K146" s="249">
        <v>2016</v>
      </c>
      <c r="L146" s="249" t="s">
        <v>927</v>
      </c>
      <c r="M146" s="249" t="s">
        <v>925</v>
      </c>
    </row>
    <row r="147" spans="1:18">
      <c r="A147" s="249">
        <v>212176</v>
      </c>
      <c r="B147" s="249" t="s">
        <v>1810</v>
      </c>
      <c r="C147" s="249" t="s">
        <v>89</v>
      </c>
      <c r="D147" s="249" t="s">
        <v>679</v>
      </c>
      <c r="E147" s="249" t="s">
        <v>954</v>
      </c>
      <c r="F147" s="249">
        <v>35549</v>
      </c>
      <c r="G147" s="249" t="s">
        <v>925</v>
      </c>
      <c r="H147" s="249" t="s">
        <v>955</v>
      </c>
      <c r="I147" s="249" t="s">
        <v>82</v>
      </c>
      <c r="J147" s="249" t="s">
        <v>2811</v>
      </c>
      <c r="K147" s="249">
        <v>2015</v>
      </c>
      <c r="L147" s="249" t="s">
        <v>2812</v>
      </c>
      <c r="M147" s="249" t="s">
        <v>936</v>
      </c>
    </row>
    <row r="148" spans="1:18">
      <c r="A148" s="249">
        <v>212187</v>
      </c>
      <c r="B148" s="249" t="s">
        <v>1083</v>
      </c>
      <c r="C148" s="249" t="s">
        <v>309</v>
      </c>
      <c r="D148" s="249" t="s">
        <v>444</v>
      </c>
      <c r="E148" s="249" t="s">
        <v>954</v>
      </c>
      <c r="F148" s="249">
        <v>35573</v>
      </c>
      <c r="G148" s="249" t="s">
        <v>925</v>
      </c>
      <c r="H148" s="249" t="s">
        <v>955</v>
      </c>
      <c r="I148" s="249" t="s">
        <v>82</v>
      </c>
      <c r="M148" s="249" t="s">
        <v>925</v>
      </c>
      <c r="Q148" s="249">
        <v>1234</v>
      </c>
      <c r="R148" s="249">
        <v>43808</v>
      </c>
    </row>
    <row r="149" spans="1:18">
      <c r="A149" s="249">
        <v>212189</v>
      </c>
      <c r="B149" s="249" t="str">
        <f>VLOOKUP(A149,'[1]اعلام كامل'!$A$5:$E$7473,2,0)</f>
        <v>اماني العلاوي</v>
      </c>
      <c r="C149" s="249" t="str">
        <f>VLOOKUP(A149,'[1]اعلام كامل'!$A$5:$E$7473,3,0)</f>
        <v>خليل</v>
      </c>
      <c r="D149" s="249" t="str">
        <f>VLOOKUP(A149,'[1]اعلام كامل'!$A$5:$E$7473,4,0)</f>
        <v>بشيره</v>
      </c>
      <c r="I149" s="249" t="s">
        <v>82</v>
      </c>
    </row>
    <row r="150" spans="1:18">
      <c r="A150" s="249">
        <v>212192</v>
      </c>
      <c r="B150" s="249" t="s">
        <v>1241</v>
      </c>
      <c r="C150" s="249" t="s">
        <v>319</v>
      </c>
      <c r="D150" s="249" t="s">
        <v>518</v>
      </c>
      <c r="E150" s="249" t="s">
        <v>954</v>
      </c>
      <c r="F150" s="249">
        <v>35432</v>
      </c>
      <c r="G150" s="249" t="s">
        <v>925</v>
      </c>
      <c r="H150" s="249" t="s">
        <v>955</v>
      </c>
      <c r="I150" s="249" t="s">
        <v>82</v>
      </c>
      <c r="J150" s="249" t="s">
        <v>926</v>
      </c>
      <c r="K150" s="249">
        <v>2015</v>
      </c>
      <c r="L150" s="249" t="s">
        <v>2830</v>
      </c>
      <c r="M150" s="249" t="s">
        <v>925</v>
      </c>
    </row>
    <row r="151" spans="1:18">
      <c r="A151" s="249">
        <v>212198</v>
      </c>
      <c r="B151" s="249" t="s">
        <v>1473</v>
      </c>
      <c r="C151" s="249" t="s">
        <v>212</v>
      </c>
      <c r="D151" s="249" t="s">
        <v>594</v>
      </c>
      <c r="E151" s="249" t="s">
        <v>954</v>
      </c>
      <c r="F151" s="249">
        <v>36741</v>
      </c>
      <c r="G151" s="249" t="s">
        <v>2550</v>
      </c>
      <c r="H151" s="249" t="s">
        <v>955</v>
      </c>
      <c r="I151" s="249" t="s">
        <v>82</v>
      </c>
      <c r="J151" s="249" t="s">
        <v>2811</v>
      </c>
      <c r="K151" s="249">
        <v>2016</v>
      </c>
      <c r="L151" s="249" t="s">
        <v>925</v>
      </c>
      <c r="M151" s="249" t="s">
        <v>927</v>
      </c>
    </row>
    <row r="152" spans="1:18">
      <c r="A152" s="249">
        <v>212201</v>
      </c>
      <c r="B152" s="249" t="str">
        <f>VLOOKUP(A152,'[1]اعلام كامل'!$A$5:$E$7473,2,0)</f>
        <v>اناهيد سلام</v>
      </c>
      <c r="C152" s="249" t="str">
        <f>VLOOKUP(A152,'[1]اعلام كامل'!$A$5:$E$7473,3,0)</f>
        <v>يوسف</v>
      </c>
      <c r="D152" s="249" t="str">
        <f>VLOOKUP(A152,'[1]اعلام كامل'!$A$5:$E$7473,4,0)</f>
        <v>لينده</v>
      </c>
      <c r="I152" s="249" t="s">
        <v>82</v>
      </c>
    </row>
    <row r="153" spans="1:18">
      <c r="A153" s="249">
        <v>212204</v>
      </c>
      <c r="B153" s="249" t="s">
        <v>2286</v>
      </c>
      <c r="C153" s="249" t="s">
        <v>366</v>
      </c>
      <c r="D153" s="249" t="s">
        <v>637</v>
      </c>
      <c r="E153" s="249" t="s">
        <v>953</v>
      </c>
      <c r="F153" s="249">
        <v>35350</v>
      </c>
      <c r="G153" s="249" t="s">
        <v>925</v>
      </c>
      <c r="H153" s="249" t="s">
        <v>955</v>
      </c>
      <c r="I153" s="249" t="s">
        <v>82</v>
      </c>
      <c r="J153" s="249" t="s">
        <v>2811</v>
      </c>
      <c r="K153" s="249">
        <v>2014</v>
      </c>
      <c r="L153" s="249" t="s">
        <v>925</v>
      </c>
      <c r="M153" s="249" t="s">
        <v>925</v>
      </c>
    </row>
    <row r="154" spans="1:18">
      <c r="A154" s="249">
        <v>212206</v>
      </c>
      <c r="B154" s="249" t="s">
        <v>1403</v>
      </c>
      <c r="C154" s="249" t="s">
        <v>91</v>
      </c>
      <c r="D154" s="249" t="s">
        <v>558</v>
      </c>
      <c r="E154" s="249" t="s">
        <v>953</v>
      </c>
      <c r="F154" s="249">
        <v>35797</v>
      </c>
      <c r="G154" s="249" t="s">
        <v>2480</v>
      </c>
      <c r="H154" s="249" t="s">
        <v>955</v>
      </c>
      <c r="I154" s="249" t="s">
        <v>82</v>
      </c>
      <c r="J154" s="249" t="s">
        <v>2811</v>
      </c>
      <c r="K154" s="249">
        <v>2014</v>
      </c>
      <c r="L154" s="249" t="s">
        <v>925</v>
      </c>
      <c r="M154" s="249" t="s">
        <v>927</v>
      </c>
    </row>
    <row r="155" spans="1:18">
      <c r="A155" s="249">
        <v>212219</v>
      </c>
      <c r="B155" s="249" t="s">
        <v>2146</v>
      </c>
      <c r="C155" s="249" t="s">
        <v>2147</v>
      </c>
      <c r="D155" s="249" t="s">
        <v>697</v>
      </c>
      <c r="E155" s="249" t="s">
        <v>954</v>
      </c>
      <c r="F155" s="249">
        <v>35796</v>
      </c>
      <c r="G155" s="249" t="s">
        <v>1487</v>
      </c>
      <c r="H155" s="249" t="s">
        <v>955</v>
      </c>
      <c r="I155" s="249" t="s">
        <v>82</v>
      </c>
      <c r="J155" s="249" t="s">
        <v>2811</v>
      </c>
      <c r="K155" s="249">
        <v>2015</v>
      </c>
      <c r="L155" s="249" t="s">
        <v>927</v>
      </c>
      <c r="M155" s="249" t="s">
        <v>947</v>
      </c>
    </row>
    <row r="156" spans="1:18">
      <c r="A156" s="249">
        <v>212225</v>
      </c>
      <c r="B156" s="249" t="s">
        <v>1737</v>
      </c>
      <c r="C156" s="249" t="s">
        <v>103</v>
      </c>
      <c r="D156" s="249" t="s">
        <v>627</v>
      </c>
      <c r="E156" s="249" t="s">
        <v>954</v>
      </c>
      <c r="F156" s="249">
        <v>31420</v>
      </c>
      <c r="G156" s="249" t="s">
        <v>2629</v>
      </c>
      <c r="H156" s="249" t="s">
        <v>955</v>
      </c>
      <c r="I156" s="249" t="s">
        <v>82</v>
      </c>
      <c r="M156" s="249" t="s">
        <v>936</v>
      </c>
    </row>
    <row r="157" spans="1:18">
      <c r="A157" s="249">
        <v>212228</v>
      </c>
      <c r="B157" s="249" t="s">
        <v>1864</v>
      </c>
      <c r="C157" s="249" t="s">
        <v>89</v>
      </c>
      <c r="D157" s="249" t="s">
        <v>1865</v>
      </c>
      <c r="E157" s="249" t="s">
        <v>954</v>
      </c>
      <c r="F157" s="249">
        <v>35432</v>
      </c>
      <c r="G157" s="249" t="s">
        <v>925</v>
      </c>
      <c r="H157" s="249" t="s">
        <v>955</v>
      </c>
      <c r="I157" s="249" t="s">
        <v>82</v>
      </c>
      <c r="J157" s="249" t="s">
        <v>2811</v>
      </c>
      <c r="K157" s="249">
        <v>2014</v>
      </c>
      <c r="L157" s="249" t="s">
        <v>925</v>
      </c>
      <c r="M157" s="249" t="s">
        <v>937</v>
      </c>
    </row>
    <row r="158" spans="1:18">
      <c r="A158" s="249">
        <v>212229</v>
      </c>
      <c r="B158" s="249" t="s">
        <v>2352</v>
      </c>
      <c r="C158" s="249" t="s">
        <v>103</v>
      </c>
      <c r="D158" s="249" t="s">
        <v>2353</v>
      </c>
      <c r="E158" s="249" t="s">
        <v>954</v>
      </c>
      <c r="F158" s="249">
        <v>35804</v>
      </c>
      <c r="G158" s="249" t="s">
        <v>2591</v>
      </c>
      <c r="H158" s="249" t="s">
        <v>955</v>
      </c>
      <c r="I158" s="249" t="s">
        <v>82</v>
      </c>
      <c r="J158" s="249" t="s">
        <v>2811</v>
      </c>
      <c r="K158" s="249">
        <v>2016</v>
      </c>
      <c r="L158" s="249" t="s">
        <v>945</v>
      </c>
      <c r="M158" s="249" t="s">
        <v>945</v>
      </c>
    </row>
    <row r="159" spans="1:18">
      <c r="A159" s="249">
        <v>212235</v>
      </c>
      <c r="B159" s="249" t="s">
        <v>1918</v>
      </c>
      <c r="C159" s="249" t="s">
        <v>86</v>
      </c>
      <c r="D159" s="249" t="s">
        <v>572</v>
      </c>
      <c r="E159" s="249" t="s">
        <v>954</v>
      </c>
      <c r="F159" s="249">
        <v>35905</v>
      </c>
      <c r="G159" s="249" t="s">
        <v>925</v>
      </c>
      <c r="H159" s="249" t="s">
        <v>955</v>
      </c>
      <c r="I159" s="249" t="s">
        <v>82</v>
      </c>
      <c r="J159" s="249" t="s">
        <v>2811</v>
      </c>
      <c r="K159" s="249">
        <v>2016</v>
      </c>
      <c r="L159" s="249" t="s">
        <v>937</v>
      </c>
      <c r="M159" s="249" t="s">
        <v>937</v>
      </c>
    </row>
    <row r="160" spans="1:18">
      <c r="A160" s="249">
        <v>212248</v>
      </c>
      <c r="B160" s="249" t="s">
        <v>1095</v>
      </c>
      <c r="C160" s="249" t="s">
        <v>301</v>
      </c>
      <c r="D160" s="249" t="s">
        <v>511</v>
      </c>
      <c r="E160" s="249" t="s">
        <v>954</v>
      </c>
      <c r="F160" s="249">
        <v>35704</v>
      </c>
      <c r="G160" s="249" t="s">
        <v>925</v>
      </c>
      <c r="H160" s="249" t="s">
        <v>955</v>
      </c>
      <c r="I160" s="249" t="s">
        <v>82</v>
      </c>
      <c r="J160" s="249" t="s">
        <v>2811</v>
      </c>
      <c r="K160" s="249" t="s">
        <v>2821</v>
      </c>
      <c r="L160" s="249" t="s">
        <v>2813</v>
      </c>
      <c r="M160" s="249" t="s">
        <v>925</v>
      </c>
    </row>
    <row r="161" spans="1:21">
      <c r="A161" s="249">
        <v>212249</v>
      </c>
      <c r="B161" s="249" t="s">
        <v>1747</v>
      </c>
      <c r="C161" s="249" t="s">
        <v>307</v>
      </c>
      <c r="D161" s="249" t="s">
        <v>485</v>
      </c>
      <c r="E161" s="249" t="s">
        <v>954</v>
      </c>
      <c r="F161" s="249">
        <v>34441</v>
      </c>
      <c r="G161" s="249" t="s">
        <v>925</v>
      </c>
      <c r="H161" s="249" t="s">
        <v>955</v>
      </c>
      <c r="I161" s="249" t="s">
        <v>82</v>
      </c>
      <c r="M161" s="249" t="s">
        <v>936</v>
      </c>
      <c r="Q161" s="249">
        <v>1210</v>
      </c>
      <c r="R161" s="249">
        <v>43747</v>
      </c>
    </row>
    <row r="162" spans="1:21">
      <c r="A162" s="249">
        <v>212257</v>
      </c>
      <c r="B162" s="249" t="s">
        <v>1674</v>
      </c>
      <c r="C162" s="249" t="s">
        <v>638</v>
      </c>
      <c r="D162" s="249" t="s">
        <v>487</v>
      </c>
      <c r="E162" s="249" t="s">
        <v>954</v>
      </c>
      <c r="F162" s="249">
        <v>34503</v>
      </c>
      <c r="G162" s="249" t="s">
        <v>925</v>
      </c>
      <c r="H162" s="249" t="s">
        <v>955</v>
      </c>
      <c r="I162" s="249" t="s">
        <v>82</v>
      </c>
      <c r="J162" s="249" t="s">
        <v>2811</v>
      </c>
      <c r="K162" s="249">
        <v>2013</v>
      </c>
      <c r="L162" s="249" t="s">
        <v>2813</v>
      </c>
      <c r="M162" s="249" t="s">
        <v>935</v>
      </c>
    </row>
    <row r="163" spans="1:21">
      <c r="A163" s="249">
        <v>212259</v>
      </c>
      <c r="B163" s="249" t="str">
        <f>VLOOKUP(A163,'[1]اعلام كامل'!$A$5:$E$7473,2,0)</f>
        <v>بركسام يوسف</v>
      </c>
      <c r="C163" s="249" t="str">
        <f>VLOOKUP(A163,'[1]اعلام كامل'!$A$5:$E$7473,3,0)</f>
        <v>غيث</v>
      </c>
      <c r="D163" s="249" t="str">
        <f>VLOOKUP(A163,'[1]اعلام كامل'!$A$5:$E$7473,4,0)</f>
        <v>نجاح</v>
      </c>
      <c r="I163" s="249" t="s">
        <v>82</v>
      </c>
    </row>
    <row r="164" spans="1:21">
      <c r="A164" s="249">
        <v>212260</v>
      </c>
      <c r="B164" s="249" t="s">
        <v>1541</v>
      </c>
      <c r="C164" s="249" t="s">
        <v>95</v>
      </c>
      <c r="D164" s="249" t="s">
        <v>535</v>
      </c>
      <c r="E164" s="249" t="s">
        <v>953</v>
      </c>
      <c r="F164" s="249">
        <v>35208</v>
      </c>
      <c r="G164" s="249" t="s">
        <v>2564</v>
      </c>
      <c r="H164" s="249" t="s">
        <v>955</v>
      </c>
      <c r="I164" s="249" t="s">
        <v>82</v>
      </c>
      <c r="J164" s="249" t="s">
        <v>2811</v>
      </c>
      <c r="K164" s="249">
        <v>2014</v>
      </c>
      <c r="L164" s="249" t="s">
        <v>927</v>
      </c>
      <c r="M164" s="249" t="s">
        <v>927</v>
      </c>
    </row>
    <row r="165" spans="1:21">
      <c r="A165" s="249">
        <v>212261</v>
      </c>
      <c r="B165" s="249" t="s">
        <v>1014</v>
      </c>
      <c r="C165" s="249" t="s">
        <v>147</v>
      </c>
      <c r="D165" s="249" t="s">
        <v>726</v>
      </c>
      <c r="E165" s="249" t="s">
        <v>953</v>
      </c>
      <c r="F165" s="249">
        <v>35826</v>
      </c>
      <c r="G165" s="249" t="s">
        <v>2465</v>
      </c>
      <c r="H165" s="249" t="s">
        <v>955</v>
      </c>
      <c r="I165" s="249" t="s">
        <v>82</v>
      </c>
      <c r="J165" s="249" t="s">
        <v>2811</v>
      </c>
      <c r="K165" s="249">
        <v>2015</v>
      </c>
      <c r="L165" s="249" t="s">
        <v>2819</v>
      </c>
      <c r="M165" s="249" t="s">
        <v>947</v>
      </c>
    </row>
    <row r="166" spans="1:21">
      <c r="A166" s="249">
        <v>212280</v>
      </c>
      <c r="B166" s="249" t="s">
        <v>1694</v>
      </c>
      <c r="C166" s="249" t="s">
        <v>246</v>
      </c>
      <c r="D166" s="249" t="s">
        <v>477</v>
      </c>
      <c r="E166" s="249" t="s">
        <v>954</v>
      </c>
      <c r="F166" s="249">
        <v>35350</v>
      </c>
      <c r="G166" s="249" t="s">
        <v>2615</v>
      </c>
      <c r="H166" s="249" t="s">
        <v>955</v>
      </c>
      <c r="I166" s="249" t="s">
        <v>82</v>
      </c>
      <c r="J166" s="249" t="s">
        <v>2811</v>
      </c>
      <c r="K166" s="249">
        <v>2015</v>
      </c>
      <c r="L166" s="249" t="s">
        <v>925</v>
      </c>
      <c r="M166" s="249" t="s">
        <v>935</v>
      </c>
    </row>
    <row r="167" spans="1:21">
      <c r="A167" s="249">
        <v>212302</v>
      </c>
      <c r="B167" s="249" t="s">
        <v>1264</v>
      </c>
      <c r="C167" s="249" t="s">
        <v>228</v>
      </c>
      <c r="D167" s="249" t="s">
        <v>729</v>
      </c>
      <c r="E167" s="249" t="s">
        <v>953</v>
      </c>
      <c r="F167" s="249">
        <v>34940</v>
      </c>
      <c r="G167" s="249" t="s">
        <v>925</v>
      </c>
      <c r="H167" s="249" t="s">
        <v>955</v>
      </c>
      <c r="I167" s="249" t="s">
        <v>82</v>
      </c>
      <c r="J167" s="249" t="s">
        <v>2811</v>
      </c>
      <c r="K167" s="249">
        <v>2014</v>
      </c>
      <c r="L167" s="249" t="s">
        <v>2812</v>
      </c>
      <c r="M167" s="249" t="s">
        <v>925</v>
      </c>
    </row>
    <row r="168" spans="1:21">
      <c r="A168" s="249">
        <v>212304</v>
      </c>
      <c r="B168" s="249" t="s">
        <v>1898</v>
      </c>
      <c r="C168" s="249" t="s">
        <v>164</v>
      </c>
      <c r="D168" s="249" t="s">
        <v>1899</v>
      </c>
      <c r="E168" s="249" t="s">
        <v>953</v>
      </c>
      <c r="F168" s="249">
        <v>35434</v>
      </c>
      <c r="G168" s="249" t="s">
        <v>925</v>
      </c>
      <c r="H168" s="249" t="s">
        <v>955</v>
      </c>
      <c r="I168" s="249" t="s">
        <v>82</v>
      </c>
      <c r="M168" s="249" t="s">
        <v>937</v>
      </c>
      <c r="Q168" s="249">
        <v>1240</v>
      </c>
      <c r="R168" s="249">
        <v>43808</v>
      </c>
    </row>
    <row r="169" spans="1:21">
      <c r="A169" s="249">
        <v>212313</v>
      </c>
      <c r="B169" s="249" t="str">
        <f>VLOOKUP(A169,'[1]اعلام كامل'!$A$5:$E$7473,2,0)</f>
        <v>حنا حداد</v>
      </c>
      <c r="C169" s="249" t="str">
        <f>VLOOKUP(A169,'[1]اعلام كامل'!$A$5:$E$7473,3,0)</f>
        <v>جورج</v>
      </c>
      <c r="D169" s="249" t="str">
        <f>VLOOKUP(A169,'[1]اعلام كامل'!$A$5:$E$7473,4,0)</f>
        <v>هيفاء</v>
      </c>
      <c r="I169" s="249" t="s">
        <v>82</v>
      </c>
    </row>
    <row r="170" spans="1:21">
      <c r="A170" s="249">
        <v>212314</v>
      </c>
      <c r="B170" s="249" t="str">
        <f>VLOOKUP(A170,'[1]اعلام كامل'!$A$5:$E$7473,2,0)</f>
        <v>حنان السلمان</v>
      </c>
      <c r="C170" s="249" t="str">
        <f>VLOOKUP(A170,'[1]اعلام كامل'!$A$5:$E$7473,3,0)</f>
        <v>حسين</v>
      </c>
      <c r="D170" s="249" t="str">
        <f>VLOOKUP(A170,'[1]اعلام كامل'!$A$5:$E$7473,4,0)</f>
        <v>بهيجه</v>
      </c>
      <c r="I170" s="249" t="s">
        <v>82</v>
      </c>
    </row>
    <row r="171" spans="1:21">
      <c r="A171" s="249">
        <v>212315</v>
      </c>
      <c r="B171" s="249" t="s">
        <v>2261</v>
      </c>
      <c r="C171" s="249" t="s">
        <v>128</v>
      </c>
      <c r="D171" s="249" t="s">
        <v>527</v>
      </c>
      <c r="E171" s="249" t="s">
        <v>953</v>
      </c>
      <c r="F171" s="249">
        <v>33350</v>
      </c>
      <c r="G171" s="249" t="s">
        <v>2783</v>
      </c>
      <c r="H171" s="249" t="s">
        <v>955</v>
      </c>
      <c r="I171" s="249" t="s">
        <v>82</v>
      </c>
      <c r="J171" s="249" t="s">
        <v>2811</v>
      </c>
      <c r="K171" s="249">
        <v>2009</v>
      </c>
      <c r="L171" s="249" t="s">
        <v>944</v>
      </c>
      <c r="M171" s="249" t="s">
        <v>944</v>
      </c>
    </row>
    <row r="172" spans="1:21">
      <c r="A172" s="249">
        <v>212320</v>
      </c>
      <c r="B172" s="249" t="str">
        <f>VLOOKUP(A172,'[1]اعلام كامل'!$A$5:$E$7473,2,0)</f>
        <v>حنين المحمود</v>
      </c>
      <c r="C172" s="249" t="str">
        <f>VLOOKUP(A172,'[1]اعلام كامل'!$A$5:$E$7473,3,0)</f>
        <v>جهاد</v>
      </c>
      <c r="D172" s="249" t="str">
        <f>VLOOKUP(A172,'[1]اعلام كامل'!$A$5:$E$7473,4,0)</f>
        <v>حنان</v>
      </c>
      <c r="I172" s="249" t="s">
        <v>82</v>
      </c>
    </row>
    <row r="173" spans="1:21">
      <c r="A173" s="249">
        <v>212324</v>
      </c>
      <c r="B173" s="249" t="s">
        <v>1872</v>
      </c>
      <c r="C173" s="249" t="s">
        <v>94</v>
      </c>
      <c r="D173" s="249" t="s">
        <v>443</v>
      </c>
      <c r="E173" s="249" t="s">
        <v>954</v>
      </c>
      <c r="F173" s="249">
        <v>34943</v>
      </c>
      <c r="G173" s="249" t="s">
        <v>925</v>
      </c>
      <c r="H173" s="249" t="s">
        <v>955</v>
      </c>
      <c r="I173" s="249" t="s">
        <v>82</v>
      </c>
      <c r="J173" s="249" t="s">
        <v>2811</v>
      </c>
      <c r="K173" s="249">
        <v>2014</v>
      </c>
      <c r="L173" s="249" t="s">
        <v>925</v>
      </c>
      <c r="M173" s="249" t="s">
        <v>937</v>
      </c>
    </row>
    <row r="174" spans="1:21">
      <c r="A174" s="249">
        <v>212330</v>
      </c>
      <c r="B174" s="249" t="s">
        <v>1505</v>
      </c>
      <c r="C174" s="249" t="s">
        <v>127</v>
      </c>
      <c r="D174" s="249" t="s">
        <v>588</v>
      </c>
      <c r="E174" s="249" t="s">
        <v>953</v>
      </c>
      <c r="F174" s="249">
        <v>35431</v>
      </c>
      <c r="G174" s="249" t="s">
        <v>1487</v>
      </c>
      <c r="H174" s="249" t="s">
        <v>955</v>
      </c>
      <c r="I174" s="249" t="s">
        <v>82</v>
      </c>
      <c r="J174" s="249" t="s">
        <v>2811</v>
      </c>
      <c r="K174" s="249">
        <v>2015</v>
      </c>
      <c r="L174" s="249" t="s">
        <v>927</v>
      </c>
      <c r="M174" s="249" t="s">
        <v>927</v>
      </c>
    </row>
    <row r="175" spans="1:21">
      <c r="A175" s="249">
        <v>212343</v>
      </c>
      <c r="B175" s="249" t="s">
        <v>2215</v>
      </c>
      <c r="C175" s="249" t="s">
        <v>121</v>
      </c>
      <c r="D175" s="249" t="s">
        <v>546</v>
      </c>
      <c r="E175" s="249" t="s">
        <v>954</v>
      </c>
      <c r="F175" s="249">
        <v>35364</v>
      </c>
      <c r="G175" s="249" t="s">
        <v>944</v>
      </c>
      <c r="H175" s="249" t="s">
        <v>955</v>
      </c>
      <c r="I175" s="249" t="s">
        <v>82</v>
      </c>
      <c r="J175" s="249" t="s">
        <v>2811</v>
      </c>
      <c r="K175" s="249">
        <v>2014</v>
      </c>
      <c r="L175" s="249" t="s">
        <v>944</v>
      </c>
      <c r="M175" s="249" t="s">
        <v>944</v>
      </c>
      <c r="S175" s="249">
        <v>917</v>
      </c>
      <c r="T175" s="249" t="s">
        <v>2858</v>
      </c>
      <c r="U175" s="249" t="s">
        <v>2856</v>
      </c>
    </row>
    <row r="176" spans="1:21">
      <c r="A176" s="249">
        <v>212354</v>
      </c>
      <c r="B176" s="249" t="s">
        <v>2105</v>
      </c>
      <c r="C176" s="249" t="s">
        <v>2106</v>
      </c>
      <c r="D176" s="249" t="s">
        <v>620</v>
      </c>
      <c r="E176" s="249" t="s">
        <v>954</v>
      </c>
      <c r="F176" s="249">
        <v>33292</v>
      </c>
      <c r="G176" s="249" t="s">
        <v>952</v>
      </c>
      <c r="H176" s="249" t="s">
        <v>955</v>
      </c>
      <c r="I176" s="249" t="s">
        <v>82</v>
      </c>
      <c r="J176" s="249" t="s">
        <v>2811</v>
      </c>
      <c r="K176" s="249">
        <v>2013</v>
      </c>
      <c r="L176" s="249" t="s">
        <v>934</v>
      </c>
      <c r="M176" s="249" t="s">
        <v>952</v>
      </c>
    </row>
    <row r="177" spans="1:18">
      <c r="A177" s="249">
        <v>212374</v>
      </c>
      <c r="B177" s="249" t="s">
        <v>1822</v>
      </c>
      <c r="C177" s="249" t="s">
        <v>89</v>
      </c>
      <c r="D177" s="249" t="s">
        <v>438</v>
      </c>
      <c r="E177" s="249" t="s">
        <v>953</v>
      </c>
      <c r="F177" s="249">
        <v>30317</v>
      </c>
      <c r="G177" s="249" t="s">
        <v>925</v>
      </c>
      <c r="H177" s="249" t="s">
        <v>955</v>
      </c>
      <c r="I177" s="249" t="s">
        <v>82</v>
      </c>
      <c r="J177" s="249" t="s">
        <v>2811</v>
      </c>
      <c r="K177" s="249">
        <v>2002</v>
      </c>
      <c r="L177" s="249" t="s">
        <v>2812</v>
      </c>
      <c r="M177" s="249" t="s">
        <v>936</v>
      </c>
    </row>
    <row r="178" spans="1:18">
      <c r="A178" s="249">
        <v>212381</v>
      </c>
      <c r="B178" s="249" t="str">
        <f>VLOOKUP(A178,'[1]اعلام كامل'!$A$5:$E$7473,2,0)</f>
        <v>رامي الصحناوي</v>
      </c>
      <c r="C178" s="249" t="str">
        <f>VLOOKUP(A178,'[1]اعلام كامل'!$A$5:$E$7473,3,0)</f>
        <v>كنج</v>
      </c>
      <c r="D178" s="249" t="str">
        <f>VLOOKUP(A178,'[1]اعلام كامل'!$A$5:$E$7473,4,0)</f>
        <v>وفاء</v>
      </c>
      <c r="I178" s="249" t="s">
        <v>82</v>
      </c>
    </row>
    <row r="179" spans="1:18">
      <c r="A179" s="249">
        <v>212391</v>
      </c>
      <c r="B179" s="249" t="s">
        <v>1880</v>
      </c>
      <c r="C179" s="249" t="s">
        <v>323</v>
      </c>
      <c r="D179" s="249" t="s">
        <v>1881</v>
      </c>
      <c r="E179" s="249" t="s">
        <v>954</v>
      </c>
      <c r="F179" s="249">
        <v>32379</v>
      </c>
      <c r="G179" s="249" t="s">
        <v>2673</v>
      </c>
      <c r="H179" s="249" t="s">
        <v>955</v>
      </c>
      <c r="I179" s="249" t="s">
        <v>82</v>
      </c>
      <c r="J179" s="249" t="s">
        <v>2811</v>
      </c>
      <c r="K179" s="249" t="s">
        <v>2835</v>
      </c>
      <c r="L179" s="249" t="s">
        <v>937</v>
      </c>
      <c r="M179" s="249" t="s">
        <v>937</v>
      </c>
    </row>
    <row r="180" spans="1:18">
      <c r="A180" s="249">
        <v>212395</v>
      </c>
      <c r="B180" s="249" t="s">
        <v>1062</v>
      </c>
      <c r="C180" s="249" t="s">
        <v>175</v>
      </c>
      <c r="D180" s="249" t="s">
        <v>443</v>
      </c>
      <c r="E180" s="249" t="s">
        <v>954</v>
      </c>
      <c r="F180" s="249">
        <v>34394</v>
      </c>
      <c r="G180" s="249" t="s">
        <v>925</v>
      </c>
      <c r="H180" s="249" t="s">
        <v>955</v>
      </c>
      <c r="I180" s="249" t="s">
        <v>82</v>
      </c>
      <c r="J180" s="249" t="s">
        <v>2811</v>
      </c>
      <c r="K180" s="249">
        <v>2012</v>
      </c>
      <c r="L180" s="249" t="s">
        <v>925</v>
      </c>
      <c r="M180" s="249" t="s">
        <v>925</v>
      </c>
    </row>
    <row r="181" spans="1:18">
      <c r="A181" s="249">
        <v>212399</v>
      </c>
      <c r="B181" s="249" t="s">
        <v>1913</v>
      </c>
      <c r="C181" s="249" t="s">
        <v>86</v>
      </c>
      <c r="D181" s="249" t="s">
        <v>501</v>
      </c>
      <c r="E181" s="249" t="s">
        <v>954</v>
      </c>
      <c r="F181" s="249">
        <v>32726</v>
      </c>
      <c r="G181" s="249" t="s">
        <v>925</v>
      </c>
      <c r="H181" s="249" t="s">
        <v>955</v>
      </c>
      <c r="I181" s="249" t="s">
        <v>82</v>
      </c>
      <c r="M181" s="249" t="s">
        <v>937</v>
      </c>
      <c r="Q181" s="249">
        <v>1208</v>
      </c>
      <c r="R181" s="249">
        <v>43747</v>
      </c>
    </row>
    <row r="182" spans="1:18">
      <c r="A182" s="249">
        <v>212415</v>
      </c>
      <c r="B182" s="249" t="s">
        <v>1729</v>
      </c>
      <c r="C182" s="249" t="s">
        <v>92</v>
      </c>
      <c r="D182" s="249" t="s">
        <v>683</v>
      </c>
      <c r="E182" s="249" t="s">
        <v>954</v>
      </c>
      <c r="F182" s="249">
        <v>34929</v>
      </c>
      <c r="G182" s="249" t="s">
        <v>2535</v>
      </c>
      <c r="H182" s="249" t="s">
        <v>955</v>
      </c>
      <c r="I182" s="249" t="s">
        <v>82</v>
      </c>
      <c r="J182" s="249" t="s">
        <v>2811</v>
      </c>
      <c r="K182" s="249">
        <v>2013</v>
      </c>
      <c r="L182" s="249" t="s">
        <v>936</v>
      </c>
      <c r="M182" s="249" t="s">
        <v>936</v>
      </c>
    </row>
    <row r="183" spans="1:18">
      <c r="A183" s="249">
        <v>212416</v>
      </c>
      <c r="B183" s="249" t="s">
        <v>1075</v>
      </c>
      <c r="C183" s="249" t="s">
        <v>181</v>
      </c>
      <c r="D183" s="249" t="s">
        <v>588</v>
      </c>
      <c r="E183" s="249" t="s">
        <v>954</v>
      </c>
      <c r="F183" s="249">
        <v>35916</v>
      </c>
      <c r="G183" s="249" t="s">
        <v>925</v>
      </c>
      <c r="H183" s="249" t="s">
        <v>955</v>
      </c>
      <c r="I183" s="249" t="s">
        <v>82</v>
      </c>
      <c r="J183" s="249" t="s">
        <v>2811</v>
      </c>
      <c r="K183" s="249">
        <v>2016</v>
      </c>
      <c r="L183" s="249" t="s">
        <v>925</v>
      </c>
      <c r="M183" s="249" t="s">
        <v>925</v>
      </c>
    </row>
    <row r="184" spans="1:18">
      <c r="A184" s="249">
        <v>212423</v>
      </c>
      <c r="B184" s="249" t="s">
        <v>1063</v>
      </c>
      <c r="C184" s="249" t="s">
        <v>86</v>
      </c>
      <c r="D184" s="249" t="s">
        <v>485</v>
      </c>
      <c r="E184" s="249" t="s">
        <v>954</v>
      </c>
      <c r="F184" s="249">
        <v>35824</v>
      </c>
      <c r="G184" s="249" t="s">
        <v>925</v>
      </c>
      <c r="H184" s="249" t="s">
        <v>955</v>
      </c>
      <c r="I184" s="249" t="s">
        <v>82</v>
      </c>
      <c r="J184" s="249" t="s">
        <v>2811</v>
      </c>
      <c r="K184" s="249">
        <v>2016</v>
      </c>
      <c r="L184" s="249" t="s">
        <v>925</v>
      </c>
      <c r="M184" s="249" t="s">
        <v>925</v>
      </c>
    </row>
    <row r="185" spans="1:18">
      <c r="A185" s="249">
        <v>212424</v>
      </c>
      <c r="B185" s="249" t="s">
        <v>1297</v>
      </c>
      <c r="C185" s="249" t="s">
        <v>100</v>
      </c>
      <c r="D185" s="249" t="s">
        <v>457</v>
      </c>
      <c r="E185" s="249" t="s">
        <v>954</v>
      </c>
      <c r="F185" s="249">
        <v>35915</v>
      </c>
      <c r="G185" s="249" t="s">
        <v>925</v>
      </c>
      <c r="H185" s="249" t="s">
        <v>955</v>
      </c>
      <c r="I185" s="249" t="s">
        <v>82</v>
      </c>
      <c r="J185" s="249" t="s">
        <v>2811</v>
      </c>
      <c r="K185" s="249">
        <v>2016</v>
      </c>
      <c r="L185" s="249" t="s">
        <v>925</v>
      </c>
      <c r="M185" s="249" t="s">
        <v>925</v>
      </c>
    </row>
    <row r="186" spans="1:18">
      <c r="A186" s="249">
        <v>212427</v>
      </c>
      <c r="B186" s="249" t="s">
        <v>2045</v>
      </c>
      <c r="C186" s="249" t="s">
        <v>138</v>
      </c>
      <c r="D186" s="249" t="s">
        <v>475</v>
      </c>
      <c r="E186" s="249" t="s">
        <v>954</v>
      </c>
      <c r="F186" s="249">
        <v>35295</v>
      </c>
      <c r="G186" s="249" t="s">
        <v>2724</v>
      </c>
      <c r="H186" s="249" t="s">
        <v>2804</v>
      </c>
      <c r="I186" s="249" t="s">
        <v>82</v>
      </c>
      <c r="J186" s="249" t="s">
        <v>2811</v>
      </c>
      <c r="K186" s="249">
        <v>2016</v>
      </c>
      <c r="L186" s="249" t="s">
        <v>937</v>
      </c>
      <c r="M186" s="249" t="s">
        <v>886</v>
      </c>
    </row>
    <row r="187" spans="1:18">
      <c r="A187" s="249">
        <v>212438</v>
      </c>
      <c r="B187" s="249" t="s">
        <v>1804</v>
      </c>
      <c r="C187" s="249" t="s">
        <v>345</v>
      </c>
      <c r="D187" s="249" t="s">
        <v>643</v>
      </c>
      <c r="E187" s="249" t="s">
        <v>954</v>
      </c>
      <c r="F187" s="249">
        <v>35432</v>
      </c>
      <c r="G187" s="249" t="s">
        <v>2656</v>
      </c>
      <c r="H187" s="249" t="s">
        <v>955</v>
      </c>
      <c r="I187" s="249" t="s">
        <v>82</v>
      </c>
      <c r="J187" s="249" t="s">
        <v>2811</v>
      </c>
      <c r="K187" s="249">
        <v>2016</v>
      </c>
      <c r="L187" s="249" t="s">
        <v>2812</v>
      </c>
      <c r="M187" s="249" t="s">
        <v>936</v>
      </c>
    </row>
    <row r="188" spans="1:18">
      <c r="A188" s="249">
        <v>212440</v>
      </c>
      <c r="B188" s="249" t="s">
        <v>1618</v>
      </c>
      <c r="C188" s="249" t="s">
        <v>203</v>
      </c>
      <c r="D188" s="249" t="s">
        <v>732</v>
      </c>
      <c r="E188" s="249" t="s">
        <v>953</v>
      </c>
      <c r="F188" s="249">
        <v>36174</v>
      </c>
      <c r="G188" s="249" t="s">
        <v>2484</v>
      </c>
      <c r="H188" s="249" t="s">
        <v>955</v>
      </c>
      <c r="I188" s="249" t="s">
        <v>82</v>
      </c>
      <c r="J188" s="249" t="s">
        <v>2811</v>
      </c>
      <c r="K188" s="249">
        <v>2017</v>
      </c>
      <c r="L188" s="249" t="s">
        <v>2812</v>
      </c>
      <c r="M188" s="249" t="s">
        <v>927</v>
      </c>
    </row>
    <row r="189" spans="1:18">
      <c r="A189" s="249">
        <v>212447</v>
      </c>
      <c r="B189" s="249" t="s">
        <v>1555</v>
      </c>
      <c r="C189" s="249" t="s">
        <v>1556</v>
      </c>
      <c r="D189" s="249" t="s">
        <v>645</v>
      </c>
      <c r="E189" s="249" t="s">
        <v>954</v>
      </c>
      <c r="F189" s="249">
        <v>34951</v>
      </c>
      <c r="G189" s="249" t="s">
        <v>2565</v>
      </c>
      <c r="H189" s="249" t="s">
        <v>955</v>
      </c>
      <c r="I189" s="249" t="s">
        <v>82</v>
      </c>
      <c r="J189" s="249" t="s">
        <v>926</v>
      </c>
      <c r="K189" s="249">
        <v>2014</v>
      </c>
      <c r="L189" s="249" t="s">
        <v>927</v>
      </c>
      <c r="M189" s="249" t="s">
        <v>927</v>
      </c>
    </row>
    <row r="190" spans="1:18">
      <c r="A190" s="249">
        <v>212467</v>
      </c>
      <c r="B190" s="249" t="s">
        <v>1493</v>
      </c>
      <c r="C190" s="249" t="s">
        <v>308</v>
      </c>
      <c r="D190" s="249" t="s">
        <v>546</v>
      </c>
      <c r="E190" s="249" t="s">
        <v>954</v>
      </c>
      <c r="F190" s="249">
        <v>35249</v>
      </c>
      <c r="G190" s="249" t="s">
        <v>1487</v>
      </c>
      <c r="H190" s="249" t="s">
        <v>955</v>
      </c>
      <c r="I190" s="249" t="s">
        <v>82</v>
      </c>
      <c r="J190" s="249" t="s">
        <v>2811</v>
      </c>
      <c r="K190" s="249">
        <v>2014</v>
      </c>
      <c r="L190" s="249" t="s">
        <v>927</v>
      </c>
      <c r="M190" s="249" t="s">
        <v>927</v>
      </c>
    </row>
    <row r="191" spans="1:18">
      <c r="A191" s="249">
        <v>212487</v>
      </c>
      <c r="B191" s="249" t="s">
        <v>733</v>
      </c>
      <c r="C191" s="249" t="s">
        <v>89</v>
      </c>
      <c r="D191" s="249" t="s">
        <v>439</v>
      </c>
      <c r="E191" s="249" t="s">
        <v>954</v>
      </c>
      <c r="F191" s="249">
        <v>35285</v>
      </c>
      <c r="G191" s="249" t="s">
        <v>925</v>
      </c>
      <c r="H191" s="249" t="s">
        <v>955</v>
      </c>
      <c r="I191" s="249" t="s">
        <v>82</v>
      </c>
      <c r="J191" s="249" t="s">
        <v>2811</v>
      </c>
      <c r="K191" s="249">
        <v>2014</v>
      </c>
      <c r="L191" s="249" t="s">
        <v>2826</v>
      </c>
      <c r="M191" s="249" t="s">
        <v>937</v>
      </c>
    </row>
    <row r="192" spans="1:18">
      <c r="A192" s="249">
        <v>212488</v>
      </c>
      <c r="B192" s="249" t="s">
        <v>1352</v>
      </c>
      <c r="C192" s="249" t="s">
        <v>230</v>
      </c>
      <c r="D192" s="249" t="s">
        <v>1353</v>
      </c>
      <c r="E192" s="249" t="s">
        <v>954</v>
      </c>
      <c r="F192" s="249">
        <v>34700</v>
      </c>
      <c r="G192" s="249" t="s">
        <v>2511</v>
      </c>
      <c r="H192" s="249" t="s">
        <v>955</v>
      </c>
      <c r="I192" s="249" t="s">
        <v>82</v>
      </c>
      <c r="J192" s="249" t="s">
        <v>2811</v>
      </c>
      <c r="K192" s="249">
        <v>2011</v>
      </c>
      <c r="L192" s="249" t="s">
        <v>2812</v>
      </c>
      <c r="M192" s="249" t="s">
        <v>934</v>
      </c>
    </row>
    <row r="193" spans="1:18">
      <c r="A193" s="249">
        <v>212498</v>
      </c>
      <c r="B193" s="249" t="s">
        <v>1061</v>
      </c>
      <c r="C193" s="249" t="s">
        <v>89</v>
      </c>
      <c r="D193" s="249" t="s">
        <v>500</v>
      </c>
      <c r="E193" s="249" t="s">
        <v>954</v>
      </c>
      <c r="F193" s="249">
        <v>34505</v>
      </c>
      <c r="G193" s="249" t="s">
        <v>2797</v>
      </c>
      <c r="H193" s="249" t="s">
        <v>955</v>
      </c>
      <c r="I193" s="249" t="s">
        <v>82</v>
      </c>
      <c r="J193" s="249" t="s">
        <v>2811</v>
      </c>
      <c r="K193" s="249">
        <v>2013</v>
      </c>
      <c r="L193" s="249" t="s">
        <v>927</v>
      </c>
      <c r="M193" s="249" t="s">
        <v>945</v>
      </c>
    </row>
    <row r="194" spans="1:18">
      <c r="A194" s="249">
        <v>212504</v>
      </c>
      <c r="B194" s="249" t="s">
        <v>1811</v>
      </c>
      <c r="C194" s="249" t="s">
        <v>106</v>
      </c>
      <c r="D194" s="249" t="s">
        <v>509</v>
      </c>
      <c r="E194" s="249" t="s">
        <v>954</v>
      </c>
      <c r="F194" s="249">
        <v>34803</v>
      </c>
      <c r="G194" s="249" t="s">
        <v>935</v>
      </c>
      <c r="H194" s="249" t="s">
        <v>955</v>
      </c>
      <c r="I194" s="249" t="s">
        <v>82</v>
      </c>
      <c r="J194" s="249" t="s">
        <v>926</v>
      </c>
      <c r="K194" s="249">
        <v>2013</v>
      </c>
      <c r="L194" s="249" t="s">
        <v>936</v>
      </c>
      <c r="M194" s="249" t="s">
        <v>936</v>
      </c>
    </row>
    <row r="195" spans="1:18">
      <c r="A195" s="249">
        <v>212514</v>
      </c>
      <c r="B195" s="249" t="s">
        <v>1538</v>
      </c>
      <c r="C195" s="249" t="s">
        <v>214</v>
      </c>
      <c r="D195" s="249" t="s">
        <v>499</v>
      </c>
      <c r="E195" s="249" t="s">
        <v>954</v>
      </c>
      <c r="F195" s="249">
        <v>34425</v>
      </c>
      <c r="G195" s="249" t="s">
        <v>2564</v>
      </c>
      <c r="H195" s="249" t="s">
        <v>955</v>
      </c>
      <c r="I195" s="249" t="s">
        <v>82</v>
      </c>
      <c r="J195" s="249" t="s">
        <v>2811</v>
      </c>
      <c r="K195" s="249">
        <v>2012</v>
      </c>
      <c r="L195" s="249" t="s">
        <v>927</v>
      </c>
      <c r="M195" s="249" t="s">
        <v>927</v>
      </c>
    </row>
    <row r="196" spans="1:18">
      <c r="A196" s="249">
        <v>212522</v>
      </c>
      <c r="B196" s="249" t="s">
        <v>1686</v>
      </c>
      <c r="C196" s="249" t="s">
        <v>92</v>
      </c>
      <c r="D196" s="249" t="s">
        <v>1687</v>
      </c>
      <c r="E196" s="249" t="s">
        <v>954</v>
      </c>
      <c r="F196" s="249">
        <v>33239</v>
      </c>
      <c r="G196" s="249" t="s">
        <v>2614</v>
      </c>
      <c r="H196" s="249" t="s">
        <v>955</v>
      </c>
      <c r="I196" s="249" t="s">
        <v>82</v>
      </c>
      <c r="J196" s="249" t="s">
        <v>2811</v>
      </c>
      <c r="K196" s="249">
        <v>2013</v>
      </c>
      <c r="L196" s="249" t="s">
        <v>935</v>
      </c>
      <c r="M196" s="249" t="s">
        <v>935</v>
      </c>
    </row>
    <row r="197" spans="1:18">
      <c r="A197" s="249">
        <v>212528</v>
      </c>
      <c r="B197" s="249" t="s">
        <v>1168</v>
      </c>
      <c r="C197" s="249" t="s">
        <v>123</v>
      </c>
      <c r="D197" s="249" t="s">
        <v>909</v>
      </c>
      <c r="E197" s="249" t="s">
        <v>954</v>
      </c>
      <c r="F197" s="249">
        <v>31210</v>
      </c>
      <c r="G197" s="249" t="s">
        <v>925</v>
      </c>
      <c r="H197" s="249" t="s">
        <v>955</v>
      </c>
      <c r="I197" s="249" t="s">
        <v>82</v>
      </c>
      <c r="M197" s="249" t="s">
        <v>925</v>
      </c>
      <c r="Q197" s="249">
        <v>1180</v>
      </c>
      <c r="R197" s="249">
        <v>43686</v>
      </c>
    </row>
    <row r="198" spans="1:18">
      <c r="A198" s="249">
        <v>212536</v>
      </c>
      <c r="B198" s="249" t="s">
        <v>2155</v>
      </c>
      <c r="C198" s="249" t="s">
        <v>326</v>
      </c>
      <c r="D198" s="249" t="s">
        <v>727</v>
      </c>
      <c r="E198" s="249" t="s">
        <v>954</v>
      </c>
      <c r="F198" s="249">
        <v>30700</v>
      </c>
      <c r="G198" s="249" t="s">
        <v>925</v>
      </c>
      <c r="H198" s="249" t="s">
        <v>955</v>
      </c>
      <c r="I198" s="249" t="s">
        <v>82</v>
      </c>
      <c r="J198" s="249" t="s">
        <v>926</v>
      </c>
      <c r="K198" s="249">
        <v>2001</v>
      </c>
      <c r="L198" s="249" t="s">
        <v>2812</v>
      </c>
      <c r="M198" s="249" t="s">
        <v>947</v>
      </c>
    </row>
    <row r="199" spans="1:18">
      <c r="A199" s="249">
        <v>212544</v>
      </c>
      <c r="B199" s="249" t="str">
        <f>VLOOKUP(A199,'[1]اعلام كامل'!$A$5:$E$7473,2,0)</f>
        <v>شاديه القاسم</v>
      </c>
      <c r="C199" s="249" t="str">
        <f>VLOOKUP(A199,'[1]اعلام كامل'!$A$5:$E$7473,3,0)</f>
        <v>عاصي</v>
      </c>
      <c r="D199" s="249" t="str">
        <f>VLOOKUP(A199,'[1]اعلام كامل'!$A$5:$E$7473,4,0)</f>
        <v>نوره</v>
      </c>
      <c r="I199" s="249" t="s">
        <v>82</v>
      </c>
    </row>
    <row r="200" spans="1:18">
      <c r="A200" s="249">
        <v>212546</v>
      </c>
      <c r="B200" s="249" t="s">
        <v>1349</v>
      </c>
      <c r="C200" s="249" t="s">
        <v>159</v>
      </c>
      <c r="D200" s="249" t="s">
        <v>584</v>
      </c>
      <c r="E200" s="249" t="s">
        <v>954</v>
      </c>
      <c r="F200" s="249">
        <v>35607</v>
      </c>
      <c r="G200" s="249" t="s">
        <v>2509</v>
      </c>
      <c r="H200" s="249" t="s">
        <v>955</v>
      </c>
      <c r="I200" s="249" t="s">
        <v>82</v>
      </c>
      <c r="J200" s="249" t="s">
        <v>2811</v>
      </c>
      <c r="K200" s="249">
        <v>2015</v>
      </c>
      <c r="L200" s="249" t="s">
        <v>925</v>
      </c>
      <c r="M200" s="249" t="s">
        <v>934</v>
      </c>
    </row>
    <row r="201" spans="1:18">
      <c r="A201" s="249">
        <v>212556</v>
      </c>
      <c r="B201" s="249" t="s">
        <v>1355</v>
      </c>
      <c r="C201" s="249" t="s">
        <v>109</v>
      </c>
      <c r="D201" s="249" t="s">
        <v>551</v>
      </c>
      <c r="E201" s="249" t="s">
        <v>953</v>
      </c>
      <c r="F201" s="249">
        <v>34523</v>
      </c>
      <c r="G201" s="249" t="s">
        <v>2513</v>
      </c>
      <c r="H201" s="249" t="s">
        <v>955</v>
      </c>
      <c r="I201" s="249" t="s">
        <v>82</v>
      </c>
      <c r="J201" s="249" t="s">
        <v>2811</v>
      </c>
      <c r="K201" s="249" t="s">
        <v>2820</v>
      </c>
      <c r="L201" s="249" t="s">
        <v>934</v>
      </c>
      <c r="M201" s="249" t="s">
        <v>934</v>
      </c>
    </row>
    <row r="202" spans="1:18">
      <c r="A202" s="249">
        <v>212565</v>
      </c>
      <c r="B202" s="249" t="s">
        <v>1383</v>
      </c>
      <c r="C202" s="249" t="s">
        <v>92</v>
      </c>
      <c r="D202" s="249" t="s">
        <v>1384</v>
      </c>
      <c r="E202" s="249" t="s">
        <v>953</v>
      </c>
      <c r="F202" s="249">
        <v>34412</v>
      </c>
      <c r="G202" s="249" t="s">
        <v>2521</v>
      </c>
      <c r="H202" s="249" t="s">
        <v>955</v>
      </c>
      <c r="I202" s="249" t="s">
        <v>82</v>
      </c>
      <c r="J202" s="249" t="s">
        <v>926</v>
      </c>
      <c r="K202" s="249">
        <v>2013</v>
      </c>
      <c r="L202" s="249" t="s">
        <v>927</v>
      </c>
      <c r="M202" s="249" t="s">
        <v>927</v>
      </c>
    </row>
    <row r="203" spans="1:18">
      <c r="A203" s="249">
        <v>212566</v>
      </c>
      <c r="B203" s="249" t="s">
        <v>2040</v>
      </c>
      <c r="C203" s="249" t="s">
        <v>86</v>
      </c>
      <c r="D203" s="249" t="s">
        <v>487</v>
      </c>
      <c r="E203" s="249" t="s">
        <v>954</v>
      </c>
      <c r="F203" s="249">
        <v>34348</v>
      </c>
      <c r="G203" s="249" t="s">
        <v>2722</v>
      </c>
      <c r="H203" s="249" t="s">
        <v>955</v>
      </c>
      <c r="I203" s="249" t="s">
        <v>82</v>
      </c>
      <c r="M203" s="249" t="s">
        <v>951</v>
      </c>
    </row>
    <row r="204" spans="1:18">
      <c r="A204" s="249">
        <v>212572</v>
      </c>
      <c r="B204" s="249" t="s">
        <v>1510</v>
      </c>
      <c r="C204" s="249" t="s">
        <v>89</v>
      </c>
      <c r="D204" s="249" t="s">
        <v>158</v>
      </c>
      <c r="E204" s="249" t="s">
        <v>953</v>
      </c>
      <c r="F204" s="249">
        <v>35295</v>
      </c>
      <c r="G204" s="249" t="s">
        <v>925</v>
      </c>
      <c r="H204" s="249" t="s">
        <v>955</v>
      </c>
      <c r="I204" s="249" t="s">
        <v>82</v>
      </c>
      <c r="M204" s="249" t="s">
        <v>927</v>
      </c>
      <c r="Q204" s="249">
        <v>1194</v>
      </c>
      <c r="R204" s="249">
        <v>43717</v>
      </c>
    </row>
    <row r="205" spans="1:18">
      <c r="A205" s="249">
        <v>212588</v>
      </c>
      <c r="B205" s="249" t="s">
        <v>2006</v>
      </c>
      <c r="C205" s="249" t="s">
        <v>95</v>
      </c>
      <c r="D205" s="249" t="s">
        <v>2007</v>
      </c>
      <c r="E205" s="249" t="s">
        <v>953</v>
      </c>
      <c r="F205" s="249">
        <v>34113</v>
      </c>
      <c r="G205" s="249" t="s">
        <v>2716</v>
      </c>
      <c r="H205" s="249" t="s">
        <v>955</v>
      </c>
      <c r="I205" s="249" t="s">
        <v>82</v>
      </c>
      <c r="J205" s="249" t="s">
        <v>2811</v>
      </c>
      <c r="K205" s="249">
        <v>2010</v>
      </c>
      <c r="L205" s="249" t="s">
        <v>951</v>
      </c>
      <c r="M205" s="249" t="s">
        <v>951</v>
      </c>
    </row>
    <row r="206" spans="1:18">
      <c r="A206" s="249">
        <v>212589</v>
      </c>
      <c r="B206" s="249" t="s">
        <v>1310</v>
      </c>
      <c r="C206" s="249" t="s">
        <v>115</v>
      </c>
      <c r="D206" s="249" t="s">
        <v>513</v>
      </c>
      <c r="E206" s="249" t="s">
        <v>953</v>
      </c>
      <c r="F206" s="249">
        <v>35584</v>
      </c>
      <c r="G206" s="249" t="s">
        <v>925</v>
      </c>
      <c r="H206" s="249" t="s">
        <v>955</v>
      </c>
      <c r="I206" s="249" t="s">
        <v>82</v>
      </c>
      <c r="J206" s="249" t="s">
        <v>2811</v>
      </c>
      <c r="K206" s="249">
        <v>2016</v>
      </c>
      <c r="L206" s="249" t="s">
        <v>925</v>
      </c>
      <c r="M206" s="249" t="s">
        <v>925</v>
      </c>
    </row>
    <row r="207" spans="1:18">
      <c r="A207" s="249">
        <v>212598</v>
      </c>
      <c r="B207" s="249" t="s">
        <v>2193</v>
      </c>
      <c r="C207" s="249" t="s">
        <v>259</v>
      </c>
      <c r="D207" s="249" t="s">
        <v>737</v>
      </c>
      <c r="E207" s="249" t="s">
        <v>953</v>
      </c>
      <c r="F207" s="249">
        <v>35988</v>
      </c>
      <c r="G207" s="249" t="s">
        <v>2494</v>
      </c>
      <c r="H207" s="249" t="s">
        <v>955</v>
      </c>
      <c r="I207" s="249" t="s">
        <v>82</v>
      </c>
      <c r="J207" s="249" t="s">
        <v>2811</v>
      </c>
      <c r="K207" s="249">
        <v>2016</v>
      </c>
      <c r="L207" s="249" t="s">
        <v>947</v>
      </c>
      <c r="M207" s="249" t="s">
        <v>947</v>
      </c>
    </row>
    <row r="208" spans="1:18">
      <c r="A208" s="249">
        <v>212605</v>
      </c>
      <c r="B208" s="249" t="s">
        <v>1646</v>
      </c>
      <c r="C208" s="249" t="s">
        <v>343</v>
      </c>
      <c r="D208" s="249" t="s">
        <v>433</v>
      </c>
      <c r="E208" s="249" t="s">
        <v>953</v>
      </c>
      <c r="F208" s="249">
        <v>33661</v>
      </c>
      <c r="G208" s="249" t="s">
        <v>935</v>
      </c>
      <c r="H208" s="249" t="s">
        <v>955</v>
      </c>
      <c r="I208" s="249" t="s">
        <v>82</v>
      </c>
      <c r="J208" s="249" t="s">
        <v>2811</v>
      </c>
      <c r="K208" s="249">
        <v>2009</v>
      </c>
      <c r="L208" s="249" t="s">
        <v>2814</v>
      </c>
      <c r="M208" s="249" t="s">
        <v>935</v>
      </c>
    </row>
    <row r="209" spans="1:18">
      <c r="A209" s="249">
        <v>212606</v>
      </c>
      <c r="B209" s="249" t="s">
        <v>1339</v>
      </c>
      <c r="C209" s="249" t="s">
        <v>247</v>
      </c>
      <c r="D209" s="249" t="s">
        <v>738</v>
      </c>
      <c r="E209" s="249" t="s">
        <v>953</v>
      </c>
      <c r="F209" s="249">
        <v>31837</v>
      </c>
      <c r="G209" s="249" t="s">
        <v>2500</v>
      </c>
      <c r="H209" s="249" t="s">
        <v>955</v>
      </c>
      <c r="I209" s="249" t="s">
        <v>82</v>
      </c>
      <c r="M209" s="249" t="s">
        <v>934</v>
      </c>
      <c r="Q209" s="249">
        <v>1224</v>
      </c>
      <c r="R209" s="249">
        <v>43778</v>
      </c>
    </row>
    <row r="210" spans="1:18">
      <c r="A210" s="249">
        <v>212607</v>
      </c>
      <c r="B210" s="249" t="s">
        <v>1721</v>
      </c>
      <c r="C210" s="249" t="s">
        <v>122</v>
      </c>
      <c r="D210" s="249" t="s">
        <v>500</v>
      </c>
      <c r="E210" s="249" t="s">
        <v>954</v>
      </c>
      <c r="F210" s="249">
        <v>32994</v>
      </c>
      <c r="G210" s="249" t="s">
        <v>2622</v>
      </c>
      <c r="H210" s="249" t="s">
        <v>955</v>
      </c>
      <c r="I210" s="249" t="s">
        <v>82</v>
      </c>
      <c r="J210" s="249" t="s">
        <v>2811</v>
      </c>
      <c r="K210" s="249">
        <v>2010</v>
      </c>
      <c r="L210" s="249" t="s">
        <v>927</v>
      </c>
      <c r="M210" s="249" t="s">
        <v>936</v>
      </c>
    </row>
    <row r="211" spans="1:18">
      <c r="A211" s="249">
        <v>212610</v>
      </c>
      <c r="B211" s="249" t="s">
        <v>1194</v>
      </c>
      <c r="C211" s="249" t="s">
        <v>81</v>
      </c>
      <c r="D211" s="249" t="s">
        <v>668</v>
      </c>
      <c r="E211" s="249" t="s">
        <v>954</v>
      </c>
      <c r="F211" s="249">
        <v>35066</v>
      </c>
      <c r="G211" s="249" t="s">
        <v>2479</v>
      </c>
      <c r="H211" s="249" t="s">
        <v>955</v>
      </c>
      <c r="I211" s="249" t="s">
        <v>82</v>
      </c>
      <c r="J211" s="249" t="s">
        <v>2811</v>
      </c>
      <c r="K211" s="249">
        <v>2012</v>
      </c>
      <c r="L211" s="249" t="s">
        <v>2812</v>
      </c>
      <c r="M211" s="249" t="s">
        <v>925</v>
      </c>
    </row>
    <row r="212" spans="1:18">
      <c r="A212" s="249">
        <v>212612</v>
      </c>
      <c r="B212" s="249" t="s">
        <v>1836</v>
      </c>
      <c r="C212" s="249" t="s">
        <v>83</v>
      </c>
      <c r="D212" s="249" t="s">
        <v>445</v>
      </c>
      <c r="E212" s="249" t="s">
        <v>954</v>
      </c>
      <c r="F212" s="249">
        <v>34339</v>
      </c>
      <c r="G212" s="249" t="s">
        <v>925</v>
      </c>
      <c r="H212" s="249" t="s">
        <v>955</v>
      </c>
      <c r="I212" s="249" t="s">
        <v>82</v>
      </c>
      <c r="J212" s="249" t="s">
        <v>2811</v>
      </c>
      <c r="K212" s="249">
        <v>2013</v>
      </c>
      <c r="L212" s="249" t="s">
        <v>925</v>
      </c>
      <c r="M212" s="249" t="s">
        <v>937</v>
      </c>
    </row>
    <row r="213" spans="1:18">
      <c r="A213" s="249">
        <v>212613</v>
      </c>
      <c r="B213" s="249" t="s">
        <v>2008</v>
      </c>
      <c r="C213" s="249" t="s">
        <v>160</v>
      </c>
      <c r="D213" s="249" t="s">
        <v>440</v>
      </c>
      <c r="E213" s="249" t="s">
        <v>953</v>
      </c>
      <c r="F213" s="249">
        <v>33999</v>
      </c>
      <c r="G213" s="249" t="s">
        <v>2716</v>
      </c>
      <c r="H213" s="249" t="s">
        <v>955</v>
      </c>
      <c r="I213" s="249" t="s">
        <v>82</v>
      </c>
      <c r="J213" s="249" t="s">
        <v>2811</v>
      </c>
      <c r="K213" s="249">
        <v>2011</v>
      </c>
      <c r="L213" s="249" t="s">
        <v>2716</v>
      </c>
      <c r="M213" s="249" t="s">
        <v>951</v>
      </c>
    </row>
    <row r="214" spans="1:18">
      <c r="A214" s="249">
        <v>212617</v>
      </c>
      <c r="B214" s="249" t="s">
        <v>1891</v>
      </c>
      <c r="C214" s="249" t="s">
        <v>89</v>
      </c>
      <c r="D214" s="249" t="s">
        <v>432</v>
      </c>
      <c r="E214" s="249" t="s">
        <v>953</v>
      </c>
      <c r="F214" s="249">
        <v>35234</v>
      </c>
      <c r="G214" s="249" t="s">
        <v>925</v>
      </c>
      <c r="H214" s="249" t="s">
        <v>955</v>
      </c>
      <c r="I214" s="249" t="s">
        <v>82</v>
      </c>
      <c r="J214" s="249" t="s">
        <v>2811</v>
      </c>
      <c r="K214" s="249">
        <v>2014</v>
      </c>
      <c r="L214" s="249" t="s">
        <v>927</v>
      </c>
      <c r="M214" s="249" t="s">
        <v>937</v>
      </c>
    </row>
    <row r="215" spans="1:18">
      <c r="A215" s="249">
        <v>212619</v>
      </c>
      <c r="B215" s="249" t="s">
        <v>1334</v>
      </c>
      <c r="C215" s="249" t="s">
        <v>86</v>
      </c>
      <c r="D215" s="249" t="s">
        <v>1335</v>
      </c>
      <c r="E215" s="249" t="s">
        <v>954</v>
      </c>
      <c r="F215" s="249">
        <v>32605</v>
      </c>
      <c r="G215" s="249" t="s">
        <v>934</v>
      </c>
      <c r="H215" s="249" t="s">
        <v>955</v>
      </c>
      <c r="I215" s="249" t="s">
        <v>82</v>
      </c>
      <c r="J215" s="249" t="s">
        <v>2811</v>
      </c>
      <c r="K215" s="249">
        <v>2013</v>
      </c>
      <c r="L215" s="249" t="s">
        <v>2817</v>
      </c>
      <c r="M215" s="249" t="s">
        <v>934</v>
      </c>
    </row>
    <row r="216" spans="1:18">
      <c r="A216" s="249">
        <v>212622</v>
      </c>
      <c r="B216" s="249" t="s">
        <v>1572</v>
      </c>
      <c r="C216" s="249" t="s">
        <v>276</v>
      </c>
      <c r="D216" s="249" t="s">
        <v>1573</v>
      </c>
      <c r="E216" s="249" t="s">
        <v>954</v>
      </c>
      <c r="F216" s="249">
        <v>34210</v>
      </c>
      <c r="G216" s="249" t="s">
        <v>2567</v>
      </c>
      <c r="H216" s="249" t="s">
        <v>955</v>
      </c>
      <c r="I216" s="249" t="s">
        <v>82</v>
      </c>
      <c r="J216" s="249" t="s">
        <v>926</v>
      </c>
      <c r="K216" s="249" t="s">
        <v>2829</v>
      </c>
      <c r="L216" s="249" t="s">
        <v>927</v>
      </c>
      <c r="M216" s="249" t="s">
        <v>927</v>
      </c>
    </row>
    <row r="217" spans="1:18">
      <c r="A217" s="249">
        <v>212628</v>
      </c>
      <c r="B217" s="249" t="s">
        <v>1085</v>
      </c>
      <c r="C217" s="249" t="s">
        <v>150</v>
      </c>
      <c r="D217" s="249" t="s">
        <v>483</v>
      </c>
      <c r="E217" s="249" t="s">
        <v>954</v>
      </c>
      <c r="F217" s="249">
        <v>36161</v>
      </c>
      <c r="G217" s="249" t="s">
        <v>925</v>
      </c>
      <c r="H217" s="249" t="s">
        <v>955</v>
      </c>
      <c r="I217" s="249" t="s">
        <v>82</v>
      </c>
      <c r="J217" s="249" t="s">
        <v>926</v>
      </c>
      <c r="K217" s="249">
        <v>2016</v>
      </c>
      <c r="L217" s="249" t="s">
        <v>925</v>
      </c>
      <c r="M217" s="249" t="s">
        <v>925</v>
      </c>
    </row>
    <row r="218" spans="1:18">
      <c r="A218" s="249">
        <v>212635</v>
      </c>
      <c r="B218" s="249" t="s">
        <v>1097</v>
      </c>
      <c r="C218" s="249" t="s">
        <v>144</v>
      </c>
      <c r="D218" s="249" t="s">
        <v>545</v>
      </c>
      <c r="E218" s="249" t="s">
        <v>953</v>
      </c>
      <c r="F218" s="249">
        <v>35838</v>
      </c>
      <c r="G218" s="249" t="s">
        <v>925</v>
      </c>
      <c r="H218" s="249" t="s">
        <v>955</v>
      </c>
      <c r="I218" s="249" t="s">
        <v>82</v>
      </c>
      <c r="M218" s="249" t="s">
        <v>925</v>
      </c>
      <c r="Q218" s="249">
        <v>1182</v>
      </c>
      <c r="R218" s="249">
        <v>43686</v>
      </c>
    </row>
    <row r="219" spans="1:18">
      <c r="A219" s="249">
        <v>212637</v>
      </c>
      <c r="B219" s="249" t="s">
        <v>135</v>
      </c>
      <c r="C219" s="249" t="s">
        <v>636</v>
      </c>
      <c r="D219" s="249" t="s">
        <v>484</v>
      </c>
      <c r="E219" s="249" t="s">
        <v>953</v>
      </c>
      <c r="F219" s="249">
        <v>34354</v>
      </c>
      <c r="G219" s="249" t="s">
        <v>2626</v>
      </c>
      <c r="H219" s="249" t="s">
        <v>955</v>
      </c>
      <c r="I219" s="249" t="s">
        <v>82</v>
      </c>
      <c r="J219" s="249" t="s">
        <v>926</v>
      </c>
      <c r="K219" s="249" t="s">
        <v>2834</v>
      </c>
      <c r="L219" s="249" t="s">
        <v>936</v>
      </c>
      <c r="M219" s="249" t="s">
        <v>936</v>
      </c>
    </row>
    <row r="220" spans="1:18">
      <c r="A220" s="249">
        <v>212639</v>
      </c>
      <c r="B220" s="249" t="s">
        <v>2074</v>
      </c>
      <c r="C220" s="249" t="s">
        <v>89</v>
      </c>
      <c r="D220" s="249" t="s">
        <v>2075</v>
      </c>
      <c r="E220" s="249" t="s">
        <v>953</v>
      </c>
      <c r="F220" s="249">
        <v>34144</v>
      </c>
      <c r="G220" s="249" t="s">
        <v>2737</v>
      </c>
      <c r="H220" s="249" t="s">
        <v>955</v>
      </c>
      <c r="I220" s="249" t="s">
        <v>82</v>
      </c>
      <c r="M220" s="249" t="s">
        <v>939</v>
      </c>
      <c r="Q220" s="249">
        <v>1124</v>
      </c>
      <c r="R220" s="249">
        <v>43505</v>
      </c>
    </row>
    <row r="221" spans="1:18">
      <c r="A221" s="249">
        <v>212649</v>
      </c>
      <c r="B221" s="249" t="s">
        <v>2137</v>
      </c>
      <c r="C221" s="249" t="s">
        <v>254</v>
      </c>
      <c r="D221" s="249" t="s">
        <v>551</v>
      </c>
      <c r="E221" s="249" t="s">
        <v>953</v>
      </c>
      <c r="F221" s="249">
        <v>35264</v>
      </c>
      <c r="G221" s="249" t="s">
        <v>925</v>
      </c>
      <c r="H221" s="249" t="s">
        <v>955</v>
      </c>
      <c r="I221" s="249" t="s">
        <v>82</v>
      </c>
      <c r="M221" s="249" t="s">
        <v>947</v>
      </c>
      <c r="Q221" s="249">
        <v>1130</v>
      </c>
      <c r="R221" s="249">
        <v>43505</v>
      </c>
    </row>
    <row r="222" spans="1:18">
      <c r="A222" s="249">
        <v>212663</v>
      </c>
      <c r="B222" s="249" t="s">
        <v>1138</v>
      </c>
      <c r="C222" s="249" t="s">
        <v>89</v>
      </c>
      <c r="D222" s="249" t="s">
        <v>508</v>
      </c>
      <c r="E222" s="249" t="s">
        <v>953</v>
      </c>
      <c r="F222" s="249">
        <v>24473</v>
      </c>
      <c r="G222" s="249" t="s">
        <v>939</v>
      </c>
      <c r="H222" s="249" t="s">
        <v>955</v>
      </c>
      <c r="I222" s="249" t="s">
        <v>82</v>
      </c>
      <c r="J222" s="249" t="s">
        <v>2811</v>
      </c>
      <c r="K222" s="249">
        <v>2009</v>
      </c>
      <c r="L222" s="249" t="s">
        <v>939</v>
      </c>
      <c r="M222" s="249" t="s">
        <v>925</v>
      </c>
    </row>
    <row r="223" spans="1:18">
      <c r="A223" s="249">
        <v>212665</v>
      </c>
      <c r="B223" s="249" t="s">
        <v>2309</v>
      </c>
      <c r="C223" s="249" t="s">
        <v>170</v>
      </c>
      <c r="D223" s="249" t="s">
        <v>612</v>
      </c>
      <c r="E223" s="249" t="s">
        <v>953</v>
      </c>
      <c r="F223" s="249">
        <v>35073</v>
      </c>
      <c r="G223" s="249" t="s">
        <v>925</v>
      </c>
      <c r="H223" s="249" t="s">
        <v>955</v>
      </c>
      <c r="I223" s="249" t="s">
        <v>82</v>
      </c>
      <c r="M223" s="249" t="s">
        <v>945</v>
      </c>
      <c r="Q223" s="249">
        <v>1228</v>
      </c>
      <c r="R223" s="249">
        <v>43778</v>
      </c>
    </row>
    <row r="224" spans="1:18">
      <c r="A224" s="249">
        <v>212678</v>
      </c>
      <c r="B224" s="249" t="s">
        <v>1427</v>
      </c>
      <c r="C224" s="249" t="s">
        <v>132</v>
      </c>
      <c r="D224" s="249" t="s">
        <v>490</v>
      </c>
      <c r="E224" s="249" t="s">
        <v>953</v>
      </c>
      <c r="F224" s="249">
        <v>35814</v>
      </c>
      <c r="G224" s="249" t="s">
        <v>2534</v>
      </c>
      <c r="H224" s="249" t="s">
        <v>955</v>
      </c>
      <c r="I224" s="249" t="s">
        <v>82</v>
      </c>
      <c r="J224" s="249" t="s">
        <v>926</v>
      </c>
      <c r="K224" s="249">
        <v>2016</v>
      </c>
      <c r="L224" s="249" t="s">
        <v>2812</v>
      </c>
      <c r="M224" s="249" t="s">
        <v>927</v>
      </c>
    </row>
    <row r="225" spans="1:21">
      <c r="A225" s="249">
        <v>212688</v>
      </c>
      <c r="B225" s="249" t="s">
        <v>1970</v>
      </c>
      <c r="C225" s="249" t="s">
        <v>195</v>
      </c>
      <c r="D225" s="249" t="s">
        <v>552</v>
      </c>
      <c r="E225" s="249" t="s">
        <v>953</v>
      </c>
      <c r="F225" s="249">
        <v>36161</v>
      </c>
      <c r="G225" s="249" t="s">
        <v>925</v>
      </c>
      <c r="H225" s="249" t="s">
        <v>955</v>
      </c>
      <c r="I225" s="249" t="s">
        <v>82</v>
      </c>
      <c r="J225" s="249" t="s">
        <v>2811</v>
      </c>
      <c r="K225" s="249">
        <v>2016</v>
      </c>
      <c r="L225" s="249" t="s">
        <v>925</v>
      </c>
      <c r="M225" s="249" t="s">
        <v>940</v>
      </c>
    </row>
    <row r="226" spans="1:21">
      <c r="A226" s="249">
        <v>212693</v>
      </c>
      <c r="B226" s="249" t="s">
        <v>739</v>
      </c>
      <c r="C226" s="249" t="s">
        <v>87</v>
      </c>
      <c r="D226" s="249" t="s">
        <v>736</v>
      </c>
      <c r="E226" s="249" t="s">
        <v>954</v>
      </c>
      <c r="F226" s="249">
        <v>35317</v>
      </c>
      <c r="G226" s="249" t="s">
        <v>925</v>
      </c>
      <c r="H226" s="249" t="s">
        <v>955</v>
      </c>
      <c r="I226" s="249" t="s">
        <v>82</v>
      </c>
      <c r="J226" s="249" t="s">
        <v>2811</v>
      </c>
      <c r="K226" s="249">
        <v>2016</v>
      </c>
      <c r="L226" s="249" t="s">
        <v>2812</v>
      </c>
      <c r="M226" s="249" t="s">
        <v>925</v>
      </c>
    </row>
    <row r="227" spans="1:21">
      <c r="A227" s="249">
        <v>212695</v>
      </c>
      <c r="B227" s="249" t="s">
        <v>2341</v>
      </c>
      <c r="C227" s="249" t="s">
        <v>89</v>
      </c>
      <c r="D227" s="249" t="s">
        <v>592</v>
      </c>
      <c r="E227" s="249" t="s">
        <v>954</v>
      </c>
      <c r="F227" s="249">
        <v>35079</v>
      </c>
      <c r="G227" s="249" t="s">
        <v>911</v>
      </c>
      <c r="H227" s="249" t="s">
        <v>955</v>
      </c>
      <c r="I227" s="249" t="s">
        <v>82</v>
      </c>
      <c r="M227" s="249" t="s">
        <v>945</v>
      </c>
      <c r="Q227" s="249">
        <v>1197</v>
      </c>
      <c r="R227" s="249">
        <v>43747</v>
      </c>
    </row>
    <row r="228" spans="1:21">
      <c r="A228" s="249">
        <v>212707</v>
      </c>
      <c r="B228" s="249" t="s">
        <v>1765</v>
      </c>
      <c r="C228" s="249" t="s">
        <v>371</v>
      </c>
      <c r="D228" s="249" t="s">
        <v>740</v>
      </c>
      <c r="E228" s="249" t="s">
        <v>954</v>
      </c>
      <c r="F228" s="249">
        <v>32815</v>
      </c>
      <c r="G228" s="249" t="s">
        <v>2639</v>
      </c>
      <c r="H228" s="249" t="s">
        <v>955</v>
      </c>
      <c r="I228" s="249" t="s">
        <v>82</v>
      </c>
      <c r="J228" s="249" t="s">
        <v>926</v>
      </c>
      <c r="K228" s="249">
        <v>2007</v>
      </c>
      <c r="L228" s="249" t="s">
        <v>925</v>
      </c>
      <c r="M228" s="249" t="s">
        <v>936</v>
      </c>
    </row>
    <row r="229" spans="1:21">
      <c r="A229" s="249">
        <v>212718</v>
      </c>
      <c r="B229" s="249" t="s">
        <v>1275</v>
      </c>
      <c r="C229" s="249" t="s">
        <v>240</v>
      </c>
      <c r="D229" s="249" t="s">
        <v>546</v>
      </c>
      <c r="E229" s="249" t="s">
        <v>954</v>
      </c>
      <c r="F229" s="249">
        <v>33069</v>
      </c>
      <c r="G229" s="249" t="s">
        <v>925</v>
      </c>
      <c r="H229" s="249" t="s">
        <v>955</v>
      </c>
      <c r="I229" s="249" t="s">
        <v>82</v>
      </c>
      <c r="J229" s="249" t="s">
        <v>926</v>
      </c>
      <c r="K229" s="249">
        <v>2012</v>
      </c>
      <c r="L229" s="249" t="s">
        <v>925</v>
      </c>
      <c r="M229" s="249" t="s">
        <v>925</v>
      </c>
    </row>
    <row r="230" spans="1:21">
      <c r="A230" s="249">
        <v>212719</v>
      </c>
      <c r="B230" s="249" t="str">
        <f>VLOOKUP(A230,'[1]اعلام كامل'!$A$5:$E$7473,2,0)</f>
        <v>كاترين الحسين</v>
      </c>
      <c r="C230" s="249" t="str">
        <f>VLOOKUP(A230,'[1]اعلام كامل'!$A$5:$E$7473,3,0)</f>
        <v>عدنان</v>
      </c>
      <c r="D230" s="249" t="str">
        <f>VLOOKUP(A230,'[1]اعلام كامل'!$A$5:$E$7473,4,0)</f>
        <v>هيام</v>
      </c>
      <c r="I230" s="249" t="s">
        <v>82</v>
      </c>
    </row>
    <row r="231" spans="1:21">
      <c r="A231" s="249">
        <v>212720</v>
      </c>
      <c r="B231" s="249" t="str">
        <f>VLOOKUP(A231,'[1]اعلام كامل'!$A$5:$E$7473,2,0)</f>
        <v>كارول حسيك</v>
      </c>
      <c r="C231" s="249" t="str">
        <f>VLOOKUP(A231,'[1]اعلام كامل'!$A$5:$E$7473,3,0)</f>
        <v>تيسير</v>
      </c>
      <c r="D231" s="249" t="str">
        <f>VLOOKUP(A231,'[1]اعلام كامل'!$A$5:$E$7473,4,0)</f>
        <v>سعاد</v>
      </c>
      <c r="I231" s="249" t="s">
        <v>82</v>
      </c>
    </row>
    <row r="232" spans="1:21">
      <c r="A232" s="249">
        <v>212721</v>
      </c>
      <c r="B232" s="249" t="str">
        <f>VLOOKUP(A232,'[1]اعلام كامل'!$A$5:$E$7473,2,0)</f>
        <v>كاظم سلوم</v>
      </c>
      <c r="C232" s="249" t="str">
        <f>VLOOKUP(A232,'[1]اعلام كامل'!$A$5:$E$7473,3,0)</f>
        <v>يوسف</v>
      </c>
      <c r="D232" s="249" t="str">
        <f>VLOOKUP(A232,'[1]اعلام كامل'!$A$5:$E$7473,4,0)</f>
        <v>نجوى</v>
      </c>
      <c r="I232" s="249" t="s">
        <v>82</v>
      </c>
    </row>
    <row r="233" spans="1:21">
      <c r="A233" s="249">
        <v>212722</v>
      </c>
      <c r="B233" s="249" t="s">
        <v>1233</v>
      </c>
      <c r="C233" s="249" t="s">
        <v>138</v>
      </c>
      <c r="D233" s="249" t="s">
        <v>516</v>
      </c>
      <c r="E233" s="249" t="s">
        <v>953</v>
      </c>
      <c r="F233" s="249">
        <v>35119</v>
      </c>
      <c r="G233" s="249" t="s">
        <v>925</v>
      </c>
      <c r="H233" s="249" t="s">
        <v>955</v>
      </c>
      <c r="I233" s="249" t="s">
        <v>82</v>
      </c>
      <c r="J233" s="249" t="s">
        <v>2811</v>
      </c>
      <c r="K233" s="249">
        <v>2016</v>
      </c>
      <c r="L233" s="249" t="s">
        <v>2812</v>
      </c>
      <c r="M233" s="249" t="s">
        <v>925</v>
      </c>
    </row>
    <row r="234" spans="1:21">
      <c r="A234" s="249">
        <v>212727</v>
      </c>
      <c r="B234" s="249" t="s">
        <v>2028</v>
      </c>
      <c r="C234" s="249" t="s">
        <v>203</v>
      </c>
      <c r="D234" s="249" t="s">
        <v>487</v>
      </c>
      <c r="E234" s="249" t="s">
        <v>954</v>
      </c>
      <c r="F234" s="249">
        <v>31969</v>
      </c>
      <c r="G234" s="249" t="s">
        <v>951</v>
      </c>
      <c r="H234" s="249" t="s">
        <v>955</v>
      </c>
      <c r="I234" s="249" t="s">
        <v>82</v>
      </c>
      <c r="J234" s="249" t="s">
        <v>2811</v>
      </c>
      <c r="K234" s="249">
        <v>2009</v>
      </c>
      <c r="L234" s="249" t="s">
        <v>2845</v>
      </c>
      <c r="M234" s="249" t="s">
        <v>951</v>
      </c>
    </row>
    <row r="235" spans="1:21">
      <c r="A235" s="249">
        <v>212735</v>
      </c>
      <c r="B235" s="249" t="s">
        <v>2220</v>
      </c>
      <c r="C235" s="249" t="s">
        <v>121</v>
      </c>
      <c r="D235" s="249" t="s">
        <v>529</v>
      </c>
      <c r="E235" s="249" t="s">
        <v>954</v>
      </c>
      <c r="F235" s="249">
        <v>35041</v>
      </c>
      <c r="G235" s="249" t="s">
        <v>944</v>
      </c>
      <c r="H235" s="249" t="s">
        <v>955</v>
      </c>
      <c r="I235" s="249" t="s">
        <v>82</v>
      </c>
      <c r="J235" s="249" t="s">
        <v>2811</v>
      </c>
      <c r="K235" s="249">
        <v>2013</v>
      </c>
      <c r="L235" s="249" t="s">
        <v>2850</v>
      </c>
      <c r="M235" s="249" t="s">
        <v>944</v>
      </c>
    </row>
    <row r="236" spans="1:21">
      <c r="A236" s="249">
        <v>212748</v>
      </c>
      <c r="B236" s="249" t="s">
        <v>1517</v>
      </c>
      <c r="C236" s="249" t="s">
        <v>88</v>
      </c>
      <c r="D236" s="249" t="s">
        <v>688</v>
      </c>
      <c r="E236" s="249" t="s">
        <v>954</v>
      </c>
      <c r="F236" s="249">
        <v>35965</v>
      </c>
      <c r="G236" s="249" t="s">
        <v>2556</v>
      </c>
      <c r="H236" s="249" t="s">
        <v>955</v>
      </c>
      <c r="I236" s="249" t="s">
        <v>82</v>
      </c>
      <c r="J236" s="249" t="s">
        <v>926</v>
      </c>
      <c r="K236" s="249">
        <v>2016</v>
      </c>
      <c r="L236" s="249" t="s">
        <v>925</v>
      </c>
      <c r="M236" s="249" t="s">
        <v>927</v>
      </c>
    </row>
    <row r="237" spans="1:21">
      <c r="A237" s="249">
        <v>212749</v>
      </c>
      <c r="B237" s="249" t="s">
        <v>2163</v>
      </c>
      <c r="C237" s="249" t="s">
        <v>112</v>
      </c>
      <c r="D237" s="249" t="s">
        <v>669</v>
      </c>
      <c r="E237" s="249" t="s">
        <v>953</v>
      </c>
      <c r="F237" s="249">
        <v>35431</v>
      </c>
      <c r="G237" s="249" t="s">
        <v>911</v>
      </c>
      <c r="H237" s="249" t="s">
        <v>955</v>
      </c>
      <c r="I237" s="249" t="s">
        <v>82</v>
      </c>
      <c r="J237" s="249" t="s">
        <v>2811</v>
      </c>
      <c r="K237" s="249">
        <v>2016</v>
      </c>
      <c r="L237" s="249" t="s">
        <v>2819</v>
      </c>
      <c r="M237" s="249" t="s">
        <v>947</v>
      </c>
    </row>
    <row r="238" spans="1:21">
      <c r="A238" s="249">
        <v>212754</v>
      </c>
      <c r="B238" s="249" t="str">
        <f>VLOOKUP(A238,'[1]اعلام كامل'!$A$5:$E$7473,2,0)</f>
        <v>ليلى القاسم</v>
      </c>
      <c r="C238" s="249" t="str">
        <f>VLOOKUP(A238,'[1]اعلام كامل'!$A$5:$E$7473,3,0)</f>
        <v>عبد الكريم</v>
      </c>
      <c r="D238" s="249" t="str">
        <f>VLOOKUP(A238,'[1]اعلام كامل'!$A$5:$E$7473,4,0)</f>
        <v>بديعه</v>
      </c>
      <c r="I238" s="249" t="s">
        <v>82</v>
      </c>
    </row>
    <row r="239" spans="1:21">
      <c r="A239" s="249">
        <v>212755</v>
      </c>
      <c r="B239" s="249" t="s">
        <v>2198</v>
      </c>
      <c r="C239" s="249" t="s">
        <v>79</v>
      </c>
      <c r="D239" s="249" t="s">
        <v>569</v>
      </c>
      <c r="E239" s="249" t="s">
        <v>954</v>
      </c>
      <c r="F239" s="249">
        <v>34700</v>
      </c>
      <c r="G239" s="249" t="s">
        <v>2772</v>
      </c>
      <c r="H239" s="249" t="s">
        <v>955</v>
      </c>
      <c r="I239" s="249" t="s">
        <v>82</v>
      </c>
      <c r="J239" s="249" t="s">
        <v>2811</v>
      </c>
      <c r="K239" s="249" t="s">
        <v>2829</v>
      </c>
      <c r="L239" s="249" t="s">
        <v>947</v>
      </c>
      <c r="M239" s="249" t="s">
        <v>947</v>
      </c>
      <c r="S239" s="249">
        <v>790</v>
      </c>
      <c r="T239" s="249">
        <v>43714</v>
      </c>
      <c r="U239" s="249">
        <v>14400</v>
      </c>
    </row>
    <row r="240" spans="1:21">
      <c r="A240" s="249">
        <v>212756</v>
      </c>
      <c r="B240" s="249" t="s">
        <v>1969</v>
      </c>
      <c r="C240" s="249" t="s">
        <v>319</v>
      </c>
      <c r="D240" s="249" t="s">
        <v>585</v>
      </c>
      <c r="E240" s="249" t="s">
        <v>954</v>
      </c>
      <c r="F240" s="249">
        <v>34700</v>
      </c>
      <c r="G240" s="249" t="s">
        <v>925</v>
      </c>
      <c r="H240" s="249" t="s">
        <v>955</v>
      </c>
      <c r="I240" s="249" t="s">
        <v>82</v>
      </c>
      <c r="J240" s="249" t="s">
        <v>2811</v>
      </c>
      <c r="K240" s="249">
        <v>2016</v>
      </c>
      <c r="L240" s="249" t="s">
        <v>925</v>
      </c>
      <c r="M240" s="249" t="s">
        <v>940</v>
      </c>
    </row>
    <row r="241" spans="1:13">
      <c r="A241" s="249">
        <v>212757</v>
      </c>
      <c r="B241" s="249" t="str">
        <f>VLOOKUP(A241,'[1]اعلام كامل'!$A$5:$E$7473,2,0)</f>
        <v>ليليان الخطيب</v>
      </c>
      <c r="C241" s="249" t="str">
        <f>VLOOKUP(A241,'[1]اعلام كامل'!$A$5:$E$7473,3,0)</f>
        <v>حسين</v>
      </c>
      <c r="D241" s="249" t="str">
        <f>VLOOKUP(A241,'[1]اعلام كامل'!$A$5:$E$7473,4,0)</f>
        <v>اميره</v>
      </c>
      <c r="I241" s="249" t="s">
        <v>82</v>
      </c>
    </row>
    <row r="242" spans="1:13">
      <c r="A242" s="249">
        <v>212759</v>
      </c>
      <c r="B242" s="249" t="s">
        <v>1622</v>
      </c>
      <c r="C242" s="249" t="s">
        <v>160</v>
      </c>
      <c r="D242" s="249" t="s">
        <v>612</v>
      </c>
      <c r="E242" s="249" t="s">
        <v>954</v>
      </c>
      <c r="F242" s="249">
        <v>36076</v>
      </c>
      <c r="G242" s="249" t="s">
        <v>2484</v>
      </c>
      <c r="H242" s="249" t="s">
        <v>955</v>
      </c>
      <c r="I242" s="249" t="s">
        <v>82</v>
      </c>
      <c r="J242" s="249" t="s">
        <v>2811</v>
      </c>
      <c r="K242" s="249">
        <v>2015</v>
      </c>
      <c r="L242" s="249" t="s">
        <v>2841</v>
      </c>
      <c r="M242" s="249" t="s">
        <v>927</v>
      </c>
    </row>
    <row r="243" spans="1:13">
      <c r="A243" s="249">
        <v>212762</v>
      </c>
      <c r="B243" s="249" t="s">
        <v>1042</v>
      </c>
      <c r="C243" s="249" t="s">
        <v>221</v>
      </c>
      <c r="D243" s="249" t="s">
        <v>669</v>
      </c>
      <c r="E243" s="249" t="s">
        <v>954</v>
      </c>
      <c r="F243" s="249">
        <v>34976</v>
      </c>
      <c r="G243" s="249" t="s">
        <v>925</v>
      </c>
      <c r="H243" s="249" t="s">
        <v>955</v>
      </c>
      <c r="I243" s="249" t="s">
        <v>82</v>
      </c>
      <c r="J243" s="249" t="s">
        <v>2811</v>
      </c>
      <c r="K243" s="249" t="s">
        <v>2820</v>
      </c>
      <c r="L243" s="249" t="s">
        <v>927</v>
      </c>
      <c r="M243" s="249" t="s">
        <v>925</v>
      </c>
    </row>
    <row r="244" spans="1:13">
      <c r="A244" s="249">
        <v>212765</v>
      </c>
      <c r="B244" s="249" t="s">
        <v>1912</v>
      </c>
      <c r="C244" s="249" t="s">
        <v>91</v>
      </c>
      <c r="D244" s="249" t="s">
        <v>538</v>
      </c>
      <c r="E244" s="249" t="s">
        <v>954</v>
      </c>
      <c r="F244" s="249">
        <v>35604</v>
      </c>
      <c r="G244" s="249" t="s">
        <v>925</v>
      </c>
      <c r="H244" s="249" t="s">
        <v>955</v>
      </c>
      <c r="I244" s="249" t="s">
        <v>82</v>
      </c>
      <c r="J244" s="249" t="s">
        <v>2811</v>
      </c>
      <c r="K244" s="249">
        <v>2015</v>
      </c>
      <c r="L244" s="249" t="s">
        <v>925</v>
      </c>
      <c r="M244" s="249" t="s">
        <v>937</v>
      </c>
    </row>
    <row r="245" spans="1:13">
      <c r="A245" s="249">
        <v>212775</v>
      </c>
      <c r="B245" s="249" t="s">
        <v>1120</v>
      </c>
      <c r="C245" s="249" t="s">
        <v>94</v>
      </c>
      <c r="D245" s="249" t="s">
        <v>1121</v>
      </c>
      <c r="E245" s="249" t="s">
        <v>954</v>
      </c>
      <c r="F245" s="249">
        <v>35964</v>
      </c>
      <c r="G245" s="249" t="s">
        <v>925</v>
      </c>
      <c r="H245" s="249" t="s">
        <v>955</v>
      </c>
      <c r="I245" s="249" t="s">
        <v>82</v>
      </c>
      <c r="J245" s="249" t="s">
        <v>2811</v>
      </c>
      <c r="K245" s="249">
        <v>2016</v>
      </c>
      <c r="L245" s="249" t="s">
        <v>927</v>
      </c>
      <c r="M245" s="249" t="s">
        <v>925</v>
      </c>
    </row>
    <row r="246" spans="1:13">
      <c r="A246" s="249">
        <v>212778</v>
      </c>
      <c r="B246" s="249" t="s">
        <v>1902</v>
      </c>
      <c r="C246" s="249" t="s">
        <v>92</v>
      </c>
      <c r="D246" s="249" t="s">
        <v>1903</v>
      </c>
      <c r="E246" s="249" t="s">
        <v>953</v>
      </c>
      <c r="F246" s="249">
        <v>34411</v>
      </c>
      <c r="G246" s="249" t="s">
        <v>925</v>
      </c>
      <c r="H246" s="249" t="s">
        <v>955</v>
      </c>
      <c r="I246" s="249" t="s">
        <v>82</v>
      </c>
      <c r="J246" s="249" t="s">
        <v>2811</v>
      </c>
      <c r="K246" s="249">
        <v>2012</v>
      </c>
      <c r="L246" s="249" t="s">
        <v>927</v>
      </c>
      <c r="M246" s="249" t="s">
        <v>937</v>
      </c>
    </row>
    <row r="247" spans="1:13">
      <c r="A247" s="249">
        <v>212779</v>
      </c>
      <c r="B247" s="249" t="s">
        <v>2452</v>
      </c>
      <c r="C247" s="249" t="s">
        <v>2453</v>
      </c>
      <c r="D247" s="249" t="s">
        <v>523</v>
      </c>
      <c r="E247" s="249" t="s">
        <v>953</v>
      </c>
      <c r="F247" s="249">
        <v>35329</v>
      </c>
      <c r="G247" s="249" t="s">
        <v>2799</v>
      </c>
      <c r="H247" s="249" t="s">
        <v>2810</v>
      </c>
      <c r="I247" s="249" t="s">
        <v>82</v>
      </c>
      <c r="J247" s="249" t="s">
        <v>2811</v>
      </c>
      <c r="K247" s="249">
        <v>2014</v>
      </c>
      <c r="L247" s="249" t="s">
        <v>927</v>
      </c>
      <c r="M247" s="249" t="s">
        <v>927</v>
      </c>
    </row>
    <row r="248" spans="1:13">
      <c r="A248" s="249">
        <v>212780</v>
      </c>
      <c r="B248" s="249" t="s">
        <v>1623</v>
      </c>
      <c r="C248" s="249" t="s">
        <v>115</v>
      </c>
      <c r="D248" s="249" t="s">
        <v>550</v>
      </c>
      <c r="E248" s="249" t="s">
        <v>954</v>
      </c>
      <c r="F248" s="249">
        <v>34359</v>
      </c>
      <c r="G248" s="249" t="s">
        <v>925</v>
      </c>
      <c r="H248" s="249" t="s">
        <v>955</v>
      </c>
      <c r="I248" s="249" t="s">
        <v>82</v>
      </c>
      <c r="J248" s="249" t="s">
        <v>2811</v>
      </c>
      <c r="K248" s="249" t="s">
        <v>2832</v>
      </c>
      <c r="L248" s="249" t="s">
        <v>925</v>
      </c>
      <c r="M248" s="249" t="s">
        <v>927</v>
      </c>
    </row>
    <row r="249" spans="1:13">
      <c r="A249" s="249">
        <v>212783</v>
      </c>
      <c r="B249" s="249" t="s">
        <v>2200</v>
      </c>
      <c r="C249" s="249" t="s">
        <v>151</v>
      </c>
      <c r="D249" s="249" t="s">
        <v>687</v>
      </c>
      <c r="E249" s="249" t="s">
        <v>953</v>
      </c>
      <c r="F249" s="249">
        <v>35453</v>
      </c>
      <c r="G249" s="249" t="s">
        <v>2773</v>
      </c>
      <c r="H249" s="249" t="s">
        <v>955</v>
      </c>
      <c r="I249" s="249" t="s">
        <v>82</v>
      </c>
      <c r="J249" s="249" t="s">
        <v>2811</v>
      </c>
      <c r="K249" s="249">
        <v>2014</v>
      </c>
      <c r="L249" s="249" t="s">
        <v>947</v>
      </c>
      <c r="M249" s="249" t="s">
        <v>947</v>
      </c>
    </row>
    <row r="250" spans="1:13">
      <c r="A250" s="249">
        <v>212786</v>
      </c>
      <c r="B250" s="249" t="s">
        <v>1303</v>
      </c>
      <c r="C250" s="249" t="s">
        <v>237</v>
      </c>
      <c r="D250" s="249" t="s">
        <v>546</v>
      </c>
      <c r="E250" s="249" t="s">
        <v>953</v>
      </c>
      <c r="F250" s="249">
        <v>33975</v>
      </c>
      <c r="G250" s="249" t="s">
        <v>925</v>
      </c>
      <c r="H250" s="249" t="s">
        <v>955</v>
      </c>
      <c r="I250" s="249" t="s">
        <v>82</v>
      </c>
      <c r="J250" s="249" t="s">
        <v>926</v>
      </c>
      <c r="K250" s="249">
        <v>2011</v>
      </c>
      <c r="L250" s="249" t="s">
        <v>2812</v>
      </c>
      <c r="M250" s="249" t="s">
        <v>925</v>
      </c>
    </row>
    <row r="251" spans="1:13">
      <c r="A251" s="249">
        <v>212787</v>
      </c>
      <c r="B251" s="249" t="s">
        <v>1451</v>
      </c>
      <c r="C251" s="249" t="s">
        <v>133</v>
      </c>
      <c r="D251" s="249" t="s">
        <v>1452</v>
      </c>
      <c r="E251" s="249" t="s">
        <v>953</v>
      </c>
      <c r="F251" s="249">
        <v>35679</v>
      </c>
      <c r="G251" s="249" t="s">
        <v>2484</v>
      </c>
      <c r="H251" s="249" t="s">
        <v>955</v>
      </c>
      <c r="I251" s="249" t="s">
        <v>82</v>
      </c>
      <c r="J251" s="249" t="s">
        <v>2811</v>
      </c>
      <c r="K251" s="249">
        <v>2016</v>
      </c>
      <c r="L251" s="249" t="s">
        <v>925</v>
      </c>
      <c r="M251" s="249" t="s">
        <v>927</v>
      </c>
    </row>
    <row r="252" spans="1:13">
      <c r="A252" s="249">
        <v>212792</v>
      </c>
      <c r="B252" s="249" t="s">
        <v>1733</v>
      </c>
      <c r="C252" s="249" t="s">
        <v>122</v>
      </c>
      <c r="D252" s="249" t="s">
        <v>743</v>
      </c>
      <c r="E252" s="249" t="s">
        <v>953</v>
      </c>
      <c r="F252" s="249">
        <v>36044</v>
      </c>
      <c r="G252" s="249" t="s">
        <v>925</v>
      </c>
      <c r="H252" s="249" t="s">
        <v>955</v>
      </c>
      <c r="I252" s="249" t="s">
        <v>82</v>
      </c>
      <c r="J252" s="249" t="s">
        <v>2811</v>
      </c>
      <c r="K252" s="249">
        <v>2017</v>
      </c>
      <c r="L252" s="249" t="s">
        <v>925</v>
      </c>
      <c r="M252" s="249" t="s">
        <v>936</v>
      </c>
    </row>
    <row r="253" spans="1:13">
      <c r="A253" s="249">
        <v>212793</v>
      </c>
      <c r="B253" s="249" t="s">
        <v>1237</v>
      </c>
      <c r="C253" s="249" t="s">
        <v>293</v>
      </c>
      <c r="D253" s="249" t="s">
        <v>432</v>
      </c>
      <c r="E253" s="249" t="s">
        <v>953</v>
      </c>
      <c r="F253" s="249">
        <v>33831</v>
      </c>
      <c r="G253" s="249" t="s">
        <v>925</v>
      </c>
      <c r="H253" s="249" t="s">
        <v>955</v>
      </c>
      <c r="I253" s="249" t="s">
        <v>82</v>
      </c>
      <c r="J253" s="249" t="s">
        <v>2811</v>
      </c>
      <c r="K253" s="249">
        <v>2013</v>
      </c>
      <c r="L253" s="249" t="s">
        <v>925</v>
      </c>
      <c r="M253" s="249" t="s">
        <v>925</v>
      </c>
    </row>
    <row r="254" spans="1:13">
      <c r="A254" s="249">
        <v>212795</v>
      </c>
      <c r="B254" s="249" t="s">
        <v>2440</v>
      </c>
      <c r="C254" s="249" t="s">
        <v>144</v>
      </c>
      <c r="D254" s="249" t="s">
        <v>531</v>
      </c>
      <c r="E254" s="249" t="s">
        <v>953</v>
      </c>
      <c r="F254" s="249">
        <v>32408</v>
      </c>
      <c r="G254" s="249" t="s">
        <v>925</v>
      </c>
      <c r="H254" s="249" t="s">
        <v>2802</v>
      </c>
      <c r="I254" s="249" t="s">
        <v>82</v>
      </c>
      <c r="J254" s="249" t="s">
        <v>2811</v>
      </c>
      <c r="K254" s="249">
        <v>2008</v>
      </c>
      <c r="L254" s="249" t="s">
        <v>925</v>
      </c>
      <c r="M254" s="249" t="s">
        <v>886</v>
      </c>
    </row>
    <row r="255" spans="1:13">
      <c r="A255" s="249">
        <v>212801</v>
      </c>
      <c r="B255" s="249" t="s">
        <v>1298</v>
      </c>
      <c r="C255" s="249" t="s">
        <v>215</v>
      </c>
      <c r="D255" s="249" t="s">
        <v>570</v>
      </c>
      <c r="E255" s="249" t="s">
        <v>953</v>
      </c>
      <c r="F255" s="249">
        <v>36162</v>
      </c>
      <c r="G255" s="249" t="s">
        <v>925</v>
      </c>
      <c r="H255" s="249" t="s">
        <v>955</v>
      </c>
      <c r="I255" s="249" t="s">
        <v>82</v>
      </c>
      <c r="J255" s="249" t="s">
        <v>2811</v>
      </c>
      <c r="K255" s="249">
        <v>2016</v>
      </c>
      <c r="L255" s="249" t="s">
        <v>925</v>
      </c>
      <c r="M255" s="249" t="s">
        <v>925</v>
      </c>
    </row>
    <row r="256" spans="1:13">
      <c r="A256" s="249">
        <v>212804</v>
      </c>
      <c r="B256" s="249" t="str">
        <f>VLOOKUP(A256,'[1]اعلام كامل'!$A$5:$E$7473,2,0)</f>
        <v>محمد الخلف</v>
      </c>
      <c r="C256" s="249" t="str">
        <f>VLOOKUP(A256,'[1]اعلام كامل'!$A$5:$E$7473,3,0)</f>
        <v>محمود</v>
      </c>
      <c r="D256" s="249" t="str">
        <f>VLOOKUP(A256,'[1]اعلام كامل'!$A$5:$E$7473,4,0)</f>
        <v>حبسه</v>
      </c>
      <c r="I256" s="249" t="s">
        <v>82</v>
      </c>
    </row>
    <row r="257" spans="1:18">
      <c r="A257" s="249">
        <v>212811</v>
      </c>
      <c r="B257" s="249" t="s">
        <v>1227</v>
      </c>
      <c r="C257" s="249" t="s">
        <v>210</v>
      </c>
      <c r="D257" s="249" t="s">
        <v>737</v>
      </c>
      <c r="E257" s="249" t="s">
        <v>953</v>
      </c>
      <c r="F257" s="249">
        <v>35558</v>
      </c>
      <c r="G257" s="249" t="s">
        <v>925</v>
      </c>
      <c r="H257" s="249" t="s">
        <v>955</v>
      </c>
      <c r="I257" s="249" t="s">
        <v>82</v>
      </c>
      <c r="J257" s="249" t="s">
        <v>2811</v>
      </c>
      <c r="K257" s="249">
        <v>2015</v>
      </c>
      <c r="L257" s="249" t="s">
        <v>925</v>
      </c>
      <c r="M257" s="249" t="s">
        <v>925</v>
      </c>
    </row>
    <row r="258" spans="1:18">
      <c r="A258" s="249">
        <v>212818</v>
      </c>
      <c r="B258" s="249" t="s">
        <v>1001</v>
      </c>
      <c r="C258" s="249" t="s">
        <v>144</v>
      </c>
      <c r="D258" s="249" t="s">
        <v>467</v>
      </c>
      <c r="E258" s="249" t="s">
        <v>953</v>
      </c>
      <c r="F258" s="249">
        <v>36236</v>
      </c>
      <c r="G258" s="249" t="s">
        <v>925</v>
      </c>
      <c r="H258" s="249" t="s">
        <v>955</v>
      </c>
      <c r="I258" s="249" t="s">
        <v>82</v>
      </c>
      <c r="M258" s="249" t="s">
        <v>925</v>
      </c>
    </row>
    <row r="259" spans="1:18">
      <c r="A259" s="249">
        <v>212824</v>
      </c>
      <c r="B259" s="249" t="s">
        <v>1114</v>
      </c>
      <c r="C259" s="249" t="s">
        <v>390</v>
      </c>
      <c r="D259" s="249" t="s">
        <v>431</v>
      </c>
      <c r="E259" s="249" t="s">
        <v>953</v>
      </c>
      <c r="F259" s="249">
        <v>33709</v>
      </c>
      <c r="G259" s="249" t="s">
        <v>925</v>
      </c>
      <c r="H259" s="249" t="s">
        <v>955</v>
      </c>
      <c r="I259" s="249" t="s">
        <v>82</v>
      </c>
      <c r="J259" s="249" t="s">
        <v>2811</v>
      </c>
      <c r="K259" s="249">
        <v>2016</v>
      </c>
      <c r="L259" s="249" t="s">
        <v>925</v>
      </c>
      <c r="M259" s="249" t="s">
        <v>925</v>
      </c>
    </row>
    <row r="260" spans="1:18">
      <c r="A260" s="249">
        <v>212827</v>
      </c>
      <c r="B260" s="249" t="s">
        <v>1265</v>
      </c>
      <c r="C260" s="249" t="s">
        <v>742</v>
      </c>
      <c r="D260" s="249" t="s">
        <v>656</v>
      </c>
      <c r="E260" s="249" t="s">
        <v>953</v>
      </c>
      <c r="F260" s="249">
        <v>35643</v>
      </c>
      <c r="G260" s="249" t="s">
        <v>925</v>
      </c>
      <c r="H260" s="249" t="s">
        <v>955</v>
      </c>
      <c r="I260" s="249" t="s">
        <v>82</v>
      </c>
      <c r="J260" s="249" t="s">
        <v>2811</v>
      </c>
      <c r="K260" s="249" t="s">
        <v>2818</v>
      </c>
      <c r="L260" s="249" t="s">
        <v>2812</v>
      </c>
      <c r="M260" s="249" t="s">
        <v>925</v>
      </c>
    </row>
    <row r="261" spans="1:18">
      <c r="A261" s="249">
        <v>212834</v>
      </c>
      <c r="B261" s="249" t="str">
        <f>VLOOKUP(A261,'[1]اعلام كامل'!$A$5:$E$7473,2,0)</f>
        <v>محمد صيدناوي</v>
      </c>
      <c r="C261" s="249" t="str">
        <f>VLOOKUP(A261,'[1]اعلام كامل'!$A$5:$E$7473,3,0)</f>
        <v>نايف</v>
      </c>
      <c r="D261" s="249" t="str">
        <f>VLOOKUP(A261,'[1]اعلام كامل'!$A$5:$E$7473,4,0)</f>
        <v>مريم</v>
      </c>
      <c r="I261" s="249" t="s">
        <v>82</v>
      </c>
    </row>
    <row r="262" spans="1:18">
      <c r="A262" s="249">
        <v>212860</v>
      </c>
      <c r="B262" s="249" t="s">
        <v>1149</v>
      </c>
      <c r="C262" s="249" t="s">
        <v>160</v>
      </c>
      <c r="D262" s="249" t="s">
        <v>462</v>
      </c>
      <c r="E262" s="249" t="s">
        <v>953</v>
      </c>
      <c r="H262" s="249" t="s">
        <v>955</v>
      </c>
      <c r="I262" s="249" t="s">
        <v>82</v>
      </c>
      <c r="M262" s="249" t="s">
        <v>925</v>
      </c>
      <c r="Q262" s="249">
        <v>1304</v>
      </c>
      <c r="R262" s="249" t="s">
        <v>2883</v>
      </c>
    </row>
    <row r="263" spans="1:18">
      <c r="A263" s="249">
        <v>212863</v>
      </c>
      <c r="B263" s="249" t="s">
        <v>1367</v>
      </c>
      <c r="C263" s="249" t="s">
        <v>239</v>
      </c>
      <c r="D263" s="249" t="s">
        <v>436</v>
      </c>
      <c r="E263" s="249" t="s">
        <v>953</v>
      </c>
      <c r="F263" s="249">
        <v>33486</v>
      </c>
      <c r="G263" s="249" t="s">
        <v>927</v>
      </c>
      <c r="H263" s="249" t="s">
        <v>955</v>
      </c>
      <c r="I263" s="249" t="s">
        <v>82</v>
      </c>
      <c r="J263" s="249" t="s">
        <v>2811</v>
      </c>
      <c r="K263" s="249">
        <v>2012</v>
      </c>
      <c r="L263" s="249" t="s">
        <v>2812</v>
      </c>
      <c r="M263" s="249" t="s">
        <v>927</v>
      </c>
    </row>
    <row r="264" spans="1:18">
      <c r="A264" s="249">
        <v>212870</v>
      </c>
      <c r="B264" s="249" t="s">
        <v>1387</v>
      </c>
      <c r="C264" s="249" t="s">
        <v>81</v>
      </c>
      <c r="D264" s="249" t="s">
        <v>580</v>
      </c>
      <c r="E264" s="249" t="s">
        <v>953</v>
      </c>
      <c r="F264" s="249">
        <v>36074</v>
      </c>
      <c r="G264" s="249" t="s">
        <v>2523</v>
      </c>
      <c r="H264" s="249" t="s">
        <v>955</v>
      </c>
      <c r="I264" s="249" t="s">
        <v>82</v>
      </c>
      <c r="J264" s="249" t="s">
        <v>2811</v>
      </c>
      <c r="K264" s="249">
        <v>2016</v>
      </c>
      <c r="L264" s="249" t="s">
        <v>2813</v>
      </c>
      <c r="M264" s="249" t="s">
        <v>927</v>
      </c>
    </row>
    <row r="265" spans="1:18">
      <c r="A265" s="249">
        <v>212871</v>
      </c>
      <c r="B265" s="249" t="s">
        <v>1545</v>
      </c>
      <c r="C265" s="249" t="s">
        <v>89</v>
      </c>
      <c r="D265" s="249" t="s">
        <v>585</v>
      </c>
      <c r="E265" s="249" t="s">
        <v>953</v>
      </c>
      <c r="F265" s="249">
        <v>34700</v>
      </c>
      <c r="G265" s="249" t="s">
        <v>2545</v>
      </c>
      <c r="H265" s="249" t="s">
        <v>955</v>
      </c>
      <c r="I265" s="249" t="s">
        <v>82</v>
      </c>
      <c r="M265" s="249" t="s">
        <v>927</v>
      </c>
    </row>
    <row r="266" spans="1:18">
      <c r="A266" s="249">
        <v>212876</v>
      </c>
      <c r="B266" s="249" t="s">
        <v>1250</v>
      </c>
      <c r="C266" s="249" t="s">
        <v>294</v>
      </c>
      <c r="D266" s="249" t="s">
        <v>473</v>
      </c>
      <c r="E266" s="249" t="s">
        <v>953</v>
      </c>
      <c r="F266" s="249">
        <v>34841</v>
      </c>
      <c r="G266" s="249" t="s">
        <v>2490</v>
      </c>
      <c r="H266" s="249" t="s">
        <v>955</v>
      </c>
      <c r="I266" s="249" t="s">
        <v>82</v>
      </c>
      <c r="J266" s="249" t="s">
        <v>2811</v>
      </c>
      <c r="K266" s="249" t="s">
        <v>2821</v>
      </c>
      <c r="L266" s="249" t="s">
        <v>925</v>
      </c>
      <c r="M266" s="249" t="s">
        <v>925</v>
      </c>
    </row>
    <row r="267" spans="1:18">
      <c r="A267" s="249">
        <v>212877</v>
      </c>
      <c r="B267" s="249" t="s">
        <v>1522</v>
      </c>
      <c r="C267" s="249" t="s">
        <v>170</v>
      </c>
      <c r="D267" s="249" t="s">
        <v>456</v>
      </c>
      <c r="E267" s="249" t="s">
        <v>954</v>
      </c>
      <c r="F267" s="249">
        <v>35477</v>
      </c>
      <c r="G267" s="249" t="s">
        <v>925</v>
      </c>
      <c r="H267" s="249" t="s">
        <v>955</v>
      </c>
      <c r="I267" s="249" t="s">
        <v>82</v>
      </c>
      <c r="J267" s="249" t="s">
        <v>926</v>
      </c>
      <c r="K267" s="249">
        <v>2014</v>
      </c>
      <c r="M267" s="249" t="s">
        <v>927</v>
      </c>
    </row>
    <row r="268" spans="1:18">
      <c r="A268" s="249">
        <v>212880</v>
      </c>
      <c r="B268" s="249" t="s">
        <v>2370</v>
      </c>
      <c r="C268" s="249" t="s">
        <v>249</v>
      </c>
      <c r="D268" s="249" t="s">
        <v>646</v>
      </c>
      <c r="E268" s="249" t="s">
        <v>954</v>
      </c>
      <c r="F268" s="249">
        <v>34700</v>
      </c>
      <c r="G268" s="249" t="s">
        <v>2488</v>
      </c>
      <c r="H268" s="249" t="s">
        <v>955</v>
      </c>
      <c r="I268" s="249" t="s">
        <v>82</v>
      </c>
      <c r="J268" s="249" t="s">
        <v>2811</v>
      </c>
      <c r="K268" s="249" t="s">
        <v>2821</v>
      </c>
      <c r="L268" s="249" t="s">
        <v>927</v>
      </c>
      <c r="M268" s="249" t="s">
        <v>945</v>
      </c>
    </row>
    <row r="269" spans="1:18">
      <c r="A269" s="249">
        <v>212900</v>
      </c>
      <c r="B269" s="249" t="s">
        <v>1882</v>
      </c>
      <c r="C269" s="249" t="s">
        <v>119</v>
      </c>
      <c r="D269" s="249" t="s">
        <v>745</v>
      </c>
      <c r="E269" s="249" t="s">
        <v>953</v>
      </c>
      <c r="F269" s="249">
        <v>30352</v>
      </c>
      <c r="G269" s="249" t="s">
        <v>937</v>
      </c>
      <c r="H269" s="249" t="s">
        <v>955</v>
      </c>
      <c r="I269" s="249" t="s">
        <v>82</v>
      </c>
      <c r="J269" s="249" t="s">
        <v>2811</v>
      </c>
      <c r="K269" s="249">
        <v>2014</v>
      </c>
      <c r="L269" s="249" t="s">
        <v>925</v>
      </c>
      <c r="M269" s="249" t="s">
        <v>937</v>
      </c>
    </row>
    <row r="270" spans="1:18">
      <c r="A270" s="249">
        <v>212902</v>
      </c>
      <c r="B270" s="249" t="s">
        <v>1350</v>
      </c>
      <c r="C270" s="249" t="s">
        <v>144</v>
      </c>
      <c r="D270" s="249" t="s">
        <v>746</v>
      </c>
      <c r="E270" s="249" t="s">
        <v>954</v>
      </c>
      <c r="H270" s="249" t="s">
        <v>955</v>
      </c>
      <c r="I270" s="249" t="s">
        <v>82</v>
      </c>
      <c r="M270" s="249" t="s">
        <v>934</v>
      </c>
      <c r="Q270" s="249">
        <v>1236</v>
      </c>
      <c r="R270" s="249">
        <v>43808</v>
      </c>
    </row>
    <row r="271" spans="1:18">
      <c r="A271" s="249">
        <v>212906</v>
      </c>
      <c r="B271" s="249" t="s">
        <v>1558</v>
      </c>
      <c r="C271" s="249" t="s">
        <v>386</v>
      </c>
      <c r="D271" s="249" t="s">
        <v>872</v>
      </c>
      <c r="E271" s="249" t="s">
        <v>954</v>
      </c>
      <c r="F271" s="249">
        <v>33779</v>
      </c>
      <c r="G271" s="249" t="s">
        <v>2565</v>
      </c>
      <c r="H271" s="249" t="s">
        <v>955</v>
      </c>
      <c r="I271" s="249" t="s">
        <v>82</v>
      </c>
      <c r="J271" s="249" t="s">
        <v>2811</v>
      </c>
      <c r="K271" s="249">
        <v>2010</v>
      </c>
      <c r="L271" s="249" t="s">
        <v>927</v>
      </c>
      <c r="M271" s="249" t="s">
        <v>927</v>
      </c>
    </row>
    <row r="272" spans="1:18">
      <c r="A272" s="249">
        <v>212910</v>
      </c>
      <c r="B272" s="249" t="s">
        <v>1112</v>
      </c>
      <c r="C272" s="249" t="s">
        <v>214</v>
      </c>
      <c r="D272" s="249" t="s">
        <v>1113</v>
      </c>
      <c r="E272" s="249" t="s">
        <v>953</v>
      </c>
      <c r="F272" s="249">
        <v>35796</v>
      </c>
      <c r="G272" s="249" t="s">
        <v>925</v>
      </c>
      <c r="H272" s="249" t="s">
        <v>955</v>
      </c>
      <c r="I272" s="249" t="s">
        <v>82</v>
      </c>
      <c r="J272" s="249" t="s">
        <v>926</v>
      </c>
      <c r="K272" s="249" t="s">
        <v>2821</v>
      </c>
      <c r="L272" s="249" t="s">
        <v>925</v>
      </c>
      <c r="M272" s="249" t="s">
        <v>939</v>
      </c>
    </row>
    <row r="273" spans="1:21">
      <c r="A273" s="249">
        <v>212911</v>
      </c>
      <c r="B273" s="249" t="s">
        <v>2283</v>
      </c>
      <c r="C273" s="249" t="s">
        <v>197</v>
      </c>
      <c r="D273" s="249" t="s">
        <v>747</v>
      </c>
      <c r="E273" s="249" t="s">
        <v>953</v>
      </c>
      <c r="F273" s="249">
        <v>32939</v>
      </c>
      <c r="G273" s="249" t="s">
        <v>944</v>
      </c>
      <c r="H273" s="249" t="s">
        <v>955</v>
      </c>
      <c r="I273" s="249" t="s">
        <v>82</v>
      </c>
      <c r="J273" s="249" t="s">
        <v>926</v>
      </c>
      <c r="K273" s="249" t="s">
        <v>2815</v>
      </c>
      <c r="L273" s="249" t="s">
        <v>944</v>
      </c>
      <c r="M273" s="249" t="s">
        <v>944</v>
      </c>
    </row>
    <row r="274" spans="1:21">
      <c r="A274" s="249">
        <v>212913</v>
      </c>
      <c r="B274" s="249" t="s">
        <v>2264</v>
      </c>
      <c r="C274" s="249" t="s">
        <v>202</v>
      </c>
      <c r="D274" s="249" t="s">
        <v>612</v>
      </c>
      <c r="E274" s="249" t="s">
        <v>953</v>
      </c>
      <c r="F274" s="249">
        <v>34742</v>
      </c>
      <c r="G274" s="249" t="s">
        <v>944</v>
      </c>
      <c r="H274" s="249" t="s">
        <v>955</v>
      </c>
      <c r="I274" s="249" t="s">
        <v>82</v>
      </c>
      <c r="J274" s="249" t="s">
        <v>2811</v>
      </c>
      <c r="K274" s="249">
        <v>2013</v>
      </c>
      <c r="L274" s="249" t="s">
        <v>2850</v>
      </c>
      <c r="M274" s="249" t="s">
        <v>944</v>
      </c>
    </row>
    <row r="275" spans="1:21">
      <c r="A275" s="249">
        <v>212915</v>
      </c>
      <c r="B275" s="249" t="s">
        <v>1596</v>
      </c>
      <c r="C275" s="249" t="s">
        <v>91</v>
      </c>
      <c r="D275" s="249" t="s">
        <v>748</v>
      </c>
      <c r="E275" s="249" t="s">
        <v>953</v>
      </c>
      <c r="F275" s="249">
        <v>35065</v>
      </c>
      <c r="G275" s="249" t="s">
        <v>2583</v>
      </c>
      <c r="H275" s="249" t="s">
        <v>955</v>
      </c>
      <c r="I275" s="249" t="s">
        <v>82</v>
      </c>
      <c r="J275" s="249" t="s">
        <v>926</v>
      </c>
      <c r="K275" s="249" t="s">
        <v>2821</v>
      </c>
      <c r="L275" s="249" t="s">
        <v>925</v>
      </c>
      <c r="M275" s="249" t="s">
        <v>927</v>
      </c>
    </row>
    <row r="276" spans="1:21">
      <c r="A276" s="249">
        <v>212916</v>
      </c>
      <c r="B276" s="249" t="s">
        <v>1301</v>
      </c>
      <c r="C276" s="249" t="s">
        <v>361</v>
      </c>
      <c r="D276" s="249" t="s">
        <v>571</v>
      </c>
      <c r="E276" s="249" t="s">
        <v>953</v>
      </c>
      <c r="F276" s="249">
        <v>33604</v>
      </c>
      <c r="G276" s="249" t="s">
        <v>925</v>
      </c>
      <c r="H276" s="249" t="s">
        <v>955</v>
      </c>
      <c r="I276" s="249" t="s">
        <v>82</v>
      </c>
      <c r="M276" s="249" t="s">
        <v>925</v>
      </c>
      <c r="Q276" s="249">
        <v>1146</v>
      </c>
      <c r="R276" s="249">
        <v>43533</v>
      </c>
    </row>
    <row r="277" spans="1:21">
      <c r="A277" s="249">
        <v>212918</v>
      </c>
      <c r="B277" s="249" t="s">
        <v>1660</v>
      </c>
      <c r="C277" s="249" t="s">
        <v>94</v>
      </c>
      <c r="D277" s="249" t="s">
        <v>1661</v>
      </c>
      <c r="E277" s="249" t="s">
        <v>954</v>
      </c>
      <c r="H277" s="249" t="s">
        <v>955</v>
      </c>
      <c r="I277" s="249" t="s">
        <v>82</v>
      </c>
      <c r="M277" s="249" t="s">
        <v>935</v>
      </c>
      <c r="Q277" s="249">
        <v>1253</v>
      </c>
      <c r="R277" s="249" t="s">
        <v>2881</v>
      </c>
    </row>
    <row r="278" spans="1:21">
      <c r="A278" s="249">
        <v>212923</v>
      </c>
      <c r="B278" s="249" t="s">
        <v>1013</v>
      </c>
      <c r="C278" s="249" t="s">
        <v>80</v>
      </c>
      <c r="D278" s="249" t="s">
        <v>749</v>
      </c>
      <c r="E278" s="249" t="s">
        <v>954</v>
      </c>
      <c r="F278" s="249">
        <v>35431</v>
      </c>
      <c r="G278" s="249" t="s">
        <v>2464</v>
      </c>
      <c r="H278" s="249" t="s">
        <v>955</v>
      </c>
      <c r="I278" s="249" t="s">
        <v>82</v>
      </c>
      <c r="J278" s="249" t="s">
        <v>2811</v>
      </c>
      <c r="K278" s="249" t="s">
        <v>2818</v>
      </c>
      <c r="L278" s="249" t="s">
        <v>935</v>
      </c>
      <c r="M278" s="249" t="s">
        <v>939</v>
      </c>
    </row>
    <row r="279" spans="1:21">
      <c r="A279" s="249">
        <v>212924</v>
      </c>
      <c r="B279" s="249" t="str">
        <f>VLOOKUP(A279,'[1]اعلام كامل'!$A$5:$E$7473,2,0)</f>
        <v>مي جمعه</v>
      </c>
      <c r="C279" s="249" t="str">
        <f>VLOOKUP(A279,'[1]اعلام كامل'!$A$5:$E$7473,3,0)</f>
        <v>جمال</v>
      </c>
      <c r="D279" s="249" t="str">
        <f>VLOOKUP(A279,'[1]اعلام كامل'!$A$5:$E$7473,4,0)</f>
        <v>مريم</v>
      </c>
      <c r="I279" s="249" t="s">
        <v>82</v>
      </c>
    </row>
    <row r="280" spans="1:21">
      <c r="A280" s="249">
        <v>212929</v>
      </c>
      <c r="B280" s="249" t="s">
        <v>2197</v>
      </c>
      <c r="C280" s="249" t="s">
        <v>105</v>
      </c>
      <c r="D280" s="249" t="s">
        <v>460</v>
      </c>
      <c r="E280" s="249" t="s">
        <v>954</v>
      </c>
      <c r="F280" s="249">
        <v>32467</v>
      </c>
      <c r="G280" s="249" t="s">
        <v>2483</v>
      </c>
      <c r="H280" s="249" t="s">
        <v>955</v>
      </c>
      <c r="I280" s="249" t="s">
        <v>82</v>
      </c>
      <c r="M280" s="249" t="s">
        <v>947</v>
      </c>
      <c r="Q280" s="249">
        <v>1199</v>
      </c>
      <c r="R280" s="249">
        <v>43747</v>
      </c>
    </row>
    <row r="281" spans="1:21">
      <c r="A281" s="249">
        <v>212930</v>
      </c>
      <c r="B281" s="249" t="s">
        <v>1486</v>
      </c>
      <c r="C281" s="249" t="s">
        <v>184</v>
      </c>
      <c r="D281" s="249" t="s">
        <v>489</v>
      </c>
      <c r="E281" s="249" t="s">
        <v>954</v>
      </c>
      <c r="F281" s="249">
        <v>35835</v>
      </c>
      <c r="G281" s="249" t="s">
        <v>925</v>
      </c>
      <c r="H281" s="249" t="s">
        <v>955</v>
      </c>
      <c r="I281" s="249" t="s">
        <v>82</v>
      </c>
      <c r="J281" s="249" t="s">
        <v>2811</v>
      </c>
      <c r="K281" s="249">
        <v>2017</v>
      </c>
      <c r="L281" s="249" t="s">
        <v>925</v>
      </c>
      <c r="M281" s="249" t="s">
        <v>927</v>
      </c>
    </row>
    <row r="282" spans="1:21">
      <c r="A282" s="249">
        <v>212932</v>
      </c>
      <c r="B282" s="249" t="s">
        <v>1889</v>
      </c>
      <c r="C282" s="249" t="s">
        <v>171</v>
      </c>
      <c r="D282" s="249" t="s">
        <v>535</v>
      </c>
      <c r="E282" s="249" t="s">
        <v>954</v>
      </c>
      <c r="F282" s="249">
        <v>35595</v>
      </c>
      <c r="G282" s="249" t="s">
        <v>925</v>
      </c>
      <c r="H282" s="249" t="s">
        <v>955</v>
      </c>
      <c r="I282" s="249" t="s">
        <v>82</v>
      </c>
      <c r="J282" s="249" t="s">
        <v>926</v>
      </c>
      <c r="K282" s="249">
        <v>2015</v>
      </c>
      <c r="L282" s="249" t="s">
        <v>925</v>
      </c>
      <c r="M282" s="249" t="s">
        <v>937</v>
      </c>
    </row>
    <row r="283" spans="1:21">
      <c r="A283" s="249">
        <v>212941</v>
      </c>
      <c r="B283" s="249" t="s">
        <v>2343</v>
      </c>
      <c r="C283" s="249" t="s">
        <v>262</v>
      </c>
      <c r="D283" s="249" t="s">
        <v>503</v>
      </c>
      <c r="E283" s="249" t="s">
        <v>954</v>
      </c>
      <c r="F283" s="249">
        <v>35614</v>
      </c>
      <c r="G283" s="249" t="s">
        <v>925</v>
      </c>
      <c r="H283" s="249" t="s">
        <v>955</v>
      </c>
      <c r="I283" s="249" t="s">
        <v>82</v>
      </c>
      <c r="M283" s="249" t="s">
        <v>945</v>
      </c>
      <c r="Q283" s="249">
        <v>1184</v>
      </c>
      <c r="R283" s="249">
        <v>43717</v>
      </c>
    </row>
    <row r="284" spans="1:21">
      <c r="A284" s="249">
        <v>212943</v>
      </c>
      <c r="B284" s="249" t="s">
        <v>2180</v>
      </c>
      <c r="C284" s="249" t="s">
        <v>148</v>
      </c>
      <c r="D284" s="249" t="s">
        <v>2181</v>
      </c>
      <c r="E284" s="249" t="s">
        <v>954</v>
      </c>
      <c r="F284" s="249">
        <v>33780</v>
      </c>
      <c r="G284" s="249" t="s">
        <v>925</v>
      </c>
      <c r="H284" s="249" t="s">
        <v>955</v>
      </c>
      <c r="I284" s="249" t="s">
        <v>82</v>
      </c>
      <c r="J284" s="249" t="s">
        <v>2811</v>
      </c>
      <c r="K284" s="249">
        <v>2011</v>
      </c>
      <c r="L284" s="249" t="s">
        <v>947</v>
      </c>
      <c r="M284" s="249" t="s">
        <v>947</v>
      </c>
    </row>
    <row r="285" spans="1:21">
      <c r="A285" s="249">
        <v>212954</v>
      </c>
      <c r="B285" s="249" t="s">
        <v>1019</v>
      </c>
      <c r="C285" s="249" t="s">
        <v>654</v>
      </c>
      <c r="D285" s="249" t="s">
        <v>485</v>
      </c>
      <c r="E285" s="249" t="s">
        <v>954</v>
      </c>
      <c r="F285" s="249">
        <v>36462</v>
      </c>
      <c r="G285" s="249" t="s">
        <v>925</v>
      </c>
      <c r="H285" s="249" t="s">
        <v>2803</v>
      </c>
      <c r="I285" s="249" t="s">
        <v>82</v>
      </c>
      <c r="J285" s="249" t="s">
        <v>2811</v>
      </c>
      <c r="K285" s="249">
        <v>2012</v>
      </c>
      <c r="L285" s="249" t="s">
        <v>2812</v>
      </c>
      <c r="M285" s="249" t="s">
        <v>886</v>
      </c>
    </row>
    <row r="286" spans="1:21">
      <c r="A286" s="249">
        <v>212967</v>
      </c>
      <c r="B286" s="249" t="s">
        <v>1635</v>
      </c>
      <c r="C286" s="249" t="s">
        <v>122</v>
      </c>
      <c r="D286" s="249" t="s">
        <v>486</v>
      </c>
      <c r="E286" s="249" t="s">
        <v>953</v>
      </c>
      <c r="F286" s="249">
        <v>34335</v>
      </c>
      <c r="G286" s="249" t="s">
        <v>2596</v>
      </c>
      <c r="H286" s="249" t="s">
        <v>955</v>
      </c>
      <c r="I286" s="249" t="s">
        <v>82</v>
      </c>
      <c r="J286" s="249" t="s">
        <v>2811</v>
      </c>
      <c r="K286" s="249">
        <v>2014</v>
      </c>
      <c r="L286" s="249" t="s">
        <v>927</v>
      </c>
      <c r="M286" s="249" t="s">
        <v>927</v>
      </c>
      <c r="S286" s="249">
        <v>796</v>
      </c>
      <c r="T286" s="249">
        <v>43744</v>
      </c>
      <c r="U286" s="249">
        <v>32500</v>
      </c>
    </row>
    <row r="287" spans="1:21">
      <c r="A287" s="249">
        <v>212969</v>
      </c>
      <c r="B287" s="249" t="s">
        <v>2229</v>
      </c>
      <c r="C287" s="249" t="s">
        <v>224</v>
      </c>
      <c r="D287" s="249" t="s">
        <v>486</v>
      </c>
      <c r="E287" s="249" t="s">
        <v>954</v>
      </c>
      <c r="F287" s="249">
        <v>31498</v>
      </c>
      <c r="G287" s="249" t="s">
        <v>944</v>
      </c>
      <c r="H287" s="249" t="s">
        <v>955</v>
      </c>
      <c r="I287" s="249" t="s">
        <v>82</v>
      </c>
      <c r="J287" s="249" t="s">
        <v>2811</v>
      </c>
      <c r="K287" s="249">
        <v>2004</v>
      </c>
      <c r="L287" s="249" t="s">
        <v>944</v>
      </c>
      <c r="M287" s="249" t="s">
        <v>944</v>
      </c>
    </row>
    <row r="288" spans="1:21">
      <c r="A288" s="249">
        <v>212976</v>
      </c>
      <c r="B288" s="249" t="s">
        <v>2070</v>
      </c>
      <c r="C288" s="249" t="s">
        <v>136</v>
      </c>
      <c r="D288" s="249" t="s">
        <v>590</v>
      </c>
      <c r="E288" s="249" t="s">
        <v>953</v>
      </c>
      <c r="F288" s="249">
        <v>35255</v>
      </c>
      <c r="G288" s="249" t="s">
        <v>925</v>
      </c>
      <c r="H288" s="249" t="s">
        <v>955</v>
      </c>
      <c r="I288" s="249" t="s">
        <v>82</v>
      </c>
      <c r="J288" s="249" t="s">
        <v>926</v>
      </c>
      <c r="K288" s="249">
        <v>2015</v>
      </c>
      <c r="L288" s="249" t="s">
        <v>939</v>
      </c>
      <c r="M288" s="249" t="s">
        <v>939</v>
      </c>
    </row>
    <row r="289" spans="1:21">
      <c r="A289" s="249">
        <v>212998</v>
      </c>
      <c r="B289" s="249" t="s">
        <v>1533</v>
      </c>
      <c r="C289" s="249" t="s">
        <v>92</v>
      </c>
      <c r="D289" s="249" t="s">
        <v>501</v>
      </c>
      <c r="E289" s="249" t="s">
        <v>954</v>
      </c>
      <c r="F289" s="249">
        <v>34773</v>
      </c>
      <c r="G289" s="249" t="s">
        <v>2563</v>
      </c>
      <c r="H289" s="249" t="s">
        <v>955</v>
      </c>
      <c r="I289" s="249" t="s">
        <v>82</v>
      </c>
      <c r="M289" s="249" t="s">
        <v>927</v>
      </c>
      <c r="Q289" s="249">
        <v>1104</v>
      </c>
      <c r="R289" s="249" t="s">
        <v>2884</v>
      </c>
    </row>
    <row r="290" spans="1:21">
      <c r="A290" s="249">
        <v>212999</v>
      </c>
      <c r="B290" s="249" t="str">
        <f>VLOOKUP(A290,'[1]اعلام كامل'!$A$5:$E$7473,2,0)</f>
        <v>نورماريانا الصفدي</v>
      </c>
      <c r="C290" s="249" t="str">
        <f>VLOOKUP(A290,'[1]اعلام كامل'!$A$5:$E$7473,3,0)</f>
        <v>ذوقان</v>
      </c>
      <c r="D290" s="249" t="str">
        <f>VLOOKUP(A290,'[1]اعلام كامل'!$A$5:$E$7473,4,0)</f>
        <v>اسرار</v>
      </c>
      <c r="I290" s="249" t="s">
        <v>82</v>
      </c>
    </row>
    <row r="291" spans="1:21">
      <c r="A291" s="249">
        <v>213002</v>
      </c>
      <c r="B291" s="249" t="s">
        <v>2441</v>
      </c>
      <c r="C291" s="249" t="s">
        <v>188</v>
      </c>
      <c r="D291" s="249" t="s">
        <v>2442</v>
      </c>
      <c r="E291" s="249" t="s">
        <v>954</v>
      </c>
      <c r="F291" s="249">
        <v>34750</v>
      </c>
      <c r="G291" s="249" t="s">
        <v>2496</v>
      </c>
      <c r="H291" s="249" t="s">
        <v>2802</v>
      </c>
      <c r="I291" s="249" t="s">
        <v>82</v>
      </c>
      <c r="J291" s="249" t="s">
        <v>2811</v>
      </c>
      <c r="K291" s="249" t="s">
        <v>886</v>
      </c>
      <c r="L291" s="249" t="s">
        <v>947</v>
      </c>
      <c r="M291" s="249" t="s">
        <v>886</v>
      </c>
    </row>
    <row r="292" spans="1:21">
      <c r="A292" s="249">
        <v>213024</v>
      </c>
      <c r="B292" s="249" t="s">
        <v>1569</v>
      </c>
      <c r="C292" s="249" t="s">
        <v>193</v>
      </c>
      <c r="D292" s="249" t="s">
        <v>753</v>
      </c>
      <c r="E292" s="249" t="s">
        <v>954</v>
      </c>
      <c r="F292" s="249">
        <v>36162</v>
      </c>
      <c r="G292" s="249" t="s">
        <v>2567</v>
      </c>
      <c r="H292" s="249" t="s">
        <v>955</v>
      </c>
      <c r="I292" s="249" t="s">
        <v>82</v>
      </c>
      <c r="J292" s="249" t="s">
        <v>2811</v>
      </c>
      <c r="K292" s="249">
        <v>2016</v>
      </c>
      <c r="L292" s="249" t="s">
        <v>927</v>
      </c>
      <c r="M292" s="249" t="s">
        <v>927</v>
      </c>
    </row>
    <row r="293" spans="1:21">
      <c r="A293" s="249">
        <v>213028</v>
      </c>
      <c r="B293" s="249" t="str">
        <f>VLOOKUP(A293,'[1]اعلام كامل'!$A$5:$E$7473,2,0)</f>
        <v>هديه يحيى</v>
      </c>
      <c r="C293" s="249" t="str">
        <f>VLOOKUP(A293,'[1]اعلام كامل'!$A$5:$E$7473,3,0)</f>
        <v>غالب</v>
      </c>
      <c r="D293" s="249" t="str">
        <f>VLOOKUP(A293,'[1]اعلام كامل'!$A$5:$E$7473,4,0)</f>
        <v>كرام</v>
      </c>
      <c r="I293" s="249" t="s">
        <v>82</v>
      </c>
    </row>
    <row r="294" spans="1:21">
      <c r="A294" s="249">
        <v>213032</v>
      </c>
      <c r="B294" s="249" t="s">
        <v>2251</v>
      </c>
      <c r="C294" s="249" t="s">
        <v>89</v>
      </c>
      <c r="D294" s="249" t="s">
        <v>616</v>
      </c>
      <c r="E294" s="249" t="s">
        <v>954</v>
      </c>
      <c r="F294" s="249">
        <v>34802</v>
      </c>
      <c r="G294" s="249" t="s">
        <v>944</v>
      </c>
      <c r="H294" s="249" t="s">
        <v>955</v>
      </c>
      <c r="I294" s="249" t="s">
        <v>82</v>
      </c>
      <c r="J294" s="249" t="s">
        <v>926</v>
      </c>
      <c r="K294" s="249">
        <v>2013</v>
      </c>
      <c r="L294" s="249" t="s">
        <v>944</v>
      </c>
      <c r="M294" s="249" t="s">
        <v>944</v>
      </c>
    </row>
    <row r="295" spans="1:21">
      <c r="A295" s="249">
        <v>213036</v>
      </c>
      <c r="B295" s="249" t="str">
        <f>VLOOKUP(A295,'[1]اعلام كامل'!$A$5:$E$7473,2,0)</f>
        <v>هلا جنيد</v>
      </c>
      <c r="C295" s="249" t="str">
        <f>VLOOKUP(A295,'[1]اعلام كامل'!$A$5:$E$7473,3,0)</f>
        <v>محمد</v>
      </c>
      <c r="D295" s="249" t="str">
        <f>VLOOKUP(A295,'[1]اعلام كامل'!$A$5:$E$7473,4,0)</f>
        <v>غيداء</v>
      </c>
      <c r="I295" s="249" t="s">
        <v>82</v>
      </c>
    </row>
    <row r="296" spans="1:21">
      <c r="A296" s="249">
        <v>213047</v>
      </c>
      <c r="B296" s="249" t="s">
        <v>1441</v>
      </c>
      <c r="C296" s="249" t="s">
        <v>225</v>
      </c>
      <c r="D296" s="249" t="s">
        <v>534</v>
      </c>
      <c r="E296" s="249" t="s">
        <v>954</v>
      </c>
      <c r="F296" s="249">
        <v>34712</v>
      </c>
      <c r="G296" s="249" t="s">
        <v>925</v>
      </c>
      <c r="H296" s="249" t="s">
        <v>955</v>
      </c>
      <c r="I296" s="249" t="s">
        <v>82</v>
      </c>
      <c r="J296" s="249" t="s">
        <v>2811</v>
      </c>
      <c r="K296" s="249">
        <v>2012</v>
      </c>
      <c r="L296" s="249" t="s">
        <v>2812</v>
      </c>
      <c r="M296" s="249" t="s">
        <v>927</v>
      </c>
      <c r="S296" s="249">
        <v>937</v>
      </c>
      <c r="T296" s="249" t="s">
        <v>2858</v>
      </c>
      <c r="U296" s="249" t="s">
        <v>2856</v>
      </c>
    </row>
    <row r="297" spans="1:21">
      <c r="A297" s="249">
        <v>213050</v>
      </c>
      <c r="B297" s="249" t="s">
        <v>1512</v>
      </c>
      <c r="C297" s="249" t="s">
        <v>147</v>
      </c>
      <c r="D297" s="249" t="s">
        <v>565</v>
      </c>
      <c r="E297" s="249" t="s">
        <v>954</v>
      </c>
      <c r="F297" s="249">
        <v>34700</v>
      </c>
      <c r="G297" s="249" t="s">
        <v>2556</v>
      </c>
      <c r="H297" s="249" t="s">
        <v>955</v>
      </c>
      <c r="I297" s="249" t="s">
        <v>82</v>
      </c>
      <c r="J297" s="249" t="s">
        <v>2811</v>
      </c>
      <c r="K297" s="249">
        <v>2013</v>
      </c>
      <c r="L297" s="249" t="s">
        <v>927</v>
      </c>
      <c r="M297" s="249" t="s">
        <v>927</v>
      </c>
    </row>
    <row r="298" spans="1:21">
      <c r="A298" s="249">
        <v>213064</v>
      </c>
      <c r="B298" s="249" t="s">
        <v>1547</v>
      </c>
      <c r="C298" s="249" t="s">
        <v>144</v>
      </c>
      <c r="D298" s="249" t="s">
        <v>487</v>
      </c>
      <c r="E298" s="249" t="s">
        <v>954</v>
      </c>
      <c r="F298" s="249">
        <v>32517</v>
      </c>
      <c r="G298" s="249" t="s">
        <v>2497</v>
      </c>
      <c r="H298" s="249" t="s">
        <v>955</v>
      </c>
      <c r="I298" s="249" t="s">
        <v>82</v>
      </c>
      <c r="J298" s="249" t="s">
        <v>2811</v>
      </c>
      <c r="K298" s="249">
        <v>2016</v>
      </c>
      <c r="L298" s="249" t="s">
        <v>927</v>
      </c>
      <c r="M298" s="249" t="s">
        <v>927</v>
      </c>
    </row>
    <row r="299" spans="1:21">
      <c r="A299" s="249">
        <v>213065</v>
      </c>
      <c r="B299" s="249" t="s">
        <v>1835</v>
      </c>
      <c r="C299" s="249" t="s">
        <v>270</v>
      </c>
      <c r="D299" s="249" t="s">
        <v>431</v>
      </c>
      <c r="E299" s="249" t="s">
        <v>954</v>
      </c>
      <c r="F299" s="249">
        <v>32313</v>
      </c>
      <c r="G299" s="249" t="s">
        <v>1487</v>
      </c>
      <c r="H299" s="249" t="s">
        <v>955</v>
      </c>
      <c r="I299" s="249" t="s">
        <v>82</v>
      </c>
      <c r="J299" s="249" t="s">
        <v>2811</v>
      </c>
      <c r="K299" s="249">
        <v>2007</v>
      </c>
      <c r="L299" s="249" t="s">
        <v>927</v>
      </c>
      <c r="M299" s="249" t="s">
        <v>937</v>
      </c>
    </row>
    <row r="300" spans="1:21">
      <c r="A300" s="249">
        <v>213068</v>
      </c>
      <c r="B300" s="249" t="s">
        <v>1652</v>
      </c>
      <c r="C300" s="249" t="s">
        <v>199</v>
      </c>
      <c r="D300" s="249" t="s">
        <v>541</v>
      </c>
      <c r="E300" s="249" t="s">
        <v>954</v>
      </c>
      <c r="F300" s="249">
        <v>34408</v>
      </c>
      <c r="G300" s="249" t="s">
        <v>935</v>
      </c>
      <c r="H300" s="249" t="s">
        <v>955</v>
      </c>
      <c r="I300" s="249" t="s">
        <v>82</v>
      </c>
      <c r="J300" s="249" t="s">
        <v>2811</v>
      </c>
      <c r="K300" s="249" t="s">
        <v>2820</v>
      </c>
      <c r="L300" s="249" t="s">
        <v>925</v>
      </c>
      <c r="M300" s="249" t="s">
        <v>935</v>
      </c>
    </row>
    <row r="301" spans="1:21">
      <c r="A301" s="249">
        <v>213080</v>
      </c>
      <c r="B301" s="249" t="s">
        <v>1740</v>
      </c>
      <c r="C301" s="249" t="s">
        <v>102</v>
      </c>
      <c r="D301" s="249" t="s">
        <v>1741</v>
      </c>
      <c r="E301" s="249" t="s">
        <v>954</v>
      </c>
      <c r="F301" s="249">
        <v>34714</v>
      </c>
      <c r="G301" s="249" t="s">
        <v>2631</v>
      </c>
      <c r="H301" s="249" t="s">
        <v>955</v>
      </c>
      <c r="I301" s="249" t="s">
        <v>82</v>
      </c>
      <c r="J301" s="249" t="s">
        <v>2811</v>
      </c>
      <c r="K301" s="249">
        <v>2013</v>
      </c>
      <c r="L301" s="249" t="s">
        <v>936</v>
      </c>
      <c r="M301" s="249" t="s">
        <v>936</v>
      </c>
    </row>
    <row r="302" spans="1:21">
      <c r="A302" s="249">
        <v>213082</v>
      </c>
      <c r="B302" s="249" t="s">
        <v>2069</v>
      </c>
      <c r="C302" s="249" t="s">
        <v>275</v>
      </c>
      <c r="D302" s="249" t="s">
        <v>590</v>
      </c>
      <c r="E302" s="249" t="s">
        <v>954</v>
      </c>
      <c r="H302" s="249" t="s">
        <v>955</v>
      </c>
      <c r="I302" s="249" t="s">
        <v>82</v>
      </c>
      <c r="M302" s="249" t="s">
        <v>939</v>
      </c>
      <c r="Q302" s="249">
        <v>1279</v>
      </c>
      <c r="R302" s="249" t="s">
        <v>2881</v>
      </c>
    </row>
    <row r="303" spans="1:21">
      <c r="A303" s="249">
        <v>213083</v>
      </c>
      <c r="B303" s="249" t="s">
        <v>1338</v>
      </c>
      <c r="C303" s="249" t="s">
        <v>86</v>
      </c>
      <c r="D303" s="249" t="s">
        <v>663</v>
      </c>
      <c r="E303" s="249" t="s">
        <v>954</v>
      </c>
      <c r="F303" s="249">
        <v>35949</v>
      </c>
      <c r="G303" s="249" t="s">
        <v>2499</v>
      </c>
      <c r="H303" s="249" t="s">
        <v>955</v>
      </c>
      <c r="I303" s="249" t="s">
        <v>82</v>
      </c>
      <c r="J303" s="249" t="s">
        <v>2811</v>
      </c>
      <c r="K303" s="249">
        <v>2016</v>
      </c>
      <c r="L303" s="249" t="s">
        <v>2812</v>
      </c>
      <c r="M303" s="249" t="s">
        <v>934</v>
      </c>
    </row>
    <row r="304" spans="1:21">
      <c r="A304" s="249">
        <v>213090</v>
      </c>
      <c r="B304" s="249" t="s">
        <v>2217</v>
      </c>
      <c r="C304" s="249" t="s">
        <v>81</v>
      </c>
      <c r="D304" s="249" t="s">
        <v>550</v>
      </c>
      <c r="E304" s="249" t="s">
        <v>954</v>
      </c>
      <c r="F304" s="249">
        <v>35180</v>
      </c>
      <c r="G304" s="249" t="s">
        <v>2775</v>
      </c>
      <c r="H304" s="249" t="s">
        <v>955</v>
      </c>
      <c r="I304" s="249" t="s">
        <v>82</v>
      </c>
      <c r="J304" s="249" t="s">
        <v>2811</v>
      </c>
      <c r="K304" s="249">
        <v>2014</v>
      </c>
      <c r="L304" s="249" t="s">
        <v>944</v>
      </c>
      <c r="M304" s="249" t="s">
        <v>944</v>
      </c>
    </row>
    <row r="305" spans="1:18">
      <c r="A305" s="249">
        <v>213091</v>
      </c>
      <c r="B305" s="249" t="s">
        <v>2445</v>
      </c>
      <c r="C305" s="249" t="s">
        <v>128</v>
      </c>
      <c r="D305" s="249" t="s">
        <v>635</v>
      </c>
      <c r="E305" s="249" t="s">
        <v>953</v>
      </c>
      <c r="F305" s="249">
        <v>34505</v>
      </c>
      <c r="G305" s="249" t="s">
        <v>947</v>
      </c>
      <c r="H305" s="249" t="s">
        <v>2802</v>
      </c>
      <c r="I305" s="249" t="s">
        <v>82</v>
      </c>
      <c r="J305" s="249" t="s">
        <v>926</v>
      </c>
      <c r="K305" s="249">
        <v>2014</v>
      </c>
      <c r="L305" s="249" t="s">
        <v>947</v>
      </c>
      <c r="M305" s="249" t="s">
        <v>886</v>
      </c>
    </row>
    <row r="306" spans="1:18">
      <c r="A306" s="249">
        <v>213092</v>
      </c>
      <c r="B306" s="249" t="str">
        <f>VLOOKUP(A306,'[1]اعلام كامل'!$A$5:$E$7473,2,0)</f>
        <v>يحيى حمشو</v>
      </c>
      <c r="C306" s="249" t="str">
        <f>VLOOKUP(A306,'[1]اعلام كامل'!$A$5:$E$7473,3,0)</f>
        <v>حسن</v>
      </c>
      <c r="D306" s="249" t="str">
        <f>VLOOKUP(A306,'[1]اعلام كامل'!$A$5:$E$7473,4,0)</f>
        <v>هناء</v>
      </c>
      <c r="I306" s="249" t="s">
        <v>82</v>
      </c>
    </row>
    <row r="307" spans="1:18">
      <c r="A307" s="249">
        <v>213093</v>
      </c>
      <c r="B307" s="249" t="str">
        <f>VLOOKUP(A307,'[1]اعلام كامل'!$A$5:$E$7473,2,0)</f>
        <v>يزن الدرويش</v>
      </c>
      <c r="C307" s="249" t="str">
        <f>VLOOKUP(A307,'[1]اعلام كامل'!$A$5:$E$7473,3,0)</f>
        <v>فريد</v>
      </c>
      <c r="D307" s="249" t="str">
        <f>VLOOKUP(A307,'[1]اعلام كامل'!$A$5:$E$7473,4,0)</f>
        <v>منال</v>
      </c>
      <c r="I307" s="249" t="s">
        <v>82</v>
      </c>
    </row>
    <row r="308" spans="1:18">
      <c r="A308" s="249">
        <v>213101</v>
      </c>
      <c r="B308" s="249" t="str">
        <f>VLOOKUP(A308,'[1]اعلام كامل'!$A$5:$E$7473,2,0)</f>
        <v>يعقوب الحيدر</v>
      </c>
      <c r="C308" s="249" t="str">
        <f>VLOOKUP(A308,'[1]اعلام كامل'!$A$5:$E$7473,3,0)</f>
        <v>حيدر</v>
      </c>
      <c r="D308" s="249" t="str">
        <f>VLOOKUP(A308,'[1]اعلام كامل'!$A$5:$E$7473,4,0)</f>
        <v>عواطف</v>
      </c>
      <c r="I308" s="249" t="s">
        <v>82</v>
      </c>
    </row>
    <row r="309" spans="1:18">
      <c r="A309" s="249">
        <v>213112</v>
      </c>
      <c r="B309" s="249" t="s">
        <v>2295</v>
      </c>
      <c r="C309" s="249" t="s">
        <v>283</v>
      </c>
      <c r="D309" s="249" t="s">
        <v>1388</v>
      </c>
      <c r="E309" s="249" t="s">
        <v>953</v>
      </c>
      <c r="F309" s="249">
        <v>31204</v>
      </c>
      <c r="G309" s="249" t="s">
        <v>925</v>
      </c>
      <c r="H309" s="249" t="s">
        <v>955</v>
      </c>
      <c r="I309" s="249" t="s">
        <v>82</v>
      </c>
      <c r="M309" s="249" t="s">
        <v>945</v>
      </c>
      <c r="Q309" s="249">
        <v>1096</v>
      </c>
      <c r="R309" s="249" t="s">
        <v>2882</v>
      </c>
    </row>
    <row r="310" spans="1:18">
      <c r="A310" s="249">
        <v>213117</v>
      </c>
      <c r="B310" s="249" t="s">
        <v>1289</v>
      </c>
      <c r="C310" s="249" t="s">
        <v>205</v>
      </c>
      <c r="D310" s="249" t="s">
        <v>687</v>
      </c>
      <c r="E310" s="249" t="s">
        <v>954</v>
      </c>
      <c r="F310" s="249">
        <v>36263</v>
      </c>
      <c r="G310" s="249" t="s">
        <v>2486</v>
      </c>
      <c r="H310" s="249" t="s">
        <v>955</v>
      </c>
      <c r="I310" s="249" t="s">
        <v>82</v>
      </c>
      <c r="J310" s="249" t="s">
        <v>2811</v>
      </c>
      <c r="K310" s="249">
        <v>2016</v>
      </c>
      <c r="L310" s="249" t="s">
        <v>925</v>
      </c>
      <c r="M310" s="249" t="s">
        <v>925</v>
      </c>
    </row>
    <row r="311" spans="1:18">
      <c r="A311" s="249">
        <v>213120</v>
      </c>
      <c r="B311" s="249" t="s">
        <v>1774</v>
      </c>
      <c r="C311" s="249" t="s">
        <v>94</v>
      </c>
      <c r="D311" s="249" t="s">
        <v>725</v>
      </c>
      <c r="E311" s="249" t="s">
        <v>953</v>
      </c>
      <c r="F311" s="249">
        <v>36039</v>
      </c>
      <c r="G311" s="249" t="s">
        <v>925</v>
      </c>
      <c r="H311" s="249" t="s">
        <v>955</v>
      </c>
      <c r="I311" s="249" t="s">
        <v>82</v>
      </c>
      <c r="J311" s="249" t="s">
        <v>2811</v>
      </c>
      <c r="K311" s="249">
        <v>2016</v>
      </c>
      <c r="L311" s="249" t="s">
        <v>2812</v>
      </c>
      <c r="M311" s="249" t="s">
        <v>936</v>
      </c>
    </row>
    <row r="312" spans="1:18">
      <c r="A312" s="249">
        <v>213121</v>
      </c>
      <c r="B312" s="249" t="s">
        <v>2433</v>
      </c>
      <c r="C312" s="249" t="s">
        <v>184</v>
      </c>
      <c r="D312" s="249" t="s">
        <v>699</v>
      </c>
      <c r="E312" s="249" t="s">
        <v>953</v>
      </c>
      <c r="F312" s="249">
        <v>36068</v>
      </c>
      <c r="G312" s="249" t="s">
        <v>2577</v>
      </c>
      <c r="H312" s="249" t="s">
        <v>2802</v>
      </c>
      <c r="I312" s="249" t="s">
        <v>82</v>
      </c>
      <c r="J312" s="249" t="s">
        <v>2811</v>
      </c>
      <c r="K312" s="249">
        <v>2016</v>
      </c>
      <c r="L312" s="249" t="s">
        <v>925</v>
      </c>
      <c r="M312" s="249" t="s">
        <v>886</v>
      </c>
    </row>
    <row r="313" spans="1:18">
      <c r="A313" s="249">
        <v>213124</v>
      </c>
      <c r="B313" s="249" t="str">
        <f>VLOOKUP(A313,'[1]اعلام كامل'!$A$5:$E$7473,2,0)</f>
        <v>ابراهيم معروف</v>
      </c>
      <c r="C313" s="249" t="str">
        <f>VLOOKUP(A313,'[1]اعلام كامل'!$A$5:$E$7473,3,0)</f>
        <v>شحاده</v>
      </c>
      <c r="D313" s="249" t="str">
        <f>VLOOKUP(A313,'[1]اعلام كامل'!$A$5:$E$7473,4,0)</f>
        <v>حميده</v>
      </c>
      <c r="I313" s="249" t="s">
        <v>82</v>
      </c>
    </row>
    <row r="314" spans="1:18">
      <c r="A314" s="249">
        <v>213126</v>
      </c>
      <c r="B314" s="249" t="s">
        <v>1269</v>
      </c>
      <c r="C314" s="249" t="s">
        <v>225</v>
      </c>
      <c r="D314" s="249" t="s">
        <v>675</v>
      </c>
      <c r="E314" s="249" t="s">
        <v>953</v>
      </c>
      <c r="F314" s="249">
        <v>35065</v>
      </c>
      <c r="G314" s="249" t="s">
        <v>925</v>
      </c>
      <c r="H314" s="249" t="s">
        <v>955</v>
      </c>
      <c r="I314" s="249" t="s">
        <v>82</v>
      </c>
      <c r="J314" s="249" t="s">
        <v>926</v>
      </c>
      <c r="K314" s="249">
        <v>2013</v>
      </c>
      <c r="L314" s="249" t="s">
        <v>2812</v>
      </c>
      <c r="M314" s="249" t="s">
        <v>925</v>
      </c>
    </row>
    <row r="315" spans="1:18">
      <c r="A315" s="249">
        <v>213128</v>
      </c>
      <c r="B315" s="249" t="str">
        <f>VLOOKUP(A315,'[1]اعلام كامل'!$A$5:$E$7473,2,0)</f>
        <v>احلام زينب</v>
      </c>
      <c r="C315" s="249" t="str">
        <f>VLOOKUP(A315,'[1]اعلام كامل'!$A$5:$E$7473,3,0)</f>
        <v>حسن</v>
      </c>
      <c r="D315" s="249" t="str">
        <f>VLOOKUP(A315,'[1]اعلام كامل'!$A$5:$E$7473,4,0)</f>
        <v>سعاد</v>
      </c>
      <c r="I315" s="249" t="s">
        <v>82</v>
      </c>
    </row>
    <row r="316" spans="1:18">
      <c r="A316" s="249">
        <v>213129</v>
      </c>
      <c r="B316" s="249" t="s">
        <v>755</v>
      </c>
      <c r="C316" s="249" t="s">
        <v>89</v>
      </c>
      <c r="D316" s="249" t="s">
        <v>492</v>
      </c>
      <c r="E316" s="249" t="s">
        <v>953</v>
      </c>
      <c r="F316" s="249">
        <v>35692</v>
      </c>
      <c r="G316" s="249" t="s">
        <v>2486</v>
      </c>
      <c r="H316" s="249" t="s">
        <v>2807</v>
      </c>
      <c r="I316" s="249" t="s">
        <v>82</v>
      </c>
      <c r="Q316" s="249">
        <v>1115</v>
      </c>
      <c r="R316" s="249" t="s">
        <v>2885</v>
      </c>
    </row>
    <row r="317" spans="1:18">
      <c r="A317" s="249">
        <v>213130</v>
      </c>
      <c r="B317" s="249" t="s">
        <v>1206</v>
      </c>
      <c r="C317" s="249" t="s">
        <v>177</v>
      </c>
      <c r="D317" s="249" t="s">
        <v>552</v>
      </c>
      <c r="E317" s="249" t="s">
        <v>953</v>
      </c>
      <c r="F317" s="249">
        <v>36161</v>
      </c>
      <c r="G317" s="249" t="s">
        <v>925</v>
      </c>
      <c r="H317" s="249" t="s">
        <v>955</v>
      </c>
      <c r="I317" s="249" t="s">
        <v>82</v>
      </c>
      <c r="J317" s="249" t="s">
        <v>2811</v>
      </c>
      <c r="K317" s="249">
        <v>2017</v>
      </c>
      <c r="L317" s="249" t="s">
        <v>2812</v>
      </c>
      <c r="M317" s="249" t="s">
        <v>925</v>
      </c>
    </row>
    <row r="318" spans="1:18">
      <c r="A318" s="249">
        <v>213131</v>
      </c>
      <c r="B318" s="249" t="s">
        <v>2165</v>
      </c>
      <c r="C318" s="249" t="s">
        <v>311</v>
      </c>
      <c r="D318" s="249" t="s">
        <v>451</v>
      </c>
      <c r="E318" s="249" t="s">
        <v>953</v>
      </c>
      <c r="F318" s="249">
        <v>34874</v>
      </c>
      <c r="G318" s="249" t="s">
        <v>911</v>
      </c>
      <c r="H318" s="249" t="s">
        <v>955</v>
      </c>
      <c r="I318" s="249" t="s">
        <v>82</v>
      </c>
      <c r="J318" s="249" t="s">
        <v>926</v>
      </c>
      <c r="K318" s="249">
        <v>2015</v>
      </c>
      <c r="L318" s="249" t="s">
        <v>2819</v>
      </c>
      <c r="M318" s="249" t="s">
        <v>947</v>
      </c>
    </row>
    <row r="319" spans="1:18">
      <c r="A319" s="249">
        <v>213132</v>
      </c>
      <c r="B319" s="249" t="s">
        <v>1177</v>
      </c>
      <c r="C319" s="249" t="s">
        <v>181</v>
      </c>
      <c r="D319" s="249" t="s">
        <v>487</v>
      </c>
      <c r="E319" s="249" t="s">
        <v>953</v>
      </c>
      <c r="F319" s="249">
        <v>34842</v>
      </c>
      <c r="G319" s="249" t="s">
        <v>925</v>
      </c>
      <c r="H319" s="249" t="s">
        <v>955</v>
      </c>
      <c r="I319" s="249" t="s">
        <v>82</v>
      </c>
      <c r="J319" s="249" t="s">
        <v>2811</v>
      </c>
      <c r="K319" s="249">
        <v>2016</v>
      </c>
      <c r="L319" s="249" t="s">
        <v>2812</v>
      </c>
      <c r="M319" s="249" t="s">
        <v>925</v>
      </c>
    </row>
    <row r="320" spans="1:18">
      <c r="A320" s="249">
        <v>213133</v>
      </c>
      <c r="B320" s="249" t="s">
        <v>1189</v>
      </c>
      <c r="C320" s="249" t="s">
        <v>192</v>
      </c>
      <c r="D320" s="249" t="s">
        <v>158</v>
      </c>
      <c r="E320" s="249" t="s">
        <v>953</v>
      </c>
      <c r="F320" s="249">
        <v>36161</v>
      </c>
      <c r="G320" s="249" t="s">
        <v>925</v>
      </c>
      <c r="H320" s="249" t="s">
        <v>955</v>
      </c>
      <c r="I320" s="249" t="s">
        <v>82</v>
      </c>
      <c r="J320" s="249" t="s">
        <v>2811</v>
      </c>
      <c r="K320" s="249">
        <v>2017</v>
      </c>
      <c r="L320" s="249" t="s">
        <v>2812</v>
      </c>
      <c r="M320" s="249" t="s">
        <v>925</v>
      </c>
    </row>
    <row r="321" spans="1:21">
      <c r="A321" s="249">
        <v>213135</v>
      </c>
      <c r="B321" s="249" t="s">
        <v>2164</v>
      </c>
      <c r="C321" s="249" t="s">
        <v>143</v>
      </c>
      <c r="D321" s="249" t="s">
        <v>570</v>
      </c>
      <c r="E321" s="249" t="s">
        <v>953</v>
      </c>
      <c r="F321" s="249">
        <v>36207</v>
      </c>
      <c r="G321" s="249" t="s">
        <v>2764</v>
      </c>
      <c r="H321" s="249" t="s">
        <v>955</v>
      </c>
      <c r="I321" s="249" t="s">
        <v>82</v>
      </c>
      <c r="J321" s="249" t="s">
        <v>2811</v>
      </c>
      <c r="K321" s="249">
        <v>2017</v>
      </c>
      <c r="L321" s="249" t="s">
        <v>925</v>
      </c>
      <c r="M321" s="249" t="s">
        <v>947</v>
      </c>
    </row>
    <row r="322" spans="1:21">
      <c r="A322" s="249">
        <v>213136</v>
      </c>
      <c r="B322" s="249" t="s">
        <v>1238</v>
      </c>
      <c r="C322" s="249" t="s">
        <v>192</v>
      </c>
      <c r="D322" s="249" t="s">
        <v>631</v>
      </c>
      <c r="E322" s="249" t="s">
        <v>953</v>
      </c>
      <c r="F322" s="249">
        <v>33195</v>
      </c>
      <c r="G322" s="249" t="s">
        <v>2491</v>
      </c>
      <c r="H322" s="249" t="s">
        <v>955</v>
      </c>
      <c r="I322" s="249" t="s">
        <v>82</v>
      </c>
      <c r="J322" s="249" t="s">
        <v>2811</v>
      </c>
      <c r="K322" s="249" t="s">
        <v>2815</v>
      </c>
      <c r="L322" s="249" t="s">
        <v>925</v>
      </c>
      <c r="M322" s="249" t="s">
        <v>925</v>
      </c>
    </row>
    <row r="323" spans="1:21">
      <c r="A323" s="249">
        <v>213138</v>
      </c>
      <c r="B323" s="249" t="str">
        <f>VLOOKUP(A323,'[1]اعلام كامل'!$A$5:$E$7473,2,0)</f>
        <v>احمد الغزالي</v>
      </c>
      <c r="C323" s="249" t="str">
        <f>VLOOKUP(A323,'[1]اعلام كامل'!$A$5:$E$7473,3,0)</f>
        <v>جمال</v>
      </c>
      <c r="D323" s="249" t="str">
        <f>VLOOKUP(A323,'[1]اعلام كامل'!$A$5:$E$7473,4,0)</f>
        <v>بثينه</v>
      </c>
      <c r="I323" s="249" t="s">
        <v>82</v>
      </c>
    </row>
    <row r="324" spans="1:21">
      <c r="A324" s="249">
        <v>213139</v>
      </c>
      <c r="B324" s="249" t="s">
        <v>1340</v>
      </c>
      <c r="C324" s="249" t="s">
        <v>126</v>
      </c>
      <c r="D324" s="249" t="s">
        <v>624</v>
      </c>
      <c r="E324" s="249" t="s">
        <v>953</v>
      </c>
      <c r="F324" s="249">
        <v>35621</v>
      </c>
      <c r="G324" s="249" t="s">
        <v>2500</v>
      </c>
      <c r="H324" s="249" t="s">
        <v>955</v>
      </c>
      <c r="I324" s="249" t="s">
        <v>82</v>
      </c>
      <c r="J324" s="249" t="s">
        <v>2811</v>
      </c>
      <c r="K324" s="249">
        <v>2016</v>
      </c>
      <c r="L324" s="249" t="s">
        <v>925</v>
      </c>
      <c r="M324" s="249" t="s">
        <v>934</v>
      </c>
    </row>
    <row r="325" spans="1:21">
      <c r="A325" s="249">
        <v>213141</v>
      </c>
      <c r="B325" s="249" t="str">
        <f>VLOOKUP(A325,'[1]اعلام كامل'!$A$5:$E$7473,2,0)</f>
        <v>احمد المظلوم</v>
      </c>
      <c r="C325" s="249" t="str">
        <f>VLOOKUP(A325,'[1]اعلام كامل'!$A$5:$E$7473,3,0)</f>
        <v>عمر</v>
      </c>
      <c r="D325" s="249" t="str">
        <f>VLOOKUP(A325,'[1]اعلام كامل'!$A$5:$E$7473,4,0)</f>
        <v>سعاد</v>
      </c>
      <c r="I325" s="249" t="s">
        <v>82</v>
      </c>
    </row>
    <row r="326" spans="1:21">
      <c r="A326" s="249">
        <v>213143</v>
      </c>
      <c r="B326" s="249" t="str">
        <f>VLOOKUP(A326,'[1]اعلام كامل'!$A$5:$E$7473,2,0)</f>
        <v>احمد النفوري</v>
      </c>
      <c r="C326" s="249" t="str">
        <f>VLOOKUP(A326,'[1]اعلام كامل'!$A$5:$E$7473,3,0)</f>
        <v>اكرم</v>
      </c>
      <c r="D326" s="249" t="str">
        <f>VLOOKUP(A326,'[1]اعلام كامل'!$A$5:$E$7473,4,0)</f>
        <v>فاتنه</v>
      </c>
      <c r="I326" s="249" t="s">
        <v>82</v>
      </c>
    </row>
    <row r="327" spans="1:21">
      <c r="A327" s="249">
        <v>213144</v>
      </c>
      <c r="B327" s="249" t="s">
        <v>1211</v>
      </c>
      <c r="C327" s="249" t="s">
        <v>89</v>
      </c>
      <c r="D327" s="249" t="s">
        <v>432</v>
      </c>
      <c r="E327" s="249" t="s">
        <v>953</v>
      </c>
      <c r="F327" s="249">
        <v>35599</v>
      </c>
      <c r="G327" s="249" t="s">
        <v>925</v>
      </c>
      <c r="H327" s="249" t="s">
        <v>955</v>
      </c>
      <c r="I327" s="249" t="s">
        <v>82</v>
      </c>
      <c r="J327" s="249" t="s">
        <v>2811</v>
      </c>
      <c r="K327" s="249">
        <v>2016</v>
      </c>
      <c r="L327" s="249" t="s">
        <v>2812</v>
      </c>
      <c r="M327" s="249" t="s">
        <v>925</v>
      </c>
    </row>
    <row r="328" spans="1:21">
      <c r="A328" s="249">
        <v>213146</v>
      </c>
      <c r="B328" s="249" t="s">
        <v>1607</v>
      </c>
      <c r="C328" s="249" t="s">
        <v>1608</v>
      </c>
      <c r="D328" s="249" t="s">
        <v>535</v>
      </c>
      <c r="E328" s="249" t="s">
        <v>953</v>
      </c>
      <c r="F328" s="249">
        <v>34335</v>
      </c>
      <c r="G328" s="249" t="s">
        <v>2590</v>
      </c>
      <c r="H328" s="249" t="s">
        <v>955</v>
      </c>
      <c r="I328" s="249" t="s">
        <v>82</v>
      </c>
      <c r="J328" s="249" t="s">
        <v>2811</v>
      </c>
      <c r="K328" s="249">
        <v>2011</v>
      </c>
      <c r="L328" s="249" t="s">
        <v>927</v>
      </c>
      <c r="M328" s="249" t="s">
        <v>927</v>
      </c>
    </row>
    <row r="329" spans="1:21">
      <c r="A329" s="249">
        <v>213147</v>
      </c>
      <c r="B329" s="249" t="s">
        <v>2330</v>
      </c>
      <c r="C329" s="249" t="s">
        <v>86</v>
      </c>
      <c r="D329" s="249" t="s">
        <v>492</v>
      </c>
      <c r="E329" s="249" t="s">
        <v>953</v>
      </c>
      <c r="F329" s="249">
        <v>34352</v>
      </c>
      <c r="G329" s="249" t="s">
        <v>925</v>
      </c>
      <c r="H329" s="249" t="s">
        <v>955</v>
      </c>
      <c r="I329" s="249" t="s">
        <v>82</v>
      </c>
      <c r="J329" s="249" t="s">
        <v>2811</v>
      </c>
      <c r="K329" s="249">
        <v>2013</v>
      </c>
      <c r="L329" s="249" t="s">
        <v>925</v>
      </c>
      <c r="M329" s="249" t="s">
        <v>945</v>
      </c>
    </row>
    <row r="330" spans="1:21">
      <c r="A330" s="249">
        <v>213150</v>
      </c>
      <c r="B330" s="249" t="s">
        <v>1472</v>
      </c>
      <c r="C330" s="249" t="s">
        <v>1236</v>
      </c>
      <c r="D330" s="249" t="s">
        <v>487</v>
      </c>
      <c r="E330" s="249" t="s">
        <v>953</v>
      </c>
      <c r="F330" s="249">
        <v>35607</v>
      </c>
      <c r="G330" s="249" t="s">
        <v>925</v>
      </c>
      <c r="H330" s="249" t="s">
        <v>955</v>
      </c>
      <c r="I330" s="249" t="s">
        <v>82</v>
      </c>
      <c r="J330" s="249" t="s">
        <v>2811</v>
      </c>
      <c r="K330" s="249">
        <v>2017</v>
      </c>
      <c r="L330" s="249" t="s">
        <v>925</v>
      </c>
      <c r="M330" s="249" t="s">
        <v>927</v>
      </c>
      <c r="S330" s="249">
        <v>996</v>
      </c>
      <c r="T330" s="249" t="s">
        <v>2859</v>
      </c>
      <c r="U330" s="249" t="s">
        <v>2856</v>
      </c>
    </row>
    <row r="331" spans="1:21">
      <c r="A331" s="249">
        <v>213156</v>
      </c>
      <c r="B331" s="249" t="s">
        <v>1980</v>
      </c>
      <c r="C331" s="249" t="s">
        <v>148</v>
      </c>
      <c r="D331" s="249" t="s">
        <v>634</v>
      </c>
      <c r="E331" s="249" t="s">
        <v>953</v>
      </c>
      <c r="F331" s="249">
        <v>25350</v>
      </c>
      <c r="G331" s="249" t="s">
        <v>950</v>
      </c>
      <c r="H331" s="249" t="s">
        <v>955</v>
      </c>
      <c r="I331" s="249" t="s">
        <v>82</v>
      </c>
      <c r="J331" s="249" t="s">
        <v>2811</v>
      </c>
      <c r="K331" s="249">
        <v>2017</v>
      </c>
      <c r="L331" s="249" t="s">
        <v>925</v>
      </c>
      <c r="M331" s="249" t="s">
        <v>950</v>
      </c>
    </row>
    <row r="332" spans="1:21">
      <c r="A332" s="249">
        <v>213157</v>
      </c>
      <c r="B332" s="249" t="s">
        <v>1212</v>
      </c>
      <c r="C332" s="249" t="s">
        <v>273</v>
      </c>
      <c r="D332" s="249" t="s">
        <v>593</v>
      </c>
      <c r="E332" s="249" t="s">
        <v>953</v>
      </c>
      <c r="F332" s="249">
        <v>35796</v>
      </c>
      <c r="G332" s="249" t="s">
        <v>925</v>
      </c>
      <c r="H332" s="249" t="s">
        <v>955</v>
      </c>
      <c r="I332" s="249" t="s">
        <v>82</v>
      </c>
      <c r="J332" s="249" t="s">
        <v>926</v>
      </c>
      <c r="K332" s="249">
        <v>2016</v>
      </c>
      <c r="L332" s="249" t="s">
        <v>925</v>
      </c>
      <c r="M332" s="249" t="s">
        <v>925</v>
      </c>
    </row>
    <row r="333" spans="1:21">
      <c r="A333" s="249">
        <v>213158</v>
      </c>
      <c r="B333" s="249" t="s">
        <v>1501</v>
      </c>
      <c r="C333" s="249" t="s">
        <v>81</v>
      </c>
      <c r="D333" s="249" t="s">
        <v>756</v>
      </c>
      <c r="E333" s="249" t="s">
        <v>953</v>
      </c>
      <c r="F333" s="249">
        <v>36162</v>
      </c>
      <c r="G333" s="249" t="s">
        <v>2555</v>
      </c>
      <c r="H333" s="249" t="s">
        <v>955</v>
      </c>
      <c r="I333" s="249" t="s">
        <v>82</v>
      </c>
      <c r="J333" s="249" t="s">
        <v>2811</v>
      </c>
      <c r="K333" s="249">
        <v>2016</v>
      </c>
      <c r="L333" s="249" t="s">
        <v>2813</v>
      </c>
      <c r="M333" s="249" t="s">
        <v>927</v>
      </c>
    </row>
    <row r="334" spans="1:21">
      <c r="A334" s="249">
        <v>213159</v>
      </c>
      <c r="B334" s="249" t="s">
        <v>1971</v>
      </c>
      <c r="C334" s="249" t="s">
        <v>160</v>
      </c>
      <c r="D334" s="249" t="s">
        <v>1972</v>
      </c>
      <c r="E334" s="249" t="s">
        <v>953</v>
      </c>
      <c r="F334" s="249">
        <v>31809</v>
      </c>
      <c r="G334" s="249" t="s">
        <v>2686</v>
      </c>
      <c r="H334" s="249" t="s">
        <v>955</v>
      </c>
      <c r="I334" s="249" t="s">
        <v>82</v>
      </c>
      <c r="J334" s="249" t="s">
        <v>2811</v>
      </c>
      <c r="K334" s="249">
        <v>2004</v>
      </c>
      <c r="L334" s="249" t="s">
        <v>2686</v>
      </c>
      <c r="M334" s="249" t="s">
        <v>940</v>
      </c>
    </row>
    <row r="335" spans="1:21">
      <c r="A335" s="249">
        <v>213160</v>
      </c>
      <c r="B335" s="249" t="str">
        <f>VLOOKUP(A335,'[1]اعلام كامل'!$A$5:$E$7473,2,0)</f>
        <v>احمد علي حسن</v>
      </c>
      <c r="C335" s="249" t="str">
        <f>VLOOKUP(A335,'[1]اعلام كامل'!$A$5:$E$7473,3,0)</f>
        <v>محمد علي</v>
      </c>
      <c r="D335" s="249" t="str">
        <f>VLOOKUP(A335,'[1]اعلام كامل'!$A$5:$E$7473,4,0)</f>
        <v>نجاح</v>
      </c>
      <c r="I335" s="249" t="s">
        <v>82</v>
      </c>
    </row>
    <row r="336" spans="1:21">
      <c r="A336" s="249">
        <v>213161</v>
      </c>
      <c r="B336" s="249" t="s">
        <v>2454</v>
      </c>
      <c r="C336" s="249" t="s">
        <v>255</v>
      </c>
      <c r="D336" s="249" t="s">
        <v>757</v>
      </c>
      <c r="E336" s="249" t="s">
        <v>953</v>
      </c>
      <c r="F336" s="249">
        <v>34705</v>
      </c>
      <c r="G336" s="249" t="s">
        <v>925</v>
      </c>
      <c r="H336" s="249" t="s">
        <v>2807</v>
      </c>
      <c r="I336" s="249" t="s">
        <v>82</v>
      </c>
      <c r="J336" s="249" t="s">
        <v>2811</v>
      </c>
      <c r="K336" s="249" t="s">
        <v>2832</v>
      </c>
      <c r="L336" s="249" t="s">
        <v>927</v>
      </c>
      <c r="M336" s="249" t="s">
        <v>925</v>
      </c>
      <c r="S336" s="249">
        <v>812</v>
      </c>
      <c r="T336" s="249">
        <v>43744</v>
      </c>
      <c r="U336" s="249" t="s">
        <v>2857</v>
      </c>
    </row>
    <row r="337" spans="1:13">
      <c r="A337" s="249">
        <v>213163</v>
      </c>
      <c r="B337" s="249" t="s">
        <v>1175</v>
      </c>
      <c r="C337" s="249" t="s">
        <v>204</v>
      </c>
      <c r="D337" s="249" t="s">
        <v>460</v>
      </c>
      <c r="E337" s="249" t="s">
        <v>953</v>
      </c>
      <c r="F337" s="249">
        <v>35597</v>
      </c>
      <c r="G337" s="249" t="s">
        <v>925</v>
      </c>
      <c r="H337" s="249" t="s">
        <v>955</v>
      </c>
      <c r="I337" s="249" t="s">
        <v>82</v>
      </c>
      <c r="J337" s="249" t="s">
        <v>926</v>
      </c>
      <c r="K337" s="249">
        <v>2016</v>
      </c>
      <c r="L337" s="249" t="s">
        <v>925</v>
      </c>
      <c r="M337" s="249" t="s">
        <v>925</v>
      </c>
    </row>
    <row r="338" spans="1:13">
      <c r="A338" s="249">
        <v>213166</v>
      </c>
      <c r="B338" s="249" t="s">
        <v>1808</v>
      </c>
      <c r="C338" s="249" t="s">
        <v>94</v>
      </c>
      <c r="D338" s="249" t="s">
        <v>758</v>
      </c>
      <c r="E338" s="249" t="s">
        <v>953</v>
      </c>
      <c r="F338" s="249">
        <v>36192</v>
      </c>
      <c r="G338" s="249" t="s">
        <v>2469</v>
      </c>
      <c r="H338" s="249" t="s">
        <v>955</v>
      </c>
      <c r="I338" s="249" t="s">
        <v>82</v>
      </c>
      <c r="J338" s="249" t="s">
        <v>2811</v>
      </c>
      <c r="K338" s="249">
        <v>2016</v>
      </c>
      <c r="L338" s="249" t="s">
        <v>936</v>
      </c>
      <c r="M338" s="249" t="s">
        <v>936</v>
      </c>
    </row>
    <row r="339" spans="1:13">
      <c r="A339" s="249">
        <v>213167</v>
      </c>
      <c r="B339" s="249" t="s">
        <v>1601</v>
      </c>
      <c r="C339" s="249" t="s">
        <v>299</v>
      </c>
      <c r="D339" s="249" t="s">
        <v>322</v>
      </c>
      <c r="E339" s="249" t="s">
        <v>954</v>
      </c>
      <c r="F339" s="249">
        <v>34012</v>
      </c>
      <c r="G339" s="249" t="s">
        <v>2470</v>
      </c>
      <c r="H339" s="249" t="s">
        <v>955</v>
      </c>
      <c r="I339" s="249" t="s">
        <v>82</v>
      </c>
      <c r="J339" s="249" t="s">
        <v>2811</v>
      </c>
      <c r="K339" s="249">
        <v>2011</v>
      </c>
      <c r="L339" s="249" t="s">
        <v>2813</v>
      </c>
      <c r="M339" s="249" t="s">
        <v>927</v>
      </c>
    </row>
    <row r="340" spans="1:13">
      <c r="A340" s="249">
        <v>213169</v>
      </c>
      <c r="B340" s="249" t="s">
        <v>1204</v>
      </c>
      <c r="C340" s="249" t="s">
        <v>86</v>
      </c>
      <c r="D340" s="249" t="s">
        <v>463</v>
      </c>
      <c r="E340" s="249" t="s">
        <v>953</v>
      </c>
      <c r="F340" s="249">
        <v>35069</v>
      </c>
      <c r="G340" s="249" t="s">
        <v>925</v>
      </c>
      <c r="H340" s="249" t="s">
        <v>955</v>
      </c>
      <c r="I340" s="249" t="s">
        <v>82</v>
      </c>
      <c r="J340" s="249" t="s">
        <v>926</v>
      </c>
      <c r="K340" s="249">
        <v>2014</v>
      </c>
      <c r="L340" s="249" t="s">
        <v>2813</v>
      </c>
      <c r="M340" s="249" t="s">
        <v>925</v>
      </c>
    </row>
    <row r="341" spans="1:13">
      <c r="A341" s="249">
        <v>213172</v>
      </c>
      <c r="B341" s="249" t="s">
        <v>2402</v>
      </c>
      <c r="C341" s="249" t="s">
        <v>180</v>
      </c>
      <c r="D341" s="249" t="s">
        <v>602</v>
      </c>
      <c r="E341" s="249" t="s">
        <v>954</v>
      </c>
      <c r="F341" s="249">
        <v>32675</v>
      </c>
      <c r="G341" s="249" t="s">
        <v>925</v>
      </c>
      <c r="H341" s="249" t="s">
        <v>2802</v>
      </c>
      <c r="I341" s="249" t="s">
        <v>82</v>
      </c>
      <c r="J341" s="249" t="s">
        <v>2811</v>
      </c>
      <c r="K341" s="249">
        <v>2013</v>
      </c>
      <c r="L341" s="249" t="s">
        <v>2812</v>
      </c>
      <c r="M341" s="249" t="s">
        <v>886</v>
      </c>
    </row>
    <row r="342" spans="1:13">
      <c r="A342" s="249">
        <v>213175</v>
      </c>
      <c r="B342" s="249" t="s">
        <v>2321</v>
      </c>
      <c r="C342" s="249" t="s">
        <v>377</v>
      </c>
      <c r="D342" s="249" t="s">
        <v>466</v>
      </c>
      <c r="E342" s="249" t="s">
        <v>954</v>
      </c>
      <c r="F342" s="249">
        <v>34700</v>
      </c>
      <c r="G342" s="249" t="s">
        <v>945</v>
      </c>
      <c r="H342" s="249" t="s">
        <v>955</v>
      </c>
      <c r="I342" s="249" t="s">
        <v>82</v>
      </c>
      <c r="J342" s="249" t="s">
        <v>2811</v>
      </c>
      <c r="K342" s="249" t="s">
        <v>2832</v>
      </c>
      <c r="M342" s="249" t="s">
        <v>945</v>
      </c>
    </row>
    <row r="343" spans="1:13">
      <c r="A343" s="249">
        <v>213179</v>
      </c>
      <c r="B343" s="249" t="s">
        <v>1997</v>
      </c>
      <c r="C343" s="249" t="s">
        <v>363</v>
      </c>
      <c r="D343" s="249" t="s">
        <v>2314</v>
      </c>
      <c r="E343" s="249" t="s">
        <v>953</v>
      </c>
      <c r="F343" s="249">
        <v>35566</v>
      </c>
      <c r="G343" s="249" t="s">
        <v>2537</v>
      </c>
      <c r="H343" s="249" t="s">
        <v>955</v>
      </c>
      <c r="I343" s="249" t="s">
        <v>82</v>
      </c>
      <c r="J343" s="249" t="s">
        <v>2811</v>
      </c>
      <c r="K343" s="249">
        <v>2015</v>
      </c>
      <c r="L343" s="249" t="s">
        <v>945</v>
      </c>
      <c r="M343" s="249" t="s">
        <v>945</v>
      </c>
    </row>
    <row r="344" spans="1:13">
      <c r="A344" s="249">
        <v>213180</v>
      </c>
      <c r="B344" s="249" t="s">
        <v>1038</v>
      </c>
      <c r="C344" s="249" t="s">
        <v>91</v>
      </c>
      <c r="D344" s="249" t="s">
        <v>535</v>
      </c>
      <c r="E344" s="249" t="s">
        <v>953</v>
      </c>
      <c r="F344" s="249">
        <v>25948</v>
      </c>
      <c r="G344" s="249" t="s">
        <v>925</v>
      </c>
      <c r="H344" s="249" t="s">
        <v>955</v>
      </c>
      <c r="I344" s="249" t="s">
        <v>82</v>
      </c>
      <c r="J344" s="249" t="s">
        <v>926</v>
      </c>
      <c r="K344" s="249">
        <v>1990</v>
      </c>
      <c r="L344" s="249" t="s">
        <v>925</v>
      </c>
      <c r="M344" s="249" t="s">
        <v>925</v>
      </c>
    </row>
    <row r="345" spans="1:13">
      <c r="A345" s="249">
        <v>213184</v>
      </c>
      <c r="B345" s="249" t="s">
        <v>1677</v>
      </c>
      <c r="C345" s="249" t="s">
        <v>323</v>
      </c>
      <c r="D345" s="249" t="s">
        <v>485</v>
      </c>
      <c r="E345" s="249" t="s">
        <v>954</v>
      </c>
      <c r="F345" s="249">
        <v>34700</v>
      </c>
      <c r="G345" s="249" t="s">
        <v>2610</v>
      </c>
      <c r="H345" s="249" t="s">
        <v>955</v>
      </c>
      <c r="I345" s="249" t="s">
        <v>82</v>
      </c>
      <c r="J345" s="249" t="s">
        <v>926</v>
      </c>
      <c r="K345" s="249">
        <v>2011</v>
      </c>
      <c r="L345" s="249" t="s">
        <v>945</v>
      </c>
      <c r="M345" s="249" t="s">
        <v>935</v>
      </c>
    </row>
    <row r="346" spans="1:13">
      <c r="A346" s="249">
        <v>213185</v>
      </c>
      <c r="B346" s="249" t="s">
        <v>1255</v>
      </c>
      <c r="C346" s="249" t="s">
        <v>317</v>
      </c>
      <c r="D346" s="249" t="s">
        <v>656</v>
      </c>
      <c r="E346" s="249" t="s">
        <v>954</v>
      </c>
      <c r="F346" s="249">
        <v>36526</v>
      </c>
      <c r="G346" s="249" t="s">
        <v>925</v>
      </c>
      <c r="H346" s="249" t="s">
        <v>955</v>
      </c>
      <c r="I346" s="249" t="s">
        <v>82</v>
      </c>
      <c r="J346" s="249" t="s">
        <v>2811</v>
      </c>
      <c r="K346" s="249">
        <v>2017</v>
      </c>
      <c r="L346" s="249" t="s">
        <v>925</v>
      </c>
      <c r="M346" s="249" t="s">
        <v>925</v>
      </c>
    </row>
    <row r="347" spans="1:13">
      <c r="A347" s="249">
        <v>213189</v>
      </c>
      <c r="B347" s="249" t="s">
        <v>2302</v>
      </c>
      <c r="C347" s="249" t="s">
        <v>126</v>
      </c>
      <c r="D347" s="249" t="s">
        <v>465</v>
      </c>
      <c r="E347" s="249" t="s">
        <v>954</v>
      </c>
      <c r="F347" s="249">
        <v>35443</v>
      </c>
      <c r="G347" s="249" t="s">
        <v>925</v>
      </c>
      <c r="H347" s="249" t="s">
        <v>955</v>
      </c>
      <c r="I347" s="249" t="s">
        <v>82</v>
      </c>
      <c r="J347" s="249" t="s">
        <v>2811</v>
      </c>
      <c r="K347" s="249">
        <v>2015</v>
      </c>
      <c r="L347" s="249" t="s">
        <v>925</v>
      </c>
      <c r="M347" s="249" t="s">
        <v>945</v>
      </c>
    </row>
    <row r="348" spans="1:13">
      <c r="A348" s="249">
        <v>213191</v>
      </c>
      <c r="B348" s="249" t="s">
        <v>2026</v>
      </c>
      <c r="C348" s="249" t="s">
        <v>160</v>
      </c>
      <c r="D348" s="249" t="s">
        <v>2027</v>
      </c>
      <c r="E348" s="249" t="s">
        <v>954</v>
      </c>
      <c r="F348" s="249">
        <v>33248</v>
      </c>
      <c r="G348" s="249" t="s">
        <v>2718</v>
      </c>
      <c r="H348" s="249" t="s">
        <v>955</v>
      </c>
      <c r="I348" s="249" t="s">
        <v>82</v>
      </c>
      <c r="J348" s="249" t="s">
        <v>2811</v>
      </c>
      <c r="K348" s="249">
        <v>2008</v>
      </c>
      <c r="L348" s="249" t="s">
        <v>2716</v>
      </c>
      <c r="M348" s="249" t="s">
        <v>951</v>
      </c>
    </row>
    <row r="349" spans="1:13">
      <c r="A349" s="249">
        <v>213192</v>
      </c>
      <c r="B349" s="249" t="s">
        <v>2003</v>
      </c>
      <c r="C349" s="249" t="s">
        <v>89</v>
      </c>
      <c r="D349" s="249" t="s">
        <v>380</v>
      </c>
      <c r="E349" s="249" t="s">
        <v>954</v>
      </c>
      <c r="F349" s="249">
        <v>36100</v>
      </c>
      <c r="G349" s="249" t="s">
        <v>951</v>
      </c>
      <c r="H349" s="249" t="s">
        <v>955</v>
      </c>
      <c r="I349" s="249" t="s">
        <v>82</v>
      </c>
      <c r="J349" s="249" t="s">
        <v>2811</v>
      </c>
      <c r="K349" s="249">
        <v>2017</v>
      </c>
      <c r="L349" s="249" t="s">
        <v>927</v>
      </c>
      <c r="M349" s="249" t="s">
        <v>951</v>
      </c>
    </row>
    <row r="350" spans="1:13">
      <c r="A350" s="249">
        <v>213196</v>
      </c>
      <c r="B350" s="249" t="s">
        <v>1540</v>
      </c>
      <c r="C350" s="249" t="s">
        <v>240</v>
      </c>
      <c r="D350" s="249" t="s">
        <v>759</v>
      </c>
      <c r="E350" s="249" t="s">
        <v>954</v>
      </c>
      <c r="F350" s="249">
        <v>35239</v>
      </c>
      <c r="G350" s="249" t="s">
        <v>2564</v>
      </c>
      <c r="H350" s="249" t="s">
        <v>955</v>
      </c>
      <c r="I350" s="249" t="s">
        <v>82</v>
      </c>
      <c r="J350" s="249" t="s">
        <v>926</v>
      </c>
      <c r="K350" s="249">
        <v>2015</v>
      </c>
      <c r="L350" s="249" t="s">
        <v>927</v>
      </c>
      <c r="M350" s="249" t="s">
        <v>927</v>
      </c>
    </row>
    <row r="351" spans="1:13">
      <c r="A351" s="249">
        <v>213197</v>
      </c>
      <c r="B351" s="249" t="str">
        <f>VLOOKUP(A351,'[1]اعلام كامل'!$A$5:$E$7473,2,0)</f>
        <v>اسماعيل ماشفج</v>
      </c>
      <c r="C351" s="249" t="str">
        <f>VLOOKUP(A351,'[1]اعلام كامل'!$A$5:$E$7473,3,0)</f>
        <v>خير الدين</v>
      </c>
      <c r="D351" s="249" t="str">
        <f>VLOOKUP(A351,'[1]اعلام كامل'!$A$5:$E$7473,4,0)</f>
        <v>نهلة</v>
      </c>
      <c r="I351" s="249" t="s">
        <v>82</v>
      </c>
    </row>
    <row r="352" spans="1:13">
      <c r="A352" s="249">
        <v>213198</v>
      </c>
      <c r="B352" s="249" t="s">
        <v>1076</v>
      </c>
      <c r="C352" s="249" t="s">
        <v>391</v>
      </c>
      <c r="D352" s="249" t="s">
        <v>653</v>
      </c>
      <c r="E352" s="249" t="s">
        <v>954</v>
      </c>
      <c r="F352" s="249">
        <v>35609</v>
      </c>
      <c r="G352" s="249" t="s">
        <v>925</v>
      </c>
      <c r="H352" s="249" t="s">
        <v>955</v>
      </c>
      <c r="I352" s="249" t="s">
        <v>82</v>
      </c>
      <c r="J352" s="249" t="s">
        <v>2811</v>
      </c>
      <c r="K352" s="249">
        <v>2016</v>
      </c>
      <c r="L352" s="249" t="s">
        <v>925</v>
      </c>
      <c r="M352" s="249" t="s">
        <v>925</v>
      </c>
    </row>
    <row r="353" spans="1:21">
      <c r="A353" s="249">
        <v>213201</v>
      </c>
      <c r="B353" s="249" t="str">
        <f>VLOOKUP(A353,'[1]اعلام كامل'!$A$5:$E$7473,2,0)</f>
        <v>اشرف الشعشاع</v>
      </c>
      <c r="C353" s="249" t="str">
        <f>VLOOKUP(A353,'[1]اعلام كامل'!$A$5:$E$7473,3,0)</f>
        <v>معروف</v>
      </c>
      <c r="D353" s="249" t="str">
        <f>VLOOKUP(A353,'[1]اعلام كامل'!$A$5:$E$7473,4,0)</f>
        <v>بديعه</v>
      </c>
      <c r="I353" s="249" t="s">
        <v>82</v>
      </c>
    </row>
    <row r="354" spans="1:21">
      <c r="A354" s="249">
        <v>213205</v>
      </c>
      <c r="B354" s="249" t="s">
        <v>760</v>
      </c>
      <c r="C354" s="249" t="s">
        <v>393</v>
      </c>
      <c r="D354" s="249" t="s">
        <v>451</v>
      </c>
      <c r="E354" s="249" t="s">
        <v>954</v>
      </c>
      <c r="F354" s="249">
        <v>30816</v>
      </c>
      <c r="G354" s="249" t="s">
        <v>925</v>
      </c>
      <c r="H354" s="249" t="s">
        <v>955</v>
      </c>
      <c r="I354" s="249" t="s">
        <v>82</v>
      </c>
      <c r="M354" s="249" t="s">
        <v>925</v>
      </c>
      <c r="Q354" s="249">
        <v>1221</v>
      </c>
      <c r="R354" s="249">
        <v>43778</v>
      </c>
    </row>
    <row r="355" spans="1:21">
      <c r="A355" s="249">
        <v>213207</v>
      </c>
      <c r="B355" s="249" t="s">
        <v>2156</v>
      </c>
      <c r="C355" s="249" t="s">
        <v>144</v>
      </c>
      <c r="D355" s="249" t="s">
        <v>158</v>
      </c>
      <c r="E355" s="249" t="s">
        <v>954</v>
      </c>
      <c r="F355" s="249">
        <v>34906</v>
      </c>
      <c r="G355" s="249" t="s">
        <v>2762</v>
      </c>
      <c r="H355" s="249" t="s">
        <v>955</v>
      </c>
      <c r="I355" s="249" t="s">
        <v>82</v>
      </c>
      <c r="J355" s="249" t="s">
        <v>2811</v>
      </c>
      <c r="K355" s="249">
        <v>2014</v>
      </c>
      <c r="L355" s="249" t="s">
        <v>947</v>
      </c>
      <c r="M355" s="249" t="s">
        <v>947</v>
      </c>
    </row>
    <row r="356" spans="1:21">
      <c r="A356" s="249">
        <v>213208</v>
      </c>
      <c r="B356" s="249" t="s">
        <v>2336</v>
      </c>
      <c r="C356" s="249" t="s">
        <v>144</v>
      </c>
      <c r="D356" s="249" t="s">
        <v>487</v>
      </c>
      <c r="E356" s="249" t="s">
        <v>954</v>
      </c>
      <c r="F356" s="249">
        <v>35825</v>
      </c>
      <c r="G356" s="249" t="s">
        <v>2458</v>
      </c>
      <c r="H356" s="249" t="s">
        <v>955</v>
      </c>
      <c r="I356" s="249" t="s">
        <v>82</v>
      </c>
      <c r="J356" s="249" t="s">
        <v>2811</v>
      </c>
      <c r="K356" s="249">
        <v>2016</v>
      </c>
      <c r="L356" s="249" t="s">
        <v>925</v>
      </c>
      <c r="M356" s="249" t="s">
        <v>945</v>
      </c>
    </row>
    <row r="357" spans="1:21">
      <c r="A357" s="249">
        <v>213218</v>
      </c>
      <c r="B357" s="249" t="s">
        <v>761</v>
      </c>
      <c r="C357" s="249" t="s">
        <v>89</v>
      </c>
      <c r="D357" s="249" t="s">
        <v>487</v>
      </c>
      <c r="E357" s="249" t="s">
        <v>954</v>
      </c>
      <c r="F357" s="249">
        <v>35596</v>
      </c>
      <c r="G357" s="249" t="s">
        <v>925</v>
      </c>
      <c r="H357" s="249" t="s">
        <v>955</v>
      </c>
      <c r="I357" s="249" t="s">
        <v>82</v>
      </c>
      <c r="J357" s="249" t="s">
        <v>926</v>
      </c>
      <c r="K357" s="249">
        <v>2015</v>
      </c>
      <c r="L357" s="249" t="s">
        <v>925</v>
      </c>
      <c r="M357" s="249" t="s">
        <v>927</v>
      </c>
      <c r="S357" s="249">
        <v>703</v>
      </c>
      <c r="T357" s="249" t="s">
        <v>2860</v>
      </c>
      <c r="U357" s="249">
        <v>0</v>
      </c>
    </row>
    <row r="358" spans="1:21">
      <c r="A358" s="249">
        <v>213221</v>
      </c>
      <c r="B358" s="249" t="s">
        <v>1087</v>
      </c>
      <c r="C358" s="249" t="s">
        <v>199</v>
      </c>
      <c r="D358" s="249" t="s">
        <v>331</v>
      </c>
      <c r="E358" s="249" t="s">
        <v>954</v>
      </c>
      <c r="F358" s="249">
        <v>35431</v>
      </c>
      <c r="G358" s="249" t="s">
        <v>925</v>
      </c>
      <c r="H358" s="249" t="s">
        <v>955</v>
      </c>
      <c r="I358" s="249" t="s">
        <v>82</v>
      </c>
      <c r="J358" s="249" t="s">
        <v>2811</v>
      </c>
      <c r="K358" s="249">
        <v>2016</v>
      </c>
      <c r="L358" s="249" t="s">
        <v>925</v>
      </c>
      <c r="M358" s="249" t="s">
        <v>925</v>
      </c>
    </row>
    <row r="359" spans="1:21">
      <c r="A359" s="249">
        <v>213223</v>
      </c>
      <c r="B359" s="249" t="s">
        <v>1256</v>
      </c>
      <c r="C359" s="249" t="s">
        <v>379</v>
      </c>
      <c r="D359" s="249" t="s">
        <v>432</v>
      </c>
      <c r="E359" s="249" t="s">
        <v>954</v>
      </c>
      <c r="F359" s="249">
        <v>36205</v>
      </c>
      <c r="G359" s="249" t="s">
        <v>925</v>
      </c>
      <c r="H359" s="249" t="s">
        <v>955</v>
      </c>
      <c r="I359" s="249" t="s">
        <v>82</v>
      </c>
      <c r="J359" s="249" t="s">
        <v>2811</v>
      </c>
      <c r="K359" s="249">
        <v>2017</v>
      </c>
      <c r="L359" s="249" t="s">
        <v>925</v>
      </c>
      <c r="M359" s="249" t="s">
        <v>925</v>
      </c>
    </row>
    <row r="360" spans="1:21">
      <c r="A360" s="249">
        <v>213227</v>
      </c>
      <c r="B360" s="249" t="s">
        <v>1357</v>
      </c>
      <c r="C360" s="249" t="s">
        <v>89</v>
      </c>
      <c r="D360" s="249" t="s">
        <v>1358</v>
      </c>
      <c r="E360" s="249" t="s">
        <v>954</v>
      </c>
      <c r="F360" s="249">
        <v>29952</v>
      </c>
      <c r="G360" s="249" t="s">
        <v>2512</v>
      </c>
      <c r="H360" s="249" t="s">
        <v>955</v>
      </c>
      <c r="I360" s="249" t="s">
        <v>82</v>
      </c>
      <c r="J360" s="249" t="s">
        <v>2811</v>
      </c>
      <c r="K360" s="249">
        <v>2002</v>
      </c>
      <c r="L360" s="249" t="s">
        <v>925</v>
      </c>
      <c r="M360" s="249" t="s">
        <v>934</v>
      </c>
    </row>
    <row r="361" spans="1:21">
      <c r="A361" s="249">
        <v>213229</v>
      </c>
      <c r="B361" s="249" t="s">
        <v>2015</v>
      </c>
      <c r="C361" s="249" t="s">
        <v>102</v>
      </c>
      <c r="D361" s="249" t="s">
        <v>445</v>
      </c>
      <c r="E361" s="249" t="s">
        <v>953</v>
      </c>
      <c r="F361" s="249">
        <v>36175</v>
      </c>
      <c r="G361" s="249" t="s">
        <v>951</v>
      </c>
      <c r="H361" s="249" t="s">
        <v>955</v>
      </c>
      <c r="I361" s="249" t="s">
        <v>82</v>
      </c>
      <c r="J361" s="249" t="s">
        <v>2811</v>
      </c>
      <c r="K361" s="249">
        <v>2016</v>
      </c>
      <c r="L361" s="249" t="s">
        <v>927</v>
      </c>
      <c r="M361" s="249" t="s">
        <v>951</v>
      </c>
    </row>
    <row r="362" spans="1:21">
      <c r="A362" s="249">
        <v>213231</v>
      </c>
      <c r="B362" s="249" t="s">
        <v>1217</v>
      </c>
      <c r="C362" s="249" t="s">
        <v>144</v>
      </c>
      <c r="D362" s="249" t="s">
        <v>462</v>
      </c>
      <c r="E362" s="249" t="s">
        <v>954</v>
      </c>
      <c r="F362" s="249">
        <v>34053</v>
      </c>
      <c r="G362" s="249" t="s">
        <v>925</v>
      </c>
      <c r="H362" s="249" t="s">
        <v>955</v>
      </c>
      <c r="I362" s="249" t="s">
        <v>82</v>
      </c>
      <c r="J362" s="249" t="s">
        <v>2811</v>
      </c>
      <c r="L362" s="249" t="s">
        <v>925</v>
      </c>
      <c r="M362" s="249" t="s">
        <v>925</v>
      </c>
    </row>
    <row r="363" spans="1:21">
      <c r="A363" s="249">
        <v>213232</v>
      </c>
      <c r="B363" s="249" t="s">
        <v>2173</v>
      </c>
      <c r="C363" s="249" t="s">
        <v>144</v>
      </c>
      <c r="D363" s="249" t="s">
        <v>464</v>
      </c>
      <c r="E363" s="249" t="s">
        <v>954</v>
      </c>
      <c r="F363" s="249">
        <v>33970</v>
      </c>
      <c r="G363" s="249" t="s">
        <v>2766</v>
      </c>
      <c r="H363" s="249" t="s">
        <v>955</v>
      </c>
      <c r="I363" s="249" t="s">
        <v>82</v>
      </c>
      <c r="J363" s="249" t="s">
        <v>2811</v>
      </c>
      <c r="K363" s="249">
        <v>2011</v>
      </c>
      <c r="L363" s="249" t="s">
        <v>947</v>
      </c>
      <c r="M363" s="249" t="s">
        <v>947</v>
      </c>
    </row>
    <row r="364" spans="1:21">
      <c r="A364" s="249">
        <v>213233</v>
      </c>
      <c r="B364" s="249" t="s">
        <v>2260</v>
      </c>
      <c r="C364" s="249" t="s">
        <v>310</v>
      </c>
      <c r="D364" s="249" t="s">
        <v>478</v>
      </c>
      <c r="E364" s="249" t="s">
        <v>953</v>
      </c>
      <c r="F364" s="249">
        <v>36263</v>
      </c>
      <c r="G364" s="249" t="s">
        <v>2484</v>
      </c>
      <c r="H364" s="249" t="s">
        <v>955</v>
      </c>
      <c r="I364" s="249" t="s">
        <v>82</v>
      </c>
      <c r="J364" s="249" t="s">
        <v>2811</v>
      </c>
      <c r="K364" s="249">
        <v>2017</v>
      </c>
      <c r="L364" s="249" t="s">
        <v>2813</v>
      </c>
      <c r="M364" s="249" t="s">
        <v>944</v>
      </c>
    </row>
    <row r="365" spans="1:21">
      <c r="A365" s="249">
        <v>213238</v>
      </c>
      <c r="B365" s="249" t="s">
        <v>2051</v>
      </c>
      <c r="C365" s="249" t="s">
        <v>133</v>
      </c>
      <c r="D365" s="249" t="s">
        <v>582</v>
      </c>
      <c r="E365" s="249" t="s">
        <v>954</v>
      </c>
      <c r="F365" s="249">
        <v>35799</v>
      </c>
      <c r="G365" s="249" t="s">
        <v>2726</v>
      </c>
      <c r="H365" s="249" t="s">
        <v>955</v>
      </c>
      <c r="I365" s="249" t="s">
        <v>82</v>
      </c>
      <c r="J365" s="249" t="s">
        <v>2811</v>
      </c>
      <c r="K365" s="249">
        <v>2016</v>
      </c>
      <c r="L365" s="249" t="s">
        <v>939</v>
      </c>
      <c r="M365" s="249" t="s">
        <v>939</v>
      </c>
    </row>
    <row r="366" spans="1:21">
      <c r="A366" s="249">
        <v>213239</v>
      </c>
      <c r="B366" s="249" t="str">
        <f>VLOOKUP(A366,'[1]اعلام كامل'!$A$5:$E$7473,2,0)</f>
        <v>اليمان ادم</v>
      </c>
      <c r="C366" s="249" t="str">
        <f>VLOOKUP(A366,'[1]اعلام كامل'!$A$5:$E$7473,3,0)</f>
        <v>انس</v>
      </c>
      <c r="D366" s="249" t="str">
        <f>VLOOKUP(A366,'[1]اعلام كامل'!$A$5:$E$7473,4,0)</f>
        <v>هبه</v>
      </c>
      <c r="I366" s="249" t="s">
        <v>82</v>
      </c>
    </row>
    <row r="367" spans="1:21">
      <c r="A367" s="249">
        <v>213249</v>
      </c>
      <c r="B367" s="249" t="s">
        <v>1259</v>
      </c>
      <c r="C367" s="249" t="s">
        <v>291</v>
      </c>
      <c r="D367" s="249" t="s">
        <v>444</v>
      </c>
      <c r="E367" s="249" t="s">
        <v>954</v>
      </c>
      <c r="F367" s="249">
        <v>34805</v>
      </c>
      <c r="G367" s="249" t="s">
        <v>925</v>
      </c>
      <c r="H367" s="249" t="s">
        <v>955</v>
      </c>
      <c r="I367" s="249" t="s">
        <v>82</v>
      </c>
      <c r="J367" s="249" t="s">
        <v>2811</v>
      </c>
      <c r="K367" s="249">
        <v>2013</v>
      </c>
      <c r="L367" s="249" t="s">
        <v>925</v>
      </c>
      <c r="M367" s="249" t="s">
        <v>925</v>
      </c>
    </row>
    <row r="368" spans="1:21">
      <c r="A368" s="249">
        <v>213250</v>
      </c>
      <c r="B368" s="249" t="s">
        <v>1948</v>
      </c>
      <c r="C368" s="249" t="s">
        <v>370</v>
      </c>
      <c r="D368" s="249" t="s">
        <v>762</v>
      </c>
      <c r="E368" s="249" t="s">
        <v>953</v>
      </c>
      <c r="F368" s="249">
        <v>36400</v>
      </c>
      <c r="G368" s="249" t="s">
        <v>2694</v>
      </c>
      <c r="H368" s="249" t="s">
        <v>955</v>
      </c>
      <c r="I368" s="249" t="s">
        <v>82</v>
      </c>
      <c r="J368" s="249" t="s">
        <v>2811</v>
      </c>
      <c r="K368" s="249">
        <v>2014</v>
      </c>
      <c r="L368" s="249" t="s">
        <v>2812</v>
      </c>
      <c r="M368" s="249" t="s">
        <v>940</v>
      </c>
    </row>
    <row r="369" spans="1:13">
      <c r="A369" s="249">
        <v>213251</v>
      </c>
      <c r="B369" s="249" t="s">
        <v>1702</v>
      </c>
      <c r="C369" s="249" t="s">
        <v>99</v>
      </c>
      <c r="D369" s="249" t="s">
        <v>651</v>
      </c>
      <c r="E369" s="249" t="s">
        <v>954</v>
      </c>
      <c r="F369" s="249">
        <v>29039</v>
      </c>
      <c r="G369" s="249" t="s">
        <v>2486</v>
      </c>
      <c r="H369" s="249" t="s">
        <v>955</v>
      </c>
      <c r="I369" s="249" t="s">
        <v>82</v>
      </c>
      <c r="J369" s="249" t="s">
        <v>2811</v>
      </c>
      <c r="K369" s="249">
        <v>2017</v>
      </c>
      <c r="L369" s="249" t="s">
        <v>2812</v>
      </c>
      <c r="M369" s="249" t="s">
        <v>936</v>
      </c>
    </row>
    <row r="370" spans="1:13">
      <c r="A370" s="249">
        <v>213258</v>
      </c>
      <c r="B370" s="249" t="s">
        <v>1975</v>
      </c>
      <c r="C370" s="249" t="s">
        <v>229</v>
      </c>
      <c r="D370" s="249" t="s">
        <v>586</v>
      </c>
      <c r="E370" s="249" t="s">
        <v>953</v>
      </c>
      <c r="F370" s="249">
        <v>35667</v>
      </c>
      <c r="G370" s="249" t="s">
        <v>2704</v>
      </c>
      <c r="H370" s="249" t="s">
        <v>955</v>
      </c>
      <c r="I370" s="249" t="s">
        <v>82</v>
      </c>
      <c r="J370" s="249" t="s">
        <v>2811</v>
      </c>
      <c r="K370" s="249">
        <v>2016</v>
      </c>
      <c r="L370" s="249" t="s">
        <v>925</v>
      </c>
      <c r="M370" s="249" t="s">
        <v>940</v>
      </c>
    </row>
    <row r="371" spans="1:13">
      <c r="A371" s="249">
        <v>213267</v>
      </c>
      <c r="B371" s="249" t="str">
        <f>VLOOKUP(A371,'[1]اعلام كامل'!$A$5:$E$7473,2,0)</f>
        <v>انجي اللحام</v>
      </c>
      <c r="C371" s="249" t="str">
        <f>VLOOKUP(A371,'[1]اعلام كامل'!$A$5:$E$7473,3,0)</f>
        <v>ماهر</v>
      </c>
      <c r="D371" s="249" t="str">
        <f>VLOOKUP(A371,'[1]اعلام كامل'!$A$5:$E$7473,4,0)</f>
        <v>ليندا</v>
      </c>
      <c r="I371" s="249" t="s">
        <v>82</v>
      </c>
    </row>
    <row r="372" spans="1:13">
      <c r="A372" s="249">
        <v>213268</v>
      </c>
      <c r="B372" s="249" t="s">
        <v>1408</v>
      </c>
      <c r="C372" s="249" t="s">
        <v>764</v>
      </c>
      <c r="D372" s="249" t="s">
        <v>662</v>
      </c>
      <c r="E372" s="249" t="s">
        <v>954</v>
      </c>
      <c r="F372" s="249">
        <v>36181</v>
      </c>
      <c r="G372" s="249" t="s">
        <v>2530</v>
      </c>
      <c r="H372" s="249" t="s">
        <v>955</v>
      </c>
      <c r="I372" s="249" t="s">
        <v>82</v>
      </c>
      <c r="J372" s="249" t="s">
        <v>926</v>
      </c>
      <c r="K372" s="249">
        <v>2016</v>
      </c>
      <c r="L372" s="249" t="s">
        <v>927</v>
      </c>
      <c r="M372" s="249" t="s">
        <v>927</v>
      </c>
    </row>
    <row r="373" spans="1:13">
      <c r="A373" s="249">
        <v>213269</v>
      </c>
      <c r="B373" s="249" t="s">
        <v>2088</v>
      </c>
      <c r="C373" s="249" t="s">
        <v>134</v>
      </c>
      <c r="D373" s="249" t="s">
        <v>765</v>
      </c>
      <c r="E373" s="249" t="s">
        <v>953</v>
      </c>
      <c r="F373" s="249">
        <v>36413</v>
      </c>
      <c r="G373" s="249" t="s">
        <v>925</v>
      </c>
      <c r="H373" s="249" t="s">
        <v>955</v>
      </c>
      <c r="I373" s="249" t="s">
        <v>82</v>
      </c>
      <c r="J373" s="249" t="s">
        <v>926</v>
      </c>
      <c r="K373" s="249">
        <v>2017</v>
      </c>
      <c r="L373" s="249" t="s">
        <v>927</v>
      </c>
      <c r="M373" s="249" t="s">
        <v>939</v>
      </c>
    </row>
    <row r="374" spans="1:13">
      <c r="A374" s="249">
        <v>213270</v>
      </c>
      <c r="B374" s="249" t="s">
        <v>1590</v>
      </c>
      <c r="C374" s="249" t="s">
        <v>91</v>
      </c>
      <c r="D374" s="249" t="s">
        <v>486</v>
      </c>
      <c r="E374" s="249" t="s">
        <v>953</v>
      </c>
      <c r="F374" s="249">
        <v>35678</v>
      </c>
      <c r="G374" s="249" t="s">
        <v>2581</v>
      </c>
      <c r="H374" s="249" t="s">
        <v>955</v>
      </c>
      <c r="I374" s="249" t="s">
        <v>82</v>
      </c>
      <c r="J374" s="249" t="s">
        <v>2811</v>
      </c>
      <c r="K374" s="249">
        <v>2016</v>
      </c>
      <c r="L374" s="249" t="s">
        <v>2812</v>
      </c>
      <c r="M374" s="249" t="s">
        <v>927</v>
      </c>
    </row>
    <row r="375" spans="1:13">
      <c r="A375" s="249">
        <v>213271</v>
      </c>
      <c r="B375" s="249" t="s">
        <v>2022</v>
      </c>
      <c r="C375" s="249" t="s">
        <v>638</v>
      </c>
      <c r="D375" s="249" t="s">
        <v>508</v>
      </c>
      <c r="E375" s="249" t="s">
        <v>953</v>
      </c>
      <c r="F375" s="249">
        <v>36526</v>
      </c>
      <c r="G375" s="249" t="s">
        <v>2717</v>
      </c>
      <c r="H375" s="249" t="s">
        <v>955</v>
      </c>
      <c r="I375" s="249" t="s">
        <v>82</v>
      </c>
      <c r="J375" s="249" t="s">
        <v>2811</v>
      </c>
      <c r="K375" s="249">
        <v>2017</v>
      </c>
      <c r="L375" s="249" t="s">
        <v>925</v>
      </c>
      <c r="M375" s="249" t="s">
        <v>951</v>
      </c>
    </row>
    <row r="376" spans="1:13">
      <c r="A376" s="249">
        <v>213276</v>
      </c>
      <c r="B376" s="249" t="s">
        <v>2237</v>
      </c>
      <c r="C376" s="249" t="s">
        <v>638</v>
      </c>
      <c r="D376" s="249" t="s">
        <v>718</v>
      </c>
      <c r="E376" s="249" t="s">
        <v>954</v>
      </c>
      <c r="F376" s="249">
        <v>35330</v>
      </c>
      <c r="G376" s="249" t="s">
        <v>2780</v>
      </c>
      <c r="H376" s="249" t="s">
        <v>955</v>
      </c>
      <c r="I376" s="249" t="s">
        <v>82</v>
      </c>
      <c r="J376" s="249" t="s">
        <v>2811</v>
      </c>
      <c r="K376" s="249">
        <v>2014</v>
      </c>
      <c r="L376" s="249" t="s">
        <v>944</v>
      </c>
      <c r="M376" s="249" t="s">
        <v>944</v>
      </c>
    </row>
    <row r="377" spans="1:13">
      <c r="A377" s="249">
        <v>213279</v>
      </c>
      <c r="B377" s="249" t="str">
        <f>VLOOKUP(A377,'[1]اعلام كامل'!$A$5:$E$7473,2,0)</f>
        <v>انوار بدران</v>
      </c>
      <c r="C377" s="249" t="str">
        <f>VLOOKUP(A377,'[1]اعلام كامل'!$A$5:$E$7473,3,0)</f>
        <v>محمد عدنان</v>
      </c>
      <c r="D377" s="249" t="str">
        <f>VLOOKUP(A377,'[1]اعلام كامل'!$A$5:$E$7473,4,0)</f>
        <v>زبيده</v>
      </c>
      <c r="I377" s="249" t="s">
        <v>82</v>
      </c>
    </row>
    <row r="378" spans="1:13">
      <c r="A378" s="249">
        <v>213282</v>
      </c>
      <c r="B378" s="249" t="s">
        <v>1784</v>
      </c>
      <c r="C378" s="249" t="s">
        <v>244</v>
      </c>
      <c r="D378" s="249" t="s">
        <v>452</v>
      </c>
      <c r="E378" s="249" t="s">
        <v>954</v>
      </c>
      <c r="F378" s="249">
        <v>36342</v>
      </c>
      <c r="G378" s="249" t="s">
        <v>2646</v>
      </c>
      <c r="H378" s="249" t="s">
        <v>955</v>
      </c>
      <c r="I378" s="249" t="s">
        <v>82</v>
      </c>
      <c r="J378" s="249" t="s">
        <v>926</v>
      </c>
      <c r="K378" s="249">
        <v>2017</v>
      </c>
      <c r="L378" s="249" t="s">
        <v>2617</v>
      </c>
      <c r="M378" s="249" t="s">
        <v>936</v>
      </c>
    </row>
    <row r="379" spans="1:13">
      <c r="A379" s="249">
        <v>213283</v>
      </c>
      <c r="B379" s="249" t="s">
        <v>1488</v>
      </c>
      <c r="C379" s="249" t="s">
        <v>299</v>
      </c>
      <c r="D379" s="249" t="s">
        <v>588</v>
      </c>
      <c r="E379" s="249" t="s">
        <v>954</v>
      </c>
      <c r="F379" s="249">
        <v>35348</v>
      </c>
      <c r="G379" s="249" t="s">
        <v>2551</v>
      </c>
      <c r="H379" s="249" t="s">
        <v>955</v>
      </c>
      <c r="I379" s="249" t="s">
        <v>82</v>
      </c>
      <c r="J379" s="249" t="s">
        <v>2811</v>
      </c>
      <c r="K379" s="249">
        <v>2016</v>
      </c>
      <c r="L379" s="249" t="s">
        <v>927</v>
      </c>
      <c r="M379" s="249" t="s">
        <v>927</v>
      </c>
    </row>
    <row r="380" spans="1:13">
      <c r="A380" s="249">
        <v>213289</v>
      </c>
      <c r="B380" s="249" t="s">
        <v>1967</v>
      </c>
      <c r="C380" s="249" t="s">
        <v>284</v>
      </c>
      <c r="D380" s="249" t="s">
        <v>467</v>
      </c>
      <c r="E380" s="249" t="s">
        <v>954</v>
      </c>
      <c r="F380" s="249">
        <v>33768</v>
      </c>
      <c r="G380" s="249" t="s">
        <v>2686</v>
      </c>
      <c r="H380" s="249" t="s">
        <v>955</v>
      </c>
      <c r="I380" s="249" t="s">
        <v>82</v>
      </c>
      <c r="J380" s="249" t="s">
        <v>2811</v>
      </c>
      <c r="K380" s="249" t="s">
        <v>886</v>
      </c>
      <c r="L380" s="249" t="s">
        <v>2812</v>
      </c>
      <c r="M380" s="249" t="s">
        <v>925</v>
      </c>
    </row>
    <row r="381" spans="1:13">
      <c r="A381" s="249">
        <v>213294</v>
      </c>
      <c r="B381" s="249" t="s">
        <v>1142</v>
      </c>
      <c r="C381" s="249" t="s">
        <v>1143</v>
      </c>
      <c r="D381" s="249" t="s">
        <v>613</v>
      </c>
      <c r="E381" s="249" t="s">
        <v>954</v>
      </c>
      <c r="F381" s="249">
        <v>32744</v>
      </c>
      <c r="G381" s="249" t="s">
        <v>925</v>
      </c>
      <c r="H381" s="249" t="s">
        <v>955</v>
      </c>
      <c r="I381" s="249" t="s">
        <v>82</v>
      </c>
      <c r="J381" s="249" t="s">
        <v>2811</v>
      </c>
      <c r="K381" s="249">
        <v>2008</v>
      </c>
      <c r="L381" s="249" t="s">
        <v>925</v>
      </c>
      <c r="M381" s="249" t="s">
        <v>925</v>
      </c>
    </row>
    <row r="382" spans="1:13">
      <c r="A382" s="249">
        <v>213298</v>
      </c>
      <c r="B382" s="249" t="s">
        <v>1688</v>
      </c>
      <c r="C382" s="249" t="s">
        <v>89</v>
      </c>
      <c r="D382" s="249" t="s">
        <v>494</v>
      </c>
      <c r="E382" s="249" t="s">
        <v>953</v>
      </c>
      <c r="F382" s="249">
        <v>35307</v>
      </c>
      <c r="G382" s="249" t="s">
        <v>2614</v>
      </c>
      <c r="H382" s="249" t="s">
        <v>955</v>
      </c>
      <c r="I382" s="249" t="s">
        <v>82</v>
      </c>
      <c r="J382" s="249" t="s">
        <v>926</v>
      </c>
      <c r="K382" s="249">
        <v>2014</v>
      </c>
      <c r="L382" s="249" t="s">
        <v>2816</v>
      </c>
      <c r="M382" s="249" t="s">
        <v>935</v>
      </c>
    </row>
    <row r="383" spans="1:13">
      <c r="A383" s="249">
        <v>213301</v>
      </c>
      <c r="B383" s="249" t="str">
        <f>VLOOKUP(A383,'[1]اعلام كامل'!$A$5:$E$7473,2,0)</f>
        <v>ايناس القادري</v>
      </c>
      <c r="C383" s="249" t="str">
        <f>VLOOKUP(A383,'[1]اعلام كامل'!$A$5:$E$7473,3,0)</f>
        <v>محمود</v>
      </c>
      <c r="D383" s="249" t="str">
        <f>VLOOKUP(A383,'[1]اعلام كامل'!$A$5:$E$7473,4,0)</f>
        <v>حسنيه</v>
      </c>
      <c r="I383" s="249" t="s">
        <v>82</v>
      </c>
    </row>
    <row r="384" spans="1:13">
      <c r="A384" s="249">
        <v>213306</v>
      </c>
      <c r="B384" s="249" t="s">
        <v>1169</v>
      </c>
      <c r="C384" s="249" t="s">
        <v>106</v>
      </c>
      <c r="D384" s="249" t="s">
        <v>525</v>
      </c>
      <c r="E384" s="249" t="s">
        <v>954</v>
      </c>
      <c r="F384" s="249">
        <v>35855</v>
      </c>
      <c r="G384" s="249" t="s">
        <v>925</v>
      </c>
      <c r="H384" s="249" t="s">
        <v>955</v>
      </c>
      <c r="I384" s="249" t="s">
        <v>82</v>
      </c>
      <c r="J384" s="249" t="s">
        <v>2811</v>
      </c>
      <c r="K384" s="249">
        <v>2016</v>
      </c>
      <c r="L384" s="249" t="s">
        <v>927</v>
      </c>
      <c r="M384" s="249" t="s">
        <v>925</v>
      </c>
    </row>
    <row r="385" spans="1:13">
      <c r="A385" s="249">
        <v>213309</v>
      </c>
      <c r="B385" s="249" t="s">
        <v>2090</v>
      </c>
      <c r="C385" s="249" t="s">
        <v>2091</v>
      </c>
      <c r="D385" s="249" t="s">
        <v>478</v>
      </c>
      <c r="E385" s="249" t="s">
        <v>954</v>
      </c>
      <c r="F385" s="249">
        <v>35439</v>
      </c>
      <c r="G385" s="249" t="s">
        <v>935</v>
      </c>
      <c r="H385" s="249" t="s">
        <v>955</v>
      </c>
      <c r="I385" s="249" t="s">
        <v>82</v>
      </c>
      <c r="J385" s="249" t="s">
        <v>2811</v>
      </c>
      <c r="K385" s="249">
        <v>2014</v>
      </c>
      <c r="L385" s="249" t="s">
        <v>2813</v>
      </c>
      <c r="M385" s="249" t="s">
        <v>939</v>
      </c>
    </row>
    <row r="386" spans="1:13">
      <c r="A386" s="249">
        <v>213315</v>
      </c>
      <c r="B386" s="249" t="str">
        <f>VLOOKUP(A386,'[1]اعلام كامل'!$A$5:$E$7473,2,0)</f>
        <v>باسكال عساف</v>
      </c>
      <c r="C386" s="249" t="str">
        <f>VLOOKUP(A386,'[1]اعلام كامل'!$A$5:$E$7473,3,0)</f>
        <v>نبيل</v>
      </c>
      <c r="D386" s="249" t="str">
        <f>VLOOKUP(A386,'[1]اعلام كامل'!$A$5:$E$7473,4,0)</f>
        <v>هويدا</v>
      </c>
      <c r="I386" s="249" t="s">
        <v>82</v>
      </c>
    </row>
    <row r="387" spans="1:13">
      <c r="A387" s="249">
        <v>213316</v>
      </c>
      <c r="B387" s="249" t="s">
        <v>2122</v>
      </c>
      <c r="C387" s="249" t="s">
        <v>89</v>
      </c>
      <c r="D387" s="249" t="s">
        <v>2110</v>
      </c>
      <c r="E387" s="249" t="s">
        <v>953</v>
      </c>
      <c r="F387" s="249">
        <v>34547</v>
      </c>
      <c r="G387" s="249" t="s">
        <v>2753</v>
      </c>
      <c r="H387" s="249" t="s">
        <v>955</v>
      </c>
      <c r="I387" s="249" t="s">
        <v>82</v>
      </c>
      <c r="J387" s="249" t="s">
        <v>2811</v>
      </c>
      <c r="K387" s="249">
        <v>2014</v>
      </c>
      <c r="L387" s="249" t="s">
        <v>952</v>
      </c>
      <c r="M387" s="249" t="s">
        <v>952</v>
      </c>
    </row>
    <row r="388" spans="1:13">
      <c r="A388" s="249">
        <v>213317</v>
      </c>
      <c r="B388" s="249" t="str">
        <f>VLOOKUP(A388,'[1]اعلام كامل'!$A$5:$E$7473,2,0)</f>
        <v>بتول الحموي</v>
      </c>
      <c r="C388" s="249" t="str">
        <f>VLOOKUP(A388,'[1]اعلام كامل'!$A$5:$E$7473,3,0)</f>
        <v>صلاح الدين</v>
      </c>
      <c r="D388" s="249" t="str">
        <f>VLOOKUP(A388,'[1]اعلام كامل'!$A$5:$E$7473,4,0)</f>
        <v>رانيه</v>
      </c>
      <c r="I388" s="249" t="s">
        <v>82</v>
      </c>
    </row>
    <row r="389" spans="1:13">
      <c r="A389" s="249">
        <v>213323</v>
      </c>
      <c r="B389" s="249" t="s">
        <v>1806</v>
      </c>
      <c r="C389" s="249" t="s">
        <v>92</v>
      </c>
      <c r="D389" s="249" t="s">
        <v>460</v>
      </c>
      <c r="E389" s="249" t="s">
        <v>954</v>
      </c>
      <c r="F389" s="249">
        <v>34368</v>
      </c>
      <c r="G389" s="249" t="s">
        <v>925</v>
      </c>
      <c r="H389" s="249" t="s">
        <v>955</v>
      </c>
      <c r="I389" s="249" t="s">
        <v>82</v>
      </c>
      <c r="J389" s="249" t="s">
        <v>2811</v>
      </c>
      <c r="K389" s="249">
        <v>2013</v>
      </c>
      <c r="L389" s="249" t="s">
        <v>927</v>
      </c>
      <c r="M389" s="249" t="s">
        <v>936</v>
      </c>
    </row>
    <row r="390" spans="1:13">
      <c r="A390" s="249">
        <v>213325</v>
      </c>
      <c r="B390" s="249" t="s">
        <v>696</v>
      </c>
      <c r="C390" s="249" t="s">
        <v>1873</v>
      </c>
      <c r="D390" s="249" t="s">
        <v>511</v>
      </c>
      <c r="E390" s="249" t="s">
        <v>954</v>
      </c>
      <c r="F390" s="249">
        <v>35065</v>
      </c>
      <c r="G390" s="249" t="s">
        <v>925</v>
      </c>
      <c r="H390" s="249" t="s">
        <v>955</v>
      </c>
      <c r="I390" s="249" t="s">
        <v>82</v>
      </c>
      <c r="J390" s="249" t="s">
        <v>2811</v>
      </c>
      <c r="K390" s="249">
        <v>2013</v>
      </c>
      <c r="L390" s="249" t="s">
        <v>937</v>
      </c>
      <c r="M390" s="249" t="s">
        <v>937</v>
      </c>
    </row>
    <row r="391" spans="1:13">
      <c r="A391" s="249">
        <v>213326</v>
      </c>
      <c r="B391" s="249" t="s">
        <v>1089</v>
      </c>
      <c r="C391" s="249" t="s">
        <v>151</v>
      </c>
      <c r="D391" s="249" t="s">
        <v>439</v>
      </c>
      <c r="E391" s="249" t="s">
        <v>954</v>
      </c>
      <c r="F391" s="249">
        <v>34700</v>
      </c>
      <c r="G391" s="249" t="s">
        <v>925</v>
      </c>
      <c r="H391" s="249" t="s">
        <v>955</v>
      </c>
      <c r="I391" s="249" t="s">
        <v>82</v>
      </c>
      <c r="J391" s="249" t="s">
        <v>2811</v>
      </c>
      <c r="K391" s="249">
        <v>2014</v>
      </c>
      <c r="L391" s="249" t="s">
        <v>2812</v>
      </c>
      <c r="M391" s="249" t="s">
        <v>925</v>
      </c>
    </row>
    <row r="392" spans="1:13">
      <c r="A392" s="249">
        <v>213330</v>
      </c>
      <c r="B392" s="249" t="s">
        <v>2238</v>
      </c>
      <c r="C392" s="249" t="s">
        <v>170</v>
      </c>
      <c r="D392" s="249" t="s">
        <v>479</v>
      </c>
      <c r="E392" s="249" t="s">
        <v>953</v>
      </c>
      <c r="F392" s="249">
        <v>35980</v>
      </c>
      <c r="G392" s="249" t="s">
        <v>944</v>
      </c>
      <c r="H392" s="249" t="s">
        <v>955</v>
      </c>
      <c r="I392" s="249" t="s">
        <v>82</v>
      </c>
      <c r="J392" s="249" t="s">
        <v>926</v>
      </c>
      <c r="K392" s="249">
        <v>2016</v>
      </c>
      <c r="L392" s="249" t="s">
        <v>944</v>
      </c>
      <c r="M392" s="249" t="s">
        <v>944</v>
      </c>
    </row>
    <row r="393" spans="1:13">
      <c r="A393" s="249">
        <v>213331</v>
      </c>
      <c r="B393" s="249" t="s">
        <v>2211</v>
      </c>
      <c r="C393" s="249" t="s">
        <v>91</v>
      </c>
      <c r="D393" s="249" t="s">
        <v>2212</v>
      </c>
      <c r="E393" s="249" t="s">
        <v>953</v>
      </c>
      <c r="F393" s="249">
        <v>35528</v>
      </c>
      <c r="G393" s="249" t="s">
        <v>944</v>
      </c>
      <c r="H393" s="249" t="s">
        <v>955</v>
      </c>
      <c r="I393" s="249" t="s">
        <v>82</v>
      </c>
      <c r="J393" s="249" t="s">
        <v>2811</v>
      </c>
      <c r="K393" s="249">
        <v>2017</v>
      </c>
      <c r="L393" s="249" t="s">
        <v>944</v>
      </c>
      <c r="M393" s="249" t="s">
        <v>944</v>
      </c>
    </row>
    <row r="394" spans="1:13">
      <c r="A394" s="249">
        <v>213332</v>
      </c>
      <c r="B394" s="249" t="s">
        <v>1048</v>
      </c>
      <c r="C394" s="249" t="s">
        <v>128</v>
      </c>
      <c r="D394" s="249" t="s">
        <v>479</v>
      </c>
      <c r="E394" s="249" t="s">
        <v>954</v>
      </c>
      <c r="F394" s="249">
        <v>33604</v>
      </c>
      <c r="G394" s="249" t="s">
        <v>925</v>
      </c>
      <c r="H394" s="249" t="s">
        <v>955</v>
      </c>
      <c r="I394" s="249" t="s">
        <v>82</v>
      </c>
      <c r="J394" s="249" t="s">
        <v>2811</v>
      </c>
      <c r="K394" s="249" t="s">
        <v>2820</v>
      </c>
      <c r="L394" s="249" t="s">
        <v>2813</v>
      </c>
      <c r="M394" s="249" t="s">
        <v>925</v>
      </c>
    </row>
    <row r="395" spans="1:13">
      <c r="A395" s="249">
        <v>213333</v>
      </c>
      <c r="B395" s="249" t="s">
        <v>1659</v>
      </c>
      <c r="C395" s="249" t="s">
        <v>164</v>
      </c>
      <c r="D395" s="249" t="s">
        <v>632</v>
      </c>
      <c r="E395" s="249" t="s">
        <v>954</v>
      </c>
      <c r="F395" s="249">
        <v>34984</v>
      </c>
      <c r="G395" s="249" t="s">
        <v>935</v>
      </c>
      <c r="H395" s="249" t="s">
        <v>955</v>
      </c>
      <c r="I395" s="249" t="s">
        <v>82</v>
      </c>
      <c r="J395" s="249" t="s">
        <v>2811</v>
      </c>
      <c r="K395" s="249">
        <v>2013</v>
      </c>
      <c r="L395" s="249" t="s">
        <v>925</v>
      </c>
      <c r="M395" s="249" t="s">
        <v>935</v>
      </c>
    </row>
    <row r="396" spans="1:13">
      <c r="A396" s="249">
        <v>213339</v>
      </c>
      <c r="B396" s="249" t="s">
        <v>1563</v>
      </c>
      <c r="C396" s="249" t="s">
        <v>197</v>
      </c>
      <c r="D396" s="249" t="s">
        <v>1364</v>
      </c>
      <c r="E396" s="249" t="s">
        <v>953</v>
      </c>
      <c r="F396" s="249">
        <v>32042</v>
      </c>
      <c r="G396" s="249" t="s">
        <v>2567</v>
      </c>
      <c r="H396" s="249" t="s">
        <v>955</v>
      </c>
      <c r="I396" s="249" t="s">
        <v>82</v>
      </c>
      <c r="J396" s="249" t="s">
        <v>926</v>
      </c>
      <c r="K396" s="249">
        <v>2006</v>
      </c>
      <c r="L396" s="249" t="s">
        <v>927</v>
      </c>
      <c r="M396" s="249" t="s">
        <v>927</v>
      </c>
    </row>
    <row r="397" spans="1:13">
      <c r="A397" s="249">
        <v>213342</v>
      </c>
      <c r="B397" s="249" t="str">
        <f>VLOOKUP(A397,'[1]اعلام كامل'!$A$5:$E$7473,2,0)</f>
        <v>بشرى ابو خير</v>
      </c>
      <c r="C397" s="249" t="str">
        <f>VLOOKUP(A397,'[1]اعلام كامل'!$A$5:$E$7473,3,0)</f>
        <v>بهجات</v>
      </c>
      <c r="D397" s="249" t="str">
        <f>VLOOKUP(A397,'[1]اعلام كامل'!$A$5:$E$7473,4,0)</f>
        <v>ريما</v>
      </c>
      <c r="I397" s="249" t="s">
        <v>82</v>
      </c>
    </row>
    <row r="398" spans="1:13">
      <c r="A398" s="249">
        <v>213346</v>
      </c>
      <c r="B398" s="249" t="s">
        <v>2390</v>
      </c>
      <c r="C398" s="249" t="s">
        <v>260</v>
      </c>
      <c r="D398" s="249" t="s">
        <v>436</v>
      </c>
      <c r="E398" s="249" t="s">
        <v>954</v>
      </c>
      <c r="F398" s="249">
        <v>35065</v>
      </c>
      <c r="G398" s="249" t="s">
        <v>925</v>
      </c>
      <c r="H398" s="249" t="s">
        <v>2806</v>
      </c>
      <c r="I398" s="249" t="s">
        <v>82</v>
      </c>
      <c r="J398" s="249" t="s">
        <v>2811</v>
      </c>
      <c r="K398" s="249">
        <v>2013</v>
      </c>
      <c r="L398" s="249" t="s">
        <v>2812</v>
      </c>
      <c r="M398" s="249" t="s">
        <v>886</v>
      </c>
    </row>
    <row r="399" spans="1:13">
      <c r="A399" s="249">
        <v>213348</v>
      </c>
      <c r="B399" s="249" t="s">
        <v>2142</v>
      </c>
      <c r="C399" s="249" t="s">
        <v>89</v>
      </c>
      <c r="D399" s="249" t="s">
        <v>446</v>
      </c>
      <c r="E399" s="249" t="s">
        <v>954</v>
      </c>
      <c r="F399" s="249">
        <v>35065</v>
      </c>
      <c r="G399" s="249" t="s">
        <v>2759</v>
      </c>
      <c r="H399" s="249" t="s">
        <v>955</v>
      </c>
      <c r="I399" s="249" t="s">
        <v>82</v>
      </c>
      <c r="J399" s="249" t="s">
        <v>2811</v>
      </c>
      <c r="K399" s="249">
        <v>2017</v>
      </c>
      <c r="L399" s="249" t="s">
        <v>947</v>
      </c>
      <c r="M399" s="249" t="s">
        <v>947</v>
      </c>
    </row>
    <row r="400" spans="1:13">
      <c r="A400" s="249">
        <v>213350</v>
      </c>
      <c r="B400" s="249" t="s">
        <v>1978</v>
      </c>
      <c r="C400" s="249" t="s">
        <v>1979</v>
      </c>
      <c r="D400" s="249" t="s">
        <v>467</v>
      </c>
      <c r="E400" s="249" t="s">
        <v>954</v>
      </c>
      <c r="F400" s="249">
        <v>35825</v>
      </c>
      <c r="G400" s="249" t="s">
        <v>950</v>
      </c>
      <c r="H400" s="249" t="s">
        <v>955</v>
      </c>
      <c r="I400" s="249" t="s">
        <v>82</v>
      </c>
      <c r="J400" s="249" t="s">
        <v>926</v>
      </c>
      <c r="K400" s="249" t="s">
        <v>886</v>
      </c>
      <c r="M400" s="249" t="s">
        <v>950</v>
      </c>
    </row>
    <row r="401" spans="1:13">
      <c r="A401" s="249">
        <v>213356</v>
      </c>
      <c r="B401" s="249" t="s">
        <v>767</v>
      </c>
      <c r="C401" s="249" t="s">
        <v>144</v>
      </c>
      <c r="D401" s="249" t="s">
        <v>432</v>
      </c>
      <c r="E401" s="249" t="s">
        <v>954</v>
      </c>
      <c r="F401" s="249">
        <v>32876</v>
      </c>
      <c r="G401" s="249" t="s">
        <v>2476</v>
      </c>
      <c r="H401" s="249" t="s">
        <v>955</v>
      </c>
      <c r="I401" s="249" t="s">
        <v>82</v>
      </c>
      <c r="J401" s="249" t="s">
        <v>2811</v>
      </c>
      <c r="K401" s="249">
        <v>2017</v>
      </c>
      <c r="L401" s="249" t="s">
        <v>2812</v>
      </c>
      <c r="M401" s="249" t="s">
        <v>925</v>
      </c>
    </row>
    <row r="402" spans="1:13">
      <c r="A402" s="249">
        <v>213357</v>
      </c>
      <c r="B402" s="249" t="s">
        <v>1191</v>
      </c>
      <c r="C402" s="249" t="s">
        <v>204</v>
      </c>
      <c r="D402" s="249" t="s">
        <v>471</v>
      </c>
      <c r="E402" s="249" t="s">
        <v>954</v>
      </c>
      <c r="F402" s="249">
        <v>36161</v>
      </c>
      <c r="G402" s="249" t="s">
        <v>925</v>
      </c>
      <c r="H402" s="249" t="s">
        <v>955</v>
      </c>
      <c r="I402" s="249" t="s">
        <v>82</v>
      </c>
      <c r="J402" s="249" t="s">
        <v>2811</v>
      </c>
      <c r="K402" s="249">
        <v>2017</v>
      </c>
      <c r="L402" s="249" t="s">
        <v>925</v>
      </c>
      <c r="M402" s="249" t="s">
        <v>925</v>
      </c>
    </row>
    <row r="403" spans="1:13">
      <c r="A403" s="249">
        <v>213361</v>
      </c>
      <c r="B403" s="249" t="str">
        <f>VLOOKUP(A403,'[1]اعلام كامل'!$A$5:$E$7473,2,0)</f>
        <v>تالار سمرجيان</v>
      </c>
      <c r="C403" s="249" t="str">
        <f>VLOOKUP(A403,'[1]اعلام كامل'!$A$5:$E$7473,3,0)</f>
        <v>ساركو</v>
      </c>
      <c r="D403" s="249" t="str">
        <f>VLOOKUP(A403,'[1]اعلام كامل'!$A$5:$E$7473,4,0)</f>
        <v xml:space="preserve">لينا </v>
      </c>
      <c r="I403" s="249" t="s">
        <v>82</v>
      </c>
    </row>
    <row r="404" spans="1:13">
      <c r="A404" s="249">
        <v>213363</v>
      </c>
      <c r="B404" s="249" t="str">
        <f>VLOOKUP(A404,'[1]اعلام كامل'!$A$5:$E$7473,2,0)</f>
        <v>تسنيم بايزيد</v>
      </c>
      <c r="C404" s="249" t="str">
        <f>VLOOKUP(A404,'[1]اعلام كامل'!$A$5:$E$7473,3,0)</f>
        <v>عبد الحميد</v>
      </c>
      <c r="D404" s="249" t="str">
        <f>VLOOKUP(A404,'[1]اعلام كامل'!$A$5:$E$7473,4,0)</f>
        <v>ازدهار</v>
      </c>
      <c r="I404" s="249" t="s">
        <v>82</v>
      </c>
    </row>
    <row r="405" spans="1:13">
      <c r="A405" s="249">
        <v>213368</v>
      </c>
      <c r="B405" s="249" t="s">
        <v>1561</v>
      </c>
      <c r="C405" s="249" t="s">
        <v>130</v>
      </c>
      <c r="D405" s="249" t="s">
        <v>734</v>
      </c>
      <c r="E405" s="249" t="s">
        <v>953</v>
      </c>
      <c r="F405" s="249">
        <v>34918</v>
      </c>
      <c r="G405" s="249" t="s">
        <v>2542</v>
      </c>
      <c r="H405" s="249" t="s">
        <v>955</v>
      </c>
      <c r="I405" s="249" t="s">
        <v>82</v>
      </c>
      <c r="J405" s="249" t="s">
        <v>926</v>
      </c>
      <c r="K405" s="249">
        <v>2013</v>
      </c>
      <c r="L405" s="249" t="s">
        <v>927</v>
      </c>
      <c r="M405" s="249" t="s">
        <v>927</v>
      </c>
    </row>
    <row r="406" spans="1:13">
      <c r="A406" s="249">
        <v>213371</v>
      </c>
      <c r="B406" s="249" t="str">
        <f>VLOOKUP(A406,'[1]اعلام كامل'!$A$5:$E$7473,2,0)</f>
        <v>توفيق المحمود</v>
      </c>
      <c r="C406" s="249" t="str">
        <f>VLOOKUP(A406,'[1]اعلام كامل'!$A$5:$E$7473,3,0)</f>
        <v>محمد</v>
      </c>
      <c r="D406" s="249" t="str">
        <f>VLOOKUP(A406,'[1]اعلام كامل'!$A$5:$E$7473,4,0)</f>
        <v>ابتسام</v>
      </c>
      <c r="I406" s="249" t="s">
        <v>82</v>
      </c>
    </row>
    <row r="407" spans="1:13">
      <c r="A407" s="249">
        <v>213373</v>
      </c>
      <c r="B407" s="249" t="s">
        <v>2202</v>
      </c>
      <c r="C407" s="249" t="s">
        <v>205</v>
      </c>
      <c r="D407" s="249" t="s">
        <v>2203</v>
      </c>
      <c r="E407" s="249" t="s">
        <v>954</v>
      </c>
      <c r="F407" s="249">
        <v>35796</v>
      </c>
      <c r="G407" s="249" t="s">
        <v>2493</v>
      </c>
      <c r="H407" s="249" t="s">
        <v>955</v>
      </c>
      <c r="I407" s="249" t="s">
        <v>82</v>
      </c>
      <c r="J407" s="249" t="s">
        <v>2811</v>
      </c>
      <c r="K407" s="249">
        <v>2015</v>
      </c>
      <c r="L407" s="249" t="s">
        <v>2836</v>
      </c>
      <c r="M407" s="249" t="s">
        <v>944</v>
      </c>
    </row>
    <row r="408" spans="1:13">
      <c r="A408" s="249">
        <v>213376</v>
      </c>
      <c r="B408" s="249" t="s">
        <v>1425</v>
      </c>
      <c r="C408" s="249" t="s">
        <v>332</v>
      </c>
      <c r="D408" s="249" t="s">
        <v>768</v>
      </c>
      <c r="E408" s="249" t="s">
        <v>953</v>
      </c>
      <c r="F408" s="249">
        <v>35807</v>
      </c>
      <c r="G408" s="249" t="s">
        <v>2533</v>
      </c>
      <c r="H408" s="249" t="s">
        <v>955</v>
      </c>
      <c r="I408" s="249" t="s">
        <v>82</v>
      </c>
      <c r="J408" s="249" t="s">
        <v>2811</v>
      </c>
      <c r="K408" s="249">
        <v>2017</v>
      </c>
      <c r="L408" s="249" t="s">
        <v>927</v>
      </c>
      <c r="M408" s="249" t="s">
        <v>927</v>
      </c>
    </row>
    <row r="409" spans="1:13">
      <c r="A409" s="249">
        <v>213378</v>
      </c>
      <c r="B409" s="249" t="s">
        <v>1268</v>
      </c>
      <c r="C409" s="249" t="s">
        <v>160</v>
      </c>
      <c r="D409" s="249" t="s">
        <v>456</v>
      </c>
      <c r="E409" s="249" t="s">
        <v>954</v>
      </c>
      <c r="F409" s="249">
        <v>33349</v>
      </c>
      <c r="G409" s="249" t="s">
        <v>925</v>
      </c>
      <c r="H409" s="249" t="s">
        <v>955</v>
      </c>
      <c r="I409" s="249" t="s">
        <v>82</v>
      </c>
      <c r="J409" s="249" t="s">
        <v>2811</v>
      </c>
      <c r="K409" s="249">
        <v>2010</v>
      </c>
      <c r="L409" s="249" t="s">
        <v>945</v>
      </c>
      <c r="M409" s="249" t="s">
        <v>925</v>
      </c>
    </row>
    <row r="410" spans="1:13">
      <c r="A410" s="249">
        <v>213381</v>
      </c>
      <c r="B410" s="249" t="s">
        <v>1136</v>
      </c>
      <c r="C410" s="249" t="s">
        <v>113</v>
      </c>
      <c r="D410" s="249" t="s">
        <v>570</v>
      </c>
      <c r="E410" s="249" t="s">
        <v>953</v>
      </c>
      <c r="F410" s="249">
        <v>36665</v>
      </c>
      <c r="G410" s="249" t="s">
        <v>925</v>
      </c>
      <c r="H410" s="249" t="s">
        <v>955</v>
      </c>
      <c r="I410" s="249" t="s">
        <v>82</v>
      </c>
      <c r="J410" s="249" t="s">
        <v>2811</v>
      </c>
      <c r="K410" s="249">
        <v>2017</v>
      </c>
      <c r="L410" s="249" t="s">
        <v>925</v>
      </c>
      <c r="M410" s="249" t="s">
        <v>925</v>
      </c>
    </row>
    <row r="411" spans="1:13">
      <c r="A411" s="249">
        <v>213383</v>
      </c>
      <c r="B411" s="249" t="str">
        <f>VLOOKUP(A411,'[1]اعلام كامل'!$A$5:$E$7473,2,0)</f>
        <v>جريس عبود</v>
      </c>
      <c r="C411" s="249" t="str">
        <f>VLOOKUP(A411,'[1]اعلام كامل'!$A$5:$E$7473,3,0)</f>
        <v>ايمن</v>
      </c>
      <c r="D411" s="249" t="str">
        <f>VLOOKUP(A411,'[1]اعلام كامل'!$A$5:$E$7473,4,0)</f>
        <v>شاديه</v>
      </c>
      <c r="I411" s="249" t="s">
        <v>82</v>
      </c>
    </row>
    <row r="412" spans="1:13">
      <c r="A412" s="249">
        <v>213384</v>
      </c>
      <c r="B412" s="249" t="s">
        <v>2098</v>
      </c>
      <c r="C412" s="249" t="s">
        <v>213</v>
      </c>
      <c r="D412" s="249" t="s">
        <v>471</v>
      </c>
      <c r="E412" s="249" t="s">
        <v>953</v>
      </c>
      <c r="F412" s="249">
        <v>36286</v>
      </c>
      <c r="G412" s="249" t="s">
        <v>939</v>
      </c>
      <c r="H412" s="249" t="s">
        <v>955</v>
      </c>
      <c r="I412" s="249" t="s">
        <v>82</v>
      </c>
      <c r="J412" s="249" t="s">
        <v>2811</v>
      </c>
      <c r="K412" s="249">
        <v>2017</v>
      </c>
      <c r="L412" s="249" t="s">
        <v>925</v>
      </c>
      <c r="M412" s="249" t="s">
        <v>939</v>
      </c>
    </row>
    <row r="413" spans="1:13">
      <c r="A413" s="249">
        <v>213385</v>
      </c>
      <c r="B413" s="249" t="str">
        <f>VLOOKUP(A413,'[1]اعلام كامل'!$A$5:$E$7473,2,0)</f>
        <v>جعفر قطيش</v>
      </c>
      <c r="C413" s="249" t="str">
        <f>VLOOKUP(A413,'[1]اعلام كامل'!$A$5:$E$7473,3,0)</f>
        <v>منصور</v>
      </c>
      <c r="D413" s="249" t="str">
        <f>VLOOKUP(A413,'[1]اعلام كامل'!$A$5:$E$7473,4,0)</f>
        <v>فاتن</v>
      </c>
      <c r="I413" s="249" t="s">
        <v>82</v>
      </c>
    </row>
    <row r="414" spans="1:13">
      <c r="A414" s="249">
        <v>213387</v>
      </c>
      <c r="B414" s="249" t="s">
        <v>1775</v>
      </c>
      <c r="C414" s="249" t="s">
        <v>167</v>
      </c>
      <c r="D414" s="249" t="s">
        <v>637</v>
      </c>
      <c r="E414" s="249" t="s">
        <v>954</v>
      </c>
      <c r="F414" s="249">
        <v>36161</v>
      </c>
      <c r="G414" s="249" t="s">
        <v>925</v>
      </c>
      <c r="H414" s="249" t="s">
        <v>955</v>
      </c>
      <c r="I414" s="249" t="s">
        <v>82</v>
      </c>
      <c r="J414" s="249" t="s">
        <v>2811</v>
      </c>
      <c r="M414" s="249" t="s">
        <v>936</v>
      </c>
    </row>
    <row r="415" spans="1:13">
      <c r="A415" s="249">
        <v>213388</v>
      </c>
      <c r="B415" s="249" t="s">
        <v>1445</v>
      </c>
      <c r="C415" s="249" t="s">
        <v>769</v>
      </c>
      <c r="D415" s="249" t="s">
        <v>448</v>
      </c>
      <c r="E415" s="249" t="s">
        <v>954</v>
      </c>
      <c r="F415" s="249">
        <v>26308</v>
      </c>
      <c r="G415" s="249" t="s">
        <v>925</v>
      </c>
      <c r="H415" s="249" t="s">
        <v>955</v>
      </c>
      <c r="I415" s="249" t="s">
        <v>82</v>
      </c>
      <c r="J415" s="249" t="s">
        <v>2811</v>
      </c>
      <c r="K415" s="249">
        <v>2011</v>
      </c>
      <c r="L415" s="249" t="s">
        <v>927</v>
      </c>
      <c r="M415" s="249" t="s">
        <v>927</v>
      </c>
    </row>
    <row r="416" spans="1:13">
      <c r="A416" s="249">
        <v>213393</v>
      </c>
      <c r="B416" s="249" t="s">
        <v>1295</v>
      </c>
      <c r="C416" s="249" t="s">
        <v>132</v>
      </c>
      <c r="D416" s="249" t="s">
        <v>432</v>
      </c>
      <c r="E416" s="249" t="s">
        <v>954</v>
      </c>
      <c r="F416" s="249">
        <v>36527</v>
      </c>
      <c r="G416" s="249" t="s">
        <v>925</v>
      </c>
      <c r="H416" s="249" t="s">
        <v>955</v>
      </c>
      <c r="I416" s="249" t="s">
        <v>82</v>
      </c>
      <c r="J416" s="249" t="s">
        <v>2811</v>
      </c>
      <c r="L416" s="249" t="s">
        <v>925</v>
      </c>
      <c r="M416" s="249" t="s">
        <v>925</v>
      </c>
    </row>
    <row r="417" spans="1:13">
      <c r="A417" s="249">
        <v>213403</v>
      </c>
      <c r="B417" s="249" t="s">
        <v>2300</v>
      </c>
      <c r="C417" s="249" t="s">
        <v>621</v>
      </c>
      <c r="D417" s="249" t="s">
        <v>1409</v>
      </c>
      <c r="E417" s="249" t="s">
        <v>954</v>
      </c>
      <c r="F417" s="249">
        <v>35114</v>
      </c>
      <c r="G417" s="249" t="s">
        <v>925</v>
      </c>
      <c r="H417" s="249" t="s">
        <v>955</v>
      </c>
      <c r="I417" s="249" t="s">
        <v>82</v>
      </c>
      <c r="J417" s="249" t="s">
        <v>2811</v>
      </c>
      <c r="K417" s="249">
        <v>2017</v>
      </c>
      <c r="L417" s="249" t="s">
        <v>927</v>
      </c>
      <c r="M417" s="249" t="s">
        <v>945</v>
      </c>
    </row>
    <row r="418" spans="1:13">
      <c r="A418" s="249">
        <v>213404</v>
      </c>
      <c r="B418" s="249" t="s">
        <v>1886</v>
      </c>
      <c r="C418" s="249" t="s">
        <v>311</v>
      </c>
      <c r="D418" s="249" t="s">
        <v>532</v>
      </c>
      <c r="E418" s="249" t="s">
        <v>954</v>
      </c>
      <c r="F418" s="249">
        <v>35333</v>
      </c>
      <c r="G418" s="249" t="s">
        <v>925</v>
      </c>
      <c r="H418" s="249" t="s">
        <v>955</v>
      </c>
      <c r="I418" s="249" t="s">
        <v>82</v>
      </c>
      <c r="J418" s="249" t="s">
        <v>2811</v>
      </c>
      <c r="K418" s="249">
        <v>2014</v>
      </c>
      <c r="L418" s="249" t="s">
        <v>925</v>
      </c>
      <c r="M418" s="249" t="s">
        <v>937</v>
      </c>
    </row>
    <row r="419" spans="1:13">
      <c r="A419" s="249">
        <v>213407</v>
      </c>
      <c r="B419" s="249" t="s">
        <v>1286</v>
      </c>
      <c r="C419" s="249" t="s">
        <v>131</v>
      </c>
      <c r="D419" s="249" t="s">
        <v>432</v>
      </c>
      <c r="E419" s="249" t="s">
        <v>953</v>
      </c>
      <c r="F419" s="249">
        <v>33363</v>
      </c>
      <c r="G419" s="249" t="s">
        <v>925</v>
      </c>
      <c r="H419" s="249" t="s">
        <v>955</v>
      </c>
      <c r="I419" s="249" t="s">
        <v>82</v>
      </c>
      <c r="J419" s="249" t="s">
        <v>2811</v>
      </c>
      <c r="K419" s="249">
        <v>2016</v>
      </c>
      <c r="L419" s="249" t="s">
        <v>925</v>
      </c>
      <c r="M419" s="249" t="s">
        <v>925</v>
      </c>
    </row>
    <row r="420" spans="1:13">
      <c r="A420" s="249">
        <v>213413</v>
      </c>
      <c r="B420" s="249" t="s">
        <v>770</v>
      </c>
      <c r="C420" s="249" t="s">
        <v>89</v>
      </c>
      <c r="D420" s="249" t="s">
        <v>590</v>
      </c>
      <c r="E420" s="249" t="s">
        <v>953</v>
      </c>
      <c r="F420" s="249">
        <v>32337</v>
      </c>
      <c r="G420" s="249" t="s">
        <v>2680</v>
      </c>
      <c r="H420" s="249" t="s">
        <v>955</v>
      </c>
      <c r="I420" s="249" t="s">
        <v>82</v>
      </c>
      <c r="J420" s="249" t="s">
        <v>926</v>
      </c>
      <c r="K420" s="249" t="s">
        <v>2835</v>
      </c>
      <c r="L420" s="249" t="s">
        <v>927</v>
      </c>
      <c r="M420" s="249" t="s">
        <v>937</v>
      </c>
    </row>
    <row r="421" spans="1:13">
      <c r="A421" s="249">
        <v>213414</v>
      </c>
      <c r="B421" s="249" t="s">
        <v>1708</v>
      </c>
      <c r="C421" s="249" t="s">
        <v>349</v>
      </c>
      <c r="D421" s="249" t="s">
        <v>329</v>
      </c>
      <c r="E421" s="249" t="s">
        <v>953</v>
      </c>
      <c r="F421" s="249">
        <v>35977</v>
      </c>
      <c r="G421" s="249" t="s">
        <v>2619</v>
      </c>
      <c r="H421" s="249" t="s">
        <v>955</v>
      </c>
      <c r="I421" s="249" t="s">
        <v>82</v>
      </c>
      <c r="J421" s="249" t="s">
        <v>926</v>
      </c>
      <c r="K421" s="249" t="s">
        <v>2818</v>
      </c>
      <c r="L421" s="249" t="s">
        <v>936</v>
      </c>
      <c r="M421" s="249" t="s">
        <v>936</v>
      </c>
    </row>
    <row r="422" spans="1:13">
      <c r="A422" s="249">
        <v>213415</v>
      </c>
      <c r="B422" s="249" t="s">
        <v>2348</v>
      </c>
      <c r="C422" s="249" t="s">
        <v>312</v>
      </c>
      <c r="D422" s="249" t="s">
        <v>485</v>
      </c>
      <c r="E422" s="249" t="s">
        <v>953</v>
      </c>
      <c r="F422" s="249">
        <v>36048</v>
      </c>
      <c r="G422" s="249" t="s">
        <v>925</v>
      </c>
      <c r="H422" s="249" t="s">
        <v>955</v>
      </c>
      <c r="I422" s="249" t="s">
        <v>82</v>
      </c>
      <c r="J422" s="249" t="s">
        <v>2811</v>
      </c>
      <c r="K422" s="249">
        <v>2016</v>
      </c>
      <c r="L422" s="249" t="s">
        <v>2817</v>
      </c>
      <c r="M422" s="249" t="s">
        <v>945</v>
      </c>
    </row>
    <row r="423" spans="1:13">
      <c r="A423" s="249">
        <v>213416</v>
      </c>
      <c r="B423" s="249" t="s">
        <v>2348</v>
      </c>
      <c r="C423" s="249" t="s">
        <v>276</v>
      </c>
      <c r="D423" s="249" t="s">
        <v>524</v>
      </c>
      <c r="E423" s="249" t="s">
        <v>953</v>
      </c>
      <c r="F423" s="249">
        <v>36398</v>
      </c>
      <c r="G423" s="249" t="s">
        <v>925</v>
      </c>
      <c r="H423" s="249" t="s">
        <v>955</v>
      </c>
      <c r="I423" s="249" t="s">
        <v>82</v>
      </c>
      <c r="J423" s="249" t="s">
        <v>2811</v>
      </c>
      <c r="K423" s="249">
        <v>2016</v>
      </c>
      <c r="L423" s="249" t="s">
        <v>2817</v>
      </c>
      <c r="M423" s="249" t="s">
        <v>945</v>
      </c>
    </row>
    <row r="424" spans="1:13">
      <c r="A424" s="249">
        <v>213418</v>
      </c>
      <c r="B424" s="249" t="str">
        <f>VLOOKUP(A424,'[1]اعلام كامل'!$A$5:$E$7473,2,0)</f>
        <v>حسن الداهوك</v>
      </c>
      <c r="C424" s="249" t="str">
        <f>VLOOKUP(A424,'[1]اعلام كامل'!$A$5:$E$7473,3,0)</f>
        <v>مرعي</v>
      </c>
      <c r="D424" s="249" t="str">
        <f>VLOOKUP(A424,'[1]اعلام كامل'!$A$5:$E$7473,4,0)</f>
        <v>سلطانه</v>
      </c>
      <c r="I424" s="249" t="s">
        <v>82</v>
      </c>
    </row>
    <row r="425" spans="1:13">
      <c r="A425" s="249">
        <v>213423</v>
      </c>
      <c r="B425" s="249" t="s">
        <v>1939</v>
      </c>
      <c r="C425" s="249" t="s">
        <v>92</v>
      </c>
      <c r="D425" s="249" t="s">
        <v>1937</v>
      </c>
      <c r="E425" s="249" t="s">
        <v>953</v>
      </c>
      <c r="F425" s="249">
        <v>32965</v>
      </c>
      <c r="G425" s="249" t="s">
        <v>2689</v>
      </c>
      <c r="H425" s="249" t="s">
        <v>955</v>
      </c>
      <c r="I425" s="249" t="s">
        <v>82</v>
      </c>
      <c r="J425" s="249" t="s">
        <v>2811</v>
      </c>
      <c r="K425" s="249">
        <v>2009</v>
      </c>
      <c r="L425" s="249" t="s">
        <v>2686</v>
      </c>
      <c r="M425" s="249" t="s">
        <v>940</v>
      </c>
    </row>
    <row r="426" spans="1:13">
      <c r="A426" s="249">
        <v>213424</v>
      </c>
      <c r="B426" s="249" t="s">
        <v>2447</v>
      </c>
      <c r="C426" s="249" t="s">
        <v>248</v>
      </c>
      <c r="D426" s="249" t="s">
        <v>313</v>
      </c>
      <c r="E426" s="249" t="s">
        <v>953</v>
      </c>
      <c r="F426" s="249">
        <v>34344</v>
      </c>
      <c r="G426" s="249" t="s">
        <v>925</v>
      </c>
      <c r="H426" s="249" t="s">
        <v>2809</v>
      </c>
      <c r="I426" s="249" t="s">
        <v>82</v>
      </c>
      <c r="J426" s="249" t="s">
        <v>926</v>
      </c>
      <c r="K426" s="249">
        <v>2013</v>
      </c>
      <c r="L426" s="249" t="s">
        <v>925</v>
      </c>
      <c r="M426" s="249" t="s">
        <v>925</v>
      </c>
    </row>
    <row r="427" spans="1:13">
      <c r="A427" s="249">
        <v>213434</v>
      </c>
      <c r="B427" s="249" t="s">
        <v>1772</v>
      </c>
      <c r="C427" s="249" t="s">
        <v>161</v>
      </c>
      <c r="D427" s="249" t="s">
        <v>485</v>
      </c>
      <c r="E427" s="249" t="s">
        <v>954</v>
      </c>
      <c r="F427" s="249">
        <v>34700</v>
      </c>
      <c r="G427" s="249" t="s">
        <v>2641</v>
      </c>
      <c r="H427" s="249" t="s">
        <v>955</v>
      </c>
      <c r="I427" s="249" t="s">
        <v>82</v>
      </c>
      <c r="J427" s="249" t="s">
        <v>2811</v>
      </c>
      <c r="K427" s="249">
        <v>2015</v>
      </c>
      <c r="L427" s="249" t="s">
        <v>2617</v>
      </c>
      <c r="M427" s="249" t="s">
        <v>936</v>
      </c>
    </row>
    <row r="428" spans="1:13">
      <c r="A428" s="249">
        <v>213435</v>
      </c>
      <c r="B428" s="249" t="s">
        <v>1977</v>
      </c>
      <c r="C428" s="249" t="s">
        <v>364</v>
      </c>
      <c r="D428" s="249" t="s">
        <v>538</v>
      </c>
      <c r="E428" s="249" t="s">
        <v>954</v>
      </c>
      <c r="F428" s="249">
        <v>33394</v>
      </c>
      <c r="G428" s="249" t="s">
        <v>950</v>
      </c>
      <c r="H428" s="249" t="s">
        <v>955</v>
      </c>
      <c r="I428" s="249" t="s">
        <v>82</v>
      </c>
      <c r="J428" s="249" t="s">
        <v>2811</v>
      </c>
      <c r="K428" s="249">
        <v>2012</v>
      </c>
      <c r="L428" s="249" t="s">
        <v>950</v>
      </c>
      <c r="M428" s="249" t="s">
        <v>950</v>
      </c>
    </row>
    <row r="429" spans="1:13">
      <c r="A429" s="249">
        <v>213436</v>
      </c>
      <c r="B429" s="249" t="s">
        <v>2381</v>
      </c>
      <c r="C429" s="249" t="s">
        <v>268</v>
      </c>
      <c r="D429" s="249" t="s">
        <v>771</v>
      </c>
      <c r="E429" s="249" t="s">
        <v>954</v>
      </c>
      <c r="F429" s="249">
        <v>29268</v>
      </c>
      <c r="G429" s="249" t="s">
        <v>2796</v>
      </c>
      <c r="H429" s="249" t="s">
        <v>955</v>
      </c>
      <c r="I429" s="249" t="s">
        <v>82</v>
      </c>
      <c r="J429" s="249" t="s">
        <v>2811</v>
      </c>
      <c r="K429" s="249">
        <v>1999</v>
      </c>
      <c r="L429" s="249" t="s">
        <v>945</v>
      </c>
      <c r="M429" s="249" t="s">
        <v>945</v>
      </c>
    </row>
    <row r="430" spans="1:13">
      <c r="A430" s="249">
        <v>213437</v>
      </c>
      <c r="B430" s="249" t="s">
        <v>2443</v>
      </c>
      <c r="C430" s="249" t="s">
        <v>154</v>
      </c>
      <c r="D430" s="249" t="s">
        <v>642</v>
      </c>
      <c r="E430" s="249" t="s">
        <v>953</v>
      </c>
      <c r="F430" s="249">
        <v>36533</v>
      </c>
      <c r="G430" s="249" t="s">
        <v>925</v>
      </c>
      <c r="H430" s="249" t="s">
        <v>2802</v>
      </c>
      <c r="I430" s="249" t="s">
        <v>82</v>
      </c>
      <c r="J430" s="249" t="s">
        <v>2811</v>
      </c>
      <c r="K430" s="249">
        <v>2017</v>
      </c>
      <c r="L430" s="249" t="s">
        <v>2812</v>
      </c>
      <c r="M430" s="249" t="s">
        <v>886</v>
      </c>
    </row>
    <row r="431" spans="1:13">
      <c r="A431" s="249">
        <v>213443</v>
      </c>
      <c r="B431" s="249" t="s">
        <v>1225</v>
      </c>
      <c r="C431" s="249" t="s">
        <v>375</v>
      </c>
      <c r="D431" s="249" t="s">
        <v>570</v>
      </c>
      <c r="E431" s="249" t="s">
        <v>954</v>
      </c>
      <c r="F431" s="249">
        <v>34893</v>
      </c>
      <c r="G431" s="249" t="s">
        <v>2490</v>
      </c>
      <c r="H431" s="249" t="s">
        <v>955</v>
      </c>
      <c r="I431" s="249" t="s">
        <v>82</v>
      </c>
      <c r="J431" s="249" t="s">
        <v>2811</v>
      </c>
      <c r="K431" s="249">
        <v>2017</v>
      </c>
      <c r="L431" s="249" t="s">
        <v>925</v>
      </c>
      <c r="M431" s="249" t="s">
        <v>925</v>
      </c>
    </row>
    <row r="432" spans="1:13">
      <c r="A432" s="249">
        <v>213444</v>
      </c>
      <c r="B432" s="249" t="s">
        <v>2320</v>
      </c>
      <c r="C432" s="249" t="s">
        <v>89</v>
      </c>
      <c r="D432" s="249" t="s">
        <v>467</v>
      </c>
      <c r="E432" s="249" t="s">
        <v>954</v>
      </c>
      <c r="F432" s="249">
        <v>33104</v>
      </c>
      <c r="G432" s="249" t="s">
        <v>925</v>
      </c>
      <c r="H432" s="249" t="s">
        <v>2805</v>
      </c>
      <c r="I432" s="249" t="s">
        <v>82</v>
      </c>
      <c r="J432" s="249" t="s">
        <v>2811</v>
      </c>
      <c r="K432" s="249">
        <v>2010</v>
      </c>
      <c r="L432" s="249" t="s">
        <v>2812</v>
      </c>
      <c r="M432" s="249" t="s">
        <v>886</v>
      </c>
    </row>
    <row r="433" spans="1:13">
      <c r="A433" s="249">
        <v>213449</v>
      </c>
      <c r="B433" s="249" t="s">
        <v>1421</v>
      </c>
      <c r="C433" s="249" t="s">
        <v>184</v>
      </c>
      <c r="D433" s="249" t="s">
        <v>492</v>
      </c>
      <c r="E433" s="249" t="s">
        <v>954</v>
      </c>
      <c r="F433" s="249">
        <v>35814</v>
      </c>
      <c r="G433" s="249" t="s">
        <v>2463</v>
      </c>
      <c r="H433" s="249" t="s">
        <v>955</v>
      </c>
      <c r="I433" s="249" t="s">
        <v>82</v>
      </c>
      <c r="J433" s="249" t="s">
        <v>926</v>
      </c>
      <c r="K433" s="249">
        <v>2017</v>
      </c>
      <c r="L433" s="249" t="s">
        <v>927</v>
      </c>
      <c r="M433" s="249" t="s">
        <v>927</v>
      </c>
    </row>
    <row r="434" spans="1:13">
      <c r="A434" s="249">
        <v>213450</v>
      </c>
      <c r="B434" s="249" t="s">
        <v>1629</v>
      </c>
      <c r="C434" s="249" t="s">
        <v>166</v>
      </c>
      <c r="D434" s="249" t="s">
        <v>594</v>
      </c>
      <c r="E434" s="249" t="s">
        <v>954</v>
      </c>
      <c r="F434" s="249">
        <v>35321</v>
      </c>
      <c r="G434" s="249" t="s">
        <v>2484</v>
      </c>
      <c r="H434" s="249" t="s">
        <v>955</v>
      </c>
      <c r="I434" s="249" t="s">
        <v>82</v>
      </c>
      <c r="J434" s="249" t="s">
        <v>926</v>
      </c>
      <c r="K434" s="249">
        <v>2014</v>
      </c>
      <c r="L434" s="249" t="s">
        <v>2813</v>
      </c>
      <c r="M434" s="249" t="s">
        <v>927</v>
      </c>
    </row>
    <row r="435" spans="1:13">
      <c r="A435" s="249">
        <v>213452</v>
      </c>
      <c r="B435" s="249" t="str">
        <f>VLOOKUP(A435,'[1]اعلام كامل'!$A$5:$E$7473,2,0)</f>
        <v>حنين بن خضراء</v>
      </c>
      <c r="C435" s="249" t="str">
        <f>VLOOKUP(A435,'[1]اعلام كامل'!$A$5:$E$7473,3,0)</f>
        <v>ربحي</v>
      </c>
      <c r="D435" s="249" t="str">
        <f>VLOOKUP(A435,'[1]اعلام كامل'!$A$5:$E$7473,4,0)</f>
        <v>فاطمة</v>
      </c>
      <c r="I435" s="249" t="s">
        <v>82</v>
      </c>
    </row>
    <row r="436" spans="1:13">
      <c r="A436" s="249">
        <v>213453</v>
      </c>
      <c r="B436" s="249" t="str">
        <f>VLOOKUP(A436,'[1]اعلام كامل'!$A$5:$E$7473,2,0)</f>
        <v>حنين صقر</v>
      </c>
      <c r="C436" s="249" t="str">
        <f>VLOOKUP(A436,'[1]اعلام كامل'!$A$5:$E$7473,3,0)</f>
        <v>مجيب</v>
      </c>
      <c r="D436" s="249" t="str">
        <f>VLOOKUP(A436,'[1]اعلام كامل'!$A$5:$E$7473,4,0)</f>
        <v>صالحه</v>
      </c>
      <c r="I436" s="249" t="s">
        <v>82</v>
      </c>
    </row>
    <row r="437" spans="1:13">
      <c r="A437" s="249">
        <v>213456</v>
      </c>
      <c r="B437" s="249" t="s">
        <v>1079</v>
      </c>
      <c r="C437" s="249" t="s">
        <v>320</v>
      </c>
      <c r="D437" s="249" t="s">
        <v>736</v>
      </c>
      <c r="E437" s="249" t="s">
        <v>954</v>
      </c>
      <c r="F437" s="249">
        <v>34567</v>
      </c>
      <c r="G437" s="249" t="s">
        <v>2479</v>
      </c>
      <c r="H437" s="249" t="s">
        <v>955</v>
      </c>
      <c r="I437" s="249" t="s">
        <v>82</v>
      </c>
      <c r="J437" s="249" t="s">
        <v>2811</v>
      </c>
      <c r="K437" s="249">
        <v>2013</v>
      </c>
      <c r="L437" s="249" t="s">
        <v>925</v>
      </c>
      <c r="M437" s="249" t="s">
        <v>925</v>
      </c>
    </row>
    <row r="438" spans="1:13">
      <c r="A438" s="249">
        <v>213458</v>
      </c>
      <c r="B438" s="249" t="s">
        <v>1847</v>
      </c>
      <c r="C438" s="249" t="s">
        <v>144</v>
      </c>
      <c r="D438" s="249" t="s">
        <v>507</v>
      </c>
      <c r="E438" s="249" t="s">
        <v>953</v>
      </c>
      <c r="F438" s="249">
        <v>36069</v>
      </c>
      <c r="G438" s="249" t="s">
        <v>925</v>
      </c>
      <c r="H438" s="249" t="s">
        <v>955</v>
      </c>
      <c r="I438" s="249" t="s">
        <v>82</v>
      </c>
      <c r="J438" s="249" t="s">
        <v>2811</v>
      </c>
      <c r="K438" s="249">
        <v>2016</v>
      </c>
      <c r="L438" s="249" t="s">
        <v>2813</v>
      </c>
      <c r="M438" s="249" t="s">
        <v>937</v>
      </c>
    </row>
    <row r="439" spans="1:13">
      <c r="A439" s="249">
        <v>213461</v>
      </c>
      <c r="B439" s="249" t="s">
        <v>1927</v>
      </c>
      <c r="C439" s="249" t="s">
        <v>226</v>
      </c>
      <c r="D439" s="249" t="s">
        <v>367</v>
      </c>
      <c r="E439" s="249" t="s">
        <v>953</v>
      </c>
      <c r="F439" s="249">
        <v>34719</v>
      </c>
      <c r="G439" s="249" t="s">
        <v>937</v>
      </c>
      <c r="H439" s="249" t="s">
        <v>955</v>
      </c>
      <c r="I439" s="249" t="s">
        <v>82</v>
      </c>
      <c r="J439" s="249" t="s">
        <v>2811</v>
      </c>
      <c r="K439" s="249">
        <v>2012</v>
      </c>
      <c r="L439" s="249" t="s">
        <v>937</v>
      </c>
      <c r="M439" s="249" t="s">
        <v>937</v>
      </c>
    </row>
    <row r="440" spans="1:13">
      <c r="A440" s="249">
        <v>213463</v>
      </c>
      <c r="B440" s="249" t="str">
        <f>VLOOKUP(A440,'[1]اعلام كامل'!$A$5:$E$7473,2,0)</f>
        <v>خالد مرعي</v>
      </c>
      <c r="C440" s="249" t="str">
        <f>VLOOKUP(A440,'[1]اعلام كامل'!$A$5:$E$7473,3,0)</f>
        <v>مرعي</v>
      </c>
      <c r="D440" s="249" t="str">
        <f>VLOOKUP(A440,'[1]اعلام كامل'!$A$5:$E$7473,4,0)</f>
        <v>ليلى</v>
      </c>
      <c r="I440" s="249" t="s">
        <v>82</v>
      </c>
    </row>
    <row r="441" spans="1:13">
      <c r="A441" s="249">
        <v>213464</v>
      </c>
      <c r="B441" s="249" t="s">
        <v>2344</v>
      </c>
      <c r="C441" s="249" t="s">
        <v>233</v>
      </c>
      <c r="D441" s="249" t="s">
        <v>459</v>
      </c>
      <c r="E441" s="249" t="s">
        <v>953</v>
      </c>
      <c r="F441" s="249">
        <v>35431</v>
      </c>
      <c r="G441" s="249" t="s">
        <v>2537</v>
      </c>
      <c r="H441" s="249" t="s">
        <v>955</v>
      </c>
      <c r="I441" s="249" t="s">
        <v>82</v>
      </c>
      <c r="J441" s="249" t="s">
        <v>2811</v>
      </c>
      <c r="K441" s="249">
        <v>2015</v>
      </c>
      <c r="L441" s="249" t="s">
        <v>945</v>
      </c>
      <c r="M441" s="249" t="s">
        <v>945</v>
      </c>
    </row>
    <row r="442" spans="1:13">
      <c r="A442" s="249">
        <v>213467</v>
      </c>
      <c r="B442" s="249" t="s">
        <v>1359</v>
      </c>
      <c r="C442" s="249" t="s">
        <v>359</v>
      </c>
      <c r="D442" s="249" t="s">
        <v>743</v>
      </c>
      <c r="E442" s="249" t="s">
        <v>954</v>
      </c>
      <c r="F442" s="249">
        <v>36540</v>
      </c>
      <c r="G442" s="249" t="s">
        <v>925</v>
      </c>
      <c r="H442" s="249" t="s">
        <v>955</v>
      </c>
      <c r="I442" s="249" t="s">
        <v>82</v>
      </c>
      <c r="J442" s="249" t="s">
        <v>2811</v>
      </c>
      <c r="K442" s="249">
        <v>2017</v>
      </c>
      <c r="L442" s="249" t="s">
        <v>925</v>
      </c>
      <c r="M442" s="249" t="s">
        <v>934</v>
      </c>
    </row>
    <row r="443" spans="1:13">
      <c r="A443" s="249">
        <v>213470</v>
      </c>
      <c r="B443" s="249" t="s">
        <v>1640</v>
      </c>
      <c r="C443" s="249" t="s">
        <v>95</v>
      </c>
      <c r="D443" s="249" t="s">
        <v>122</v>
      </c>
      <c r="E443" s="249" t="s">
        <v>953</v>
      </c>
      <c r="F443" s="249">
        <v>30682</v>
      </c>
      <c r="G443" s="249" t="s">
        <v>935</v>
      </c>
      <c r="H443" s="249" t="s">
        <v>955</v>
      </c>
      <c r="I443" s="249" t="s">
        <v>82</v>
      </c>
      <c r="J443" s="249" t="s">
        <v>926</v>
      </c>
      <c r="K443" s="249" t="s">
        <v>2840</v>
      </c>
      <c r="L443" s="249" t="s">
        <v>935</v>
      </c>
      <c r="M443" s="249" t="s">
        <v>935</v>
      </c>
    </row>
    <row r="444" spans="1:13">
      <c r="A444" s="249">
        <v>213471</v>
      </c>
      <c r="B444" s="249" t="s">
        <v>1736</v>
      </c>
      <c r="C444" s="249" t="s">
        <v>150</v>
      </c>
      <c r="D444" s="249" t="s">
        <v>431</v>
      </c>
      <c r="E444" s="249" t="s">
        <v>954</v>
      </c>
      <c r="F444" s="249">
        <v>35551</v>
      </c>
      <c r="G444" s="249" t="s">
        <v>2628</v>
      </c>
      <c r="H444" s="249" t="s">
        <v>955</v>
      </c>
      <c r="I444" s="249" t="s">
        <v>82</v>
      </c>
      <c r="J444" s="249" t="s">
        <v>2811</v>
      </c>
      <c r="K444" s="249" t="s">
        <v>2821</v>
      </c>
      <c r="L444" s="249" t="s">
        <v>936</v>
      </c>
      <c r="M444" s="249" t="s">
        <v>936</v>
      </c>
    </row>
    <row r="445" spans="1:13">
      <c r="A445" s="249">
        <v>213477</v>
      </c>
      <c r="B445" s="249" t="str">
        <f>VLOOKUP(A445,'[1]اعلام كامل'!$A$5:$E$7473,2,0)</f>
        <v>داليا ديراني</v>
      </c>
      <c r="C445" s="249" t="str">
        <f>VLOOKUP(A445,'[1]اعلام كامل'!$A$5:$E$7473,3,0)</f>
        <v>فهد</v>
      </c>
      <c r="D445" s="249" t="str">
        <f>VLOOKUP(A445,'[1]اعلام كامل'!$A$5:$E$7473,4,0)</f>
        <v>لينا</v>
      </c>
      <c r="I445" s="249" t="s">
        <v>82</v>
      </c>
    </row>
    <row r="446" spans="1:13">
      <c r="A446" s="249">
        <v>213480</v>
      </c>
      <c r="B446" s="249" t="s">
        <v>1043</v>
      </c>
      <c r="C446" s="249" t="s">
        <v>115</v>
      </c>
      <c r="D446" s="249" t="s">
        <v>471</v>
      </c>
      <c r="E446" s="249" t="s">
        <v>954</v>
      </c>
      <c r="F446" s="249">
        <v>34568</v>
      </c>
      <c r="G446" s="249" t="s">
        <v>925</v>
      </c>
      <c r="H446" s="249" t="s">
        <v>955</v>
      </c>
      <c r="I446" s="249" t="s">
        <v>82</v>
      </c>
      <c r="J446" s="249" t="s">
        <v>2811</v>
      </c>
      <c r="K446" s="249">
        <v>2013</v>
      </c>
      <c r="L446" s="249" t="s">
        <v>925</v>
      </c>
      <c r="M446" s="249" t="s">
        <v>925</v>
      </c>
    </row>
    <row r="447" spans="1:13">
      <c r="A447" s="249">
        <v>213481</v>
      </c>
      <c r="B447" s="249" t="s">
        <v>1485</v>
      </c>
      <c r="C447" s="249" t="s">
        <v>528</v>
      </c>
      <c r="D447" s="249" t="s">
        <v>447</v>
      </c>
      <c r="E447" s="249" t="s">
        <v>954</v>
      </c>
      <c r="F447" s="249">
        <v>33008</v>
      </c>
      <c r="G447" s="249" t="s">
        <v>1487</v>
      </c>
      <c r="H447" s="249" t="s">
        <v>955</v>
      </c>
      <c r="I447" s="249" t="s">
        <v>82</v>
      </c>
      <c r="J447" s="249" t="s">
        <v>2811</v>
      </c>
      <c r="K447" s="249">
        <v>2013</v>
      </c>
      <c r="L447" s="249" t="s">
        <v>2839</v>
      </c>
      <c r="M447" s="249" t="s">
        <v>927</v>
      </c>
    </row>
    <row r="448" spans="1:13">
      <c r="A448" s="249">
        <v>213484</v>
      </c>
      <c r="B448" s="249" t="s">
        <v>2262</v>
      </c>
      <c r="C448" s="249" t="s">
        <v>175</v>
      </c>
      <c r="D448" s="249" t="s">
        <v>2263</v>
      </c>
      <c r="E448" s="249" t="s">
        <v>954</v>
      </c>
      <c r="G448" s="249" t="s">
        <v>944</v>
      </c>
      <c r="H448" s="249" t="s">
        <v>955</v>
      </c>
      <c r="I448" s="249" t="s">
        <v>82</v>
      </c>
      <c r="J448" s="249" t="s">
        <v>2811</v>
      </c>
      <c r="K448" s="249" t="s">
        <v>2821</v>
      </c>
      <c r="L448" s="249" t="s">
        <v>944</v>
      </c>
      <c r="M448" s="249" t="s">
        <v>944</v>
      </c>
    </row>
    <row r="449" spans="1:21">
      <c r="A449" s="249">
        <v>213485</v>
      </c>
      <c r="B449" s="249" t="s">
        <v>1612</v>
      </c>
      <c r="C449" s="249" t="s">
        <v>1613</v>
      </c>
      <c r="D449" s="249" t="s">
        <v>546</v>
      </c>
      <c r="E449" s="249" t="s">
        <v>953</v>
      </c>
      <c r="F449" s="249">
        <v>35265</v>
      </c>
      <c r="G449" s="249" t="s">
        <v>2484</v>
      </c>
      <c r="H449" s="249" t="s">
        <v>955</v>
      </c>
      <c r="I449" s="249" t="s">
        <v>82</v>
      </c>
      <c r="J449" s="249" t="s">
        <v>2811</v>
      </c>
      <c r="K449" s="249" t="s">
        <v>2820</v>
      </c>
      <c r="L449" s="249" t="s">
        <v>927</v>
      </c>
      <c r="M449" s="249" t="s">
        <v>927</v>
      </c>
      <c r="S449" s="249">
        <v>848</v>
      </c>
      <c r="T449" s="249">
        <v>43775</v>
      </c>
      <c r="U449" s="249">
        <v>10000</v>
      </c>
    </row>
    <row r="450" spans="1:21">
      <c r="A450" s="249">
        <v>213488</v>
      </c>
      <c r="B450" s="249" t="s">
        <v>1434</v>
      </c>
      <c r="C450" s="249" t="s">
        <v>773</v>
      </c>
      <c r="D450" s="249" t="s">
        <v>460</v>
      </c>
      <c r="E450" s="249" t="s">
        <v>954</v>
      </c>
      <c r="F450" s="249">
        <v>34769</v>
      </c>
      <c r="G450" s="249" t="s">
        <v>2534</v>
      </c>
      <c r="H450" s="249" t="s">
        <v>955</v>
      </c>
      <c r="I450" s="249" t="s">
        <v>82</v>
      </c>
      <c r="M450" s="249" t="s">
        <v>927</v>
      </c>
      <c r="Q450" s="249">
        <v>1211</v>
      </c>
      <c r="R450" s="249">
        <v>43747</v>
      </c>
    </row>
    <row r="451" spans="1:21">
      <c r="A451" s="249">
        <v>213490</v>
      </c>
      <c r="B451" s="249" t="s">
        <v>2363</v>
      </c>
      <c r="C451" s="249" t="s">
        <v>258</v>
      </c>
      <c r="D451" s="249" t="s">
        <v>387</v>
      </c>
      <c r="E451" s="249" t="s">
        <v>953</v>
      </c>
      <c r="F451" s="249">
        <v>34101</v>
      </c>
      <c r="G451" s="249" t="s">
        <v>925</v>
      </c>
      <c r="H451" s="249" t="s">
        <v>955</v>
      </c>
      <c r="I451" s="249" t="s">
        <v>82</v>
      </c>
      <c r="M451" s="249" t="s">
        <v>945</v>
      </c>
    </row>
    <row r="452" spans="1:21">
      <c r="A452" s="249">
        <v>213494</v>
      </c>
      <c r="B452" s="249" t="s">
        <v>774</v>
      </c>
      <c r="C452" s="249" t="s">
        <v>621</v>
      </c>
      <c r="D452" s="249" t="s">
        <v>687</v>
      </c>
      <c r="E452" s="249" t="s">
        <v>954</v>
      </c>
      <c r="F452" s="249">
        <v>36539</v>
      </c>
      <c r="G452" s="249" t="s">
        <v>925</v>
      </c>
      <c r="H452" s="249" t="s">
        <v>955</v>
      </c>
      <c r="I452" s="249" t="s">
        <v>82</v>
      </c>
      <c r="J452" s="249" t="s">
        <v>2811</v>
      </c>
      <c r="K452" s="249">
        <v>2017</v>
      </c>
      <c r="L452" s="249" t="s">
        <v>925</v>
      </c>
      <c r="M452" s="249" t="s">
        <v>925</v>
      </c>
    </row>
    <row r="453" spans="1:21">
      <c r="A453" s="249">
        <v>213496</v>
      </c>
      <c r="B453" s="249" t="s">
        <v>1098</v>
      </c>
      <c r="C453" s="249" t="s">
        <v>298</v>
      </c>
      <c r="D453" s="249" t="s">
        <v>444</v>
      </c>
      <c r="E453" s="249" t="s">
        <v>954</v>
      </c>
      <c r="F453" s="249">
        <v>34926</v>
      </c>
      <c r="G453" s="249" t="s">
        <v>925</v>
      </c>
      <c r="H453" s="249" t="s">
        <v>955</v>
      </c>
      <c r="I453" s="249" t="s">
        <v>82</v>
      </c>
      <c r="J453" s="249" t="s">
        <v>2811</v>
      </c>
      <c r="K453" s="249">
        <v>2013</v>
      </c>
      <c r="L453" s="249" t="s">
        <v>2812</v>
      </c>
      <c r="M453" s="249" t="s">
        <v>925</v>
      </c>
    </row>
    <row r="454" spans="1:21">
      <c r="A454" s="249">
        <v>213497</v>
      </c>
      <c r="B454" s="249" t="s">
        <v>2365</v>
      </c>
      <c r="C454" s="249" t="s">
        <v>393</v>
      </c>
      <c r="D454" s="249" t="s">
        <v>445</v>
      </c>
      <c r="E454" s="249" t="s">
        <v>954</v>
      </c>
      <c r="F454" s="249">
        <v>36161</v>
      </c>
      <c r="G454" s="249" t="s">
        <v>2532</v>
      </c>
      <c r="H454" s="249" t="s">
        <v>955</v>
      </c>
      <c r="I454" s="249" t="s">
        <v>82</v>
      </c>
      <c r="J454" s="249" t="s">
        <v>2811</v>
      </c>
      <c r="K454" s="249">
        <v>2017</v>
      </c>
      <c r="L454" s="249" t="s">
        <v>945</v>
      </c>
      <c r="M454" s="249" t="s">
        <v>945</v>
      </c>
    </row>
    <row r="455" spans="1:21">
      <c r="A455" s="249">
        <v>213501</v>
      </c>
      <c r="B455" s="249" t="str">
        <f>VLOOKUP(A455,'[1]اعلام كامل'!$A$5:$E$7473,2,0)</f>
        <v>دعاء القسطي</v>
      </c>
      <c r="C455" s="249" t="str">
        <f>VLOOKUP(A455,'[1]اعلام كامل'!$A$5:$E$7473,3,0)</f>
        <v>يحيى</v>
      </c>
      <c r="D455" s="249" t="str">
        <f>VLOOKUP(A455,'[1]اعلام كامل'!$A$5:$E$7473,4,0)</f>
        <v>لبنا</v>
      </c>
      <c r="I455" s="249" t="s">
        <v>82</v>
      </c>
    </row>
    <row r="456" spans="1:21">
      <c r="A456" s="249">
        <v>213504</v>
      </c>
      <c r="B456" s="249" t="s">
        <v>1208</v>
      </c>
      <c r="C456" s="249" t="s">
        <v>1209</v>
      </c>
      <c r="D456" s="249" t="s">
        <v>521</v>
      </c>
      <c r="E456" s="249" t="s">
        <v>954</v>
      </c>
      <c r="F456" s="249">
        <v>34340</v>
      </c>
      <c r="G456" s="249" t="s">
        <v>925</v>
      </c>
      <c r="H456" s="249" t="s">
        <v>955</v>
      </c>
      <c r="I456" s="249" t="s">
        <v>82</v>
      </c>
      <c r="J456" s="249" t="s">
        <v>926</v>
      </c>
      <c r="K456" s="249">
        <v>2015</v>
      </c>
      <c r="L456" s="249" t="s">
        <v>925</v>
      </c>
      <c r="M456" s="249" t="s">
        <v>925</v>
      </c>
    </row>
    <row r="457" spans="1:21">
      <c r="A457" s="249">
        <v>213507</v>
      </c>
      <c r="B457" s="249" t="s">
        <v>1609</v>
      </c>
      <c r="C457" s="249" t="s">
        <v>122</v>
      </c>
      <c r="D457" s="249" t="s">
        <v>775</v>
      </c>
      <c r="E457" s="249" t="s">
        <v>954</v>
      </c>
      <c r="F457" s="249">
        <v>33635</v>
      </c>
      <c r="G457" s="249" t="s">
        <v>2589</v>
      </c>
      <c r="H457" s="249" t="s">
        <v>955</v>
      </c>
      <c r="I457" s="249" t="s">
        <v>82</v>
      </c>
      <c r="J457" s="249" t="s">
        <v>2811</v>
      </c>
      <c r="K457" s="249">
        <v>2015</v>
      </c>
      <c r="L457" s="249" t="s">
        <v>927</v>
      </c>
      <c r="M457" s="249" t="s">
        <v>927</v>
      </c>
    </row>
    <row r="458" spans="1:21">
      <c r="A458" s="249">
        <v>213508</v>
      </c>
      <c r="B458" s="249" t="s">
        <v>2414</v>
      </c>
      <c r="C458" s="249" t="s">
        <v>144</v>
      </c>
      <c r="D458" s="249" t="s">
        <v>614</v>
      </c>
      <c r="E458" s="249" t="s">
        <v>954</v>
      </c>
      <c r="F458" s="249">
        <v>33749</v>
      </c>
      <c r="G458" s="249" t="s">
        <v>2577</v>
      </c>
      <c r="H458" s="249" t="s">
        <v>2802</v>
      </c>
      <c r="I458" s="249" t="s">
        <v>82</v>
      </c>
      <c r="J458" s="249" t="s">
        <v>2811</v>
      </c>
      <c r="K458" s="249">
        <v>2010</v>
      </c>
      <c r="L458" s="249" t="s">
        <v>2812</v>
      </c>
      <c r="M458" s="249" t="s">
        <v>886</v>
      </c>
    </row>
    <row r="459" spans="1:21">
      <c r="A459" s="249">
        <v>213509</v>
      </c>
      <c r="B459" s="249" t="str">
        <f>VLOOKUP(A459,'[1]اعلام كامل'!$A$5:$E$7473,2,0)</f>
        <v>دعاء شخاشيرو</v>
      </c>
      <c r="C459" s="249" t="str">
        <f>VLOOKUP(A459,'[1]اعلام كامل'!$A$5:$E$7473,3,0)</f>
        <v>محمد حامد</v>
      </c>
      <c r="D459" s="249" t="str">
        <f>VLOOKUP(A459,'[1]اعلام كامل'!$A$5:$E$7473,4,0)</f>
        <v>ميساء</v>
      </c>
      <c r="I459" s="249" t="s">
        <v>82</v>
      </c>
    </row>
    <row r="460" spans="1:21">
      <c r="A460" s="249">
        <v>213511</v>
      </c>
      <c r="B460" s="249" t="str">
        <f>VLOOKUP(A460,'[1]اعلام كامل'!$A$5:$E$7473,2,0)</f>
        <v>دعاء ملحم</v>
      </c>
      <c r="C460" s="249" t="str">
        <f>VLOOKUP(A460,'[1]اعلام كامل'!$A$5:$E$7473,3,0)</f>
        <v>جهاد</v>
      </c>
      <c r="D460" s="249" t="str">
        <f>VLOOKUP(A460,'[1]اعلام كامل'!$A$5:$E$7473,4,0)</f>
        <v>ناديه</v>
      </c>
      <c r="I460" s="249" t="s">
        <v>82</v>
      </c>
    </row>
    <row r="461" spans="1:21">
      <c r="A461" s="249">
        <v>213516</v>
      </c>
      <c r="B461" s="249" t="s">
        <v>2388</v>
      </c>
      <c r="C461" s="249" t="s">
        <v>280</v>
      </c>
      <c r="D461" s="249" t="s">
        <v>2389</v>
      </c>
      <c r="E461" s="249" t="s">
        <v>954</v>
      </c>
      <c r="F461" s="249">
        <v>29172</v>
      </c>
      <c r="G461" s="249" t="s">
        <v>2701</v>
      </c>
      <c r="H461" s="249" t="s">
        <v>955</v>
      </c>
      <c r="I461" s="249" t="s">
        <v>82</v>
      </c>
      <c r="J461" s="249" t="s">
        <v>2811</v>
      </c>
      <c r="K461" s="249">
        <v>2013</v>
      </c>
      <c r="L461" s="249" t="s">
        <v>927</v>
      </c>
      <c r="M461" s="249" t="s">
        <v>945</v>
      </c>
    </row>
    <row r="462" spans="1:21">
      <c r="A462" s="249">
        <v>213518</v>
      </c>
      <c r="B462" s="249" t="s">
        <v>1032</v>
      </c>
      <c r="C462" s="249" t="s">
        <v>1033</v>
      </c>
      <c r="D462" s="249" t="s">
        <v>462</v>
      </c>
      <c r="E462" s="249" t="s">
        <v>954</v>
      </c>
      <c r="F462" s="249">
        <v>34919</v>
      </c>
      <c r="G462" s="249" t="s">
        <v>925</v>
      </c>
      <c r="H462" s="249" t="s">
        <v>955</v>
      </c>
      <c r="I462" s="249" t="s">
        <v>82</v>
      </c>
      <c r="J462" s="249" t="s">
        <v>2811</v>
      </c>
      <c r="K462" s="249" t="s">
        <v>2820</v>
      </c>
      <c r="L462" s="249" t="s">
        <v>925</v>
      </c>
      <c r="M462" s="249" t="s">
        <v>925</v>
      </c>
      <c r="S462" s="249">
        <v>956</v>
      </c>
      <c r="T462" s="249" t="s">
        <v>2858</v>
      </c>
      <c r="U462" s="249" t="s">
        <v>2861</v>
      </c>
    </row>
    <row r="463" spans="1:21">
      <c r="A463" s="249">
        <v>213520</v>
      </c>
      <c r="B463" s="249" t="s">
        <v>1921</v>
      </c>
      <c r="C463" s="249" t="s">
        <v>276</v>
      </c>
      <c r="D463" s="249" t="s">
        <v>436</v>
      </c>
      <c r="E463" s="249" t="s">
        <v>954</v>
      </c>
      <c r="F463" s="249">
        <v>35919</v>
      </c>
      <c r="G463" s="249" t="s">
        <v>937</v>
      </c>
      <c r="H463" s="249" t="s">
        <v>955</v>
      </c>
      <c r="I463" s="249" t="s">
        <v>82</v>
      </c>
      <c r="J463" s="249" t="s">
        <v>2811</v>
      </c>
      <c r="K463" s="249">
        <v>2016</v>
      </c>
      <c r="L463" s="249" t="s">
        <v>2812</v>
      </c>
      <c r="M463" s="249" t="s">
        <v>937</v>
      </c>
    </row>
    <row r="464" spans="1:21">
      <c r="A464" s="249">
        <v>213521</v>
      </c>
      <c r="B464" s="249" t="str">
        <f>VLOOKUP(A464,'[1]اعلام كامل'!$A$5:$E$7473,2,0)</f>
        <v>ديانا حمزه</v>
      </c>
      <c r="C464" s="249" t="str">
        <f>VLOOKUP(A464,'[1]اعلام كامل'!$A$5:$E$7473,3,0)</f>
        <v>سامر</v>
      </c>
      <c r="D464" s="249" t="str">
        <f>VLOOKUP(A464,'[1]اعلام كامل'!$A$5:$E$7473,4,0)</f>
        <v>علياء</v>
      </c>
      <c r="I464" s="249" t="s">
        <v>82</v>
      </c>
    </row>
    <row r="465" spans="1:21">
      <c r="A465" s="249">
        <v>213522</v>
      </c>
      <c r="B465" s="249" t="s">
        <v>1875</v>
      </c>
      <c r="C465" s="249" t="s">
        <v>89</v>
      </c>
      <c r="D465" s="249" t="s">
        <v>777</v>
      </c>
      <c r="E465" s="249" t="s">
        <v>954</v>
      </c>
      <c r="F465" s="249">
        <v>36069</v>
      </c>
      <c r="G465" s="249" t="s">
        <v>2595</v>
      </c>
      <c r="H465" s="249" t="s">
        <v>955</v>
      </c>
      <c r="I465" s="249" t="s">
        <v>82</v>
      </c>
      <c r="J465" s="249" t="s">
        <v>926</v>
      </c>
      <c r="K465" s="249">
        <v>2016</v>
      </c>
      <c r="L465" s="249" t="s">
        <v>927</v>
      </c>
      <c r="M465" s="249" t="s">
        <v>937</v>
      </c>
    </row>
    <row r="466" spans="1:21">
      <c r="A466" s="249">
        <v>213524</v>
      </c>
      <c r="B466" s="249" t="s">
        <v>2439</v>
      </c>
      <c r="C466" s="249" t="s">
        <v>89</v>
      </c>
      <c r="D466" s="249" t="s">
        <v>645</v>
      </c>
      <c r="E466" s="249" t="s">
        <v>954</v>
      </c>
      <c r="F466" s="249">
        <v>36334</v>
      </c>
      <c r="G466" s="249" t="s">
        <v>925</v>
      </c>
      <c r="H466" s="249" t="s">
        <v>2802</v>
      </c>
      <c r="I466" s="249" t="s">
        <v>82</v>
      </c>
      <c r="J466" s="249" t="s">
        <v>2811</v>
      </c>
      <c r="K466" s="249">
        <v>2017</v>
      </c>
      <c r="L466" s="249" t="s">
        <v>927</v>
      </c>
      <c r="M466" s="249" t="s">
        <v>886</v>
      </c>
    </row>
    <row r="467" spans="1:21">
      <c r="A467" s="249">
        <v>213525</v>
      </c>
      <c r="B467" s="249" t="s">
        <v>1988</v>
      </c>
      <c r="C467" s="249" t="s">
        <v>116</v>
      </c>
      <c r="D467" s="249" t="s">
        <v>677</v>
      </c>
      <c r="E467" s="249" t="s">
        <v>954</v>
      </c>
      <c r="F467" s="249">
        <v>34335</v>
      </c>
      <c r="G467" s="249" t="s">
        <v>2707</v>
      </c>
      <c r="H467" s="249" t="s">
        <v>955</v>
      </c>
      <c r="I467" s="249" t="s">
        <v>82</v>
      </c>
      <c r="J467" s="249" t="s">
        <v>2811</v>
      </c>
      <c r="K467" s="249">
        <v>2012</v>
      </c>
      <c r="L467" s="249" t="s">
        <v>950</v>
      </c>
      <c r="M467" s="249" t="s">
        <v>950</v>
      </c>
    </row>
    <row r="468" spans="1:21">
      <c r="A468" s="249">
        <v>213526</v>
      </c>
      <c r="B468" s="249" t="s">
        <v>1141</v>
      </c>
      <c r="C468" s="249" t="s">
        <v>87</v>
      </c>
      <c r="D468" s="249" t="s">
        <v>487</v>
      </c>
      <c r="E468" s="249" t="s">
        <v>954</v>
      </c>
      <c r="F468" s="249">
        <v>34135</v>
      </c>
      <c r="G468" s="249" t="s">
        <v>925</v>
      </c>
      <c r="H468" s="249" t="s">
        <v>955</v>
      </c>
      <c r="I468" s="249" t="s">
        <v>82</v>
      </c>
      <c r="J468" s="249" t="s">
        <v>2811</v>
      </c>
      <c r="K468" s="249">
        <v>2012</v>
      </c>
      <c r="L468" s="249" t="s">
        <v>2813</v>
      </c>
      <c r="M468" s="249" t="s">
        <v>925</v>
      </c>
    </row>
    <row r="469" spans="1:21">
      <c r="A469" s="249">
        <v>213529</v>
      </c>
      <c r="B469" s="249" t="s">
        <v>778</v>
      </c>
      <c r="C469" s="249" t="s">
        <v>153</v>
      </c>
      <c r="D469" s="249" t="s">
        <v>1614</v>
      </c>
      <c r="E469" s="249" t="s">
        <v>954</v>
      </c>
      <c r="F469" s="249">
        <v>36257</v>
      </c>
      <c r="G469" s="249" t="s">
        <v>2484</v>
      </c>
      <c r="H469" s="249" t="s">
        <v>955</v>
      </c>
      <c r="I469" s="249" t="s">
        <v>82</v>
      </c>
      <c r="J469" s="249" t="s">
        <v>2811</v>
      </c>
      <c r="K469" s="249" t="s">
        <v>2824</v>
      </c>
      <c r="L469" s="249" t="s">
        <v>927</v>
      </c>
      <c r="M469" s="249" t="s">
        <v>927</v>
      </c>
      <c r="S469" s="249">
        <v>912</v>
      </c>
      <c r="T469" s="249" t="s">
        <v>2858</v>
      </c>
      <c r="U469" s="249" t="s">
        <v>2856</v>
      </c>
    </row>
    <row r="470" spans="1:21">
      <c r="A470" s="249">
        <v>213530</v>
      </c>
      <c r="B470" s="249" t="s">
        <v>1056</v>
      </c>
      <c r="C470" s="249" t="s">
        <v>279</v>
      </c>
      <c r="D470" s="249" t="s">
        <v>472</v>
      </c>
      <c r="E470" s="249" t="s">
        <v>954</v>
      </c>
      <c r="F470" s="249">
        <v>36345</v>
      </c>
      <c r="G470" s="249" t="s">
        <v>925</v>
      </c>
      <c r="H470" s="249" t="s">
        <v>955</v>
      </c>
      <c r="I470" s="249" t="s">
        <v>82</v>
      </c>
      <c r="J470" s="249" t="s">
        <v>2811</v>
      </c>
      <c r="K470" s="249" t="s">
        <v>2824</v>
      </c>
      <c r="L470" s="249" t="s">
        <v>925</v>
      </c>
      <c r="M470" s="249" t="s">
        <v>925</v>
      </c>
    </row>
    <row r="471" spans="1:21">
      <c r="A471" s="249">
        <v>213532</v>
      </c>
      <c r="B471" s="249" t="s">
        <v>1932</v>
      </c>
      <c r="C471" s="249" t="s">
        <v>735</v>
      </c>
      <c r="D471" s="249" t="s">
        <v>487</v>
      </c>
      <c r="E471" s="249" t="s">
        <v>954</v>
      </c>
      <c r="F471" s="249">
        <v>36165</v>
      </c>
      <c r="G471" s="249" t="s">
        <v>925</v>
      </c>
      <c r="H471" s="249" t="s">
        <v>955</v>
      </c>
      <c r="I471" s="249" t="s">
        <v>82</v>
      </c>
      <c r="J471" s="249" t="s">
        <v>926</v>
      </c>
      <c r="K471" s="249">
        <v>2016</v>
      </c>
      <c r="L471" s="249" t="s">
        <v>925</v>
      </c>
      <c r="M471" s="249" t="s">
        <v>937</v>
      </c>
    </row>
    <row r="472" spans="1:21">
      <c r="A472" s="249">
        <v>213537</v>
      </c>
      <c r="B472" s="249" t="s">
        <v>1911</v>
      </c>
      <c r="C472" s="249" t="s">
        <v>138</v>
      </c>
      <c r="D472" s="249" t="s">
        <v>657</v>
      </c>
      <c r="E472" s="249" t="s">
        <v>953</v>
      </c>
      <c r="F472" s="249">
        <v>36012</v>
      </c>
      <c r="G472" s="249" t="s">
        <v>925</v>
      </c>
      <c r="H472" s="249" t="s">
        <v>955</v>
      </c>
      <c r="I472" s="249" t="s">
        <v>82</v>
      </c>
      <c r="J472" s="249" t="s">
        <v>2811</v>
      </c>
      <c r="K472" s="249">
        <v>2017</v>
      </c>
      <c r="L472" s="249" t="s">
        <v>925</v>
      </c>
      <c r="M472" s="249" t="s">
        <v>937</v>
      </c>
    </row>
    <row r="473" spans="1:21">
      <c r="A473" s="249">
        <v>213541</v>
      </c>
      <c r="B473" s="249" t="s">
        <v>2415</v>
      </c>
      <c r="C473" s="249" t="s">
        <v>253</v>
      </c>
      <c r="D473" s="249" t="s">
        <v>595</v>
      </c>
      <c r="E473" s="249" t="s">
        <v>954</v>
      </c>
      <c r="F473" s="249">
        <v>34700</v>
      </c>
      <c r="G473" s="249" t="s">
        <v>925</v>
      </c>
      <c r="H473" s="249" t="s">
        <v>2802</v>
      </c>
      <c r="I473" s="249" t="s">
        <v>82</v>
      </c>
      <c r="J473" s="249" t="s">
        <v>926</v>
      </c>
      <c r="K473" s="249">
        <v>2012</v>
      </c>
      <c r="L473" s="249" t="s">
        <v>2812</v>
      </c>
      <c r="M473" s="249" t="s">
        <v>886</v>
      </c>
    </row>
    <row r="474" spans="1:21">
      <c r="A474" s="249">
        <v>213545</v>
      </c>
      <c r="B474" s="249" t="s">
        <v>1198</v>
      </c>
      <c r="C474" s="249" t="s">
        <v>779</v>
      </c>
      <c r="D474" s="249" t="s">
        <v>511</v>
      </c>
      <c r="E474" s="249" t="s">
        <v>954</v>
      </c>
      <c r="F474" s="249">
        <v>36161</v>
      </c>
      <c r="G474" s="249" t="s">
        <v>925</v>
      </c>
      <c r="H474" s="249" t="s">
        <v>955</v>
      </c>
      <c r="I474" s="249" t="s">
        <v>82</v>
      </c>
      <c r="J474" s="249" t="s">
        <v>2811</v>
      </c>
      <c r="K474" s="249">
        <v>2017</v>
      </c>
      <c r="L474" s="249" t="s">
        <v>2812</v>
      </c>
      <c r="M474" s="249" t="s">
        <v>925</v>
      </c>
    </row>
    <row r="475" spans="1:21">
      <c r="A475" s="249">
        <v>213547</v>
      </c>
      <c r="B475" s="249" t="s">
        <v>1000</v>
      </c>
      <c r="C475" s="249" t="s">
        <v>149</v>
      </c>
      <c r="D475" s="249" t="s">
        <v>467</v>
      </c>
      <c r="E475" s="249" t="s">
        <v>953</v>
      </c>
      <c r="F475" s="249">
        <v>36236</v>
      </c>
      <c r="G475" s="249" t="s">
        <v>925</v>
      </c>
      <c r="H475" s="249" t="s">
        <v>955</v>
      </c>
      <c r="I475" s="249" t="s">
        <v>82</v>
      </c>
      <c r="J475" s="249" t="s">
        <v>2811</v>
      </c>
      <c r="K475" s="249">
        <v>2017</v>
      </c>
      <c r="L475" s="249" t="s">
        <v>945</v>
      </c>
      <c r="M475" s="249" t="s">
        <v>925</v>
      </c>
    </row>
    <row r="476" spans="1:21">
      <c r="A476" s="249">
        <v>213552</v>
      </c>
      <c r="B476" s="249" t="s">
        <v>1905</v>
      </c>
      <c r="C476" s="249" t="s">
        <v>1906</v>
      </c>
      <c r="D476" s="249" t="s">
        <v>1907</v>
      </c>
      <c r="E476" s="249" t="s">
        <v>954</v>
      </c>
      <c r="F476" s="249">
        <v>36270</v>
      </c>
      <c r="G476" s="249" t="s">
        <v>2682</v>
      </c>
      <c r="H476" s="249" t="s">
        <v>955</v>
      </c>
      <c r="I476" s="249" t="s">
        <v>82</v>
      </c>
      <c r="J476" s="249" t="s">
        <v>2811</v>
      </c>
      <c r="K476" s="249">
        <v>2016</v>
      </c>
      <c r="L476" s="249" t="s">
        <v>925</v>
      </c>
      <c r="M476" s="249" t="s">
        <v>937</v>
      </c>
    </row>
    <row r="477" spans="1:21">
      <c r="A477" s="249">
        <v>213553</v>
      </c>
      <c r="B477" s="249" t="s">
        <v>780</v>
      </c>
      <c r="C477" s="249" t="s">
        <v>369</v>
      </c>
      <c r="D477" s="249" t="s">
        <v>717</v>
      </c>
      <c r="E477" s="249" t="s">
        <v>954</v>
      </c>
      <c r="F477" s="249">
        <v>35670</v>
      </c>
      <c r="G477" s="249" t="s">
        <v>925</v>
      </c>
      <c r="H477" s="249" t="s">
        <v>955</v>
      </c>
      <c r="I477" s="249" t="s">
        <v>82</v>
      </c>
      <c r="J477" s="249" t="s">
        <v>2811</v>
      </c>
      <c r="K477" s="249">
        <v>2015</v>
      </c>
      <c r="L477" s="249" t="s">
        <v>2812</v>
      </c>
      <c r="M477" s="249" t="s">
        <v>925</v>
      </c>
    </row>
    <row r="478" spans="1:21">
      <c r="A478" s="249">
        <v>213562</v>
      </c>
      <c r="B478" s="249" t="str">
        <f>VLOOKUP(A478,'[1]اعلام كامل'!$A$5:$E$7473,2,0)</f>
        <v>راما عاصي</v>
      </c>
      <c r="C478" s="249" t="str">
        <f>VLOOKUP(A478,'[1]اعلام كامل'!$A$5:$E$7473,3,0)</f>
        <v>نديم</v>
      </c>
      <c r="D478" s="249" t="str">
        <f>VLOOKUP(A478,'[1]اعلام كامل'!$A$5:$E$7473,4,0)</f>
        <v>نبيهه</v>
      </c>
      <c r="I478" s="249" t="s">
        <v>82</v>
      </c>
    </row>
    <row r="479" spans="1:21">
      <c r="A479" s="249">
        <v>213563</v>
      </c>
      <c r="B479" s="249" t="str">
        <f>VLOOKUP(A479,'[1]اعلام كامل'!$A$5:$E$7473,2,0)</f>
        <v>راما عرفه</v>
      </c>
      <c r="C479" s="249" t="str">
        <f>VLOOKUP(A479,'[1]اعلام كامل'!$A$5:$E$7473,3,0)</f>
        <v>محمد</v>
      </c>
      <c r="D479" s="249" t="str">
        <f>VLOOKUP(A479,'[1]اعلام كامل'!$A$5:$E$7473,4,0)</f>
        <v>لما</v>
      </c>
      <c r="I479" s="249" t="s">
        <v>82</v>
      </c>
    </row>
    <row r="480" spans="1:21">
      <c r="A480" s="249">
        <v>213565</v>
      </c>
      <c r="B480" s="249" t="s">
        <v>1024</v>
      </c>
      <c r="C480" s="249" t="s">
        <v>121</v>
      </c>
      <c r="D480" s="249" t="s">
        <v>546</v>
      </c>
      <c r="E480" s="249" t="s">
        <v>954</v>
      </c>
      <c r="F480" s="249">
        <v>36161</v>
      </c>
      <c r="G480" s="249" t="s">
        <v>925</v>
      </c>
      <c r="H480" s="249" t="s">
        <v>955</v>
      </c>
      <c r="I480" s="249" t="s">
        <v>82</v>
      </c>
      <c r="J480" s="249" t="s">
        <v>2811</v>
      </c>
      <c r="K480" s="249">
        <v>2017</v>
      </c>
      <c r="L480" s="249" t="s">
        <v>2812</v>
      </c>
      <c r="M480" s="249" t="s">
        <v>925</v>
      </c>
      <c r="S480" s="249">
        <v>764</v>
      </c>
      <c r="T480" s="249">
        <v>43502</v>
      </c>
      <c r="U480" s="249" t="s">
        <v>2862</v>
      </c>
    </row>
    <row r="481" spans="1:21">
      <c r="A481" s="249">
        <v>213571</v>
      </c>
      <c r="B481" s="249" t="str">
        <f>VLOOKUP(A481,'[1]اعلام كامل'!$A$5:$E$7473,2,0)</f>
        <v>رامي عكو</v>
      </c>
      <c r="C481" s="249" t="str">
        <f>VLOOKUP(A481,'[1]اعلام كامل'!$A$5:$E$7473,3,0)</f>
        <v>انس</v>
      </c>
      <c r="D481" s="249" t="str">
        <f>VLOOKUP(A481,'[1]اعلام كامل'!$A$5:$E$7473,4,0)</f>
        <v>اسماء</v>
      </c>
      <c r="I481" s="249" t="s">
        <v>82</v>
      </c>
    </row>
    <row r="482" spans="1:21">
      <c r="A482" s="249">
        <v>213572</v>
      </c>
      <c r="B482" s="249" t="s">
        <v>1326</v>
      </c>
      <c r="C482" s="249" t="s">
        <v>256</v>
      </c>
      <c r="D482" s="249" t="s">
        <v>570</v>
      </c>
      <c r="E482" s="249" t="s">
        <v>953</v>
      </c>
      <c r="F482" s="249">
        <v>35538</v>
      </c>
      <c r="G482" s="249" t="s">
        <v>925</v>
      </c>
      <c r="H482" s="249" t="s">
        <v>955</v>
      </c>
      <c r="I482" s="249" t="s">
        <v>82</v>
      </c>
      <c r="J482" s="249" t="s">
        <v>926</v>
      </c>
      <c r="K482" s="249">
        <v>2015</v>
      </c>
      <c r="L482" s="249" t="s">
        <v>925</v>
      </c>
      <c r="M482" s="249" t="s">
        <v>934</v>
      </c>
    </row>
    <row r="483" spans="1:21">
      <c r="A483" s="249">
        <v>213574</v>
      </c>
      <c r="B483" s="249" t="s">
        <v>1109</v>
      </c>
      <c r="C483" s="249" t="s">
        <v>143</v>
      </c>
      <c r="D483" s="249" t="s">
        <v>783</v>
      </c>
      <c r="E483" s="249" t="s">
        <v>954</v>
      </c>
      <c r="F483" s="249">
        <v>29768</v>
      </c>
      <c r="G483" s="249" t="s">
        <v>1487</v>
      </c>
      <c r="H483" s="249" t="s">
        <v>955</v>
      </c>
      <c r="I483" s="249" t="s">
        <v>82</v>
      </c>
      <c r="J483" s="249" t="s">
        <v>2811</v>
      </c>
      <c r="K483" s="249">
        <v>2014</v>
      </c>
      <c r="L483" s="249" t="s">
        <v>927</v>
      </c>
      <c r="M483" s="249" t="s">
        <v>925</v>
      </c>
    </row>
    <row r="484" spans="1:21">
      <c r="A484" s="249">
        <v>213578</v>
      </c>
      <c r="B484" s="249" t="s">
        <v>1991</v>
      </c>
      <c r="C484" s="249" t="s">
        <v>340</v>
      </c>
      <c r="D484" s="249" t="s">
        <v>1992</v>
      </c>
      <c r="E484" s="249" t="s">
        <v>954</v>
      </c>
      <c r="F484" s="249">
        <v>29336</v>
      </c>
      <c r="G484" s="249" t="s">
        <v>2710</v>
      </c>
      <c r="H484" s="249" t="s">
        <v>955</v>
      </c>
      <c r="I484" s="249" t="s">
        <v>82</v>
      </c>
      <c r="M484" s="249" t="s">
        <v>950</v>
      </c>
      <c r="Q484" s="249">
        <v>1260</v>
      </c>
      <c r="R484" s="249" t="s">
        <v>2881</v>
      </c>
    </row>
    <row r="485" spans="1:21">
      <c r="A485" s="249">
        <v>213584</v>
      </c>
      <c r="B485" s="249" t="s">
        <v>1389</v>
      </c>
      <c r="C485" s="249" t="s">
        <v>134</v>
      </c>
      <c r="D485" s="249" t="s">
        <v>1390</v>
      </c>
      <c r="E485" s="249" t="s">
        <v>953</v>
      </c>
      <c r="F485" s="249">
        <v>35462</v>
      </c>
      <c r="G485" s="249" t="s">
        <v>2524</v>
      </c>
      <c r="H485" s="249" t="s">
        <v>955</v>
      </c>
      <c r="I485" s="249" t="s">
        <v>82</v>
      </c>
      <c r="J485" s="249" t="s">
        <v>926</v>
      </c>
      <c r="K485" s="249">
        <v>2016</v>
      </c>
      <c r="L485" s="249" t="s">
        <v>925</v>
      </c>
      <c r="M485" s="249" t="s">
        <v>927</v>
      </c>
    </row>
    <row r="486" spans="1:21">
      <c r="A486" s="249">
        <v>213585</v>
      </c>
      <c r="B486" s="249" t="s">
        <v>2169</v>
      </c>
      <c r="C486" s="249" t="s">
        <v>188</v>
      </c>
      <c r="D486" s="249" t="s">
        <v>1335</v>
      </c>
      <c r="E486" s="249" t="s">
        <v>954</v>
      </c>
      <c r="F486" s="249">
        <v>34031</v>
      </c>
      <c r="G486" s="249" t="s">
        <v>925</v>
      </c>
      <c r="H486" s="249" t="s">
        <v>955</v>
      </c>
      <c r="I486" s="249" t="s">
        <v>82</v>
      </c>
      <c r="J486" s="249" t="s">
        <v>2811</v>
      </c>
      <c r="K486" s="249">
        <v>2012</v>
      </c>
      <c r="L486" s="249" t="s">
        <v>2812</v>
      </c>
      <c r="M486" s="249" t="s">
        <v>947</v>
      </c>
      <c r="S486" s="249">
        <v>722</v>
      </c>
      <c r="T486" s="249" t="s">
        <v>2863</v>
      </c>
      <c r="U486" s="249" t="s">
        <v>2856</v>
      </c>
    </row>
    <row r="487" spans="1:21">
      <c r="A487" s="249">
        <v>213587</v>
      </c>
      <c r="B487" s="249" t="s">
        <v>2340</v>
      </c>
      <c r="C487" s="249" t="s">
        <v>89</v>
      </c>
      <c r="D487" s="249" t="s">
        <v>465</v>
      </c>
      <c r="E487" s="249" t="s">
        <v>954</v>
      </c>
      <c r="F487" s="249">
        <v>33344</v>
      </c>
      <c r="G487" s="249" t="s">
        <v>2793</v>
      </c>
      <c r="H487" s="249" t="s">
        <v>955</v>
      </c>
      <c r="I487" s="249" t="s">
        <v>82</v>
      </c>
      <c r="J487" s="249" t="s">
        <v>2811</v>
      </c>
      <c r="K487" s="249">
        <v>2015</v>
      </c>
      <c r="L487" s="249" t="s">
        <v>2812</v>
      </c>
      <c r="M487" s="249" t="s">
        <v>945</v>
      </c>
      <c r="S487" s="249">
        <v>893</v>
      </c>
      <c r="T487" s="249">
        <v>43805</v>
      </c>
      <c r="U487" s="249">
        <v>10000</v>
      </c>
    </row>
    <row r="488" spans="1:21">
      <c r="A488" s="249">
        <v>213590</v>
      </c>
      <c r="B488" s="249" t="s">
        <v>1509</v>
      </c>
      <c r="C488" s="249" t="s">
        <v>621</v>
      </c>
      <c r="D488" s="249" t="s">
        <v>467</v>
      </c>
      <c r="E488" s="249" t="s">
        <v>954</v>
      </c>
      <c r="F488" s="249">
        <v>33312</v>
      </c>
      <c r="G488" s="249" t="s">
        <v>2556</v>
      </c>
      <c r="H488" s="249" t="s">
        <v>955</v>
      </c>
      <c r="I488" s="249" t="s">
        <v>82</v>
      </c>
      <c r="J488" s="249" t="s">
        <v>926</v>
      </c>
      <c r="K488" s="249">
        <v>2011</v>
      </c>
      <c r="L488" s="249" t="s">
        <v>2813</v>
      </c>
      <c r="M488" s="249" t="s">
        <v>927</v>
      </c>
    </row>
    <row r="489" spans="1:21">
      <c r="A489" s="249">
        <v>213592</v>
      </c>
      <c r="B489" s="249" t="s">
        <v>1600</v>
      </c>
      <c r="C489" s="249" t="s">
        <v>193</v>
      </c>
      <c r="D489" s="249" t="s">
        <v>600</v>
      </c>
      <c r="E489" s="249" t="s">
        <v>954</v>
      </c>
      <c r="F489" s="249">
        <v>36353</v>
      </c>
      <c r="G489" s="249" t="s">
        <v>2486</v>
      </c>
      <c r="H489" s="249" t="s">
        <v>955</v>
      </c>
      <c r="I489" s="249" t="s">
        <v>82</v>
      </c>
      <c r="M489" s="249" t="s">
        <v>927</v>
      </c>
      <c r="Q489" s="249">
        <v>1151</v>
      </c>
      <c r="R489" s="249">
        <v>43533</v>
      </c>
    </row>
    <row r="490" spans="1:21">
      <c r="A490" s="249">
        <v>213593</v>
      </c>
      <c r="B490" s="249" t="s">
        <v>1712</v>
      </c>
      <c r="C490" s="249" t="s">
        <v>249</v>
      </c>
      <c r="D490" s="249" t="s">
        <v>644</v>
      </c>
      <c r="E490" s="249" t="s">
        <v>954</v>
      </c>
      <c r="F490" s="249">
        <v>36392</v>
      </c>
      <c r="G490" s="249" t="s">
        <v>2615</v>
      </c>
      <c r="H490" s="249" t="s">
        <v>955</v>
      </c>
      <c r="I490" s="249" t="s">
        <v>82</v>
      </c>
      <c r="J490" s="249" t="s">
        <v>926</v>
      </c>
      <c r="K490" s="249">
        <v>2017</v>
      </c>
      <c r="L490" s="249" t="s">
        <v>927</v>
      </c>
      <c r="M490" s="249" t="s">
        <v>936</v>
      </c>
    </row>
    <row r="491" spans="1:21">
      <c r="A491" s="249">
        <v>213600</v>
      </c>
      <c r="B491" s="249" t="str">
        <f>VLOOKUP(A491,'[1]اعلام كامل'!$A$5:$E$7473,2,0)</f>
        <v>رزقيه الحنت</v>
      </c>
      <c r="C491" s="249" t="str">
        <f>VLOOKUP(A491,'[1]اعلام كامل'!$A$5:$E$7473,3,0)</f>
        <v>جمعه</v>
      </c>
      <c r="D491" s="249" t="str">
        <f>VLOOKUP(A491,'[1]اعلام كامل'!$A$5:$E$7473,4,0)</f>
        <v>فاطمه</v>
      </c>
      <c r="I491" s="249" t="s">
        <v>82</v>
      </c>
    </row>
    <row r="492" spans="1:21">
      <c r="A492" s="249">
        <v>213603</v>
      </c>
      <c r="B492" s="249" t="s">
        <v>1511</v>
      </c>
      <c r="C492" s="249" t="s">
        <v>160</v>
      </c>
      <c r="D492" s="249" t="s">
        <v>460</v>
      </c>
      <c r="E492" s="249" t="s">
        <v>954</v>
      </c>
      <c r="F492" s="249">
        <v>35445</v>
      </c>
      <c r="G492" s="249" t="s">
        <v>2556</v>
      </c>
      <c r="H492" s="249" t="s">
        <v>955</v>
      </c>
      <c r="I492" s="249" t="s">
        <v>82</v>
      </c>
      <c r="J492" s="249" t="s">
        <v>2811</v>
      </c>
      <c r="K492" s="249">
        <v>2015</v>
      </c>
      <c r="L492" s="249" t="s">
        <v>927</v>
      </c>
      <c r="M492" s="249" t="s">
        <v>927</v>
      </c>
    </row>
    <row r="493" spans="1:21">
      <c r="A493" s="249">
        <v>213605</v>
      </c>
      <c r="B493" s="249" t="str">
        <f>VLOOKUP(A493,'[1]اعلام كامل'!$A$5:$E$7473,2,0)</f>
        <v>رشا المحمد</v>
      </c>
      <c r="C493" s="249" t="str">
        <f>VLOOKUP(A493,'[1]اعلام كامل'!$A$5:$E$7473,3,0)</f>
        <v>محمد</v>
      </c>
      <c r="D493" s="249" t="str">
        <f>VLOOKUP(A493,'[1]اعلام كامل'!$A$5:$E$7473,4,0)</f>
        <v>تعيبه</v>
      </c>
      <c r="I493" s="249" t="s">
        <v>82</v>
      </c>
    </row>
    <row r="494" spans="1:21">
      <c r="A494" s="249">
        <v>213606</v>
      </c>
      <c r="B494" s="249" t="s">
        <v>1697</v>
      </c>
      <c r="C494" s="249" t="s">
        <v>86</v>
      </c>
      <c r="D494" s="249" t="s">
        <v>496</v>
      </c>
      <c r="E494" s="249" t="s">
        <v>954</v>
      </c>
      <c r="F494" s="249">
        <v>32210</v>
      </c>
      <c r="G494" s="249" t="s">
        <v>936</v>
      </c>
      <c r="H494" s="249" t="s">
        <v>955</v>
      </c>
      <c r="I494" s="249" t="s">
        <v>82</v>
      </c>
      <c r="J494" s="249" t="s">
        <v>2811</v>
      </c>
      <c r="K494" s="249">
        <v>2013</v>
      </c>
      <c r="L494" s="249" t="s">
        <v>925</v>
      </c>
      <c r="M494" s="249" t="s">
        <v>936</v>
      </c>
    </row>
    <row r="495" spans="1:21">
      <c r="A495" s="249">
        <v>213607</v>
      </c>
      <c r="B495" s="249" t="s">
        <v>1405</v>
      </c>
      <c r="C495" s="249" t="s">
        <v>219</v>
      </c>
      <c r="D495" s="249" t="s">
        <v>570</v>
      </c>
      <c r="E495" s="249" t="s">
        <v>954</v>
      </c>
      <c r="F495" s="249">
        <v>30538</v>
      </c>
      <c r="G495" s="249" t="s">
        <v>2529</v>
      </c>
      <c r="H495" s="249" t="s">
        <v>955</v>
      </c>
      <c r="I495" s="249" t="s">
        <v>82</v>
      </c>
      <c r="J495" s="249" t="s">
        <v>2811</v>
      </c>
      <c r="K495" s="249">
        <v>2007</v>
      </c>
      <c r="L495" s="249" t="s">
        <v>927</v>
      </c>
      <c r="M495" s="249" t="s">
        <v>927</v>
      </c>
    </row>
    <row r="496" spans="1:21">
      <c r="A496" s="249">
        <v>213609</v>
      </c>
      <c r="B496" s="249" t="s">
        <v>785</v>
      </c>
      <c r="C496" s="249" t="s">
        <v>126</v>
      </c>
      <c r="D496" s="249" t="s">
        <v>786</v>
      </c>
      <c r="E496" s="249" t="s">
        <v>954</v>
      </c>
      <c r="F496" s="249">
        <v>35105</v>
      </c>
      <c r="G496" s="249" t="s">
        <v>2798</v>
      </c>
      <c r="H496" s="249" t="s">
        <v>2802</v>
      </c>
      <c r="I496" s="249" t="s">
        <v>82</v>
      </c>
      <c r="J496" s="249" t="s">
        <v>2811</v>
      </c>
      <c r="K496" s="249">
        <v>2013</v>
      </c>
      <c r="L496" s="249" t="s">
        <v>925</v>
      </c>
      <c r="M496" s="249" t="s">
        <v>886</v>
      </c>
    </row>
    <row r="497" spans="1:21">
      <c r="A497" s="249">
        <v>213613</v>
      </c>
      <c r="B497" s="249" t="s">
        <v>2184</v>
      </c>
      <c r="C497" s="249" t="s">
        <v>340</v>
      </c>
      <c r="D497" s="249" t="s">
        <v>465</v>
      </c>
      <c r="E497" s="249" t="s">
        <v>954</v>
      </c>
      <c r="F497" s="249">
        <v>31413</v>
      </c>
      <c r="G497" s="249" t="s">
        <v>947</v>
      </c>
      <c r="H497" s="249" t="s">
        <v>955</v>
      </c>
      <c r="I497" s="249" t="s">
        <v>82</v>
      </c>
      <c r="J497" s="249" t="s">
        <v>2811</v>
      </c>
      <c r="K497" s="249" t="s">
        <v>2835</v>
      </c>
      <c r="L497" s="249" t="s">
        <v>947</v>
      </c>
      <c r="M497" s="249" t="s">
        <v>947</v>
      </c>
    </row>
    <row r="498" spans="1:21">
      <c r="A498" s="249">
        <v>213625</v>
      </c>
      <c r="B498" s="249" t="s">
        <v>1497</v>
      </c>
      <c r="C498" s="249" t="s">
        <v>239</v>
      </c>
      <c r="D498" s="249" t="s">
        <v>487</v>
      </c>
      <c r="E498" s="249" t="s">
        <v>954</v>
      </c>
      <c r="F498" s="249">
        <v>32669</v>
      </c>
      <c r="G498" s="249" t="s">
        <v>925</v>
      </c>
      <c r="H498" s="249" t="s">
        <v>955</v>
      </c>
      <c r="I498" s="249" t="s">
        <v>82</v>
      </c>
      <c r="M498" s="249" t="s">
        <v>927</v>
      </c>
      <c r="Q498" s="249">
        <v>1213</v>
      </c>
      <c r="R498" s="249">
        <v>43747</v>
      </c>
    </row>
    <row r="499" spans="1:21">
      <c r="A499" s="249">
        <v>213628</v>
      </c>
      <c r="B499" s="249" t="s">
        <v>1045</v>
      </c>
      <c r="C499" s="249" t="s">
        <v>321</v>
      </c>
      <c r="D499" s="249" t="s">
        <v>478</v>
      </c>
      <c r="E499" s="249" t="s">
        <v>954</v>
      </c>
      <c r="F499" s="249">
        <v>35644</v>
      </c>
      <c r="G499" s="249" t="s">
        <v>925</v>
      </c>
      <c r="H499" s="249" t="s">
        <v>955</v>
      </c>
      <c r="I499" s="249" t="s">
        <v>82</v>
      </c>
      <c r="M499" s="249" t="s">
        <v>925</v>
      </c>
      <c r="Q499" s="249">
        <v>1189</v>
      </c>
      <c r="R499" s="249">
        <v>43717</v>
      </c>
    </row>
    <row r="500" spans="1:21">
      <c r="A500" s="249">
        <v>213638</v>
      </c>
      <c r="B500" s="249" t="s">
        <v>2078</v>
      </c>
      <c r="C500" s="249" t="s">
        <v>92</v>
      </c>
      <c r="D500" s="249" t="s">
        <v>500</v>
      </c>
      <c r="E500" s="249" t="s">
        <v>954</v>
      </c>
      <c r="F500" s="249">
        <v>33970</v>
      </c>
      <c r="G500" s="249" t="s">
        <v>2738</v>
      </c>
      <c r="H500" s="249" t="s">
        <v>955</v>
      </c>
      <c r="I500" s="249" t="s">
        <v>82</v>
      </c>
      <c r="J500" s="249" t="s">
        <v>2811</v>
      </c>
      <c r="K500" s="249">
        <v>2013</v>
      </c>
      <c r="L500" s="249" t="s">
        <v>2848</v>
      </c>
      <c r="M500" s="249" t="s">
        <v>939</v>
      </c>
    </row>
    <row r="501" spans="1:21">
      <c r="A501" s="249">
        <v>213640</v>
      </c>
      <c r="B501" s="249" t="s">
        <v>787</v>
      </c>
      <c r="C501" s="249" t="s">
        <v>386</v>
      </c>
      <c r="D501" s="249" t="s">
        <v>468</v>
      </c>
      <c r="E501" s="249" t="s">
        <v>954</v>
      </c>
      <c r="F501" s="249">
        <v>34567</v>
      </c>
      <c r="G501" s="249" t="s">
        <v>2484</v>
      </c>
      <c r="H501" s="249" t="s">
        <v>955</v>
      </c>
      <c r="I501" s="249" t="s">
        <v>82</v>
      </c>
      <c r="J501" s="249" t="s">
        <v>2811</v>
      </c>
      <c r="K501" s="249" t="s">
        <v>2829</v>
      </c>
      <c r="L501" s="249" t="s">
        <v>927</v>
      </c>
      <c r="M501" s="249" t="s">
        <v>927</v>
      </c>
    </row>
    <row r="502" spans="1:21">
      <c r="A502" s="249">
        <v>213643</v>
      </c>
      <c r="B502" s="249" t="s">
        <v>2066</v>
      </c>
      <c r="C502" s="249" t="s">
        <v>236</v>
      </c>
      <c r="D502" s="249" t="s">
        <v>508</v>
      </c>
      <c r="E502" s="249" t="s">
        <v>954</v>
      </c>
      <c r="F502" s="249">
        <v>34155</v>
      </c>
      <c r="G502" s="249" t="s">
        <v>2734</v>
      </c>
      <c r="H502" s="249" t="s">
        <v>955</v>
      </c>
      <c r="I502" s="249" t="s">
        <v>82</v>
      </c>
      <c r="J502" s="249" t="s">
        <v>2811</v>
      </c>
      <c r="K502" s="249">
        <v>2011</v>
      </c>
      <c r="L502" s="249" t="s">
        <v>939</v>
      </c>
      <c r="M502" s="249" t="s">
        <v>939</v>
      </c>
    </row>
    <row r="503" spans="1:21">
      <c r="A503" s="249">
        <v>213644</v>
      </c>
      <c r="B503" s="249" t="s">
        <v>1941</v>
      </c>
      <c r="C503" s="249" t="s">
        <v>151</v>
      </c>
      <c r="D503" s="249" t="s">
        <v>650</v>
      </c>
      <c r="E503" s="249" t="s">
        <v>954</v>
      </c>
      <c r="F503" s="249">
        <v>33970</v>
      </c>
      <c r="G503" s="249" t="s">
        <v>2688</v>
      </c>
      <c r="H503" s="249" t="s">
        <v>955</v>
      </c>
      <c r="I503" s="249" t="s">
        <v>82</v>
      </c>
      <c r="J503" s="249" t="s">
        <v>2811</v>
      </c>
      <c r="K503" s="249">
        <v>2013</v>
      </c>
      <c r="L503" s="249" t="s">
        <v>927</v>
      </c>
      <c r="M503" s="249" t="s">
        <v>940</v>
      </c>
      <c r="S503" s="249">
        <v>934</v>
      </c>
      <c r="T503" s="249" t="s">
        <v>2858</v>
      </c>
      <c r="U503" s="249">
        <v>13000</v>
      </c>
    </row>
    <row r="504" spans="1:21">
      <c r="A504" s="249">
        <v>213645</v>
      </c>
      <c r="B504" s="249" t="s">
        <v>2396</v>
      </c>
      <c r="C504" s="249" t="s">
        <v>81</v>
      </c>
      <c r="D504" s="249" t="s">
        <v>570</v>
      </c>
      <c r="E504" s="249" t="s">
        <v>954</v>
      </c>
      <c r="F504" s="249">
        <v>33059</v>
      </c>
      <c r="G504" s="249" t="s">
        <v>925</v>
      </c>
      <c r="H504" s="249" t="s">
        <v>2802</v>
      </c>
      <c r="I504" s="249" t="s">
        <v>82</v>
      </c>
      <c r="J504" s="249" t="s">
        <v>2811</v>
      </c>
      <c r="K504" s="249">
        <v>2008</v>
      </c>
      <c r="L504" s="249" t="s">
        <v>925</v>
      </c>
      <c r="M504" s="249" t="s">
        <v>886</v>
      </c>
    </row>
    <row r="505" spans="1:21">
      <c r="A505" s="249">
        <v>213646</v>
      </c>
      <c r="B505" s="249" t="str">
        <f>VLOOKUP(A505,'[1]اعلام كامل'!$A$5:$E$7473,2,0)</f>
        <v>رهام ونوس</v>
      </c>
      <c r="C505" s="249" t="str">
        <f>VLOOKUP(A505,'[1]اعلام كامل'!$A$5:$E$7473,3,0)</f>
        <v>محمود</v>
      </c>
      <c r="D505" s="249" t="str">
        <f>VLOOKUP(A505,'[1]اعلام كامل'!$A$5:$E$7473,4,0)</f>
        <v>ميساء</v>
      </c>
      <c r="I505" s="249" t="s">
        <v>82</v>
      </c>
    </row>
    <row r="506" spans="1:21">
      <c r="A506" s="249">
        <v>213648</v>
      </c>
      <c r="B506" s="249" t="str">
        <f>VLOOKUP(A506,'[1]اعلام كامل'!$A$5:$E$7473,2,0)</f>
        <v>رهف اسماعيل</v>
      </c>
      <c r="C506" s="249" t="str">
        <f>VLOOKUP(A506,'[1]اعلام كامل'!$A$5:$E$7473,3,0)</f>
        <v>عبد الوهاب</v>
      </c>
      <c r="D506" s="249" t="str">
        <f>VLOOKUP(A506,'[1]اعلام كامل'!$A$5:$E$7473,4,0)</f>
        <v>احلام</v>
      </c>
      <c r="I506" s="249" t="s">
        <v>82</v>
      </c>
    </row>
    <row r="507" spans="1:21">
      <c r="A507" s="249">
        <v>213649</v>
      </c>
      <c r="B507" s="249" t="str">
        <f>VLOOKUP(A507,'[1]اعلام كامل'!$A$5:$E$7473,2,0)</f>
        <v>رهف الزياك</v>
      </c>
      <c r="C507" s="249" t="str">
        <f>VLOOKUP(A507,'[1]اعلام كامل'!$A$5:$E$7473,3,0)</f>
        <v>مصطفى</v>
      </c>
      <c r="D507" s="249" t="str">
        <f>VLOOKUP(A507,'[1]اعلام كامل'!$A$5:$E$7473,4,0)</f>
        <v>فاطمه</v>
      </c>
      <c r="I507" s="249" t="s">
        <v>82</v>
      </c>
    </row>
    <row r="508" spans="1:21">
      <c r="A508" s="249">
        <v>213650</v>
      </c>
      <c r="B508" s="249" t="s">
        <v>2394</v>
      </c>
      <c r="C508" s="249" t="s">
        <v>265</v>
      </c>
      <c r="D508" s="249" t="s">
        <v>914</v>
      </c>
      <c r="E508" s="249" t="s">
        <v>954</v>
      </c>
      <c r="F508" s="249">
        <v>32982</v>
      </c>
      <c r="G508" s="249" t="s">
        <v>925</v>
      </c>
      <c r="H508" s="249" t="s">
        <v>2802</v>
      </c>
      <c r="I508" s="249" t="s">
        <v>82</v>
      </c>
      <c r="J508" s="249" t="s">
        <v>2811</v>
      </c>
      <c r="K508" s="249">
        <v>2009</v>
      </c>
      <c r="L508" s="249" t="s">
        <v>925</v>
      </c>
      <c r="M508" s="249" t="s">
        <v>886</v>
      </c>
    </row>
    <row r="509" spans="1:21">
      <c r="A509" s="249">
        <v>213656</v>
      </c>
      <c r="B509" s="249" t="s">
        <v>1839</v>
      </c>
      <c r="C509" s="249" t="s">
        <v>89</v>
      </c>
      <c r="D509" s="249" t="s">
        <v>546</v>
      </c>
      <c r="E509" s="249" t="s">
        <v>954</v>
      </c>
      <c r="F509" s="249">
        <v>33065</v>
      </c>
      <c r="G509" s="249" t="s">
        <v>937</v>
      </c>
      <c r="H509" s="249" t="s">
        <v>955</v>
      </c>
      <c r="I509" s="249" t="s">
        <v>82</v>
      </c>
      <c r="J509" s="249" t="s">
        <v>2811</v>
      </c>
      <c r="K509" s="249">
        <v>2008</v>
      </c>
      <c r="L509" s="249" t="s">
        <v>937</v>
      </c>
      <c r="M509" s="249" t="s">
        <v>937</v>
      </c>
    </row>
    <row r="510" spans="1:21">
      <c r="A510" s="249">
        <v>213660</v>
      </c>
      <c r="B510" s="249" t="s">
        <v>1146</v>
      </c>
      <c r="C510" s="249" t="s">
        <v>89</v>
      </c>
      <c r="D510" s="249" t="s">
        <v>331</v>
      </c>
      <c r="E510" s="249" t="s">
        <v>954</v>
      </c>
      <c r="F510" s="249">
        <v>34851</v>
      </c>
      <c r="G510" s="249" t="s">
        <v>925</v>
      </c>
      <c r="H510" s="249" t="s">
        <v>955</v>
      </c>
      <c r="I510" s="249" t="s">
        <v>82</v>
      </c>
      <c r="J510" s="249" t="s">
        <v>2811</v>
      </c>
      <c r="K510" s="249">
        <v>2013</v>
      </c>
      <c r="L510" s="249" t="s">
        <v>2812</v>
      </c>
      <c r="M510" s="249" t="s">
        <v>925</v>
      </c>
    </row>
    <row r="511" spans="1:21">
      <c r="A511" s="249">
        <v>213668</v>
      </c>
      <c r="B511" s="249" t="s">
        <v>1415</v>
      </c>
      <c r="C511" s="249" t="s">
        <v>1416</v>
      </c>
      <c r="D511" s="249" t="s">
        <v>644</v>
      </c>
      <c r="E511" s="249" t="s">
        <v>954</v>
      </c>
      <c r="F511" s="249">
        <v>36015</v>
      </c>
      <c r="G511" s="249" t="s">
        <v>2463</v>
      </c>
      <c r="H511" s="249" t="s">
        <v>955</v>
      </c>
      <c r="I511" s="249" t="s">
        <v>82</v>
      </c>
      <c r="J511" s="249" t="s">
        <v>926</v>
      </c>
      <c r="K511" s="249">
        <v>2016</v>
      </c>
      <c r="L511" s="249" t="s">
        <v>2823</v>
      </c>
      <c r="M511" s="249" t="s">
        <v>927</v>
      </c>
    </row>
    <row r="512" spans="1:21">
      <c r="A512" s="249">
        <v>213674</v>
      </c>
      <c r="B512" s="249" t="s">
        <v>1196</v>
      </c>
      <c r="C512" s="249" t="s">
        <v>184</v>
      </c>
      <c r="D512" s="249" t="s">
        <v>551</v>
      </c>
      <c r="E512" s="249" t="s">
        <v>954</v>
      </c>
      <c r="F512" s="249">
        <v>35694</v>
      </c>
      <c r="G512" s="249" t="s">
        <v>925</v>
      </c>
      <c r="H512" s="249" t="s">
        <v>955</v>
      </c>
      <c r="I512" s="249" t="s">
        <v>82</v>
      </c>
      <c r="J512" s="249" t="s">
        <v>2811</v>
      </c>
      <c r="K512" s="249">
        <v>2016</v>
      </c>
      <c r="L512" s="249" t="s">
        <v>925</v>
      </c>
      <c r="M512" s="249" t="s">
        <v>925</v>
      </c>
    </row>
    <row r="513" spans="1:21">
      <c r="A513" s="249">
        <v>213676</v>
      </c>
      <c r="B513" s="249" t="s">
        <v>1916</v>
      </c>
      <c r="C513" s="249" t="s">
        <v>1917</v>
      </c>
      <c r="D513" s="249" t="s">
        <v>444</v>
      </c>
      <c r="E513" s="249" t="s">
        <v>954</v>
      </c>
      <c r="F513" s="249">
        <v>34213</v>
      </c>
      <c r="G513" s="249" t="s">
        <v>2683</v>
      </c>
      <c r="H513" s="249" t="s">
        <v>955</v>
      </c>
      <c r="I513" s="249" t="s">
        <v>82</v>
      </c>
      <c r="J513" s="249" t="s">
        <v>2811</v>
      </c>
      <c r="K513" s="249">
        <v>2011</v>
      </c>
      <c r="L513" s="249" t="s">
        <v>925</v>
      </c>
      <c r="M513" s="249" t="s">
        <v>937</v>
      </c>
    </row>
    <row r="514" spans="1:21">
      <c r="A514" s="249">
        <v>213677</v>
      </c>
      <c r="B514" s="249" t="s">
        <v>1760</v>
      </c>
      <c r="C514" s="249" t="s">
        <v>91</v>
      </c>
      <c r="D514" s="249" t="s">
        <v>507</v>
      </c>
      <c r="E514" s="249" t="s">
        <v>954</v>
      </c>
      <c r="F514" s="249">
        <v>34243</v>
      </c>
      <c r="G514" s="249" t="s">
        <v>2637</v>
      </c>
      <c r="H514" s="249" t="s">
        <v>955</v>
      </c>
      <c r="I514" s="249" t="s">
        <v>82</v>
      </c>
      <c r="J514" s="249" t="s">
        <v>2811</v>
      </c>
      <c r="K514" s="249">
        <v>2012</v>
      </c>
      <c r="L514" s="249" t="s">
        <v>2617</v>
      </c>
      <c r="M514" s="249" t="s">
        <v>936</v>
      </c>
    </row>
    <row r="515" spans="1:21">
      <c r="A515" s="249">
        <v>213679</v>
      </c>
      <c r="B515" s="249" t="s">
        <v>1803</v>
      </c>
      <c r="C515" s="249" t="s">
        <v>150</v>
      </c>
      <c r="D515" s="249" t="s">
        <v>449</v>
      </c>
      <c r="E515" s="249" t="s">
        <v>953</v>
      </c>
      <c r="F515" s="249">
        <v>36526</v>
      </c>
      <c r="G515" s="249" t="s">
        <v>2607</v>
      </c>
      <c r="H515" s="249" t="s">
        <v>955</v>
      </c>
      <c r="I515" s="249" t="s">
        <v>82</v>
      </c>
      <c r="J515" s="249" t="s">
        <v>2811</v>
      </c>
      <c r="K515" s="249">
        <v>2017</v>
      </c>
      <c r="L515" s="249" t="s">
        <v>925</v>
      </c>
      <c r="M515" s="249" t="s">
        <v>936</v>
      </c>
    </row>
    <row r="516" spans="1:21">
      <c r="A516" s="249">
        <v>213681</v>
      </c>
      <c r="B516" s="249" t="s">
        <v>2290</v>
      </c>
      <c r="C516" s="249" t="s">
        <v>241</v>
      </c>
      <c r="D516" s="249" t="s">
        <v>612</v>
      </c>
      <c r="E516" s="249" t="s">
        <v>954</v>
      </c>
      <c r="F516" s="249">
        <v>36165</v>
      </c>
      <c r="G516" s="249" t="s">
        <v>2788</v>
      </c>
      <c r="H516" s="249" t="s">
        <v>955</v>
      </c>
      <c r="I516" s="249" t="s">
        <v>82</v>
      </c>
      <c r="J516" s="249" t="s">
        <v>2811</v>
      </c>
      <c r="K516" s="249">
        <v>2017</v>
      </c>
      <c r="L516" s="249" t="s">
        <v>927</v>
      </c>
      <c r="M516" s="249" t="s">
        <v>944</v>
      </c>
    </row>
    <row r="517" spans="1:21">
      <c r="A517" s="249">
        <v>213682</v>
      </c>
      <c r="B517" s="249" t="s">
        <v>1115</v>
      </c>
      <c r="C517" s="249" t="s">
        <v>285</v>
      </c>
      <c r="D517" s="249" t="s">
        <v>380</v>
      </c>
      <c r="E517" s="249" t="s">
        <v>954</v>
      </c>
      <c r="F517" s="249">
        <v>35768</v>
      </c>
      <c r="G517" s="249" t="s">
        <v>925</v>
      </c>
      <c r="H517" s="249" t="s">
        <v>955</v>
      </c>
      <c r="I517" s="249" t="s">
        <v>82</v>
      </c>
      <c r="J517" s="249" t="s">
        <v>2811</v>
      </c>
      <c r="K517" s="249">
        <v>2015</v>
      </c>
      <c r="L517" s="249" t="s">
        <v>925</v>
      </c>
      <c r="M517" s="249" t="s">
        <v>925</v>
      </c>
      <c r="S517" s="249">
        <v>872</v>
      </c>
      <c r="T517" s="249">
        <v>43805</v>
      </c>
      <c r="U517" s="249">
        <v>10000</v>
      </c>
    </row>
    <row r="518" spans="1:21">
      <c r="A518" s="249">
        <v>213688</v>
      </c>
      <c r="B518" s="249" t="s">
        <v>2258</v>
      </c>
      <c r="C518" s="249" t="s">
        <v>112</v>
      </c>
      <c r="D518" s="249" t="s">
        <v>451</v>
      </c>
      <c r="E518" s="249" t="s">
        <v>954</v>
      </c>
      <c r="F518" s="249">
        <v>36383</v>
      </c>
      <c r="G518" s="249" t="s">
        <v>944</v>
      </c>
      <c r="H518" s="249" t="s">
        <v>955</v>
      </c>
      <c r="I518" s="249" t="s">
        <v>82</v>
      </c>
      <c r="M518" s="249" t="s">
        <v>944</v>
      </c>
      <c r="Q518" s="249">
        <v>1186</v>
      </c>
      <c r="R518" s="249">
        <v>43717</v>
      </c>
    </row>
    <row r="519" spans="1:21">
      <c r="A519" s="249">
        <v>213690</v>
      </c>
      <c r="B519" s="249" t="str">
        <f>VLOOKUP(A519,'[1]اعلام كامل'!$A$5:$E$7473,2,0)</f>
        <v>ريم جنيد</v>
      </c>
      <c r="C519" s="249" t="str">
        <f>VLOOKUP(A519,'[1]اعلام كامل'!$A$5:$E$7473,3,0)</f>
        <v>احمد</v>
      </c>
      <c r="D519" s="249" t="str">
        <f>VLOOKUP(A519,'[1]اعلام كامل'!$A$5:$E$7473,4,0)</f>
        <v>قمر</v>
      </c>
      <c r="I519" s="249" t="s">
        <v>82</v>
      </c>
    </row>
    <row r="520" spans="1:21">
      <c r="A520" s="249">
        <v>213691</v>
      </c>
      <c r="B520" s="249" t="s">
        <v>1895</v>
      </c>
      <c r="C520" s="249" t="s">
        <v>89</v>
      </c>
      <c r="D520" s="249" t="s">
        <v>456</v>
      </c>
      <c r="E520" s="249" t="s">
        <v>954</v>
      </c>
      <c r="F520" s="249">
        <v>33287</v>
      </c>
      <c r="G520" s="249" t="s">
        <v>925</v>
      </c>
      <c r="H520" s="249" t="s">
        <v>955</v>
      </c>
      <c r="I520" s="249" t="s">
        <v>82</v>
      </c>
      <c r="J520" s="249" t="s">
        <v>2811</v>
      </c>
      <c r="K520" s="249">
        <v>2009</v>
      </c>
      <c r="L520" s="249" t="s">
        <v>925</v>
      </c>
      <c r="M520" s="249" t="s">
        <v>937</v>
      </c>
    </row>
    <row r="521" spans="1:21">
      <c r="A521" s="249">
        <v>213697</v>
      </c>
      <c r="B521" s="249" t="s">
        <v>1128</v>
      </c>
      <c r="C521" s="249" t="s">
        <v>175</v>
      </c>
      <c r="D521" s="249" t="s">
        <v>443</v>
      </c>
      <c r="E521" s="249" t="s">
        <v>954</v>
      </c>
      <c r="F521" s="249">
        <v>33604</v>
      </c>
      <c r="G521" s="249" t="s">
        <v>925</v>
      </c>
      <c r="H521" s="249" t="s">
        <v>955</v>
      </c>
      <c r="I521" s="249" t="s">
        <v>82</v>
      </c>
      <c r="J521" s="249" t="s">
        <v>2811</v>
      </c>
      <c r="K521" s="249">
        <v>2011</v>
      </c>
      <c r="L521" s="249" t="s">
        <v>925</v>
      </c>
      <c r="M521" s="249" t="s">
        <v>925</v>
      </c>
    </row>
    <row r="522" spans="1:21">
      <c r="A522" s="249">
        <v>213698</v>
      </c>
      <c r="B522" s="249" t="s">
        <v>1764</v>
      </c>
      <c r="C522" s="249" t="s">
        <v>356</v>
      </c>
      <c r="D522" s="249" t="s">
        <v>788</v>
      </c>
      <c r="E522" s="249" t="s">
        <v>954</v>
      </c>
      <c r="F522" s="249">
        <v>31990</v>
      </c>
      <c r="G522" s="249" t="s">
        <v>2617</v>
      </c>
      <c r="H522" s="249" t="s">
        <v>955</v>
      </c>
      <c r="I522" s="249" t="s">
        <v>82</v>
      </c>
      <c r="J522" s="249" t="s">
        <v>2811</v>
      </c>
      <c r="K522" s="249">
        <v>2008</v>
      </c>
      <c r="L522" s="249" t="s">
        <v>2814</v>
      </c>
      <c r="M522" s="249" t="s">
        <v>936</v>
      </c>
    </row>
    <row r="523" spans="1:21">
      <c r="A523" s="249">
        <v>213700</v>
      </c>
      <c r="B523" s="249" t="s">
        <v>1216</v>
      </c>
      <c r="C523" s="249" t="s">
        <v>99</v>
      </c>
      <c r="D523" s="249" t="s">
        <v>460</v>
      </c>
      <c r="E523" s="249" t="s">
        <v>954</v>
      </c>
      <c r="F523" s="249">
        <v>30460</v>
      </c>
      <c r="G523" s="249" t="s">
        <v>925</v>
      </c>
      <c r="H523" s="249" t="s">
        <v>955</v>
      </c>
      <c r="I523" s="249" t="s">
        <v>82</v>
      </c>
      <c r="J523" s="249" t="s">
        <v>2811</v>
      </c>
      <c r="K523" s="249">
        <v>2012</v>
      </c>
      <c r="L523" s="249" t="s">
        <v>2812</v>
      </c>
      <c r="M523" s="249" t="s">
        <v>925</v>
      </c>
    </row>
    <row r="524" spans="1:21">
      <c r="A524" s="249">
        <v>213706</v>
      </c>
      <c r="B524" s="249" t="str">
        <f>VLOOKUP(A524,'[1]اعلام كامل'!$A$5:$E$7473,2,0)</f>
        <v>ريمه الايزار</v>
      </c>
      <c r="C524" s="249" t="str">
        <f>VLOOKUP(A524,'[1]اعلام كامل'!$A$5:$E$7473,3,0)</f>
        <v>محمد</v>
      </c>
      <c r="D524" s="249" t="str">
        <f>VLOOKUP(A524,'[1]اعلام كامل'!$A$5:$E$7473,4,0)</f>
        <v>امنه</v>
      </c>
      <c r="I524" s="249" t="s">
        <v>82</v>
      </c>
    </row>
    <row r="525" spans="1:21">
      <c r="A525" s="249">
        <v>213707</v>
      </c>
      <c r="B525" s="249" t="s">
        <v>2226</v>
      </c>
      <c r="C525" s="249" t="s">
        <v>138</v>
      </c>
      <c r="D525" s="249" t="s">
        <v>445</v>
      </c>
      <c r="E525" s="249" t="s">
        <v>954</v>
      </c>
      <c r="F525" s="249">
        <v>33192</v>
      </c>
      <c r="G525" s="249" t="s">
        <v>944</v>
      </c>
      <c r="H525" s="249" t="s">
        <v>955</v>
      </c>
      <c r="I525" s="249" t="s">
        <v>82</v>
      </c>
      <c r="J525" s="249" t="s">
        <v>2811</v>
      </c>
      <c r="K525" s="249">
        <v>2009</v>
      </c>
      <c r="L525" s="249" t="s">
        <v>944</v>
      </c>
      <c r="M525" s="249" t="s">
        <v>944</v>
      </c>
    </row>
    <row r="526" spans="1:21">
      <c r="A526" s="249">
        <v>213708</v>
      </c>
      <c r="B526" s="249" t="s">
        <v>1160</v>
      </c>
      <c r="C526" s="249" t="s">
        <v>144</v>
      </c>
      <c r="D526" s="249" t="s">
        <v>524</v>
      </c>
      <c r="E526" s="249" t="s">
        <v>954</v>
      </c>
      <c r="F526" s="249">
        <v>36318</v>
      </c>
      <c r="G526" s="249" t="s">
        <v>925</v>
      </c>
      <c r="H526" s="249" t="s">
        <v>955</v>
      </c>
      <c r="I526" s="249" t="s">
        <v>82</v>
      </c>
      <c r="J526" s="249" t="s">
        <v>2811</v>
      </c>
      <c r="K526" s="249">
        <v>2017</v>
      </c>
      <c r="L526" s="249" t="s">
        <v>925</v>
      </c>
      <c r="M526" s="249" t="s">
        <v>925</v>
      </c>
    </row>
    <row r="527" spans="1:21">
      <c r="A527" s="249">
        <v>213711</v>
      </c>
      <c r="B527" s="249" t="str">
        <f>VLOOKUP(A527,'[1]اعلام كامل'!$A$5:$E$7473,2,0)</f>
        <v>زريف محمد</v>
      </c>
      <c r="C527" s="249" t="str">
        <f>VLOOKUP(A527,'[1]اعلام كامل'!$A$5:$E$7473,3,0)</f>
        <v>طلال</v>
      </c>
      <c r="D527" s="249" t="str">
        <f>VLOOKUP(A527,'[1]اعلام كامل'!$A$5:$E$7473,4,0)</f>
        <v>ليلى</v>
      </c>
      <c r="I527" s="249" t="s">
        <v>82</v>
      </c>
    </row>
    <row r="528" spans="1:21">
      <c r="A528" s="249">
        <v>213712</v>
      </c>
      <c r="B528" s="249" t="s">
        <v>2356</v>
      </c>
      <c r="C528" s="249" t="s">
        <v>146</v>
      </c>
      <c r="D528" s="249" t="s">
        <v>437</v>
      </c>
      <c r="E528" s="249" t="s">
        <v>953</v>
      </c>
      <c r="F528" s="249">
        <v>35586</v>
      </c>
      <c r="G528" s="249" t="s">
        <v>2795</v>
      </c>
      <c r="H528" s="249" t="s">
        <v>955</v>
      </c>
      <c r="I528" s="249" t="s">
        <v>82</v>
      </c>
      <c r="J528" s="249" t="s">
        <v>926</v>
      </c>
      <c r="K528" s="249" t="s">
        <v>886</v>
      </c>
      <c r="M528" s="249" t="s">
        <v>945</v>
      </c>
    </row>
    <row r="529" spans="1:18">
      <c r="A529" s="249">
        <v>213714</v>
      </c>
      <c r="B529" s="249" t="s">
        <v>1591</v>
      </c>
      <c r="C529" s="249" t="s">
        <v>392</v>
      </c>
      <c r="D529" s="249" t="s">
        <v>718</v>
      </c>
      <c r="E529" s="249" t="s">
        <v>953</v>
      </c>
      <c r="F529" s="249">
        <v>35243</v>
      </c>
      <c r="G529" s="249" t="s">
        <v>2584</v>
      </c>
      <c r="H529" s="249" t="s">
        <v>955</v>
      </c>
      <c r="I529" s="249" t="s">
        <v>82</v>
      </c>
      <c r="J529" s="249" t="s">
        <v>926</v>
      </c>
      <c r="K529" s="249">
        <v>2016</v>
      </c>
      <c r="L529" s="249" t="s">
        <v>925</v>
      </c>
      <c r="M529" s="249" t="s">
        <v>927</v>
      </c>
    </row>
    <row r="530" spans="1:18">
      <c r="A530" s="249">
        <v>213718</v>
      </c>
      <c r="B530" s="249" t="s">
        <v>2119</v>
      </c>
      <c r="C530" s="249" t="s">
        <v>144</v>
      </c>
      <c r="D530" s="249" t="s">
        <v>436</v>
      </c>
      <c r="E530" s="249" t="s">
        <v>954</v>
      </c>
      <c r="F530" s="249">
        <v>34247</v>
      </c>
      <c r="G530" s="249" t="s">
        <v>2504</v>
      </c>
      <c r="H530" s="249" t="s">
        <v>955</v>
      </c>
      <c r="I530" s="249" t="s">
        <v>82</v>
      </c>
      <c r="J530" s="249" t="s">
        <v>2811</v>
      </c>
      <c r="K530" s="249">
        <v>2012</v>
      </c>
      <c r="L530" s="249" t="s">
        <v>2504</v>
      </c>
      <c r="M530" s="249" t="s">
        <v>952</v>
      </c>
    </row>
    <row r="531" spans="1:18">
      <c r="A531" s="249">
        <v>213719</v>
      </c>
      <c r="B531" s="249" t="s">
        <v>2121</v>
      </c>
      <c r="C531" s="249" t="s">
        <v>259</v>
      </c>
      <c r="D531" s="249" t="s">
        <v>789</v>
      </c>
      <c r="E531" s="249" t="s">
        <v>954</v>
      </c>
      <c r="F531" s="249">
        <v>34700</v>
      </c>
      <c r="G531" s="249" t="s">
        <v>2752</v>
      </c>
      <c r="H531" s="249" t="s">
        <v>955</v>
      </c>
      <c r="I531" s="249" t="s">
        <v>82</v>
      </c>
      <c r="J531" s="249" t="s">
        <v>2811</v>
      </c>
      <c r="K531" s="249">
        <v>2014</v>
      </c>
      <c r="L531" s="249" t="s">
        <v>2716</v>
      </c>
      <c r="M531" s="249" t="s">
        <v>952</v>
      </c>
    </row>
    <row r="532" spans="1:18">
      <c r="A532" s="249">
        <v>213725</v>
      </c>
      <c r="B532" s="249" t="s">
        <v>1711</v>
      </c>
      <c r="C532" s="249" t="s">
        <v>300</v>
      </c>
      <c r="D532" s="249" t="s">
        <v>589</v>
      </c>
      <c r="E532" s="249" t="s">
        <v>953</v>
      </c>
      <c r="F532" s="249">
        <v>36029</v>
      </c>
      <c r="G532" s="249" t="s">
        <v>925</v>
      </c>
      <c r="H532" s="249" t="s">
        <v>955</v>
      </c>
      <c r="I532" s="249" t="s">
        <v>82</v>
      </c>
      <c r="J532" s="249" t="s">
        <v>2811</v>
      </c>
      <c r="K532" s="249" t="s">
        <v>2818</v>
      </c>
      <c r="L532" s="249" t="s">
        <v>925</v>
      </c>
      <c r="M532" s="249" t="s">
        <v>925</v>
      </c>
    </row>
    <row r="533" spans="1:18">
      <c r="A533" s="249">
        <v>213727</v>
      </c>
      <c r="B533" s="249" t="s">
        <v>1725</v>
      </c>
      <c r="C533" s="249" t="s">
        <v>225</v>
      </c>
      <c r="D533" s="249" t="s">
        <v>485</v>
      </c>
      <c r="E533" s="249" t="s">
        <v>954</v>
      </c>
      <c r="F533" s="249">
        <v>36175</v>
      </c>
      <c r="G533" s="249" t="s">
        <v>2623</v>
      </c>
      <c r="H533" s="249" t="s">
        <v>955</v>
      </c>
      <c r="I533" s="249" t="s">
        <v>82</v>
      </c>
      <c r="J533" s="249" t="s">
        <v>926</v>
      </c>
      <c r="K533" s="249">
        <v>2017</v>
      </c>
      <c r="L533" s="249" t="s">
        <v>936</v>
      </c>
      <c r="M533" s="249" t="s">
        <v>936</v>
      </c>
    </row>
    <row r="534" spans="1:18">
      <c r="A534" s="249">
        <v>213728</v>
      </c>
      <c r="B534" s="249" t="str">
        <f>VLOOKUP(A534,'[1]اعلام كامل'!$A$5:$E$7473,2,0)</f>
        <v>زينب ايبش</v>
      </c>
      <c r="C534" s="249" t="str">
        <f>VLOOKUP(A534,'[1]اعلام كامل'!$A$5:$E$7473,3,0)</f>
        <v>محمد اديب</v>
      </c>
      <c r="D534" s="249" t="str">
        <f>VLOOKUP(A534,'[1]اعلام كامل'!$A$5:$E$7473,4,0)</f>
        <v>هناء</v>
      </c>
      <c r="I534" s="249" t="s">
        <v>82</v>
      </c>
    </row>
    <row r="535" spans="1:18">
      <c r="A535" s="249">
        <v>213730</v>
      </c>
      <c r="B535" s="249" t="str">
        <f>VLOOKUP(A535,'[1]اعلام كامل'!$A$5:$E$7473,2,0)</f>
        <v>زينب حموده</v>
      </c>
      <c r="C535" s="249" t="str">
        <f>VLOOKUP(A535,'[1]اعلام كامل'!$A$5:$E$7473,3,0)</f>
        <v>سمير</v>
      </c>
      <c r="D535" s="249" t="str">
        <f>VLOOKUP(A535,'[1]اعلام كامل'!$A$5:$E$7473,4,0)</f>
        <v>عائده</v>
      </c>
      <c r="I535" s="249" t="s">
        <v>82</v>
      </c>
    </row>
    <row r="536" spans="1:18">
      <c r="A536" s="249">
        <v>213734</v>
      </c>
      <c r="B536" s="249" t="s">
        <v>1885</v>
      </c>
      <c r="C536" s="249" t="s">
        <v>360</v>
      </c>
      <c r="D536" s="249" t="s">
        <v>1768</v>
      </c>
      <c r="E536" s="249" t="s">
        <v>954</v>
      </c>
      <c r="F536" s="249">
        <v>34353</v>
      </c>
      <c r="G536" s="249" t="s">
        <v>2676</v>
      </c>
      <c r="H536" s="249" t="s">
        <v>955</v>
      </c>
      <c r="I536" s="249" t="s">
        <v>82</v>
      </c>
      <c r="M536" s="249" t="s">
        <v>937</v>
      </c>
      <c r="Q536" s="249">
        <v>1247</v>
      </c>
      <c r="R536" s="249">
        <v>43808</v>
      </c>
    </row>
    <row r="537" spans="1:18">
      <c r="A537" s="249">
        <v>213740</v>
      </c>
      <c r="B537" s="249" t="s">
        <v>1890</v>
      </c>
      <c r="C537" s="249" t="s">
        <v>92</v>
      </c>
      <c r="D537" s="249" t="s">
        <v>679</v>
      </c>
      <c r="E537" s="249" t="s">
        <v>954</v>
      </c>
      <c r="F537" s="249">
        <v>36340</v>
      </c>
      <c r="G537" s="249" t="s">
        <v>925</v>
      </c>
      <c r="H537" s="249" t="s">
        <v>955</v>
      </c>
      <c r="I537" s="249" t="s">
        <v>82</v>
      </c>
      <c r="J537" s="249" t="s">
        <v>926</v>
      </c>
      <c r="K537" s="249">
        <v>2017</v>
      </c>
      <c r="L537" s="249" t="s">
        <v>2817</v>
      </c>
      <c r="M537" s="249" t="s">
        <v>937</v>
      </c>
    </row>
    <row r="538" spans="1:18">
      <c r="A538" s="249">
        <v>213742</v>
      </c>
      <c r="B538" s="249" t="s">
        <v>1137</v>
      </c>
      <c r="C538" s="249" t="s">
        <v>202</v>
      </c>
      <c r="D538" s="249" t="s">
        <v>508</v>
      </c>
      <c r="E538" s="249" t="s">
        <v>954</v>
      </c>
      <c r="F538" s="249">
        <v>36161</v>
      </c>
      <c r="G538" s="249" t="s">
        <v>925</v>
      </c>
      <c r="H538" s="249" t="s">
        <v>955</v>
      </c>
      <c r="I538" s="249" t="s">
        <v>82</v>
      </c>
      <c r="J538" s="249" t="s">
        <v>2811</v>
      </c>
      <c r="K538" s="249" t="s">
        <v>2818</v>
      </c>
      <c r="L538" s="249" t="s">
        <v>925</v>
      </c>
      <c r="M538" s="249" t="s">
        <v>925</v>
      </c>
    </row>
    <row r="539" spans="1:18">
      <c r="A539" s="249">
        <v>213743</v>
      </c>
      <c r="B539" s="249" t="s">
        <v>2092</v>
      </c>
      <c r="C539" s="249" t="s">
        <v>94</v>
      </c>
      <c r="D539" s="249" t="s">
        <v>559</v>
      </c>
      <c r="E539" s="249" t="s">
        <v>954</v>
      </c>
      <c r="F539" s="249">
        <v>35551</v>
      </c>
      <c r="G539" s="249" t="s">
        <v>925</v>
      </c>
      <c r="H539" s="249" t="s">
        <v>955</v>
      </c>
      <c r="I539" s="249" t="s">
        <v>82</v>
      </c>
      <c r="J539" s="249" t="s">
        <v>926</v>
      </c>
      <c r="K539" s="249">
        <v>2017</v>
      </c>
      <c r="L539" s="249" t="s">
        <v>2817</v>
      </c>
      <c r="M539" s="249" t="s">
        <v>939</v>
      </c>
    </row>
    <row r="540" spans="1:18">
      <c r="A540" s="249">
        <v>213747</v>
      </c>
      <c r="B540" s="249" t="s">
        <v>1959</v>
      </c>
      <c r="C540" s="249" t="s">
        <v>1960</v>
      </c>
      <c r="D540" s="249" t="s">
        <v>485</v>
      </c>
      <c r="E540" s="249" t="s">
        <v>954</v>
      </c>
      <c r="F540" s="249">
        <v>33312</v>
      </c>
      <c r="G540" s="249" t="s">
        <v>2700</v>
      </c>
      <c r="H540" s="249" t="s">
        <v>955</v>
      </c>
      <c r="I540" s="249" t="s">
        <v>82</v>
      </c>
      <c r="J540" s="249" t="s">
        <v>2811</v>
      </c>
      <c r="K540" s="249" t="s">
        <v>2833</v>
      </c>
      <c r="L540" s="249" t="s">
        <v>2812</v>
      </c>
      <c r="M540" s="249" t="s">
        <v>940</v>
      </c>
    </row>
    <row r="541" spans="1:18">
      <c r="A541" s="249">
        <v>213748</v>
      </c>
      <c r="B541" s="249" t="s">
        <v>791</v>
      </c>
      <c r="C541" s="249" t="s">
        <v>89</v>
      </c>
      <c r="D541" s="249" t="s">
        <v>532</v>
      </c>
      <c r="E541" s="249" t="s">
        <v>954</v>
      </c>
      <c r="F541" s="249">
        <v>35645</v>
      </c>
      <c r="G541" s="249" t="s">
        <v>925</v>
      </c>
      <c r="H541" s="249" t="s">
        <v>2802</v>
      </c>
      <c r="I541" s="249" t="s">
        <v>82</v>
      </c>
      <c r="J541" s="249" t="s">
        <v>2811</v>
      </c>
      <c r="K541" s="249">
        <v>2016</v>
      </c>
      <c r="L541" s="249" t="s">
        <v>927</v>
      </c>
      <c r="M541" s="249" t="s">
        <v>886</v>
      </c>
    </row>
    <row r="542" spans="1:18">
      <c r="A542" s="249">
        <v>213750</v>
      </c>
      <c r="B542" s="249" t="s">
        <v>2268</v>
      </c>
      <c r="C542" s="249" t="s">
        <v>101</v>
      </c>
      <c r="D542" s="249" t="s">
        <v>503</v>
      </c>
      <c r="E542" s="249" t="s">
        <v>954</v>
      </c>
      <c r="F542" s="249">
        <v>35065</v>
      </c>
      <c r="G542" s="249" t="s">
        <v>2784</v>
      </c>
      <c r="H542" s="249" t="s">
        <v>955</v>
      </c>
      <c r="I542" s="249" t="s">
        <v>82</v>
      </c>
      <c r="J542" s="249" t="s">
        <v>2811</v>
      </c>
      <c r="K542" s="249" t="s">
        <v>2820</v>
      </c>
      <c r="M542" s="249" t="s">
        <v>944</v>
      </c>
    </row>
    <row r="543" spans="1:18">
      <c r="A543" s="249">
        <v>213751</v>
      </c>
      <c r="B543" s="249" t="s">
        <v>2158</v>
      </c>
      <c r="C543" s="249" t="s">
        <v>2159</v>
      </c>
      <c r="D543" s="249" t="s">
        <v>620</v>
      </c>
      <c r="E543" s="249" t="s">
        <v>954</v>
      </c>
      <c r="F543" s="249">
        <v>35285</v>
      </c>
      <c r="G543" s="249" t="s">
        <v>2684</v>
      </c>
      <c r="H543" s="249" t="s">
        <v>955</v>
      </c>
      <c r="I543" s="249" t="s">
        <v>82</v>
      </c>
      <c r="J543" s="249" t="s">
        <v>2811</v>
      </c>
      <c r="K543" s="249">
        <v>2016</v>
      </c>
      <c r="L543" s="249" t="s">
        <v>927</v>
      </c>
      <c r="M543" s="249" t="s">
        <v>947</v>
      </c>
    </row>
    <row r="544" spans="1:18">
      <c r="A544" s="249">
        <v>213753</v>
      </c>
      <c r="B544" s="249" t="s">
        <v>791</v>
      </c>
      <c r="C544" s="249" t="s">
        <v>144</v>
      </c>
      <c r="D544" s="249" t="s">
        <v>1795</v>
      </c>
      <c r="E544" s="249" t="s">
        <v>954</v>
      </c>
      <c r="F544" s="249">
        <v>36398</v>
      </c>
      <c r="G544" s="249" t="s">
        <v>2652</v>
      </c>
      <c r="H544" s="249" t="s">
        <v>955</v>
      </c>
      <c r="I544" s="249" t="s">
        <v>82</v>
      </c>
      <c r="J544" s="249" t="s">
        <v>926</v>
      </c>
      <c r="K544" s="249">
        <v>2016</v>
      </c>
      <c r="L544" s="249" t="s">
        <v>936</v>
      </c>
      <c r="M544" s="249" t="s">
        <v>936</v>
      </c>
    </row>
    <row r="545" spans="1:21">
      <c r="A545" s="249">
        <v>213755</v>
      </c>
      <c r="B545" s="249" t="s">
        <v>2061</v>
      </c>
      <c r="C545" s="249" t="s">
        <v>140</v>
      </c>
      <c r="D545" s="249" t="s">
        <v>644</v>
      </c>
      <c r="E545" s="249" t="s">
        <v>954</v>
      </c>
      <c r="F545" s="249">
        <v>31421</v>
      </c>
      <c r="G545" s="249" t="s">
        <v>935</v>
      </c>
      <c r="H545" s="249" t="s">
        <v>955</v>
      </c>
      <c r="I545" s="249" t="s">
        <v>82</v>
      </c>
      <c r="J545" s="249" t="s">
        <v>2811</v>
      </c>
      <c r="K545" s="249" t="s">
        <v>2822</v>
      </c>
      <c r="L545" s="249" t="s">
        <v>937</v>
      </c>
      <c r="M545" s="249" t="s">
        <v>939</v>
      </c>
    </row>
    <row r="546" spans="1:21">
      <c r="A546" s="249">
        <v>213758</v>
      </c>
      <c r="B546" s="249" t="s">
        <v>1883</v>
      </c>
      <c r="C546" s="249" t="s">
        <v>182</v>
      </c>
      <c r="D546" s="249" t="s">
        <v>524</v>
      </c>
      <c r="E546" s="249" t="s">
        <v>954</v>
      </c>
      <c r="F546" s="249">
        <v>35196</v>
      </c>
      <c r="G546" s="249" t="s">
        <v>2596</v>
      </c>
      <c r="H546" s="249" t="s">
        <v>955</v>
      </c>
      <c r="I546" s="249" t="s">
        <v>82</v>
      </c>
      <c r="J546" s="249" t="s">
        <v>926</v>
      </c>
      <c r="K546" s="249">
        <v>2014</v>
      </c>
      <c r="L546" s="249" t="s">
        <v>2812</v>
      </c>
      <c r="M546" s="249" t="s">
        <v>937</v>
      </c>
    </row>
    <row r="547" spans="1:21">
      <c r="A547" s="249">
        <v>213759</v>
      </c>
      <c r="B547" s="249" t="s">
        <v>1723</v>
      </c>
      <c r="C547" s="249" t="s">
        <v>260</v>
      </c>
      <c r="D547" s="249" t="s">
        <v>467</v>
      </c>
      <c r="E547" s="249" t="s">
        <v>954</v>
      </c>
      <c r="F547" s="249">
        <v>36318</v>
      </c>
      <c r="G547" s="249" t="s">
        <v>925</v>
      </c>
      <c r="H547" s="249" t="s">
        <v>955</v>
      </c>
      <c r="I547" s="249" t="s">
        <v>82</v>
      </c>
      <c r="J547" s="249" t="s">
        <v>2811</v>
      </c>
      <c r="K547" s="249">
        <v>2017</v>
      </c>
      <c r="L547" s="249" t="s">
        <v>2812</v>
      </c>
      <c r="M547" s="249" t="s">
        <v>936</v>
      </c>
    </row>
    <row r="548" spans="1:21">
      <c r="A548" s="249">
        <v>213761</v>
      </c>
      <c r="B548" s="249" t="str">
        <f>VLOOKUP(A548,'[1]اعلام كامل'!$A$5:$E$7473,2,0)</f>
        <v>سامح الدراوشه</v>
      </c>
      <c r="C548" s="249" t="str">
        <f>VLOOKUP(A548,'[1]اعلام كامل'!$A$5:$E$7473,3,0)</f>
        <v>سمير</v>
      </c>
      <c r="D548" s="249" t="str">
        <f>VLOOKUP(A548,'[1]اعلام كامل'!$A$5:$E$7473,4,0)</f>
        <v>خلود</v>
      </c>
      <c r="I548" s="249" t="s">
        <v>82</v>
      </c>
    </row>
    <row r="549" spans="1:21">
      <c r="A549" s="249">
        <v>213762</v>
      </c>
      <c r="B549" s="249" t="s">
        <v>1318</v>
      </c>
      <c r="C549" s="249" t="s">
        <v>259</v>
      </c>
      <c r="D549" s="249" t="s">
        <v>587</v>
      </c>
      <c r="E549" s="249" t="s">
        <v>953</v>
      </c>
      <c r="F549" s="249">
        <v>35800</v>
      </c>
      <c r="G549" s="249" t="s">
        <v>2494</v>
      </c>
      <c r="H549" s="249" t="s">
        <v>955</v>
      </c>
      <c r="I549" s="249" t="s">
        <v>82</v>
      </c>
      <c r="J549" s="249" t="s">
        <v>2811</v>
      </c>
      <c r="K549" s="249">
        <v>2017</v>
      </c>
      <c r="L549" s="249" t="s">
        <v>925</v>
      </c>
      <c r="M549" s="249" t="s">
        <v>947</v>
      </c>
    </row>
    <row r="550" spans="1:21">
      <c r="A550" s="249">
        <v>213764</v>
      </c>
      <c r="B550" s="249" t="s">
        <v>1401</v>
      </c>
      <c r="C550" s="249" t="s">
        <v>246</v>
      </c>
      <c r="D550" s="249" t="s">
        <v>721</v>
      </c>
      <c r="E550" s="249" t="s">
        <v>953</v>
      </c>
      <c r="F550" s="249">
        <v>34916</v>
      </c>
      <c r="G550" s="249" t="s">
        <v>2480</v>
      </c>
      <c r="H550" s="249" t="s">
        <v>955</v>
      </c>
      <c r="I550" s="249" t="s">
        <v>82</v>
      </c>
      <c r="J550" s="249" t="s">
        <v>926</v>
      </c>
      <c r="K550" s="249">
        <v>2014</v>
      </c>
      <c r="L550" s="249" t="s">
        <v>927</v>
      </c>
      <c r="M550" s="249" t="s">
        <v>927</v>
      </c>
    </row>
    <row r="551" spans="1:21">
      <c r="A551" s="249">
        <v>213767</v>
      </c>
      <c r="B551" s="249" t="s">
        <v>2160</v>
      </c>
      <c r="C551" s="249" t="s">
        <v>2159</v>
      </c>
      <c r="D551" s="249" t="s">
        <v>620</v>
      </c>
      <c r="E551" s="249" t="s">
        <v>954</v>
      </c>
      <c r="F551" s="249">
        <v>34384</v>
      </c>
      <c r="G551" s="249" t="s">
        <v>2684</v>
      </c>
      <c r="H551" s="249" t="s">
        <v>955</v>
      </c>
      <c r="I551" s="249" t="s">
        <v>82</v>
      </c>
      <c r="J551" s="249" t="s">
        <v>2811</v>
      </c>
      <c r="K551" s="249">
        <v>2017</v>
      </c>
      <c r="L551" s="249" t="s">
        <v>927</v>
      </c>
      <c r="M551" s="249" t="s">
        <v>947</v>
      </c>
    </row>
    <row r="552" spans="1:21">
      <c r="A552" s="249">
        <v>213770</v>
      </c>
      <c r="B552" s="249" t="str">
        <f>VLOOKUP(A552,'[1]اعلام كامل'!$A$5:$E$7473,2,0)</f>
        <v>سدره زايغ</v>
      </c>
      <c r="C552" s="249" t="str">
        <f>VLOOKUP(A552,'[1]اعلام كامل'!$A$5:$E$7473,3,0)</f>
        <v>محمد</v>
      </c>
      <c r="D552" s="249" t="str">
        <f>VLOOKUP(A552,'[1]اعلام كامل'!$A$5:$E$7473,4,0)</f>
        <v>ربى</v>
      </c>
      <c r="I552" s="249" t="s">
        <v>82</v>
      </c>
    </row>
    <row r="553" spans="1:21">
      <c r="A553" s="249">
        <v>213773</v>
      </c>
      <c r="B553" s="249" t="str">
        <f>VLOOKUP(A553,'[1]اعلام كامل'!$A$5:$E$7473,2,0)</f>
        <v>سعد الصالح</v>
      </c>
      <c r="C553" s="249" t="str">
        <f>VLOOKUP(A553,'[1]اعلام كامل'!$A$5:$E$7473,3,0)</f>
        <v>عكاشه</v>
      </c>
      <c r="D553" s="249" t="str">
        <f>VLOOKUP(A553,'[1]اعلام كامل'!$A$5:$E$7473,4,0)</f>
        <v>سناء</v>
      </c>
      <c r="I553" s="249" t="s">
        <v>82</v>
      </c>
    </row>
    <row r="554" spans="1:21">
      <c r="A554" s="249">
        <v>213775</v>
      </c>
      <c r="B554" s="249" t="str">
        <f>VLOOKUP(A554,'[1]اعلام كامل'!$A$5:$E$7473,2,0)</f>
        <v>سعده الحكيم</v>
      </c>
      <c r="C554" s="249" t="str">
        <f>VLOOKUP(A554,'[1]اعلام كامل'!$A$5:$E$7473,3,0)</f>
        <v>حزيفه</v>
      </c>
      <c r="D554" s="249" t="str">
        <f>VLOOKUP(A554,'[1]اعلام كامل'!$A$5:$E$7473,4,0)</f>
        <v>سميره</v>
      </c>
      <c r="I554" s="249" t="s">
        <v>82</v>
      </c>
    </row>
    <row r="555" spans="1:21">
      <c r="A555" s="249">
        <v>213783</v>
      </c>
      <c r="B555" s="249" t="s">
        <v>2272</v>
      </c>
      <c r="C555" s="249" t="s">
        <v>339</v>
      </c>
      <c r="D555" s="249" t="s">
        <v>469</v>
      </c>
      <c r="E555" s="249" t="s">
        <v>954</v>
      </c>
      <c r="F555" s="249">
        <v>36517</v>
      </c>
      <c r="G555" s="249" t="s">
        <v>2475</v>
      </c>
      <c r="H555" s="249" t="s">
        <v>955</v>
      </c>
      <c r="I555" s="249" t="s">
        <v>82</v>
      </c>
      <c r="J555" s="249" t="s">
        <v>2811</v>
      </c>
      <c r="K555" s="249">
        <v>2017</v>
      </c>
      <c r="L555" s="249" t="s">
        <v>2850</v>
      </c>
      <c r="M555" s="249" t="s">
        <v>944</v>
      </c>
    </row>
    <row r="556" spans="1:21">
      <c r="A556" s="249">
        <v>213786</v>
      </c>
      <c r="B556" s="249" t="s">
        <v>2141</v>
      </c>
      <c r="C556" s="249" t="s">
        <v>362</v>
      </c>
      <c r="D556" s="249" t="s">
        <v>574</v>
      </c>
      <c r="E556" s="249" t="s">
        <v>953</v>
      </c>
      <c r="F556" s="249">
        <v>31432</v>
      </c>
      <c r="G556" s="249" t="s">
        <v>947</v>
      </c>
      <c r="H556" s="249" t="s">
        <v>955</v>
      </c>
      <c r="I556" s="249" t="s">
        <v>82</v>
      </c>
      <c r="M556" s="249" t="s">
        <v>947</v>
      </c>
      <c r="S556" s="249">
        <v>894</v>
      </c>
      <c r="T556" s="249">
        <v>43805</v>
      </c>
      <c r="U556" s="249">
        <v>13000</v>
      </c>
    </row>
    <row r="557" spans="1:21">
      <c r="A557" s="249">
        <v>213788</v>
      </c>
      <c r="B557" s="249" t="s">
        <v>1185</v>
      </c>
      <c r="C557" s="249" t="s">
        <v>223</v>
      </c>
      <c r="D557" s="249" t="s">
        <v>462</v>
      </c>
      <c r="E557" s="249" t="s">
        <v>954</v>
      </c>
      <c r="F557" s="249">
        <v>34529</v>
      </c>
      <c r="G557" s="249" t="s">
        <v>925</v>
      </c>
      <c r="H557" s="249" t="s">
        <v>955</v>
      </c>
      <c r="I557" s="249" t="s">
        <v>82</v>
      </c>
      <c r="J557" s="249" t="s">
        <v>2811</v>
      </c>
      <c r="K557" s="249">
        <v>2012</v>
      </c>
      <c r="L557" s="249" t="s">
        <v>2812</v>
      </c>
      <c r="M557" s="249" t="s">
        <v>925</v>
      </c>
      <c r="S557" s="249">
        <v>949</v>
      </c>
      <c r="T557" s="249" t="s">
        <v>2858</v>
      </c>
      <c r="U557" s="249">
        <v>0</v>
      </c>
    </row>
    <row r="558" spans="1:21">
      <c r="A558" s="249">
        <v>213790</v>
      </c>
      <c r="B558" s="249" t="s">
        <v>1550</v>
      </c>
      <c r="C558" s="249" t="s">
        <v>576</v>
      </c>
      <c r="D558" s="249" t="s">
        <v>792</v>
      </c>
      <c r="E558" s="249" t="s">
        <v>954</v>
      </c>
      <c r="F558" s="249">
        <v>33970</v>
      </c>
      <c r="G558" s="249" t="s">
        <v>2497</v>
      </c>
      <c r="H558" s="249" t="s">
        <v>955</v>
      </c>
      <c r="I558" s="249" t="s">
        <v>82</v>
      </c>
      <c r="J558" s="249" t="s">
        <v>2811</v>
      </c>
      <c r="K558" s="249">
        <v>2012</v>
      </c>
      <c r="L558" s="249" t="s">
        <v>2813</v>
      </c>
      <c r="M558" s="249" t="s">
        <v>927</v>
      </c>
    </row>
    <row r="559" spans="1:21">
      <c r="A559" s="249">
        <v>213791</v>
      </c>
      <c r="B559" s="249" t="str">
        <f>VLOOKUP(A559,'[1]اعلام كامل'!$A$5:$E$7473,2,0)</f>
        <v>سمار حمود</v>
      </c>
      <c r="C559" s="249" t="str">
        <f>VLOOKUP(A559,'[1]اعلام كامل'!$A$5:$E$7473,3,0)</f>
        <v>محسن</v>
      </c>
      <c r="D559" s="249" t="str">
        <f>VLOOKUP(A559,'[1]اعلام كامل'!$A$5:$E$7473,4,0)</f>
        <v>سلوى</v>
      </c>
      <c r="I559" s="249" t="s">
        <v>82</v>
      </c>
    </row>
    <row r="560" spans="1:21">
      <c r="A560" s="249">
        <v>213800</v>
      </c>
      <c r="B560" s="249" t="s">
        <v>1220</v>
      </c>
      <c r="C560" s="249" t="s">
        <v>89</v>
      </c>
      <c r="D560" s="249" t="s">
        <v>529</v>
      </c>
      <c r="E560" s="249" t="s">
        <v>954</v>
      </c>
      <c r="F560" s="249">
        <v>28553</v>
      </c>
      <c r="G560" s="249" t="s">
        <v>925</v>
      </c>
      <c r="H560" s="249" t="s">
        <v>955</v>
      </c>
      <c r="I560" s="249" t="s">
        <v>82</v>
      </c>
      <c r="J560" s="249" t="s">
        <v>2811</v>
      </c>
      <c r="K560" s="249">
        <v>2017</v>
      </c>
      <c r="L560" s="249" t="s">
        <v>925</v>
      </c>
      <c r="M560" s="249" t="s">
        <v>925</v>
      </c>
    </row>
    <row r="561" spans="1:21">
      <c r="A561" s="249">
        <v>213805</v>
      </c>
      <c r="B561" s="249" t="str">
        <f>VLOOKUP(A561,'[1]اعلام كامل'!$A$5:$E$7473,2,0)</f>
        <v>سهير حميد</v>
      </c>
      <c r="C561" s="249" t="str">
        <f>VLOOKUP(A561,'[1]اعلام كامل'!$A$5:$E$7473,3,0)</f>
        <v>ايوب</v>
      </c>
      <c r="D561" s="249" t="str">
        <f>VLOOKUP(A561,'[1]اعلام كامل'!$A$5:$E$7473,4,0)</f>
        <v>مريم</v>
      </c>
      <c r="I561" s="249" t="s">
        <v>82</v>
      </c>
    </row>
    <row r="562" spans="1:21">
      <c r="A562" s="249">
        <v>213808</v>
      </c>
      <c r="B562" s="249" t="s">
        <v>1363</v>
      </c>
      <c r="C562" s="249" t="s">
        <v>84</v>
      </c>
      <c r="D562" s="249" t="s">
        <v>499</v>
      </c>
      <c r="E562" s="249" t="s">
        <v>953</v>
      </c>
      <c r="F562" s="249">
        <v>35580</v>
      </c>
      <c r="G562" s="249" t="s">
        <v>925</v>
      </c>
      <c r="H562" s="249" t="s">
        <v>955</v>
      </c>
      <c r="I562" s="249" t="s">
        <v>82</v>
      </c>
      <c r="J562" s="249" t="s">
        <v>926</v>
      </c>
      <c r="K562" s="249" t="s">
        <v>2818</v>
      </c>
      <c r="L562" s="249" t="s">
        <v>925</v>
      </c>
      <c r="M562" s="249" t="s">
        <v>934</v>
      </c>
      <c r="S562" s="249">
        <v>794</v>
      </c>
      <c r="T562" s="249">
        <v>43714</v>
      </c>
      <c r="U562" s="249" t="s">
        <v>2857</v>
      </c>
    </row>
    <row r="563" spans="1:21">
      <c r="A563" s="249">
        <v>213812</v>
      </c>
      <c r="B563" s="249" t="s">
        <v>1440</v>
      </c>
      <c r="C563" s="249" t="s">
        <v>99</v>
      </c>
      <c r="D563" s="249" t="s">
        <v>480</v>
      </c>
      <c r="E563" s="249" t="s">
        <v>954</v>
      </c>
      <c r="F563" s="249">
        <v>34375</v>
      </c>
      <c r="G563" s="249" t="s">
        <v>2538</v>
      </c>
      <c r="H563" s="249" t="s">
        <v>955</v>
      </c>
      <c r="I563" s="249" t="s">
        <v>82</v>
      </c>
      <c r="J563" s="249" t="s">
        <v>926</v>
      </c>
      <c r="K563" s="249">
        <v>2012</v>
      </c>
      <c r="L563" s="249" t="s">
        <v>927</v>
      </c>
      <c r="M563" s="249" t="s">
        <v>927</v>
      </c>
    </row>
    <row r="564" spans="1:21">
      <c r="A564" s="249">
        <v>213813</v>
      </c>
      <c r="B564" s="249" t="s">
        <v>2411</v>
      </c>
      <c r="C564" s="249" t="s">
        <v>618</v>
      </c>
      <c r="D564" s="249" t="s">
        <v>434</v>
      </c>
      <c r="E564" s="249" t="s">
        <v>954</v>
      </c>
      <c r="F564" s="249">
        <v>34293</v>
      </c>
      <c r="G564" s="249" t="s">
        <v>925</v>
      </c>
      <c r="H564" s="249" t="s">
        <v>2802</v>
      </c>
      <c r="I564" s="249" t="s">
        <v>82</v>
      </c>
      <c r="J564" s="249" t="s">
        <v>2811</v>
      </c>
      <c r="K564" s="249">
        <v>2012</v>
      </c>
      <c r="L564" s="249" t="s">
        <v>927</v>
      </c>
      <c r="M564" s="249" t="s">
        <v>886</v>
      </c>
    </row>
    <row r="565" spans="1:21">
      <c r="A565" s="249">
        <v>213815</v>
      </c>
      <c r="B565" s="249" t="s">
        <v>1995</v>
      </c>
      <c r="C565" s="249" t="s">
        <v>1996</v>
      </c>
      <c r="D565" s="249" t="s">
        <v>795</v>
      </c>
      <c r="E565" s="249" t="s">
        <v>954</v>
      </c>
      <c r="F565" s="249">
        <v>34335</v>
      </c>
      <c r="G565" s="249" t="s">
        <v>2664</v>
      </c>
      <c r="H565" s="249" t="s">
        <v>955</v>
      </c>
      <c r="I565" s="249" t="s">
        <v>82</v>
      </c>
      <c r="J565" s="249" t="s">
        <v>2811</v>
      </c>
      <c r="K565" s="249" t="s">
        <v>2832</v>
      </c>
      <c r="L565" s="249" t="s">
        <v>950</v>
      </c>
      <c r="M565" s="249" t="s">
        <v>950</v>
      </c>
    </row>
    <row r="566" spans="1:21">
      <c r="A566" s="249">
        <v>213818</v>
      </c>
      <c r="B566" s="249" t="s">
        <v>1407</v>
      </c>
      <c r="C566" s="249" t="s">
        <v>84</v>
      </c>
      <c r="D566" s="249" t="s">
        <v>464</v>
      </c>
      <c r="E566" s="249" t="s">
        <v>953</v>
      </c>
      <c r="F566" s="249">
        <v>36508</v>
      </c>
      <c r="G566" s="249" t="s">
        <v>925</v>
      </c>
      <c r="H566" s="249" t="s">
        <v>955</v>
      </c>
      <c r="I566" s="249" t="s">
        <v>82</v>
      </c>
      <c r="J566" s="249" t="s">
        <v>2811</v>
      </c>
      <c r="K566" s="249">
        <v>2017</v>
      </c>
      <c r="L566" s="249" t="s">
        <v>2813</v>
      </c>
      <c r="M566" s="249" t="s">
        <v>927</v>
      </c>
      <c r="S566" s="249">
        <v>699</v>
      </c>
      <c r="T566" s="249" t="s">
        <v>2860</v>
      </c>
      <c r="U566" s="249">
        <v>0</v>
      </c>
    </row>
    <row r="567" spans="1:21">
      <c r="A567" s="249">
        <v>213820</v>
      </c>
      <c r="B567" s="249" t="s">
        <v>1503</v>
      </c>
      <c r="C567" s="249" t="s">
        <v>330</v>
      </c>
      <c r="D567" s="249" t="s">
        <v>1504</v>
      </c>
      <c r="E567" s="249" t="s">
        <v>954</v>
      </c>
      <c r="F567" s="249">
        <v>36161</v>
      </c>
      <c r="G567" s="249" t="s">
        <v>2553</v>
      </c>
      <c r="H567" s="249" t="s">
        <v>955</v>
      </c>
      <c r="I567" s="249" t="s">
        <v>82</v>
      </c>
      <c r="J567" s="249" t="s">
        <v>2811</v>
      </c>
      <c r="K567" s="249">
        <v>2016</v>
      </c>
      <c r="L567" s="249" t="s">
        <v>927</v>
      </c>
      <c r="M567" s="249" t="s">
        <v>927</v>
      </c>
    </row>
    <row r="568" spans="1:21">
      <c r="A568" s="249">
        <v>213824</v>
      </c>
      <c r="B568" s="249" t="s">
        <v>1559</v>
      </c>
      <c r="C568" s="249" t="s">
        <v>167</v>
      </c>
      <c r="D568" s="249" t="s">
        <v>437</v>
      </c>
      <c r="E568" s="249" t="s">
        <v>954</v>
      </c>
      <c r="F568" s="249">
        <v>35431</v>
      </c>
      <c r="G568" s="249" t="s">
        <v>2565</v>
      </c>
      <c r="H568" s="249" t="s">
        <v>955</v>
      </c>
      <c r="I568" s="249" t="s">
        <v>82</v>
      </c>
      <c r="J568" s="249" t="s">
        <v>2811</v>
      </c>
      <c r="K568" s="249">
        <v>2014</v>
      </c>
      <c r="L568" s="249" t="s">
        <v>927</v>
      </c>
      <c r="M568" s="249" t="s">
        <v>927</v>
      </c>
    </row>
    <row r="569" spans="1:21">
      <c r="A569" s="249">
        <v>213825</v>
      </c>
      <c r="B569" s="249" t="str">
        <f>VLOOKUP(A569,'[1]اعلام كامل'!$A$5:$E$7473,2,0)</f>
        <v>شذا لمع</v>
      </c>
      <c r="C569" s="249" t="str">
        <f>VLOOKUP(A569,'[1]اعلام كامل'!$A$5:$E$7473,3,0)</f>
        <v>حمزه</v>
      </c>
      <c r="D569" s="249" t="str">
        <f>VLOOKUP(A569,'[1]اعلام كامل'!$A$5:$E$7473,4,0)</f>
        <v>ادال</v>
      </c>
      <c r="I569" s="249" t="s">
        <v>82</v>
      </c>
    </row>
    <row r="570" spans="1:21">
      <c r="A570" s="249">
        <v>213827</v>
      </c>
      <c r="B570" s="249" t="str">
        <f>VLOOKUP(A570,'[1]اعلام كامل'!$A$5:$E$7473,2,0)</f>
        <v>شذى عاصي</v>
      </c>
      <c r="C570" s="249" t="str">
        <f>VLOOKUP(A570,'[1]اعلام كامل'!$A$5:$E$7473,3,0)</f>
        <v>جورج</v>
      </c>
      <c r="D570" s="249" t="str">
        <f>VLOOKUP(A570,'[1]اعلام كامل'!$A$5:$E$7473,4,0)</f>
        <v>سيده</v>
      </c>
      <c r="I570" s="249" t="s">
        <v>82</v>
      </c>
    </row>
    <row r="571" spans="1:21">
      <c r="A571" s="249">
        <v>213828</v>
      </c>
      <c r="B571" s="249" t="str">
        <f>VLOOKUP(A571,'[1]اعلام كامل'!$A$5:$E$7473,2,0)</f>
        <v>شذى عبد الحميد</v>
      </c>
      <c r="C571" s="249" t="str">
        <f>VLOOKUP(A571,'[1]اعلام كامل'!$A$5:$E$7473,3,0)</f>
        <v>بسام</v>
      </c>
      <c r="D571" s="249" t="str">
        <f>VLOOKUP(A571,'[1]اعلام كامل'!$A$5:$E$7473,4,0)</f>
        <v>تغريد</v>
      </c>
      <c r="I571" s="249" t="s">
        <v>82</v>
      </c>
    </row>
    <row r="572" spans="1:21">
      <c r="A572" s="249">
        <v>213829</v>
      </c>
      <c r="B572" s="249" t="s">
        <v>1373</v>
      </c>
      <c r="C572" s="249" t="s">
        <v>169</v>
      </c>
      <c r="D572" s="249" t="s">
        <v>565</v>
      </c>
      <c r="E572" s="249" t="s">
        <v>954</v>
      </c>
      <c r="F572" s="249">
        <v>32964</v>
      </c>
      <c r="G572" s="249" t="s">
        <v>2486</v>
      </c>
      <c r="H572" s="249" t="s">
        <v>955</v>
      </c>
      <c r="I572" s="249" t="s">
        <v>82</v>
      </c>
      <c r="J572" s="249" t="s">
        <v>2811</v>
      </c>
      <c r="K572" s="249" t="s">
        <v>2835</v>
      </c>
      <c r="L572" s="249" t="s">
        <v>927</v>
      </c>
      <c r="M572" s="249" t="s">
        <v>927</v>
      </c>
      <c r="S572" s="249">
        <v>683</v>
      </c>
      <c r="T572" s="249" t="s">
        <v>2864</v>
      </c>
      <c r="U572" s="249" t="s">
        <v>2865</v>
      </c>
    </row>
    <row r="573" spans="1:21">
      <c r="A573" s="249">
        <v>213831</v>
      </c>
      <c r="B573" s="249" t="s">
        <v>1933</v>
      </c>
      <c r="C573" s="249" t="s">
        <v>222</v>
      </c>
      <c r="D573" s="249" t="s">
        <v>664</v>
      </c>
      <c r="E573" s="249" t="s">
        <v>954</v>
      </c>
      <c r="F573" s="249">
        <v>33987</v>
      </c>
      <c r="G573" s="249" t="s">
        <v>2685</v>
      </c>
      <c r="H573" s="249" t="s">
        <v>955</v>
      </c>
      <c r="I573" s="249" t="s">
        <v>82</v>
      </c>
      <c r="J573" s="249" t="s">
        <v>2811</v>
      </c>
      <c r="K573" s="249">
        <v>2010</v>
      </c>
      <c r="M573" s="249" t="s">
        <v>937</v>
      </c>
    </row>
    <row r="574" spans="1:21">
      <c r="A574" s="249">
        <v>213832</v>
      </c>
      <c r="B574" s="249" t="s">
        <v>2102</v>
      </c>
      <c r="C574" s="249" t="s">
        <v>184</v>
      </c>
      <c r="D574" s="249" t="s">
        <v>516</v>
      </c>
      <c r="E574" s="249" t="s">
        <v>954</v>
      </c>
      <c r="F574" s="249">
        <v>35387</v>
      </c>
      <c r="G574" s="249" t="s">
        <v>925</v>
      </c>
      <c r="H574" s="249" t="s">
        <v>955</v>
      </c>
      <c r="I574" s="249" t="s">
        <v>82</v>
      </c>
      <c r="J574" s="249" t="s">
        <v>2811</v>
      </c>
      <c r="K574" s="249">
        <v>2015</v>
      </c>
      <c r="L574" s="249" t="s">
        <v>927</v>
      </c>
      <c r="M574" s="249" t="s">
        <v>939</v>
      </c>
    </row>
    <row r="575" spans="1:21">
      <c r="A575" s="249">
        <v>213833</v>
      </c>
      <c r="B575" s="249" t="s">
        <v>1314</v>
      </c>
      <c r="C575" s="249" t="s">
        <v>293</v>
      </c>
      <c r="D575" s="249" t="s">
        <v>484</v>
      </c>
      <c r="E575" s="249" t="s">
        <v>954</v>
      </c>
      <c r="F575" s="249">
        <v>36526</v>
      </c>
      <c r="G575" s="249" t="s">
        <v>925</v>
      </c>
      <c r="H575" s="249" t="s">
        <v>955</v>
      </c>
      <c r="I575" s="249" t="s">
        <v>82</v>
      </c>
      <c r="J575" s="249" t="s">
        <v>2811</v>
      </c>
      <c r="K575" s="249">
        <v>2017</v>
      </c>
      <c r="L575" s="249" t="s">
        <v>925</v>
      </c>
      <c r="M575" s="249" t="s">
        <v>925</v>
      </c>
    </row>
    <row r="576" spans="1:21">
      <c r="A576" s="249">
        <v>213837</v>
      </c>
      <c r="B576" s="249" t="s">
        <v>1834</v>
      </c>
      <c r="C576" s="249" t="s">
        <v>144</v>
      </c>
      <c r="D576" s="249" t="s">
        <v>642</v>
      </c>
      <c r="E576" s="249" t="s">
        <v>953</v>
      </c>
      <c r="F576" s="249">
        <v>36372</v>
      </c>
      <c r="G576" s="249" t="s">
        <v>925</v>
      </c>
      <c r="H576" s="249" t="s">
        <v>955</v>
      </c>
      <c r="I576" s="249" t="s">
        <v>82</v>
      </c>
      <c r="J576" s="249" t="s">
        <v>926</v>
      </c>
      <c r="K576" s="249">
        <v>2017</v>
      </c>
      <c r="L576" s="249" t="s">
        <v>2826</v>
      </c>
      <c r="M576" s="249" t="s">
        <v>937</v>
      </c>
    </row>
    <row r="577" spans="1:21">
      <c r="A577" s="249">
        <v>213839</v>
      </c>
      <c r="B577" s="249" t="s">
        <v>2303</v>
      </c>
      <c r="C577" s="249" t="s">
        <v>232</v>
      </c>
      <c r="D577" s="249" t="s">
        <v>462</v>
      </c>
      <c r="E577" s="249" t="s">
        <v>954</v>
      </c>
      <c r="F577" s="249">
        <v>33992</v>
      </c>
      <c r="G577" s="249" t="s">
        <v>925</v>
      </c>
      <c r="H577" s="249" t="s">
        <v>955</v>
      </c>
      <c r="I577" s="249" t="s">
        <v>82</v>
      </c>
      <c r="J577" s="249" t="s">
        <v>2811</v>
      </c>
      <c r="K577" s="249">
        <v>2012</v>
      </c>
      <c r="L577" s="249" t="s">
        <v>2817</v>
      </c>
      <c r="M577" s="249" t="s">
        <v>945</v>
      </c>
    </row>
    <row r="578" spans="1:21">
      <c r="A578" s="249">
        <v>213843</v>
      </c>
      <c r="B578" s="249" t="str">
        <f>VLOOKUP(A578,'[1]اعلام كامل'!$A$5:$E$7473,2,0)</f>
        <v>شيرين ديب</v>
      </c>
      <c r="C578" s="249" t="str">
        <f>VLOOKUP(A578,'[1]اعلام كامل'!$A$5:$E$7473,3,0)</f>
        <v>مالك</v>
      </c>
      <c r="D578" s="249" t="str">
        <f>VLOOKUP(A578,'[1]اعلام كامل'!$A$5:$E$7473,4,0)</f>
        <v>مديحه</v>
      </c>
      <c r="I578" s="249" t="s">
        <v>82</v>
      </c>
    </row>
    <row r="579" spans="1:21">
      <c r="A579" s="249">
        <v>213844</v>
      </c>
      <c r="B579" s="249" t="s">
        <v>1323</v>
      </c>
      <c r="C579" s="249" t="s">
        <v>95</v>
      </c>
      <c r="D579" s="249" t="s">
        <v>637</v>
      </c>
      <c r="E579" s="249" t="s">
        <v>954</v>
      </c>
      <c r="F579" s="249">
        <v>36190</v>
      </c>
      <c r="G579" s="249" t="s">
        <v>934</v>
      </c>
      <c r="H579" s="249" t="s">
        <v>955</v>
      </c>
      <c r="I579" s="249" t="s">
        <v>82</v>
      </c>
      <c r="J579" s="249" t="s">
        <v>926</v>
      </c>
      <c r="K579" s="249">
        <v>2016</v>
      </c>
      <c r="L579" s="249" t="s">
        <v>925</v>
      </c>
      <c r="M579" s="249" t="s">
        <v>934</v>
      </c>
    </row>
    <row r="580" spans="1:21">
      <c r="A580" s="249">
        <v>213846</v>
      </c>
      <c r="B580" s="249" t="str">
        <f>VLOOKUP(A580,'[1]اعلام كامل'!$A$5:$E$7473,2,0)</f>
        <v>صبا سليمان</v>
      </c>
      <c r="C580" s="249" t="str">
        <f>VLOOKUP(A580,'[1]اعلام كامل'!$A$5:$E$7473,3,0)</f>
        <v>راغب</v>
      </c>
      <c r="D580" s="249" t="str">
        <f>VLOOKUP(A580,'[1]اعلام كامل'!$A$5:$E$7473,4,0)</f>
        <v>ساميا</v>
      </c>
      <c r="I580" s="249" t="s">
        <v>82</v>
      </c>
    </row>
    <row r="581" spans="1:21">
      <c r="A581" s="249">
        <v>213848</v>
      </c>
      <c r="B581" s="249" t="s">
        <v>2313</v>
      </c>
      <c r="C581" s="249" t="s">
        <v>160</v>
      </c>
      <c r="D581" s="249" t="s">
        <v>462</v>
      </c>
      <c r="E581" s="249" t="s">
        <v>954</v>
      </c>
      <c r="F581" s="249">
        <v>34524</v>
      </c>
      <c r="G581" s="249" t="s">
        <v>925</v>
      </c>
      <c r="H581" s="249" t="s">
        <v>955</v>
      </c>
      <c r="I581" s="249" t="s">
        <v>82</v>
      </c>
      <c r="M581" s="249" t="s">
        <v>945</v>
      </c>
      <c r="Q581" s="249">
        <v>1244</v>
      </c>
      <c r="R581" s="249">
        <v>43808</v>
      </c>
    </row>
    <row r="582" spans="1:21">
      <c r="A582" s="249">
        <v>213850</v>
      </c>
      <c r="B582" s="249" t="s">
        <v>1604</v>
      </c>
      <c r="C582" s="249" t="s">
        <v>227</v>
      </c>
      <c r="D582" s="249" t="s">
        <v>547</v>
      </c>
      <c r="E582" s="249" t="s">
        <v>954</v>
      </c>
      <c r="F582" s="249">
        <v>34835</v>
      </c>
      <c r="G582" s="249" t="s">
        <v>2587</v>
      </c>
      <c r="H582" s="249" t="s">
        <v>955</v>
      </c>
      <c r="I582" s="249" t="s">
        <v>82</v>
      </c>
      <c r="J582" s="249" t="s">
        <v>2811</v>
      </c>
      <c r="K582" s="249" t="s">
        <v>2821</v>
      </c>
      <c r="L582" s="249" t="s">
        <v>2813</v>
      </c>
      <c r="M582" s="249" t="s">
        <v>927</v>
      </c>
    </row>
    <row r="583" spans="1:21">
      <c r="A583" s="249">
        <v>213854</v>
      </c>
      <c r="B583" s="249" t="s">
        <v>2409</v>
      </c>
      <c r="C583" s="249" t="s">
        <v>89</v>
      </c>
      <c r="D583" s="249" t="s">
        <v>467</v>
      </c>
      <c r="E583" s="249" t="s">
        <v>954</v>
      </c>
      <c r="F583" s="249">
        <v>33680</v>
      </c>
      <c r="G583" s="249" t="s">
        <v>2458</v>
      </c>
      <c r="H583" s="249" t="s">
        <v>2802</v>
      </c>
      <c r="I583" s="249" t="s">
        <v>82</v>
      </c>
      <c r="J583" s="249" t="s">
        <v>2811</v>
      </c>
      <c r="K583" s="249">
        <v>2012</v>
      </c>
      <c r="L583" s="249" t="s">
        <v>2817</v>
      </c>
      <c r="M583" s="249" t="s">
        <v>886</v>
      </c>
      <c r="S583" s="249">
        <v>693</v>
      </c>
      <c r="T583" s="249" t="s">
        <v>2866</v>
      </c>
      <c r="U583" s="249">
        <v>0</v>
      </c>
    </row>
    <row r="584" spans="1:21">
      <c r="A584" s="249">
        <v>213860</v>
      </c>
      <c r="B584" s="249" t="s">
        <v>1282</v>
      </c>
      <c r="C584" s="249" t="s">
        <v>797</v>
      </c>
      <c r="D584" s="249" t="s">
        <v>706</v>
      </c>
      <c r="E584" s="249" t="s">
        <v>954</v>
      </c>
      <c r="F584" s="249">
        <v>33974</v>
      </c>
      <c r="G584" s="249" t="s">
        <v>925</v>
      </c>
      <c r="H584" s="249" t="s">
        <v>955</v>
      </c>
      <c r="I584" s="249" t="s">
        <v>82</v>
      </c>
      <c r="J584" s="249" t="s">
        <v>2811</v>
      </c>
      <c r="K584" s="249">
        <v>2012</v>
      </c>
      <c r="L584" s="249" t="s">
        <v>925</v>
      </c>
      <c r="M584" s="249" t="s">
        <v>925</v>
      </c>
    </row>
    <row r="585" spans="1:21">
      <c r="A585" s="249">
        <v>213863</v>
      </c>
      <c r="B585" s="249" t="s">
        <v>2371</v>
      </c>
      <c r="C585" s="249" t="s">
        <v>132</v>
      </c>
      <c r="D585" s="249" t="s">
        <v>651</v>
      </c>
      <c r="E585" s="249" t="s">
        <v>953</v>
      </c>
      <c r="F585" s="249">
        <v>32799</v>
      </c>
      <c r="G585" s="249" t="s">
        <v>925</v>
      </c>
      <c r="H585" s="249" t="s">
        <v>955</v>
      </c>
      <c r="I585" s="249" t="s">
        <v>82</v>
      </c>
      <c r="J585" s="249" t="s">
        <v>2811</v>
      </c>
      <c r="K585" s="249">
        <v>2008</v>
      </c>
      <c r="L585" s="249" t="s">
        <v>2812</v>
      </c>
      <c r="M585" s="249" t="s">
        <v>945</v>
      </c>
    </row>
    <row r="586" spans="1:21">
      <c r="A586" s="249">
        <v>213867</v>
      </c>
      <c r="B586" s="249" t="s">
        <v>1767</v>
      </c>
      <c r="C586" s="249" t="s">
        <v>150</v>
      </c>
      <c r="D586" s="249" t="s">
        <v>1768</v>
      </c>
      <c r="E586" s="249" t="s">
        <v>953</v>
      </c>
      <c r="F586" s="249">
        <v>35065</v>
      </c>
      <c r="G586" s="249" t="s">
        <v>2469</v>
      </c>
      <c r="H586" s="249" t="s">
        <v>955</v>
      </c>
      <c r="I586" s="249" t="s">
        <v>82</v>
      </c>
      <c r="J586" s="249" t="s">
        <v>926</v>
      </c>
      <c r="K586" s="249">
        <v>2013</v>
      </c>
      <c r="L586" s="249" t="s">
        <v>936</v>
      </c>
      <c r="M586" s="249" t="s">
        <v>936</v>
      </c>
    </row>
    <row r="587" spans="1:21">
      <c r="A587" s="249">
        <v>213871</v>
      </c>
      <c r="B587" s="249" t="s">
        <v>2425</v>
      </c>
      <c r="C587" s="249" t="s">
        <v>103</v>
      </c>
      <c r="D587" s="249" t="s">
        <v>577</v>
      </c>
      <c r="E587" s="249" t="s">
        <v>953</v>
      </c>
      <c r="F587" s="249">
        <v>35469</v>
      </c>
      <c r="G587" s="249" t="s">
        <v>925</v>
      </c>
      <c r="H587" s="249" t="s">
        <v>2802</v>
      </c>
      <c r="I587" s="249" t="s">
        <v>82</v>
      </c>
      <c r="J587" s="249" t="s">
        <v>926</v>
      </c>
      <c r="K587" s="249">
        <v>2017</v>
      </c>
      <c r="L587" s="249" t="s">
        <v>925</v>
      </c>
      <c r="M587" s="249" t="s">
        <v>886</v>
      </c>
    </row>
    <row r="588" spans="1:21">
      <c r="A588" s="249">
        <v>213872</v>
      </c>
      <c r="B588" s="249" t="str">
        <f>VLOOKUP(A588,'[1]اعلام كامل'!$A$5:$E$7473,2,0)</f>
        <v>عاصم مكارم</v>
      </c>
      <c r="C588" s="249" t="str">
        <f>VLOOKUP(A588,'[1]اعلام كامل'!$A$5:$E$7473,3,0)</f>
        <v>حسن</v>
      </c>
      <c r="D588" s="249" t="str">
        <f>VLOOKUP(A588,'[1]اعلام كامل'!$A$5:$E$7473,4,0)</f>
        <v>اسماء</v>
      </c>
      <c r="I588" s="249" t="s">
        <v>82</v>
      </c>
    </row>
    <row r="589" spans="1:21">
      <c r="A589" s="249">
        <v>213874</v>
      </c>
      <c r="B589" s="249" t="s">
        <v>1090</v>
      </c>
      <c r="C589" s="249" t="s">
        <v>84</v>
      </c>
      <c r="D589" s="249" t="s">
        <v>462</v>
      </c>
      <c r="E589" s="249" t="s">
        <v>953</v>
      </c>
      <c r="F589" s="249">
        <v>35737</v>
      </c>
      <c r="G589" s="249" t="s">
        <v>925</v>
      </c>
      <c r="H589" s="249" t="s">
        <v>955</v>
      </c>
      <c r="I589" s="249" t="s">
        <v>82</v>
      </c>
      <c r="J589" s="249" t="s">
        <v>2811</v>
      </c>
      <c r="L589" s="249" t="s">
        <v>925</v>
      </c>
      <c r="M589" s="249" t="s">
        <v>925</v>
      </c>
    </row>
    <row r="590" spans="1:21">
      <c r="A590" s="249">
        <v>213878</v>
      </c>
      <c r="B590" s="249" t="s">
        <v>1546</v>
      </c>
      <c r="C590" s="249" t="s">
        <v>86</v>
      </c>
      <c r="D590" s="249" t="s">
        <v>518</v>
      </c>
      <c r="E590" s="249" t="s">
        <v>953</v>
      </c>
      <c r="F590" s="249">
        <v>35942</v>
      </c>
      <c r="G590" s="249" t="s">
        <v>2497</v>
      </c>
      <c r="H590" s="249" t="s">
        <v>955</v>
      </c>
      <c r="I590" s="249" t="s">
        <v>82</v>
      </c>
      <c r="J590" s="249" t="s">
        <v>926</v>
      </c>
      <c r="K590" s="249">
        <v>2016</v>
      </c>
      <c r="L590" s="249" t="s">
        <v>927</v>
      </c>
      <c r="M590" s="249" t="s">
        <v>927</v>
      </c>
    </row>
    <row r="591" spans="1:21">
      <c r="A591" s="249">
        <v>213880</v>
      </c>
      <c r="B591" s="249" t="str">
        <f>VLOOKUP(A591,'[1]اعلام كامل'!$A$5:$E$7473,2,0)</f>
        <v>عبد الرزاق كوجك</v>
      </c>
      <c r="C591" s="249" t="str">
        <f>VLOOKUP(A591,'[1]اعلام كامل'!$A$5:$E$7473,3,0)</f>
        <v>محمد</v>
      </c>
      <c r="D591" s="249" t="str">
        <f>VLOOKUP(A591,'[1]اعلام كامل'!$A$5:$E$7473,4,0)</f>
        <v>هنادي</v>
      </c>
      <c r="I591" s="249" t="s">
        <v>82</v>
      </c>
    </row>
    <row r="592" spans="1:21">
      <c r="A592" s="249">
        <v>213881</v>
      </c>
      <c r="B592" s="249" t="s">
        <v>1012</v>
      </c>
      <c r="C592" s="249" t="s">
        <v>89</v>
      </c>
      <c r="D592" s="249" t="s">
        <v>471</v>
      </c>
      <c r="E592" s="249" t="s">
        <v>953</v>
      </c>
      <c r="F592" s="249">
        <v>33615</v>
      </c>
      <c r="G592" s="249" t="s">
        <v>2462</v>
      </c>
      <c r="H592" s="249" t="s">
        <v>955</v>
      </c>
      <c r="I592" s="249" t="s">
        <v>82</v>
      </c>
      <c r="J592" s="249" t="s">
        <v>2811</v>
      </c>
      <c r="K592" s="249">
        <v>2014</v>
      </c>
      <c r="L592" s="249" t="s">
        <v>2817</v>
      </c>
      <c r="M592" s="249" t="s">
        <v>951</v>
      </c>
    </row>
    <row r="593" spans="1:21">
      <c r="A593" s="249">
        <v>213882</v>
      </c>
      <c r="B593" s="249" t="s">
        <v>1266</v>
      </c>
      <c r="C593" s="249" t="s">
        <v>213</v>
      </c>
      <c r="D593" s="249" t="s">
        <v>447</v>
      </c>
      <c r="E593" s="249" t="s">
        <v>953</v>
      </c>
      <c r="F593" s="249">
        <v>35220</v>
      </c>
      <c r="G593" s="249" t="s">
        <v>925</v>
      </c>
      <c r="H593" s="249" t="s">
        <v>955</v>
      </c>
      <c r="I593" s="249" t="s">
        <v>82</v>
      </c>
      <c r="J593" s="249" t="s">
        <v>2811</v>
      </c>
      <c r="K593" s="249">
        <v>2015</v>
      </c>
      <c r="L593" s="249" t="s">
        <v>925</v>
      </c>
      <c r="M593" s="249" t="s">
        <v>925</v>
      </c>
    </row>
    <row r="594" spans="1:21">
      <c r="A594" s="249">
        <v>213883</v>
      </c>
      <c r="B594" s="249" t="s">
        <v>1124</v>
      </c>
      <c r="C594" s="249" t="s">
        <v>389</v>
      </c>
      <c r="D594" s="249" t="s">
        <v>460</v>
      </c>
      <c r="E594" s="249" t="s">
        <v>953</v>
      </c>
      <c r="F594" s="249">
        <v>36161</v>
      </c>
      <c r="G594" s="249" t="s">
        <v>925</v>
      </c>
      <c r="H594" s="249" t="s">
        <v>955</v>
      </c>
      <c r="I594" s="249" t="s">
        <v>82</v>
      </c>
      <c r="J594" s="249" t="s">
        <v>926</v>
      </c>
      <c r="K594" s="249">
        <v>2016</v>
      </c>
      <c r="L594" s="249" t="s">
        <v>925</v>
      </c>
      <c r="M594" s="249" t="s">
        <v>925</v>
      </c>
    </row>
    <row r="595" spans="1:21">
      <c r="A595" s="249">
        <v>213885</v>
      </c>
      <c r="B595" s="249" t="s">
        <v>1665</v>
      </c>
      <c r="C595" s="249" t="s">
        <v>167</v>
      </c>
      <c r="D595" s="249" t="s">
        <v>380</v>
      </c>
      <c r="E595" s="249" t="s">
        <v>953</v>
      </c>
      <c r="F595" s="249">
        <v>35959</v>
      </c>
      <c r="G595" s="249" t="s">
        <v>925</v>
      </c>
      <c r="H595" s="249" t="s">
        <v>955</v>
      </c>
      <c r="I595" s="249" t="s">
        <v>82</v>
      </c>
      <c r="J595" s="249" t="s">
        <v>2825</v>
      </c>
      <c r="K595" s="249">
        <v>2017</v>
      </c>
      <c r="L595" s="249" t="s">
        <v>925</v>
      </c>
      <c r="M595" s="249" t="s">
        <v>935</v>
      </c>
      <c r="S595" s="249">
        <v>809</v>
      </c>
      <c r="T595" s="249">
        <v>43744</v>
      </c>
      <c r="U595" s="249" t="s">
        <v>2867</v>
      </c>
    </row>
    <row r="596" spans="1:21">
      <c r="A596" s="249">
        <v>213886</v>
      </c>
      <c r="B596" s="249" t="s">
        <v>1549</v>
      </c>
      <c r="C596" s="249" t="s">
        <v>89</v>
      </c>
      <c r="D596" s="249" t="s">
        <v>487</v>
      </c>
      <c r="E596" s="249" t="s">
        <v>953</v>
      </c>
      <c r="F596" s="249">
        <v>34723</v>
      </c>
      <c r="G596" s="249" t="s">
        <v>2497</v>
      </c>
      <c r="H596" s="249" t="s">
        <v>955</v>
      </c>
      <c r="I596" s="249" t="s">
        <v>82</v>
      </c>
      <c r="J596" s="249" t="s">
        <v>2811</v>
      </c>
      <c r="K596" s="249" t="s">
        <v>2818</v>
      </c>
      <c r="L596" s="249" t="s">
        <v>2813</v>
      </c>
      <c r="M596" s="249" t="s">
        <v>927</v>
      </c>
    </row>
    <row r="597" spans="1:21">
      <c r="A597" s="249">
        <v>213887</v>
      </c>
      <c r="B597" s="249" t="s">
        <v>1574</v>
      </c>
      <c r="C597" s="249" t="s">
        <v>98</v>
      </c>
      <c r="D597" s="249" t="s">
        <v>487</v>
      </c>
      <c r="E597" s="249" t="s">
        <v>953</v>
      </c>
      <c r="F597" s="249">
        <v>34335</v>
      </c>
      <c r="G597" s="249" t="s">
        <v>2567</v>
      </c>
      <c r="H597" s="249" t="s">
        <v>955</v>
      </c>
      <c r="I597" s="249" t="s">
        <v>82</v>
      </c>
      <c r="J597" s="249" t="s">
        <v>2811</v>
      </c>
      <c r="K597" s="249">
        <v>2014</v>
      </c>
      <c r="L597" s="249" t="s">
        <v>927</v>
      </c>
      <c r="M597" s="249" t="s">
        <v>927</v>
      </c>
    </row>
    <row r="598" spans="1:21">
      <c r="A598" s="249">
        <v>213889</v>
      </c>
      <c r="B598" s="249" t="s">
        <v>1036</v>
      </c>
      <c r="C598" s="249" t="s">
        <v>351</v>
      </c>
      <c r="D598" s="249" t="s">
        <v>660</v>
      </c>
      <c r="E598" s="249" t="s">
        <v>953</v>
      </c>
      <c r="F598" s="249">
        <v>36477</v>
      </c>
      <c r="G598" s="249" t="s">
        <v>925</v>
      </c>
      <c r="H598" s="249" t="s">
        <v>955</v>
      </c>
      <c r="I598" s="249" t="s">
        <v>82</v>
      </c>
      <c r="J598" s="249" t="s">
        <v>2811</v>
      </c>
      <c r="K598" s="249">
        <v>2017</v>
      </c>
      <c r="L598" s="249" t="s">
        <v>925</v>
      </c>
      <c r="M598" s="249" t="s">
        <v>925</v>
      </c>
    </row>
    <row r="599" spans="1:21">
      <c r="A599" s="249">
        <v>213890</v>
      </c>
      <c r="B599" s="249" t="s">
        <v>2086</v>
      </c>
      <c r="C599" s="249" t="s">
        <v>207</v>
      </c>
      <c r="D599" s="249" t="s">
        <v>482</v>
      </c>
      <c r="E599" s="249" t="s">
        <v>953</v>
      </c>
      <c r="F599" s="249">
        <v>34644</v>
      </c>
      <c r="G599" s="249" t="s">
        <v>2745</v>
      </c>
      <c r="H599" s="249" t="s">
        <v>955</v>
      </c>
      <c r="I599" s="249" t="s">
        <v>82</v>
      </c>
      <c r="J599" s="249" t="s">
        <v>2811</v>
      </c>
      <c r="K599" s="249">
        <v>2012</v>
      </c>
      <c r="L599" s="249" t="s">
        <v>939</v>
      </c>
      <c r="M599" s="249" t="s">
        <v>939</v>
      </c>
    </row>
    <row r="600" spans="1:21">
      <c r="A600" s="249">
        <v>213891</v>
      </c>
      <c r="B600" s="249" t="str">
        <f>VLOOKUP(A600,'[1]اعلام كامل'!$A$5:$E$7473,2,0)</f>
        <v>عبد الله يوسف</v>
      </c>
      <c r="C600" s="249" t="str">
        <f>VLOOKUP(A600,'[1]اعلام كامل'!$A$5:$E$7473,3,0)</f>
        <v>محمد رضا</v>
      </c>
      <c r="D600" s="249" t="str">
        <f>VLOOKUP(A600,'[1]اعلام كامل'!$A$5:$E$7473,4,0)</f>
        <v>انعام</v>
      </c>
      <c r="I600" s="249" t="s">
        <v>82</v>
      </c>
    </row>
    <row r="601" spans="1:21">
      <c r="A601" s="249">
        <v>213892</v>
      </c>
      <c r="B601" s="249" t="str">
        <f>VLOOKUP(A601,'[1]اعلام كامل'!$A$5:$E$7473,2,0)</f>
        <v>عبد المجيد الحريري</v>
      </c>
      <c r="C601" s="249" t="str">
        <f>VLOOKUP(A601,'[1]اعلام كامل'!$A$5:$E$7473,3,0)</f>
        <v>ياسر</v>
      </c>
      <c r="D601" s="249" t="str">
        <f>VLOOKUP(A601,'[1]اعلام كامل'!$A$5:$E$7473,4,0)</f>
        <v>خوله</v>
      </c>
      <c r="I601" s="249" t="s">
        <v>82</v>
      </c>
    </row>
    <row r="602" spans="1:21">
      <c r="A602" s="249">
        <v>213897</v>
      </c>
      <c r="B602" s="249" t="str">
        <f>VLOOKUP(A602,'[1]اعلام كامل'!$A$5:$E$7473,2,0)</f>
        <v>عبيده السعدي</v>
      </c>
      <c r="C602" s="249" t="str">
        <f>VLOOKUP(A602,'[1]اعلام كامل'!$A$5:$E$7473,3,0)</f>
        <v>خالد</v>
      </c>
      <c r="D602" s="249" t="str">
        <f>VLOOKUP(A602,'[1]اعلام كامل'!$A$5:$E$7473,4,0)</f>
        <v>تغريد</v>
      </c>
      <c r="I602" s="249" t="s">
        <v>82</v>
      </c>
    </row>
    <row r="603" spans="1:21">
      <c r="A603" s="249">
        <v>213904</v>
      </c>
      <c r="B603" s="249" t="s">
        <v>2225</v>
      </c>
      <c r="C603" s="249" t="s">
        <v>597</v>
      </c>
      <c r="D603" s="249" t="s">
        <v>432</v>
      </c>
      <c r="E603" s="249" t="s">
        <v>954</v>
      </c>
      <c r="F603" s="249">
        <v>34289</v>
      </c>
      <c r="G603" s="249" t="s">
        <v>944</v>
      </c>
      <c r="H603" s="249" t="s">
        <v>955</v>
      </c>
      <c r="I603" s="249" t="s">
        <v>82</v>
      </c>
      <c r="J603" s="249" t="s">
        <v>2811</v>
      </c>
      <c r="K603" s="249">
        <v>2013</v>
      </c>
      <c r="L603" s="249" t="s">
        <v>2850</v>
      </c>
      <c r="M603" s="249" t="s">
        <v>944</v>
      </c>
    </row>
    <row r="604" spans="1:21">
      <c r="A604" s="249">
        <v>213905</v>
      </c>
      <c r="B604" s="249" t="str">
        <f>VLOOKUP(A604,'[1]اعلام كامل'!$A$5:$E$7473,2,0)</f>
        <v>عتاب بكري باشا</v>
      </c>
      <c r="C604" s="249" t="str">
        <f>VLOOKUP(A604,'[1]اعلام كامل'!$A$5:$E$7473,3,0)</f>
        <v>محمد</v>
      </c>
      <c r="D604" s="249" t="str">
        <f>VLOOKUP(A604,'[1]اعلام كامل'!$A$5:$E$7473,4,0)</f>
        <v>منيره</v>
      </c>
      <c r="I604" s="249" t="s">
        <v>82</v>
      </c>
    </row>
    <row r="605" spans="1:21">
      <c r="A605" s="249">
        <v>213906</v>
      </c>
      <c r="B605" s="249" t="str">
        <f>VLOOKUP(A605,'[1]اعلام كامل'!$A$5:$E$7473,2,0)</f>
        <v>عدنان حموده</v>
      </c>
      <c r="C605" s="249" t="str">
        <f>VLOOKUP(A605,'[1]اعلام كامل'!$A$5:$E$7473,3,0)</f>
        <v>غسان</v>
      </c>
      <c r="D605" s="249" t="str">
        <f>VLOOKUP(A605,'[1]اعلام كامل'!$A$5:$E$7473,4,0)</f>
        <v>سكينه</v>
      </c>
      <c r="I605" s="249" t="s">
        <v>82</v>
      </c>
    </row>
    <row r="606" spans="1:21">
      <c r="A606" s="249">
        <v>213911</v>
      </c>
      <c r="B606" s="249" t="s">
        <v>1513</v>
      </c>
      <c r="C606" s="249" t="s">
        <v>138</v>
      </c>
      <c r="D606" s="249" t="s">
        <v>476</v>
      </c>
      <c r="E606" s="249" t="s">
        <v>953</v>
      </c>
      <c r="F606" s="249">
        <v>35582</v>
      </c>
      <c r="G606" s="249" t="s">
        <v>2556</v>
      </c>
      <c r="H606" s="249" t="s">
        <v>955</v>
      </c>
      <c r="I606" s="249" t="s">
        <v>82</v>
      </c>
      <c r="J606" s="249" t="s">
        <v>2811</v>
      </c>
      <c r="K606" s="249">
        <v>2015</v>
      </c>
      <c r="L606" s="249" t="s">
        <v>927</v>
      </c>
      <c r="M606" s="249" t="s">
        <v>927</v>
      </c>
    </row>
    <row r="607" spans="1:21">
      <c r="A607" s="249">
        <v>213914</v>
      </c>
      <c r="B607" s="249" t="s">
        <v>1272</v>
      </c>
      <c r="C607" s="249" t="s">
        <v>181</v>
      </c>
      <c r="D607" s="249" t="s">
        <v>1273</v>
      </c>
      <c r="E607" s="249" t="s">
        <v>953</v>
      </c>
      <c r="F607" s="249">
        <v>36108</v>
      </c>
      <c r="G607" s="249" t="s">
        <v>925</v>
      </c>
      <c r="H607" s="249" t="s">
        <v>955</v>
      </c>
      <c r="I607" s="249" t="s">
        <v>82</v>
      </c>
      <c r="J607" s="249" t="s">
        <v>926</v>
      </c>
      <c r="K607" s="249">
        <v>2017</v>
      </c>
      <c r="L607" s="249" t="s">
        <v>925</v>
      </c>
      <c r="M607" s="249" t="s">
        <v>925</v>
      </c>
    </row>
    <row r="608" spans="1:21">
      <c r="A608" s="249">
        <v>213916</v>
      </c>
      <c r="B608" s="249" t="s">
        <v>1776</v>
      </c>
      <c r="C608" s="249" t="s">
        <v>536</v>
      </c>
      <c r="D608" s="249" t="s">
        <v>475</v>
      </c>
      <c r="E608" s="249" t="s">
        <v>953</v>
      </c>
      <c r="F608" s="249">
        <v>34799</v>
      </c>
      <c r="G608" s="249" t="s">
        <v>2643</v>
      </c>
      <c r="H608" s="249" t="s">
        <v>955</v>
      </c>
      <c r="I608" s="249" t="s">
        <v>82</v>
      </c>
      <c r="J608" s="249" t="s">
        <v>926</v>
      </c>
      <c r="K608" s="249">
        <v>2013</v>
      </c>
      <c r="L608" s="249" t="s">
        <v>936</v>
      </c>
      <c r="M608" s="249" t="s">
        <v>936</v>
      </c>
    </row>
    <row r="609" spans="1:13">
      <c r="A609" s="249">
        <v>213921</v>
      </c>
      <c r="B609" s="249" t="s">
        <v>1981</v>
      </c>
      <c r="C609" s="249" t="s">
        <v>235</v>
      </c>
      <c r="D609" s="249" t="s">
        <v>463</v>
      </c>
      <c r="E609" s="249" t="s">
        <v>954</v>
      </c>
      <c r="F609" s="249">
        <v>36210</v>
      </c>
      <c r="G609" s="249" t="s">
        <v>2705</v>
      </c>
      <c r="H609" s="249" t="s">
        <v>955</v>
      </c>
      <c r="I609" s="249" t="s">
        <v>82</v>
      </c>
      <c r="J609" s="249" t="s">
        <v>2811</v>
      </c>
      <c r="K609" s="249">
        <v>2013</v>
      </c>
      <c r="L609" s="249" t="s">
        <v>950</v>
      </c>
      <c r="M609" s="249" t="s">
        <v>950</v>
      </c>
    </row>
    <row r="610" spans="1:13">
      <c r="A610" s="249">
        <v>213923</v>
      </c>
      <c r="B610" s="249" t="s">
        <v>1459</v>
      </c>
      <c r="C610" s="249" t="s">
        <v>187</v>
      </c>
      <c r="D610" s="249" t="s">
        <v>542</v>
      </c>
      <c r="E610" s="249" t="s">
        <v>954</v>
      </c>
      <c r="F610" s="249">
        <v>35460</v>
      </c>
      <c r="G610" s="249" t="s">
        <v>2544</v>
      </c>
      <c r="H610" s="249" t="s">
        <v>955</v>
      </c>
      <c r="I610" s="249" t="s">
        <v>82</v>
      </c>
      <c r="J610" s="249" t="s">
        <v>2811</v>
      </c>
      <c r="K610" s="249">
        <v>2015</v>
      </c>
      <c r="L610" s="249" t="s">
        <v>927</v>
      </c>
      <c r="M610" s="249" t="s">
        <v>927</v>
      </c>
    </row>
    <row r="611" spans="1:13">
      <c r="A611" s="249">
        <v>213924</v>
      </c>
      <c r="B611" s="249" t="str">
        <f>VLOOKUP(A611,'[1]اعلام كامل'!$A$5:$E$7473,2,0)</f>
        <v>عفراء علي</v>
      </c>
      <c r="C611" s="249" t="str">
        <f>VLOOKUP(A611,'[1]اعلام كامل'!$A$5:$E$7473,3,0)</f>
        <v>علي</v>
      </c>
      <c r="D611" s="249" t="str">
        <f>VLOOKUP(A611,'[1]اعلام كامل'!$A$5:$E$7473,4,0)</f>
        <v>رمزه</v>
      </c>
      <c r="I611" s="249" t="s">
        <v>82</v>
      </c>
    </row>
    <row r="612" spans="1:13">
      <c r="A612" s="249">
        <v>213925</v>
      </c>
      <c r="B612" s="249" t="str">
        <f>VLOOKUP(A612,'[1]اعلام كامل'!$A$5:$E$7473,2,0)</f>
        <v>علا الرضوان</v>
      </c>
      <c r="C612" s="249" t="str">
        <f>VLOOKUP(A612,'[1]اعلام كامل'!$A$5:$E$7473,3,0)</f>
        <v>احمد</v>
      </c>
      <c r="D612" s="249" t="str">
        <f>VLOOKUP(A612,'[1]اعلام كامل'!$A$5:$E$7473,4,0)</f>
        <v>رمزيه</v>
      </c>
      <c r="I612" s="249" t="s">
        <v>82</v>
      </c>
    </row>
    <row r="613" spans="1:13">
      <c r="A613" s="249">
        <v>213927</v>
      </c>
      <c r="B613" s="249" t="s">
        <v>2000</v>
      </c>
      <c r="C613" s="249" t="s">
        <v>138</v>
      </c>
      <c r="D613" s="249" t="s">
        <v>570</v>
      </c>
      <c r="E613" s="249" t="s">
        <v>954</v>
      </c>
      <c r="F613" s="249">
        <v>35072</v>
      </c>
      <c r="G613" s="249" t="s">
        <v>2716</v>
      </c>
      <c r="H613" s="249" t="s">
        <v>955</v>
      </c>
      <c r="I613" s="249" t="s">
        <v>82</v>
      </c>
      <c r="J613" s="249" t="s">
        <v>2811</v>
      </c>
      <c r="K613" s="249" t="s">
        <v>2820</v>
      </c>
      <c r="L613" s="249" t="s">
        <v>2716</v>
      </c>
      <c r="M613" s="249" t="s">
        <v>951</v>
      </c>
    </row>
    <row r="614" spans="1:13">
      <c r="A614" s="249">
        <v>213932</v>
      </c>
      <c r="B614" s="249" t="s">
        <v>1841</v>
      </c>
      <c r="C614" s="249" t="s">
        <v>188</v>
      </c>
      <c r="D614" s="249" t="s">
        <v>547</v>
      </c>
      <c r="E614" s="249" t="s">
        <v>954</v>
      </c>
      <c r="F614" s="249">
        <v>33013</v>
      </c>
      <c r="G614" s="249" t="s">
        <v>2662</v>
      </c>
      <c r="H614" s="249" t="s">
        <v>955</v>
      </c>
      <c r="I614" s="249" t="s">
        <v>82</v>
      </c>
      <c r="J614" s="249" t="s">
        <v>2811</v>
      </c>
      <c r="K614" s="249">
        <v>2009</v>
      </c>
      <c r="L614" s="249" t="s">
        <v>925</v>
      </c>
      <c r="M614" s="249" t="s">
        <v>937</v>
      </c>
    </row>
    <row r="615" spans="1:13">
      <c r="A615" s="249">
        <v>213933</v>
      </c>
      <c r="B615" s="249" t="str">
        <f>VLOOKUP(A615,'[1]اعلام كامل'!$A$5:$E$7473,2,0)</f>
        <v>علا محمد</v>
      </c>
      <c r="C615" s="249" t="str">
        <f>VLOOKUP(A615,'[1]اعلام كامل'!$A$5:$E$7473,3,0)</f>
        <v>محمد</v>
      </c>
      <c r="D615" s="249" t="str">
        <f>VLOOKUP(A615,'[1]اعلام كامل'!$A$5:$E$7473,4,0)</f>
        <v>هدى</v>
      </c>
      <c r="I615" s="249" t="s">
        <v>82</v>
      </c>
    </row>
    <row r="616" spans="1:13">
      <c r="A616" s="249">
        <v>213934</v>
      </c>
      <c r="B616" s="249" t="s">
        <v>1370</v>
      </c>
      <c r="C616" s="249" t="s">
        <v>149</v>
      </c>
      <c r="D616" s="249" t="s">
        <v>432</v>
      </c>
      <c r="E616" s="249" t="s">
        <v>954</v>
      </c>
      <c r="F616" s="249">
        <v>35541</v>
      </c>
      <c r="G616" s="249" t="s">
        <v>2486</v>
      </c>
      <c r="H616" s="249" t="s">
        <v>955</v>
      </c>
      <c r="I616" s="249" t="s">
        <v>82</v>
      </c>
      <c r="J616" s="249" t="s">
        <v>926</v>
      </c>
      <c r="K616" s="249">
        <v>2016</v>
      </c>
      <c r="L616" s="249" t="s">
        <v>927</v>
      </c>
      <c r="M616" s="249" t="s">
        <v>927</v>
      </c>
    </row>
    <row r="617" spans="1:13">
      <c r="A617" s="249">
        <v>213935</v>
      </c>
      <c r="B617" s="249" t="s">
        <v>1973</v>
      </c>
      <c r="C617" s="249" t="s">
        <v>144</v>
      </c>
      <c r="D617" s="249" t="s">
        <v>483</v>
      </c>
      <c r="E617" s="249" t="s">
        <v>953</v>
      </c>
      <c r="F617" s="249">
        <v>36176</v>
      </c>
      <c r="G617" s="249" t="s">
        <v>2703</v>
      </c>
      <c r="H617" s="249" t="s">
        <v>955</v>
      </c>
      <c r="I617" s="249" t="s">
        <v>82</v>
      </c>
      <c r="J617" s="249" t="s">
        <v>2811</v>
      </c>
      <c r="K617" s="249">
        <v>2017</v>
      </c>
      <c r="L617" s="249" t="s">
        <v>925</v>
      </c>
      <c r="M617" s="249" t="s">
        <v>940</v>
      </c>
    </row>
    <row r="618" spans="1:13">
      <c r="A618" s="249">
        <v>213942</v>
      </c>
      <c r="B618" s="249" t="str">
        <f>VLOOKUP(A618,'[1]اعلام كامل'!$A$5:$E$7473,2,0)</f>
        <v>علي ابراهيم</v>
      </c>
      <c r="C618" s="249" t="str">
        <f>VLOOKUP(A618,'[1]اعلام كامل'!$A$5:$E$7473,3,0)</f>
        <v>محمد</v>
      </c>
      <c r="D618" s="249" t="str">
        <f>VLOOKUP(A618,'[1]اعلام كامل'!$A$5:$E$7473,4,0)</f>
        <v>خديجه</v>
      </c>
      <c r="I618" s="249" t="s">
        <v>82</v>
      </c>
    </row>
    <row r="619" spans="1:13">
      <c r="A619" s="249">
        <v>213943</v>
      </c>
      <c r="B619" s="249" t="s">
        <v>798</v>
      </c>
      <c r="C619" s="249" t="s">
        <v>122</v>
      </c>
      <c r="D619" s="249" t="s">
        <v>799</v>
      </c>
      <c r="E619" s="249" t="s">
        <v>953</v>
      </c>
      <c r="F619" s="249">
        <v>35984</v>
      </c>
      <c r="G619" s="249" t="s">
        <v>925</v>
      </c>
      <c r="H619" s="249" t="s">
        <v>955</v>
      </c>
      <c r="I619" s="249" t="s">
        <v>82</v>
      </c>
      <c r="J619" s="249" t="s">
        <v>926</v>
      </c>
      <c r="K619" s="249" t="s">
        <v>2824</v>
      </c>
      <c r="L619" s="249" t="s">
        <v>927</v>
      </c>
      <c r="M619" s="249" t="s">
        <v>937</v>
      </c>
    </row>
    <row r="620" spans="1:13">
      <c r="A620" s="249">
        <v>213949</v>
      </c>
      <c r="B620" s="249" t="str">
        <f>VLOOKUP(A620,'[1]اعلام كامل'!$A$5:$E$7473,2,0)</f>
        <v>علي زهوه</v>
      </c>
      <c r="C620" s="249" t="str">
        <f>VLOOKUP(A620,'[1]اعلام كامل'!$A$5:$E$7473,3,0)</f>
        <v>عيسى</v>
      </c>
      <c r="D620" s="249" t="str">
        <f>VLOOKUP(A620,'[1]اعلام كامل'!$A$5:$E$7473,4,0)</f>
        <v>سوزان</v>
      </c>
      <c r="I620" s="249" t="s">
        <v>82</v>
      </c>
    </row>
    <row r="621" spans="1:13">
      <c r="A621" s="249">
        <v>213954</v>
      </c>
      <c r="B621" s="249" t="str">
        <f>VLOOKUP(A621,'[1]اعلام كامل'!$A$5:$E$7473,2,0)</f>
        <v>علي ضويحي</v>
      </c>
      <c r="C621" s="249" t="str">
        <f>VLOOKUP(A621,'[1]اعلام كامل'!$A$5:$E$7473,3,0)</f>
        <v>مصطفى</v>
      </c>
      <c r="D621" s="249" t="str">
        <f>VLOOKUP(A621,'[1]اعلام كامل'!$A$5:$E$7473,4,0)</f>
        <v>خديجه</v>
      </c>
      <c r="I621" s="249" t="s">
        <v>82</v>
      </c>
    </row>
    <row r="622" spans="1:13">
      <c r="A622" s="249">
        <v>213955</v>
      </c>
      <c r="B622" s="249" t="s">
        <v>1821</v>
      </c>
      <c r="C622" s="249" t="s">
        <v>86</v>
      </c>
      <c r="D622" s="249" t="s">
        <v>670</v>
      </c>
      <c r="E622" s="249" t="s">
        <v>953</v>
      </c>
      <c r="F622" s="249">
        <v>35657</v>
      </c>
      <c r="G622" s="249" t="s">
        <v>935</v>
      </c>
      <c r="H622" s="249" t="s">
        <v>955</v>
      </c>
      <c r="I622" s="249" t="s">
        <v>82</v>
      </c>
      <c r="J622" s="249" t="s">
        <v>2811</v>
      </c>
      <c r="K622" s="249">
        <v>2015</v>
      </c>
      <c r="L622" s="249" t="s">
        <v>925</v>
      </c>
      <c r="M622" s="249" t="s">
        <v>936</v>
      </c>
    </row>
    <row r="623" spans="1:13">
      <c r="A623" s="249">
        <v>213956</v>
      </c>
      <c r="B623" s="249" t="s">
        <v>800</v>
      </c>
      <c r="C623" s="249" t="s">
        <v>310</v>
      </c>
      <c r="D623" s="249" t="s">
        <v>801</v>
      </c>
      <c r="E623" s="249" t="s">
        <v>953</v>
      </c>
      <c r="F623" s="249">
        <v>35569</v>
      </c>
      <c r="G623" s="249" t="s">
        <v>2625</v>
      </c>
      <c r="H623" s="249" t="s">
        <v>955</v>
      </c>
      <c r="I623" s="249" t="s">
        <v>82</v>
      </c>
      <c r="J623" s="249" t="s">
        <v>926</v>
      </c>
      <c r="K623" s="249">
        <v>2016</v>
      </c>
      <c r="L623" s="249" t="s">
        <v>2842</v>
      </c>
      <c r="M623" s="249" t="s">
        <v>936</v>
      </c>
    </row>
    <row r="624" spans="1:13">
      <c r="A624" s="249">
        <v>213959</v>
      </c>
      <c r="B624" s="249" t="s">
        <v>1790</v>
      </c>
      <c r="C624" s="249" t="s">
        <v>241</v>
      </c>
      <c r="D624" s="249" t="s">
        <v>471</v>
      </c>
      <c r="E624" s="249" t="s">
        <v>953</v>
      </c>
      <c r="F624" s="249">
        <v>33802</v>
      </c>
      <c r="G624" s="249" t="s">
        <v>2617</v>
      </c>
      <c r="H624" s="249" t="s">
        <v>955</v>
      </c>
      <c r="I624" s="249" t="s">
        <v>82</v>
      </c>
      <c r="J624" s="249" t="s">
        <v>2811</v>
      </c>
      <c r="K624" s="249" t="s">
        <v>2835</v>
      </c>
      <c r="L624" s="249" t="s">
        <v>947</v>
      </c>
      <c r="M624" s="249" t="s">
        <v>936</v>
      </c>
    </row>
    <row r="625" spans="1:21">
      <c r="A625" s="249">
        <v>213961</v>
      </c>
      <c r="B625" s="249" t="s">
        <v>1525</v>
      </c>
      <c r="C625" s="249" t="s">
        <v>89</v>
      </c>
      <c r="D625" s="249" t="s">
        <v>710</v>
      </c>
      <c r="E625" s="249" t="s">
        <v>953</v>
      </c>
      <c r="F625" s="249">
        <v>35796</v>
      </c>
      <c r="G625" s="249" t="s">
        <v>2560</v>
      </c>
      <c r="H625" s="249" t="s">
        <v>955</v>
      </c>
      <c r="I625" s="249" t="s">
        <v>82</v>
      </c>
      <c r="J625" s="249" t="s">
        <v>2811</v>
      </c>
      <c r="K625" s="249">
        <v>2017</v>
      </c>
      <c r="L625" s="249" t="s">
        <v>2813</v>
      </c>
      <c r="M625" s="249" t="s">
        <v>927</v>
      </c>
    </row>
    <row r="626" spans="1:21">
      <c r="A626" s="249">
        <v>213962</v>
      </c>
      <c r="B626" s="249" t="s">
        <v>2332</v>
      </c>
      <c r="C626" s="249" t="s">
        <v>160</v>
      </c>
      <c r="D626" s="249" t="s">
        <v>2333</v>
      </c>
      <c r="E626" s="249" t="s">
        <v>953</v>
      </c>
      <c r="F626" s="249">
        <v>35977</v>
      </c>
      <c r="G626" s="249" t="s">
        <v>925</v>
      </c>
      <c r="H626" s="249" t="s">
        <v>955</v>
      </c>
      <c r="I626" s="249" t="s">
        <v>82</v>
      </c>
      <c r="J626" s="249" t="s">
        <v>2811</v>
      </c>
      <c r="K626" s="249">
        <v>2016</v>
      </c>
      <c r="L626" s="249" t="s">
        <v>2817</v>
      </c>
      <c r="M626" s="249" t="s">
        <v>945</v>
      </c>
    </row>
    <row r="627" spans="1:21">
      <c r="A627" s="249">
        <v>213965</v>
      </c>
      <c r="B627" s="249" t="s">
        <v>2248</v>
      </c>
      <c r="C627" s="249" t="s">
        <v>107</v>
      </c>
      <c r="D627" s="249" t="s">
        <v>485</v>
      </c>
      <c r="E627" s="249" t="s">
        <v>953</v>
      </c>
      <c r="F627" s="249">
        <v>36439</v>
      </c>
      <c r="G627" s="249" t="s">
        <v>2484</v>
      </c>
      <c r="H627" s="249" t="s">
        <v>955</v>
      </c>
      <c r="I627" s="249" t="s">
        <v>82</v>
      </c>
      <c r="J627" s="249" t="s">
        <v>926</v>
      </c>
      <c r="K627" s="249">
        <v>2016</v>
      </c>
      <c r="L627" s="249" t="s">
        <v>927</v>
      </c>
      <c r="M627" s="249" t="s">
        <v>944</v>
      </c>
    </row>
    <row r="628" spans="1:21">
      <c r="A628" s="249">
        <v>213966</v>
      </c>
      <c r="B628" s="249" t="str">
        <f>VLOOKUP(A628,'[1]اعلام كامل'!$A$5:$E$7473,2,0)</f>
        <v>عمر العبد الله الشيخ</v>
      </c>
      <c r="C628" s="249" t="str">
        <f>VLOOKUP(A628,'[1]اعلام كامل'!$A$5:$E$7473,3,0)</f>
        <v>عبد الكريم</v>
      </c>
      <c r="D628" s="249" t="str">
        <f>VLOOKUP(A628,'[1]اعلام كامل'!$A$5:$E$7473,4,0)</f>
        <v>هند</v>
      </c>
      <c r="I628" s="249" t="s">
        <v>82</v>
      </c>
    </row>
    <row r="629" spans="1:21">
      <c r="A629" s="249">
        <v>213969</v>
      </c>
      <c r="B629" s="249" t="s">
        <v>1025</v>
      </c>
      <c r="C629" s="249" t="s">
        <v>200</v>
      </c>
      <c r="D629" s="249" t="s">
        <v>432</v>
      </c>
      <c r="E629" s="249" t="s">
        <v>953</v>
      </c>
      <c r="F629" s="249">
        <v>33751</v>
      </c>
      <c r="G629" s="249" t="s">
        <v>925</v>
      </c>
      <c r="H629" s="249" t="s">
        <v>955</v>
      </c>
      <c r="I629" s="249" t="s">
        <v>82</v>
      </c>
      <c r="J629" s="249" t="s">
        <v>2811</v>
      </c>
      <c r="K629" s="249">
        <v>2017</v>
      </c>
      <c r="L629" s="249" t="s">
        <v>925</v>
      </c>
      <c r="M629" s="249" t="s">
        <v>925</v>
      </c>
    </row>
    <row r="630" spans="1:21">
      <c r="A630" s="249">
        <v>213970</v>
      </c>
      <c r="B630" s="249" t="s">
        <v>1214</v>
      </c>
      <c r="C630" s="249" t="s">
        <v>251</v>
      </c>
      <c r="D630" s="249" t="s">
        <v>571</v>
      </c>
      <c r="E630" s="249" t="s">
        <v>954</v>
      </c>
      <c r="F630" s="249">
        <v>36255</v>
      </c>
      <c r="G630" s="249" t="s">
        <v>925</v>
      </c>
      <c r="H630" s="249" t="s">
        <v>955</v>
      </c>
      <c r="I630" s="249" t="s">
        <v>82</v>
      </c>
      <c r="J630" s="249" t="s">
        <v>2811</v>
      </c>
      <c r="K630" s="249">
        <v>2016</v>
      </c>
      <c r="L630" s="249" t="s">
        <v>927</v>
      </c>
      <c r="M630" s="249" t="s">
        <v>925</v>
      </c>
    </row>
    <row r="631" spans="1:21">
      <c r="A631" s="249">
        <v>213971</v>
      </c>
      <c r="B631" s="249" t="str">
        <f>VLOOKUP(A631,'[1]اعلام كامل'!$A$5:$E$7473,2,0)</f>
        <v>عهد الحجله</v>
      </c>
      <c r="C631" s="249" t="str">
        <f>VLOOKUP(A631,'[1]اعلام كامل'!$A$5:$E$7473,3,0)</f>
        <v>ابراهيم</v>
      </c>
      <c r="D631" s="249" t="str">
        <f>VLOOKUP(A631,'[1]اعلام كامل'!$A$5:$E$7473,4,0)</f>
        <v>اميه</v>
      </c>
      <c r="I631" s="249" t="s">
        <v>82</v>
      </c>
    </row>
    <row r="632" spans="1:21">
      <c r="A632" s="249">
        <v>213972</v>
      </c>
      <c r="B632" s="249" t="str">
        <f>VLOOKUP(A632,'[1]اعلام كامل'!$A$5:$E$7473,2,0)</f>
        <v>عهد السوادي</v>
      </c>
      <c r="C632" s="249" t="str">
        <f>VLOOKUP(A632,'[1]اعلام كامل'!$A$5:$E$7473,3,0)</f>
        <v>مهند</v>
      </c>
      <c r="D632" s="249" t="str">
        <f>VLOOKUP(A632,'[1]اعلام كامل'!$A$5:$E$7473,4,0)</f>
        <v>غيداء</v>
      </c>
      <c r="I632" s="249" t="s">
        <v>82</v>
      </c>
    </row>
    <row r="633" spans="1:21">
      <c r="A633" s="249">
        <v>213973</v>
      </c>
      <c r="B633" s="249" t="s">
        <v>2199</v>
      </c>
      <c r="C633" s="249" t="s">
        <v>510</v>
      </c>
      <c r="D633" s="249" t="s">
        <v>494</v>
      </c>
      <c r="E633" s="249" t="s">
        <v>954</v>
      </c>
      <c r="F633" s="249">
        <v>36324</v>
      </c>
      <c r="G633" s="249" t="s">
        <v>2772</v>
      </c>
      <c r="H633" s="249" t="s">
        <v>955</v>
      </c>
      <c r="I633" s="249" t="s">
        <v>82</v>
      </c>
      <c r="J633" s="249" t="s">
        <v>2811</v>
      </c>
      <c r="K633" s="249">
        <v>2017</v>
      </c>
      <c r="L633" s="249" t="s">
        <v>947</v>
      </c>
      <c r="M633" s="249" t="s">
        <v>947</v>
      </c>
    </row>
    <row r="634" spans="1:21">
      <c r="A634" s="249">
        <v>213980</v>
      </c>
      <c r="B634" s="249" t="s">
        <v>2277</v>
      </c>
      <c r="C634" s="249" t="s">
        <v>121</v>
      </c>
      <c r="D634" s="249" t="s">
        <v>550</v>
      </c>
      <c r="E634" s="249" t="s">
        <v>954</v>
      </c>
      <c r="H634" s="249" t="s">
        <v>955</v>
      </c>
      <c r="I634" s="249" t="s">
        <v>82</v>
      </c>
      <c r="M634" s="249" t="s">
        <v>944</v>
      </c>
      <c r="Q634" s="249">
        <v>1289</v>
      </c>
      <c r="R634" s="249" t="s">
        <v>2881</v>
      </c>
    </row>
    <row r="635" spans="1:21">
      <c r="A635" s="249">
        <v>213981</v>
      </c>
      <c r="B635" s="249" t="s">
        <v>1161</v>
      </c>
      <c r="C635" s="249" t="s">
        <v>89</v>
      </c>
      <c r="D635" s="249" t="s">
        <v>329</v>
      </c>
      <c r="E635" s="249" t="s">
        <v>954</v>
      </c>
      <c r="F635" s="249">
        <v>36185</v>
      </c>
      <c r="G635" s="249" t="s">
        <v>925</v>
      </c>
      <c r="H635" s="249" t="s">
        <v>955</v>
      </c>
      <c r="I635" s="249" t="s">
        <v>82</v>
      </c>
      <c r="J635" s="249" t="s">
        <v>2811</v>
      </c>
      <c r="K635" s="249">
        <v>2016</v>
      </c>
      <c r="L635" s="249" t="s">
        <v>925</v>
      </c>
      <c r="M635" s="249" t="s">
        <v>925</v>
      </c>
    </row>
    <row r="636" spans="1:21">
      <c r="A636" s="249">
        <v>213989</v>
      </c>
      <c r="B636" s="249" t="s">
        <v>1315</v>
      </c>
      <c r="C636" s="249" t="s">
        <v>95</v>
      </c>
      <c r="D636" s="249" t="s">
        <v>439</v>
      </c>
      <c r="E636" s="249" t="s">
        <v>954</v>
      </c>
      <c r="F636" s="249">
        <v>33061</v>
      </c>
      <c r="G636" s="249" t="s">
        <v>925</v>
      </c>
      <c r="H636" s="249" t="s">
        <v>955</v>
      </c>
      <c r="I636" s="249" t="s">
        <v>82</v>
      </c>
      <c r="J636" s="249" t="s">
        <v>2811</v>
      </c>
      <c r="K636" s="249">
        <v>2017</v>
      </c>
      <c r="L636" s="249" t="s">
        <v>927</v>
      </c>
      <c r="M636" s="249" t="s">
        <v>925</v>
      </c>
    </row>
    <row r="637" spans="1:21">
      <c r="A637" s="249">
        <v>213991</v>
      </c>
      <c r="B637" s="249" t="s">
        <v>1284</v>
      </c>
      <c r="C637" s="249" t="s">
        <v>160</v>
      </c>
      <c r="D637" s="249" t="s">
        <v>459</v>
      </c>
      <c r="E637" s="249" t="s">
        <v>954</v>
      </c>
      <c r="F637" s="249">
        <v>33259</v>
      </c>
      <c r="G637" s="249" t="s">
        <v>925</v>
      </c>
      <c r="H637" s="249" t="s">
        <v>955</v>
      </c>
      <c r="I637" s="249" t="s">
        <v>82</v>
      </c>
      <c r="J637" s="249" t="s">
        <v>2811</v>
      </c>
      <c r="K637" s="249">
        <v>2008</v>
      </c>
      <c r="L637" s="249" t="s">
        <v>925</v>
      </c>
      <c r="M637" s="249" t="s">
        <v>925</v>
      </c>
      <c r="S637" s="249">
        <v>932</v>
      </c>
      <c r="T637" s="249" t="s">
        <v>2858</v>
      </c>
      <c r="U637" s="249" t="s">
        <v>886</v>
      </c>
    </row>
    <row r="638" spans="1:21">
      <c r="A638" s="249">
        <v>213997</v>
      </c>
      <c r="B638" s="249" t="s">
        <v>2448</v>
      </c>
      <c r="C638" s="249" t="s">
        <v>204</v>
      </c>
      <c r="D638" s="249" t="s">
        <v>540</v>
      </c>
      <c r="E638" s="249" t="s">
        <v>953</v>
      </c>
      <c r="F638" s="249">
        <v>36531</v>
      </c>
      <c r="G638" s="249" t="s">
        <v>925</v>
      </c>
      <c r="H638" s="249" t="s">
        <v>2804</v>
      </c>
      <c r="I638" s="249" t="s">
        <v>82</v>
      </c>
      <c r="J638" s="249" t="s">
        <v>2811</v>
      </c>
      <c r="K638" s="249">
        <v>2017</v>
      </c>
      <c r="L638" s="249" t="s">
        <v>925</v>
      </c>
      <c r="M638" s="249" t="s">
        <v>925</v>
      </c>
      <c r="S638" s="249">
        <v>961</v>
      </c>
      <c r="T638" s="249" t="s">
        <v>2858</v>
      </c>
      <c r="U638" s="249">
        <v>13000</v>
      </c>
    </row>
    <row r="639" spans="1:21">
      <c r="A639" s="249">
        <v>214002</v>
      </c>
      <c r="B639" s="249" t="s">
        <v>802</v>
      </c>
      <c r="C639" s="249" t="s">
        <v>803</v>
      </c>
      <c r="D639" s="249" t="s">
        <v>1551</v>
      </c>
      <c r="E639" s="249" t="s">
        <v>953</v>
      </c>
      <c r="F639" s="249">
        <v>34297</v>
      </c>
      <c r="G639" s="249" t="s">
        <v>2542</v>
      </c>
      <c r="H639" s="249" t="s">
        <v>955</v>
      </c>
      <c r="I639" s="249" t="s">
        <v>82</v>
      </c>
      <c r="J639" s="249" t="s">
        <v>2811</v>
      </c>
      <c r="K639" s="249">
        <v>2013</v>
      </c>
      <c r="L639" s="249" t="s">
        <v>2813</v>
      </c>
      <c r="M639" s="249" t="s">
        <v>927</v>
      </c>
    </row>
    <row r="640" spans="1:21">
      <c r="A640" s="249">
        <v>214003</v>
      </c>
      <c r="B640" s="249" t="str">
        <f>VLOOKUP(A640,'[1]اعلام كامل'!$A$5:$E$7473,2,0)</f>
        <v>فادي العفلق</v>
      </c>
      <c r="C640" s="249" t="str">
        <f>VLOOKUP(A640,'[1]اعلام كامل'!$A$5:$E$7473,3,0)</f>
        <v>وليد</v>
      </c>
      <c r="D640" s="249" t="str">
        <f>VLOOKUP(A640,'[1]اعلام كامل'!$A$5:$E$7473,4,0)</f>
        <v>انتصار</v>
      </c>
      <c r="I640" s="249" t="s">
        <v>82</v>
      </c>
    </row>
    <row r="641" spans="1:18">
      <c r="A641" s="249">
        <v>214005</v>
      </c>
      <c r="B641" s="249" t="s">
        <v>2398</v>
      </c>
      <c r="C641" s="249" t="s">
        <v>256</v>
      </c>
      <c r="D641" s="249" t="s">
        <v>594</v>
      </c>
      <c r="E641" s="249" t="s">
        <v>953</v>
      </c>
      <c r="F641" s="249">
        <v>30037</v>
      </c>
      <c r="G641" s="249" t="s">
        <v>925</v>
      </c>
      <c r="H641" s="249" t="s">
        <v>2807</v>
      </c>
      <c r="I641" s="249" t="s">
        <v>82</v>
      </c>
      <c r="Q641" s="249">
        <v>1155</v>
      </c>
      <c r="R641" s="249">
        <v>43533</v>
      </c>
    </row>
    <row r="642" spans="1:18">
      <c r="A642" s="249">
        <v>214009</v>
      </c>
      <c r="B642" s="249" t="s">
        <v>1201</v>
      </c>
      <c r="C642" s="249" t="s">
        <v>264</v>
      </c>
      <c r="D642" s="249" t="s">
        <v>1202</v>
      </c>
      <c r="E642" s="249" t="s">
        <v>954</v>
      </c>
      <c r="F642" s="249">
        <v>35855</v>
      </c>
      <c r="G642" s="249" t="s">
        <v>925</v>
      </c>
      <c r="H642" s="249" t="s">
        <v>955</v>
      </c>
      <c r="I642" s="249" t="s">
        <v>82</v>
      </c>
      <c r="J642" s="249" t="s">
        <v>2811</v>
      </c>
      <c r="K642" s="249" t="s">
        <v>2824</v>
      </c>
      <c r="L642" s="249" t="s">
        <v>925</v>
      </c>
      <c r="M642" s="249" t="s">
        <v>925</v>
      </c>
    </row>
    <row r="643" spans="1:18">
      <c r="A643" s="249">
        <v>214019</v>
      </c>
      <c r="B643" s="249" t="s">
        <v>1876</v>
      </c>
      <c r="C643" s="249" t="s">
        <v>164</v>
      </c>
      <c r="D643" s="249" t="s">
        <v>473</v>
      </c>
      <c r="E643" s="249" t="s">
        <v>954</v>
      </c>
      <c r="F643" s="249">
        <v>36526</v>
      </c>
      <c r="G643" s="249" t="s">
        <v>2671</v>
      </c>
      <c r="H643" s="249" t="s">
        <v>955</v>
      </c>
      <c r="I643" s="249" t="s">
        <v>82</v>
      </c>
      <c r="J643" s="249" t="s">
        <v>2811</v>
      </c>
      <c r="K643" s="249">
        <v>2017</v>
      </c>
      <c r="L643" s="249" t="s">
        <v>2812</v>
      </c>
      <c r="M643" s="249" t="s">
        <v>937</v>
      </c>
    </row>
    <row r="644" spans="1:18">
      <c r="A644" s="249">
        <v>214025</v>
      </c>
      <c r="B644" s="249" t="s">
        <v>2276</v>
      </c>
      <c r="C644" s="249" t="s">
        <v>149</v>
      </c>
      <c r="D644" s="249" t="s">
        <v>766</v>
      </c>
      <c r="E644" s="249" t="s">
        <v>954</v>
      </c>
      <c r="F644" s="249">
        <v>34700</v>
      </c>
      <c r="G644" s="249" t="s">
        <v>925</v>
      </c>
      <c r="H644" s="249" t="s">
        <v>955</v>
      </c>
      <c r="I644" s="249" t="s">
        <v>82</v>
      </c>
      <c r="J644" s="249" t="s">
        <v>2811</v>
      </c>
      <c r="K644" s="249">
        <v>2014</v>
      </c>
      <c r="L644" s="249" t="s">
        <v>2813</v>
      </c>
      <c r="M644" s="249" t="s">
        <v>944</v>
      </c>
    </row>
    <row r="645" spans="1:18">
      <c r="A645" s="249">
        <v>214026</v>
      </c>
      <c r="B645" s="249" t="s">
        <v>1210</v>
      </c>
      <c r="C645" s="249" t="s">
        <v>90</v>
      </c>
      <c r="D645" s="249" t="s">
        <v>460</v>
      </c>
      <c r="E645" s="249" t="s">
        <v>954</v>
      </c>
      <c r="F645" s="249">
        <v>32888</v>
      </c>
      <c r="G645" s="249" t="s">
        <v>2476</v>
      </c>
      <c r="H645" s="249" t="s">
        <v>955</v>
      </c>
      <c r="I645" s="249" t="s">
        <v>82</v>
      </c>
      <c r="M645" s="249" t="s">
        <v>925</v>
      </c>
    </row>
    <row r="646" spans="1:18">
      <c r="A646" s="249">
        <v>214028</v>
      </c>
      <c r="B646" s="249" t="s">
        <v>2323</v>
      </c>
      <c r="C646" s="249" t="s">
        <v>618</v>
      </c>
      <c r="D646" s="249" t="s">
        <v>380</v>
      </c>
      <c r="E646" s="249" t="s">
        <v>953</v>
      </c>
      <c r="F646" s="249">
        <v>35991</v>
      </c>
      <c r="G646" s="249" t="s">
        <v>2644</v>
      </c>
      <c r="H646" s="249" t="s">
        <v>955</v>
      </c>
      <c r="I646" s="249" t="s">
        <v>82</v>
      </c>
      <c r="J646" s="249" t="s">
        <v>2811</v>
      </c>
      <c r="K646" s="249">
        <v>2016</v>
      </c>
      <c r="L646" s="249" t="s">
        <v>925</v>
      </c>
      <c r="M646" s="249" t="s">
        <v>945</v>
      </c>
    </row>
    <row r="647" spans="1:18">
      <c r="A647" s="249">
        <v>214033</v>
      </c>
      <c r="B647" s="249" t="s">
        <v>1162</v>
      </c>
      <c r="C647" s="249" t="s">
        <v>89</v>
      </c>
      <c r="D647" s="249" t="s">
        <v>329</v>
      </c>
      <c r="E647" s="249" t="s">
        <v>954</v>
      </c>
      <c r="F647" s="249">
        <v>35236</v>
      </c>
      <c r="G647" s="249" t="s">
        <v>925</v>
      </c>
      <c r="H647" s="249" t="s">
        <v>955</v>
      </c>
      <c r="I647" s="249" t="s">
        <v>82</v>
      </c>
      <c r="J647" s="249" t="s">
        <v>2811</v>
      </c>
      <c r="K647" s="249">
        <v>2016</v>
      </c>
      <c r="L647" s="249" t="s">
        <v>925</v>
      </c>
      <c r="M647" s="249" t="s">
        <v>925</v>
      </c>
    </row>
    <row r="648" spans="1:18">
      <c r="A648" s="249">
        <v>214036</v>
      </c>
      <c r="B648" s="249" t="str">
        <f>VLOOKUP(A648,'[1]اعلام كامل'!$A$5:$E$7473,2,0)</f>
        <v>فريزه الهندي</v>
      </c>
      <c r="C648" s="249" t="str">
        <f>VLOOKUP(A648,'[1]اعلام كامل'!$A$5:$E$7473,3,0)</f>
        <v>يحيى</v>
      </c>
      <c r="D648" s="249" t="str">
        <f>VLOOKUP(A648,'[1]اعلام كامل'!$A$5:$E$7473,4,0)</f>
        <v>رونق</v>
      </c>
      <c r="I648" s="249" t="s">
        <v>82</v>
      </c>
    </row>
    <row r="649" spans="1:18">
      <c r="A649" s="249">
        <v>214039</v>
      </c>
      <c r="B649" s="249" t="s">
        <v>1281</v>
      </c>
      <c r="C649" s="249" t="s">
        <v>130</v>
      </c>
      <c r="D649" s="249" t="s">
        <v>645</v>
      </c>
      <c r="E649" s="249" t="s">
        <v>954</v>
      </c>
      <c r="F649" s="249">
        <v>33871</v>
      </c>
      <c r="G649" s="249" t="s">
        <v>925</v>
      </c>
      <c r="H649" s="249" t="s">
        <v>955</v>
      </c>
      <c r="I649" s="249" t="s">
        <v>82</v>
      </c>
      <c r="J649" s="249" t="s">
        <v>926</v>
      </c>
      <c r="K649" s="249">
        <v>2010</v>
      </c>
      <c r="L649" s="249" t="s">
        <v>2812</v>
      </c>
      <c r="M649" s="249" t="s">
        <v>925</v>
      </c>
    </row>
    <row r="650" spans="1:18">
      <c r="A650" s="249">
        <v>214043</v>
      </c>
      <c r="B650" s="249" t="s">
        <v>2432</v>
      </c>
      <c r="C650" s="249" t="s">
        <v>103</v>
      </c>
      <c r="D650" s="249" t="s">
        <v>485</v>
      </c>
      <c r="E650" s="249" t="s">
        <v>953</v>
      </c>
      <c r="F650" s="249">
        <v>35507</v>
      </c>
      <c r="G650" s="249" t="s">
        <v>925</v>
      </c>
      <c r="H650" s="249" t="s">
        <v>2802</v>
      </c>
      <c r="I650" s="249" t="s">
        <v>82</v>
      </c>
      <c r="J650" s="249" t="s">
        <v>926</v>
      </c>
      <c r="K650" s="249">
        <v>2016</v>
      </c>
      <c r="L650" s="249" t="s">
        <v>2812</v>
      </c>
      <c r="M650" s="249" t="s">
        <v>886</v>
      </c>
    </row>
    <row r="651" spans="1:18">
      <c r="A651" s="249">
        <v>214044</v>
      </c>
      <c r="B651" s="249" t="str">
        <f>VLOOKUP(A651,'[1]اعلام كامل'!$A$5:$E$7473,2,0)</f>
        <v>قتيبة دياب</v>
      </c>
      <c r="C651" s="249" t="str">
        <f>VLOOKUP(A651,'[1]اعلام كامل'!$A$5:$E$7473,3,0)</f>
        <v>مروان</v>
      </c>
      <c r="D651" s="249" t="str">
        <f>VLOOKUP(A651,'[1]اعلام كامل'!$A$5:$E$7473,4,0)</f>
        <v>وجدان</v>
      </c>
      <c r="I651" s="249" t="s">
        <v>82</v>
      </c>
    </row>
    <row r="652" spans="1:18">
      <c r="A652" s="249">
        <v>214045</v>
      </c>
      <c r="B652" s="249" t="s">
        <v>2331</v>
      </c>
      <c r="C652" s="249" t="s">
        <v>156</v>
      </c>
      <c r="D652" s="249" t="s">
        <v>628</v>
      </c>
      <c r="E652" s="249" t="s">
        <v>953</v>
      </c>
      <c r="F652" s="249">
        <v>36053</v>
      </c>
      <c r="G652" s="249" t="s">
        <v>925</v>
      </c>
      <c r="H652" s="249" t="s">
        <v>955</v>
      </c>
      <c r="I652" s="249" t="s">
        <v>82</v>
      </c>
      <c r="J652" s="249" t="s">
        <v>2811</v>
      </c>
      <c r="K652" s="249">
        <v>2017</v>
      </c>
      <c r="L652" s="249" t="s">
        <v>925</v>
      </c>
      <c r="M652" s="249" t="s">
        <v>945</v>
      </c>
    </row>
    <row r="653" spans="1:18">
      <c r="A653" s="249">
        <v>214046</v>
      </c>
      <c r="B653" s="249" t="str">
        <f>VLOOKUP(A653,'[1]اعلام كامل'!$A$5:$E$7473,2,0)</f>
        <v>قصي نصر</v>
      </c>
      <c r="C653" s="249" t="str">
        <f>VLOOKUP(A653,'[1]اعلام كامل'!$A$5:$E$7473,3,0)</f>
        <v>ايمن</v>
      </c>
      <c r="D653" s="249" t="str">
        <f>VLOOKUP(A653,'[1]اعلام كامل'!$A$5:$E$7473,4,0)</f>
        <v>خالده</v>
      </c>
      <c r="I653" s="249" t="s">
        <v>82</v>
      </c>
    </row>
    <row r="654" spans="1:18">
      <c r="A654" s="249">
        <v>214047</v>
      </c>
      <c r="B654" s="249" t="s">
        <v>1029</v>
      </c>
      <c r="C654" s="249" t="s">
        <v>151</v>
      </c>
      <c r="D654" s="249" t="s">
        <v>558</v>
      </c>
      <c r="E654" s="249" t="s">
        <v>953</v>
      </c>
      <c r="F654" s="249">
        <v>36161</v>
      </c>
      <c r="G654" s="249" t="s">
        <v>925</v>
      </c>
      <c r="H654" s="249" t="s">
        <v>955</v>
      </c>
      <c r="I654" s="249" t="s">
        <v>82</v>
      </c>
      <c r="M654" s="249" t="s">
        <v>925</v>
      </c>
      <c r="Q654" s="249">
        <v>1248</v>
      </c>
      <c r="R654" s="249">
        <v>43808</v>
      </c>
    </row>
    <row r="655" spans="1:18">
      <c r="A655" s="249">
        <v>214053</v>
      </c>
      <c r="B655" s="249" t="s">
        <v>1732</v>
      </c>
      <c r="C655" s="249" t="s">
        <v>147</v>
      </c>
      <c r="D655" s="249" t="s">
        <v>487</v>
      </c>
      <c r="E655" s="249" t="s">
        <v>954</v>
      </c>
      <c r="F655" s="249">
        <v>35999</v>
      </c>
      <c r="G655" s="249" t="s">
        <v>925</v>
      </c>
      <c r="H655" s="249" t="s">
        <v>955</v>
      </c>
      <c r="I655" s="249" t="s">
        <v>82</v>
      </c>
      <c r="M655" s="249" t="s">
        <v>936</v>
      </c>
      <c r="Q655" s="249">
        <v>1153</v>
      </c>
      <c r="R655" s="249">
        <v>43533</v>
      </c>
    </row>
    <row r="656" spans="1:18">
      <c r="A656" s="249">
        <v>214059</v>
      </c>
      <c r="B656" s="249" t="s">
        <v>2288</v>
      </c>
      <c r="C656" s="249" t="s">
        <v>115</v>
      </c>
      <c r="D656" s="249" t="s">
        <v>524</v>
      </c>
      <c r="E656" s="249" t="s">
        <v>953</v>
      </c>
      <c r="F656" s="249">
        <v>36058</v>
      </c>
      <c r="G656" s="249" t="s">
        <v>2788</v>
      </c>
      <c r="H656" s="249" t="s">
        <v>955</v>
      </c>
      <c r="I656" s="249" t="s">
        <v>82</v>
      </c>
      <c r="J656" s="249" t="s">
        <v>2811</v>
      </c>
      <c r="K656" s="249">
        <v>2016</v>
      </c>
      <c r="L656" s="249" t="s">
        <v>944</v>
      </c>
      <c r="M656" s="249" t="s">
        <v>944</v>
      </c>
    </row>
    <row r="657" spans="1:21">
      <c r="A657" s="249">
        <v>214061</v>
      </c>
      <c r="B657" s="249" t="s">
        <v>1581</v>
      </c>
      <c r="C657" s="249" t="s">
        <v>89</v>
      </c>
      <c r="D657" s="249" t="s">
        <v>650</v>
      </c>
      <c r="E657" s="249" t="s">
        <v>953</v>
      </c>
      <c r="F657" s="249">
        <v>33970</v>
      </c>
      <c r="G657" s="249" t="s">
        <v>2576</v>
      </c>
      <c r="H657" s="249" t="s">
        <v>955</v>
      </c>
      <c r="I657" s="249" t="s">
        <v>82</v>
      </c>
      <c r="J657" s="249" t="s">
        <v>2811</v>
      </c>
      <c r="K657" s="249" t="s">
        <v>2832</v>
      </c>
      <c r="L657" s="249" t="s">
        <v>927</v>
      </c>
      <c r="M657" s="249" t="s">
        <v>927</v>
      </c>
      <c r="S657" s="249">
        <v>849</v>
      </c>
      <c r="T657" s="249">
        <v>43775</v>
      </c>
      <c r="U657" s="249" t="s">
        <v>2868</v>
      </c>
    </row>
    <row r="658" spans="1:21">
      <c r="A658" s="249">
        <v>214069</v>
      </c>
      <c r="B658" s="249" t="s">
        <v>2104</v>
      </c>
      <c r="C658" s="249" t="s">
        <v>144</v>
      </c>
      <c r="D658" s="249" t="s">
        <v>645</v>
      </c>
      <c r="E658" s="249" t="s">
        <v>953</v>
      </c>
      <c r="F658" s="249">
        <v>36194</v>
      </c>
      <c r="G658" s="249" t="s">
        <v>2749</v>
      </c>
      <c r="H658" s="249" t="s">
        <v>955</v>
      </c>
      <c r="I658" s="249" t="s">
        <v>82</v>
      </c>
      <c r="J658" s="249" t="s">
        <v>2811</v>
      </c>
      <c r="K658" s="249">
        <v>2017</v>
      </c>
      <c r="L658" s="249" t="s">
        <v>939</v>
      </c>
      <c r="M658" s="249" t="s">
        <v>939</v>
      </c>
    </row>
    <row r="659" spans="1:21">
      <c r="A659" s="249">
        <v>214073</v>
      </c>
      <c r="B659" s="249" t="s">
        <v>1709</v>
      </c>
      <c r="C659" s="249" t="s">
        <v>1710</v>
      </c>
      <c r="D659" s="249" t="s">
        <v>558</v>
      </c>
      <c r="E659" s="249" t="s">
        <v>954</v>
      </c>
      <c r="F659" s="249">
        <v>33798</v>
      </c>
      <c r="G659" s="249" t="s">
        <v>586</v>
      </c>
      <c r="H659" s="249" t="s">
        <v>955</v>
      </c>
      <c r="I659" s="249" t="s">
        <v>82</v>
      </c>
      <c r="J659" s="249" t="s">
        <v>2811</v>
      </c>
      <c r="K659" s="249">
        <v>2013</v>
      </c>
      <c r="L659" s="249" t="s">
        <v>2617</v>
      </c>
      <c r="M659" s="249" t="s">
        <v>936</v>
      </c>
    </row>
    <row r="660" spans="1:21">
      <c r="A660" s="249">
        <v>214076</v>
      </c>
      <c r="B660" s="249" t="str">
        <f>VLOOKUP(A660,'[1]اعلام كامل'!$A$5:$E$7473,2,0)</f>
        <v>لانا الشماع</v>
      </c>
      <c r="C660" s="249" t="str">
        <f>VLOOKUP(A660,'[1]اعلام كامل'!$A$5:$E$7473,3,0)</f>
        <v>امين</v>
      </c>
      <c r="D660" s="249" t="str">
        <f>VLOOKUP(A660,'[1]اعلام كامل'!$A$5:$E$7473,4,0)</f>
        <v>ناريمان</v>
      </c>
      <c r="I660" s="249" t="s">
        <v>82</v>
      </c>
    </row>
    <row r="661" spans="1:21">
      <c r="A661" s="249">
        <v>214078</v>
      </c>
      <c r="B661" s="249" t="s">
        <v>1327</v>
      </c>
      <c r="C661" s="249" t="s">
        <v>122</v>
      </c>
      <c r="D661" s="249" t="s">
        <v>781</v>
      </c>
      <c r="E661" s="249" t="s">
        <v>954</v>
      </c>
      <c r="F661" s="249">
        <v>36161</v>
      </c>
      <c r="G661" s="249" t="s">
        <v>934</v>
      </c>
      <c r="H661" s="249" t="s">
        <v>955</v>
      </c>
      <c r="I661" s="249" t="s">
        <v>82</v>
      </c>
      <c r="J661" s="249" t="s">
        <v>2811</v>
      </c>
      <c r="K661" s="249">
        <v>2017</v>
      </c>
      <c r="L661" s="249" t="s">
        <v>925</v>
      </c>
      <c r="M661" s="249" t="s">
        <v>934</v>
      </c>
    </row>
    <row r="662" spans="1:21">
      <c r="A662" s="249">
        <v>214079</v>
      </c>
      <c r="B662" s="249" t="s">
        <v>1148</v>
      </c>
      <c r="C662" s="249" t="s">
        <v>202</v>
      </c>
      <c r="D662" s="249" t="s">
        <v>458</v>
      </c>
      <c r="E662" s="249" t="s">
        <v>954</v>
      </c>
      <c r="F662" s="249">
        <v>33970</v>
      </c>
      <c r="G662" s="249" t="s">
        <v>925</v>
      </c>
      <c r="H662" s="249" t="s">
        <v>955</v>
      </c>
      <c r="I662" s="249" t="s">
        <v>82</v>
      </c>
      <c r="M662" s="249" t="s">
        <v>925</v>
      </c>
      <c r="Q662" s="249">
        <v>1270</v>
      </c>
      <c r="R662" s="249" t="s">
        <v>2881</v>
      </c>
    </row>
    <row r="663" spans="1:21">
      <c r="A663" s="249">
        <v>214081</v>
      </c>
      <c r="B663" s="249" t="s">
        <v>2322</v>
      </c>
      <c r="C663" s="249" t="s">
        <v>265</v>
      </c>
      <c r="D663" s="249" t="s">
        <v>535</v>
      </c>
      <c r="E663" s="249" t="s">
        <v>954</v>
      </c>
      <c r="F663" s="249">
        <v>36526</v>
      </c>
      <c r="G663" s="249" t="s">
        <v>2790</v>
      </c>
      <c r="H663" s="249" t="s">
        <v>955</v>
      </c>
      <c r="I663" s="249" t="s">
        <v>82</v>
      </c>
      <c r="J663" s="249" t="s">
        <v>2811</v>
      </c>
      <c r="K663" s="249">
        <v>2017</v>
      </c>
      <c r="L663" s="249" t="s">
        <v>927</v>
      </c>
      <c r="M663" s="249" t="s">
        <v>945</v>
      </c>
    </row>
    <row r="664" spans="1:21">
      <c r="A664" s="249">
        <v>214084</v>
      </c>
      <c r="B664" s="249" t="str">
        <f>VLOOKUP(A664,'[1]اعلام كامل'!$A$5:$E$7473,2,0)</f>
        <v>لبانا عربي</v>
      </c>
      <c r="C664" s="249" t="str">
        <f>VLOOKUP(A664,'[1]اعلام كامل'!$A$5:$E$7473,3,0)</f>
        <v>ابراهيم</v>
      </c>
      <c r="D664" s="249" t="str">
        <f>VLOOKUP(A664,'[1]اعلام كامل'!$A$5:$E$7473,4,0)</f>
        <v>شهيره</v>
      </c>
      <c r="I664" s="249" t="s">
        <v>82</v>
      </c>
    </row>
    <row r="665" spans="1:21">
      <c r="A665" s="249">
        <v>214088</v>
      </c>
      <c r="B665" s="249" t="s">
        <v>1252</v>
      </c>
      <c r="C665" s="249" t="s">
        <v>175</v>
      </c>
      <c r="D665" s="249" t="s">
        <v>459</v>
      </c>
      <c r="E665" s="249" t="s">
        <v>954</v>
      </c>
      <c r="F665" s="249">
        <v>33458</v>
      </c>
      <c r="G665" s="249" t="s">
        <v>925</v>
      </c>
      <c r="H665" s="249" t="s">
        <v>955</v>
      </c>
      <c r="I665" s="249" t="s">
        <v>82</v>
      </c>
      <c r="J665" s="249" t="s">
        <v>2811</v>
      </c>
      <c r="K665" s="249">
        <v>2016</v>
      </c>
      <c r="L665" s="249" t="s">
        <v>925</v>
      </c>
      <c r="M665" s="249" t="s">
        <v>925</v>
      </c>
      <c r="S665" s="249">
        <v>866</v>
      </c>
      <c r="T665" s="249">
        <v>43805</v>
      </c>
      <c r="U665" s="249">
        <v>14000</v>
      </c>
    </row>
    <row r="666" spans="1:21">
      <c r="A666" s="249">
        <v>214091</v>
      </c>
      <c r="B666" s="249" t="s">
        <v>1528</v>
      </c>
      <c r="C666" s="249" t="s">
        <v>89</v>
      </c>
      <c r="D666" s="249" t="s">
        <v>487</v>
      </c>
      <c r="E666" s="249" t="s">
        <v>954</v>
      </c>
      <c r="F666" s="249">
        <v>36215</v>
      </c>
      <c r="G666" s="249" t="s">
        <v>925</v>
      </c>
      <c r="H666" s="249" t="s">
        <v>955</v>
      </c>
      <c r="I666" s="249" t="s">
        <v>82</v>
      </c>
      <c r="J666" s="249" t="s">
        <v>2811</v>
      </c>
      <c r="K666" s="249">
        <v>2017</v>
      </c>
      <c r="L666" s="249" t="s">
        <v>925</v>
      </c>
      <c r="M666" s="249" t="s">
        <v>936</v>
      </c>
    </row>
    <row r="667" spans="1:21">
      <c r="A667" s="249">
        <v>214096</v>
      </c>
      <c r="B667" s="249" t="str">
        <f>VLOOKUP(A667,'[1]اعلام كامل'!$A$5:$E$7473,2,0)</f>
        <v>لما دركل</v>
      </c>
      <c r="C667" s="249" t="str">
        <f>VLOOKUP(A667,'[1]اعلام كامل'!$A$5:$E$7473,3,0)</f>
        <v>احمد سمير</v>
      </c>
      <c r="D667" s="249" t="str">
        <f>VLOOKUP(A667,'[1]اعلام كامل'!$A$5:$E$7473,4,0)</f>
        <v>هالا</v>
      </c>
      <c r="I667" s="249" t="s">
        <v>82</v>
      </c>
    </row>
    <row r="668" spans="1:21">
      <c r="A668" s="249">
        <v>214098</v>
      </c>
      <c r="B668" s="249" t="s">
        <v>1539</v>
      </c>
      <c r="C668" s="249" t="s">
        <v>214</v>
      </c>
      <c r="D668" s="249" t="s">
        <v>707</v>
      </c>
      <c r="E668" s="249" t="s">
        <v>954</v>
      </c>
      <c r="F668" s="249">
        <v>33309</v>
      </c>
      <c r="G668" s="249" t="s">
        <v>2564</v>
      </c>
      <c r="H668" s="249" t="s">
        <v>955</v>
      </c>
      <c r="I668" s="249" t="s">
        <v>82</v>
      </c>
      <c r="J668" s="249" t="s">
        <v>2811</v>
      </c>
      <c r="K668" s="249">
        <v>2014</v>
      </c>
      <c r="L668" s="249" t="s">
        <v>927</v>
      </c>
      <c r="M668" s="249" t="s">
        <v>927</v>
      </c>
    </row>
    <row r="669" spans="1:21">
      <c r="A669" s="249">
        <v>214099</v>
      </c>
      <c r="B669" s="249" t="s">
        <v>1309</v>
      </c>
      <c r="C669" s="249" t="s">
        <v>175</v>
      </c>
      <c r="D669" s="249" t="s">
        <v>461</v>
      </c>
      <c r="E669" s="249" t="s">
        <v>954</v>
      </c>
      <c r="F669" s="249">
        <v>35796</v>
      </c>
      <c r="G669" s="249" t="s">
        <v>925</v>
      </c>
      <c r="H669" s="249" t="s">
        <v>955</v>
      </c>
      <c r="I669" s="249" t="s">
        <v>82</v>
      </c>
      <c r="J669" s="249" t="s">
        <v>2811</v>
      </c>
      <c r="K669" s="249">
        <v>2015</v>
      </c>
      <c r="L669" s="249" t="s">
        <v>925</v>
      </c>
      <c r="M669" s="249" t="s">
        <v>925</v>
      </c>
    </row>
    <row r="670" spans="1:21">
      <c r="A670" s="249">
        <v>214100</v>
      </c>
      <c r="B670" s="249" t="s">
        <v>1287</v>
      </c>
      <c r="C670" s="249" t="s">
        <v>276</v>
      </c>
      <c r="D670" s="249" t="s">
        <v>542</v>
      </c>
      <c r="E670" s="249" t="s">
        <v>954</v>
      </c>
      <c r="F670" s="249">
        <v>32887</v>
      </c>
      <c r="G670" s="249" t="s">
        <v>925</v>
      </c>
      <c r="H670" s="249" t="s">
        <v>955</v>
      </c>
      <c r="I670" s="249" t="s">
        <v>82</v>
      </c>
      <c r="J670" s="249" t="s">
        <v>2811</v>
      </c>
      <c r="K670" s="249">
        <v>2017</v>
      </c>
      <c r="L670" s="249" t="s">
        <v>925</v>
      </c>
      <c r="M670" s="249" t="s">
        <v>925</v>
      </c>
    </row>
    <row r="671" spans="1:21">
      <c r="A671" s="249">
        <v>214102</v>
      </c>
      <c r="B671" s="249" t="s">
        <v>1673</v>
      </c>
      <c r="C671" s="249" t="s">
        <v>127</v>
      </c>
      <c r="D671" s="249" t="s">
        <v>508</v>
      </c>
      <c r="E671" s="249" t="s">
        <v>954</v>
      </c>
      <c r="F671" s="249">
        <v>33707</v>
      </c>
      <c r="G671" s="249" t="s">
        <v>2544</v>
      </c>
      <c r="H671" s="249" t="s">
        <v>955</v>
      </c>
      <c r="I671" s="249" t="s">
        <v>82</v>
      </c>
      <c r="M671" s="249" t="s">
        <v>935</v>
      </c>
    </row>
    <row r="672" spans="1:21">
      <c r="A672" s="249">
        <v>214103</v>
      </c>
      <c r="B672" s="249" t="s">
        <v>1954</v>
      </c>
      <c r="C672" s="249" t="s">
        <v>138</v>
      </c>
      <c r="D672" s="249" t="s">
        <v>511</v>
      </c>
      <c r="E672" s="249" t="s">
        <v>954</v>
      </c>
      <c r="F672" s="249">
        <v>34902</v>
      </c>
      <c r="G672" s="249" t="s">
        <v>925</v>
      </c>
      <c r="H672" s="249" t="s">
        <v>955</v>
      </c>
      <c r="I672" s="249" t="s">
        <v>82</v>
      </c>
      <c r="J672" s="249" t="s">
        <v>2811</v>
      </c>
      <c r="K672" s="249">
        <v>2013</v>
      </c>
      <c r="L672" s="249" t="s">
        <v>2812</v>
      </c>
      <c r="M672" s="249" t="s">
        <v>940</v>
      </c>
    </row>
    <row r="673" spans="1:13">
      <c r="A673" s="249">
        <v>214104</v>
      </c>
      <c r="B673" s="249" t="s">
        <v>1829</v>
      </c>
      <c r="C673" s="249" t="s">
        <v>273</v>
      </c>
      <c r="D673" s="249" t="s">
        <v>436</v>
      </c>
      <c r="E673" s="249" t="s">
        <v>954</v>
      </c>
      <c r="F673" s="249">
        <v>36356</v>
      </c>
      <c r="G673" s="249" t="s">
        <v>937</v>
      </c>
      <c r="H673" s="249" t="s">
        <v>955</v>
      </c>
      <c r="I673" s="249" t="s">
        <v>82</v>
      </c>
      <c r="J673" s="249" t="s">
        <v>2811</v>
      </c>
      <c r="K673" s="249">
        <v>2017</v>
      </c>
      <c r="L673" s="249" t="s">
        <v>925</v>
      </c>
      <c r="M673" s="249" t="s">
        <v>937</v>
      </c>
    </row>
    <row r="674" spans="1:13">
      <c r="A674" s="249">
        <v>214113</v>
      </c>
      <c r="B674" s="249" t="s">
        <v>1868</v>
      </c>
      <c r="C674" s="249" t="s">
        <v>228</v>
      </c>
      <c r="D674" s="249" t="s">
        <v>606</v>
      </c>
      <c r="E674" s="249" t="s">
        <v>954</v>
      </c>
      <c r="F674" s="249">
        <v>36118</v>
      </c>
      <c r="G674" s="249" t="s">
        <v>2657</v>
      </c>
      <c r="H674" s="249" t="s">
        <v>955</v>
      </c>
      <c r="I674" s="249" t="s">
        <v>82</v>
      </c>
      <c r="J674" s="249" t="s">
        <v>2811</v>
      </c>
      <c r="K674" s="249">
        <v>2017</v>
      </c>
      <c r="L674" s="249" t="s">
        <v>937</v>
      </c>
      <c r="M674" s="249" t="s">
        <v>937</v>
      </c>
    </row>
    <row r="675" spans="1:13">
      <c r="A675" s="249">
        <v>214114</v>
      </c>
      <c r="B675" s="249" t="s">
        <v>1667</v>
      </c>
      <c r="C675" s="249" t="s">
        <v>246</v>
      </c>
      <c r="D675" s="249" t="s">
        <v>805</v>
      </c>
      <c r="E675" s="249" t="s">
        <v>954</v>
      </c>
      <c r="F675" s="249">
        <v>36468</v>
      </c>
      <c r="G675" s="249" t="s">
        <v>925</v>
      </c>
      <c r="H675" s="249" t="s">
        <v>955</v>
      </c>
      <c r="I675" s="249" t="s">
        <v>82</v>
      </c>
      <c r="J675" s="249" t="s">
        <v>926</v>
      </c>
      <c r="K675" s="249" t="s">
        <v>2824</v>
      </c>
      <c r="L675" s="249" t="s">
        <v>925</v>
      </c>
      <c r="M675" s="249" t="s">
        <v>935</v>
      </c>
    </row>
    <row r="676" spans="1:13">
      <c r="A676" s="249">
        <v>214118</v>
      </c>
      <c r="B676" s="249" t="s">
        <v>2449</v>
      </c>
      <c r="C676" s="249" t="s">
        <v>164</v>
      </c>
      <c r="D676" s="249" t="s">
        <v>806</v>
      </c>
      <c r="E676" s="249" t="s">
        <v>954</v>
      </c>
      <c r="F676" s="249">
        <v>35487</v>
      </c>
      <c r="G676" s="249" t="s">
        <v>2724</v>
      </c>
      <c r="H676" s="249" t="s">
        <v>2804</v>
      </c>
      <c r="I676" s="249" t="s">
        <v>82</v>
      </c>
      <c r="J676" s="249" t="s">
        <v>2811</v>
      </c>
      <c r="K676" s="249">
        <v>2017</v>
      </c>
      <c r="L676" s="249" t="s">
        <v>2812</v>
      </c>
      <c r="M676" s="249" t="s">
        <v>886</v>
      </c>
    </row>
    <row r="677" spans="1:13">
      <c r="A677" s="249">
        <v>214120</v>
      </c>
      <c r="B677" s="249" t="str">
        <f>VLOOKUP(A677,'[1]اعلام كامل'!$A$5:$E$7473,2,0)</f>
        <v>لين الخوري</v>
      </c>
      <c r="C677" s="249" t="str">
        <f>VLOOKUP(A677,'[1]اعلام كامل'!$A$5:$E$7473,3,0)</f>
        <v>جورج</v>
      </c>
      <c r="D677" s="249" t="str">
        <f>VLOOKUP(A677,'[1]اعلام كامل'!$A$5:$E$7473,4,0)</f>
        <v>نزيهه</v>
      </c>
      <c r="I677" s="249" t="s">
        <v>82</v>
      </c>
    </row>
    <row r="678" spans="1:13">
      <c r="A678" s="249">
        <v>214133</v>
      </c>
      <c r="B678" s="249" t="s">
        <v>1894</v>
      </c>
      <c r="C678" s="249" t="s">
        <v>122</v>
      </c>
      <c r="D678" s="249" t="s">
        <v>380</v>
      </c>
      <c r="E678" s="249" t="s">
        <v>954</v>
      </c>
      <c r="F678" s="249">
        <v>35250</v>
      </c>
      <c r="G678" s="249" t="s">
        <v>925</v>
      </c>
      <c r="H678" s="249" t="s">
        <v>955</v>
      </c>
      <c r="I678" s="249" t="s">
        <v>82</v>
      </c>
      <c r="J678" s="249" t="s">
        <v>2811</v>
      </c>
      <c r="K678" s="249">
        <v>2016</v>
      </c>
      <c r="L678" s="249" t="s">
        <v>925</v>
      </c>
      <c r="M678" s="249" t="s">
        <v>937</v>
      </c>
    </row>
    <row r="679" spans="1:13">
      <c r="A679" s="249">
        <v>214135</v>
      </c>
      <c r="B679" s="249" t="s">
        <v>1701</v>
      </c>
      <c r="C679" s="249" t="s">
        <v>95</v>
      </c>
      <c r="D679" s="249" t="s">
        <v>444</v>
      </c>
      <c r="E679" s="249" t="s">
        <v>953</v>
      </c>
      <c r="F679" s="249">
        <v>34714</v>
      </c>
      <c r="G679" s="249" t="s">
        <v>2476</v>
      </c>
      <c r="H679" s="249" t="s">
        <v>955</v>
      </c>
      <c r="I679" s="249" t="s">
        <v>82</v>
      </c>
      <c r="J679" s="249" t="s">
        <v>2811</v>
      </c>
      <c r="K679" s="249">
        <v>2015</v>
      </c>
      <c r="L679" s="249" t="s">
        <v>925</v>
      </c>
      <c r="M679" s="249" t="s">
        <v>936</v>
      </c>
    </row>
    <row r="680" spans="1:13">
      <c r="A680" s="249">
        <v>214136</v>
      </c>
      <c r="B680" s="249" t="s">
        <v>1495</v>
      </c>
      <c r="C680" s="249" t="s">
        <v>144</v>
      </c>
      <c r="D680" s="249" t="s">
        <v>95</v>
      </c>
      <c r="E680" s="249" t="s">
        <v>953</v>
      </c>
      <c r="F680" s="249">
        <v>36553</v>
      </c>
      <c r="G680" s="249" t="s">
        <v>927</v>
      </c>
      <c r="H680" s="249" t="s">
        <v>955</v>
      </c>
      <c r="I680" s="249" t="s">
        <v>82</v>
      </c>
      <c r="J680" s="249" t="s">
        <v>2811</v>
      </c>
      <c r="K680" s="249">
        <v>2017</v>
      </c>
      <c r="L680" s="249" t="s">
        <v>927</v>
      </c>
      <c r="M680" s="249" t="s">
        <v>927</v>
      </c>
    </row>
    <row r="681" spans="1:13">
      <c r="A681" s="249">
        <v>214137</v>
      </c>
      <c r="B681" s="249" t="s">
        <v>1119</v>
      </c>
      <c r="C681" s="249" t="s">
        <v>145</v>
      </c>
      <c r="D681" s="249" t="s">
        <v>507</v>
      </c>
      <c r="E681" s="249" t="s">
        <v>953</v>
      </c>
      <c r="F681" s="249">
        <v>36251</v>
      </c>
      <c r="G681" s="249" t="s">
        <v>925</v>
      </c>
      <c r="H681" s="249" t="s">
        <v>955</v>
      </c>
      <c r="I681" s="249" t="s">
        <v>82</v>
      </c>
      <c r="J681" s="249" t="s">
        <v>926</v>
      </c>
      <c r="K681" s="249">
        <v>2017</v>
      </c>
      <c r="L681" s="249" t="s">
        <v>925</v>
      </c>
      <c r="M681" s="249" t="s">
        <v>925</v>
      </c>
    </row>
    <row r="682" spans="1:13">
      <c r="A682" s="249">
        <v>214140</v>
      </c>
      <c r="B682" s="249" t="s">
        <v>1099</v>
      </c>
      <c r="C682" s="249" t="s">
        <v>282</v>
      </c>
      <c r="D682" s="249" t="s">
        <v>470</v>
      </c>
      <c r="E682" s="249" t="s">
        <v>954</v>
      </c>
      <c r="F682" s="249">
        <v>35431</v>
      </c>
      <c r="G682" s="249" t="s">
        <v>925</v>
      </c>
      <c r="H682" s="249" t="s">
        <v>955</v>
      </c>
      <c r="I682" s="249" t="s">
        <v>82</v>
      </c>
      <c r="J682" s="249" t="s">
        <v>2811</v>
      </c>
      <c r="K682" s="249">
        <v>2016</v>
      </c>
      <c r="L682" s="249" t="s">
        <v>2812</v>
      </c>
      <c r="M682" s="249" t="s">
        <v>925</v>
      </c>
    </row>
    <row r="683" spans="1:13">
      <c r="A683" s="249">
        <v>214143</v>
      </c>
      <c r="B683" s="249" t="s">
        <v>1783</v>
      </c>
      <c r="C683" s="249" t="s">
        <v>136</v>
      </c>
      <c r="D683" s="249" t="s">
        <v>443</v>
      </c>
      <c r="E683" s="249" t="s">
        <v>954</v>
      </c>
      <c r="F683" s="249">
        <v>35431</v>
      </c>
      <c r="G683" s="249" t="s">
        <v>2578</v>
      </c>
      <c r="H683" s="249" t="s">
        <v>955</v>
      </c>
      <c r="I683" s="249" t="s">
        <v>82</v>
      </c>
      <c r="J683" s="249" t="s">
        <v>926</v>
      </c>
      <c r="K683" s="249">
        <v>20142015</v>
      </c>
      <c r="L683" s="249" t="s">
        <v>2617</v>
      </c>
      <c r="M683" s="249" t="s">
        <v>936</v>
      </c>
    </row>
    <row r="684" spans="1:13">
      <c r="A684" s="249">
        <v>214144</v>
      </c>
      <c r="B684" s="249" t="s">
        <v>1249</v>
      </c>
      <c r="C684" s="249" t="s">
        <v>115</v>
      </c>
      <c r="D684" s="249" t="s">
        <v>492</v>
      </c>
      <c r="E684" s="249" t="s">
        <v>954</v>
      </c>
      <c r="F684" s="249">
        <v>34524</v>
      </c>
      <c r="G684" s="249" t="s">
        <v>925</v>
      </c>
      <c r="H684" s="249" t="s">
        <v>955</v>
      </c>
      <c r="I684" s="249" t="s">
        <v>82</v>
      </c>
      <c r="J684" s="249" t="s">
        <v>2811</v>
      </c>
      <c r="K684" s="249" t="s">
        <v>2832</v>
      </c>
      <c r="L684" s="249" t="s">
        <v>927</v>
      </c>
      <c r="M684" s="249" t="s">
        <v>925</v>
      </c>
    </row>
    <row r="685" spans="1:13">
      <c r="A685" s="249">
        <v>214147</v>
      </c>
      <c r="B685" s="249" t="str">
        <f>VLOOKUP(A685,'[1]اعلام كامل'!$A$5:$E$7473,2,0)</f>
        <v>ماريا شيحه</v>
      </c>
      <c r="C685" s="249" t="str">
        <f>VLOOKUP(A685,'[1]اعلام كامل'!$A$5:$E$7473,3,0)</f>
        <v>منير</v>
      </c>
      <c r="D685" s="249" t="str">
        <f>VLOOKUP(A685,'[1]اعلام كامل'!$A$5:$E$7473,4,0)</f>
        <v>حياة</v>
      </c>
      <c r="I685" s="249" t="s">
        <v>82</v>
      </c>
    </row>
    <row r="686" spans="1:13">
      <c r="A686" s="249">
        <v>214150</v>
      </c>
      <c r="B686" s="249" t="s">
        <v>1943</v>
      </c>
      <c r="C686" s="249" t="s">
        <v>89</v>
      </c>
      <c r="D686" s="249" t="s">
        <v>487</v>
      </c>
      <c r="E686" s="249" t="s">
        <v>953</v>
      </c>
      <c r="F686" s="249">
        <v>32143</v>
      </c>
      <c r="G686" s="249" t="s">
        <v>2686</v>
      </c>
      <c r="H686" s="249" t="s">
        <v>955</v>
      </c>
      <c r="I686" s="249" t="s">
        <v>82</v>
      </c>
      <c r="M686" s="249" t="s">
        <v>2686</v>
      </c>
    </row>
    <row r="687" spans="1:13">
      <c r="A687" s="249">
        <v>214152</v>
      </c>
      <c r="B687" s="249" t="s">
        <v>1369</v>
      </c>
      <c r="C687" s="249" t="s">
        <v>157</v>
      </c>
      <c r="D687" s="249" t="s">
        <v>565</v>
      </c>
      <c r="E687" s="249" t="s">
        <v>953</v>
      </c>
      <c r="F687" s="249">
        <v>34367</v>
      </c>
      <c r="G687" s="249" t="s">
        <v>2486</v>
      </c>
      <c r="H687" s="249" t="s">
        <v>955</v>
      </c>
      <c r="I687" s="249" t="s">
        <v>82</v>
      </c>
      <c r="J687" s="249" t="s">
        <v>2811</v>
      </c>
      <c r="K687" s="249">
        <v>2015</v>
      </c>
      <c r="L687" s="249" t="s">
        <v>925</v>
      </c>
      <c r="M687" s="249" t="s">
        <v>927</v>
      </c>
    </row>
    <row r="688" spans="1:13">
      <c r="A688" s="249">
        <v>214154</v>
      </c>
      <c r="B688" s="249" t="str">
        <f>VLOOKUP(A688,'[1]اعلام كامل'!$A$5:$E$7473,2,0)</f>
        <v>ماهر بدران</v>
      </c>
      <c r="C688" s="249" t="str">
        <f>VLOOKUP(A688,'[1]اعلام كامل'!$A$5:$E$7473,3,0)</f>
        <v>نبهان</v>
      </c>
      <c r="D688" s="249" t="str">
        <f>VLOOKUP(A688,'[1]اعلام كامل'!$A$5:$E$7473,4,0)</f>
        <v>رويده</v>
      </c>
      <c r="I688" s="249" t="s">
        <v>82</v>
      </c>
    </row>
    <row r="689" spans="1:21">
      <c r="A689" s="249">
        <v>214158</v>
      </c>
      <c r="B689" s="249" t="s">
        <v>807</v>
      </c>
      <c r="C689" s="249" t="s">
        <v>220</v>
      </c>
      <c r="D689" s="249" t="s">
        <v>440</v>
      </c>
      <c r="E689" s="249" t="s">
        <v>954</v>
      </c>
      <c r="F689" s="249">
        <v>35796</v>
      </c>
      <c r="G689" s="249" t="s">
        <v>2504</v>
      </c>
      <c r="H689" s="249" t="s">
        <v>955</v>
      </c>
      <c r="I689" s="249" t="s">
        <v>82</v>
      </c>
      <c r="J689" s="249" t="s">
        <v>2811</v>
      </c>
      <c r="K689" s="249" t="s">
        <v>2821</v>
      </c>
      <c r="L689" s="249" t="s">
        <v>945</v>
      </c>
      <c r="M689" s="249" t="s">
        <v>934</v>
      </c>
    </row>
    <row r="690" spans="1:21">
      <c r="A690" s="249">
        <v>214160</v>
      </c>
      <c r="B690" s="249" t="s">
        <v>2437</v>
      </c>
      <c r="C690" s="249" t="s">
        <v>339</v>
      </c>
      <c r="D690" s="249" t="s">
        <v>337</v>
      </c>
      <c r="E690" s="249" t="s">
        <v>954</v>
      </c>
      <c r="F690" s="249">
        <v>36299</v>
      </c>
      <c r="G690" s="249" t="s">
        <v>925</v>
      </c>
      <c r="H690" s="249" t="s">
        <v>2802</v>
      </c>
      <c r="I690" s="249" t="s">
        <v>82</v>
      </c>
      <c r="J690" s="249" t="s">
        <v>926</v>
      </c>
      <c r="K690" s="249">
        <v>2017</v>
      </c>
      <c r="L690" s="249" t="s">
        <v>925</v>
      </c>
      <c r="M690" s="249" t="s">
        <v>886</v>
      </c>
    </row>
    <row r="691" spans="1:21">
      <c r="A691" s="249">
        <v>214161</v>
      </c>
      <c r="B691" s="249" t="s">
        <v>1400</v>
      </c>
      <c r="C691" s="249" t="s">
        <v>136</v>
      </c>
      <c r="D691" s="249" t="s">
        <v>676</v>
      </c>
      <c r="E691" s="249" t="s">
        <v>954</v>
      </c>
      <c r="F691" s="249">
        <v>36265</v>
      </c>
      <c r="G691" s="249" t="s">
        <v>2480</v>
      </c>
      <c r="H691" s="249" t="s">
        <v>955</v>
      </c>
      <c r="I691" s="249" t="s">
        <v>82</v>
      </c>
      <c r="J691" s="249" t="s">
        <v>926</v>
      </c>
      <c r="K691" s="249">
        <v>2017</v>
      </c>
      <c r="L691" s="249" t="s">
        <v>927</v>
      </c>
      <c r="M691" s="249" t="s">
        <v>927</v>
      </c>
    </row>
    <row r="692" spans="1:21">
      <c r="A692" s="249">
        <v>214164</v>
      </c>
      <c r="B692" s="249" t="s">
        <v>1734</v>
      </c>
      <c r="C692" s="249" t="s">
        <v>92</v>
      </c>
      <c r="D692" s="249" t="s">
        <v>460</v>
      </c>
      <c r="E692" s="249" t="s">
        <v>954</v>
      </c>
      <c r="F692" s="249">
        <v>35941</v>
      </c>
      <c r="G692" s="249" t="s">
        <v>925</v>
      </c>
      <c r="H692" s="249" t="s">
        <v>955</v>
      </c>
      <c r="I692" s="249" t="s">
        <v>82</v>
      </c>
      <c r="J692" s="249" t="s">
        <v>2811</v>
      </c>
      <c r="K692" s="249">
        <v>2016</v>
      </c>
      <c r="L692" s="249" t="s">
        <v>925</v>
      </c>
      <c r="M692" s="249" t="s">
        <v>936</v>
      </c>
    </row>
    <row r="693" spans="1:21">
      <c r="A693" s="249">
        <v>214165</v>
      </c>
      <c r="B693" s="249" t="s">
        <v>1093</v>
      </c>
      <c r="C693" s="249" t="s">
        <v>99</v>
      </c>
      <c r="D693" s="249" t="s">
        <v>553</v>
      </c>
      <c r="E693" s="249" t="s">
        <v>954</v>
      </c>
      <c r="F693" s="249">
        <v>34700</v>
      </c>
      <c r="G693" s="249" t="s">
        <v>925</v>
      </c>
      <c r="H693" s="249" t="s">
        <v>955</v>
      </c>
      <c r="I693" s="249" t="s">
        <v>82</v>
      </c>
      <c r="J693" s="249" t="s">
        <v>2811</v>
      </c>
      <c r="K693" s="249">
        <v>2015</v>
      </c>
      <c r="L693" s="249" t="s">
        <v>925</v>
      </c>
      <c r="M693" s="249" t="s">
        <v>925</v>
      </c>
      <c r="S693" s="249">
        <v>891</v>
      </c>
      <c r="T693" s="249">
        <v>43805</v>
      </c>
      <c r="U693" s="249" t="s">
        <v>2856</v>
      </c>
    </row>
    <row r="694" spans="1:21">
      <c r="A694" s="249">
        <v>214167</v>
      </c>
      <c r="B694" s="249" t="s">
        <v>1814</v>
      </c>
      <c r="C694" s="249" t="s">
        <v>90</v>
      </c>
      <c r="D694" s="249" t="s">
        <v>519</v>
      </c>
      <c r="E694" s="249" t="s">
        <v>953</v>
      </c>
      <c r="F694" s="249">
        <v>32622</v>
      </c>
      <c r="G694" s="249" t="s">
        <v>925</v>
      </c>
      <c r="H694" s="249" t="s">
        <v>955</v>
      </c>
      <c r="I694" s="249" t="s">
        <v>82</v>
      </c>
      <c r="J694" s="249" t="s">
        <v>2811</v>
      </c>
      <c r="K694" s="249">
        <v>2010</v>
      </c>
      <c r="L694" s="249" t="s">
        <v>937</v>
      </c>
      <c r="M694" s="249" t="s">
        <v>936</v>
      </c>
    </row>
    <row r="695" spans="1:21">
      <c r="A695" s="249">
        <v>214169</v>
      </c>
      <c r="B695" s="249" t="s">
        <v>1288</v>
      </c>
      <c r="C695" s="249" t="s">
        <v>164</v>
      </c>
      <c r="D695" s="249" t="s">
        <v>722</v>
      </c>
      <c r="E695" s="249" t="s">
        <v>953</v>
      </c>
      <c r="F695" s="249">
        <v>36025</v>
      </c>
      <c r="G695" s="249" t="s">
        <v>925</v>
      </c>
      <c r="H695" s="249" t="s">
        <v>955</v>
      </c>
      <c r="I695" s="249" t="s">
        <v>82</v>
      </c>
      <c r="J695" s="249" t="s">
        <v>926</v>
      </c>
      <c r="K695" s="249">
        <v>2016</v>
      </c>
      <c r="L695" s="249" t="s">
        <v>925</v>
      </c>
      <c r="M695" s="249" t="s">
        <v>925</v>
      </c>
    </row>
    <row r="696" spans="1:21">
      <c r="A696" s="249">
        <v>214173</v>
      </c>
      <c r="B696" s="249" t="s">
        <v>1598</v>
      </c>
      <c r="C696" s="249" t="s">
        <v>95</v>
      </c>
      <c r="D696" s="249" t="s">
        <v>736</v>
      </c>
      <c r="E696" s="249" t="s">
        <v>953</v>
      </c>
      <c r="F696" s="249">
        <v>36526</v>
      </c>
      <c r="G696" s="249" t="s">
        <v>2586</v>
      </c>
      <c r="H696" s="249" t="s">
        <v>955</v>
      </c>
      <c r="I696" s="249" t="s">
        <v>82</v>
      </c>
      <c r="J696" s="249" t="s">
        <v>2811</v>
      </c>
      <c r="K696" s="249">
        <v>2017</v>
      </c>
      <c r="L696" s="249" t="s">
        <v>2813</v>
      </c>
      <c r="M696" s="249" t="s">
        <v>927</v>
      </c>
    </row>
    <row r="697" spans="1:21">
      <c r="A697" s="249">
        <v>214174</v>
      </c>
      <c r="B697" s="249" t="s">
        <v>2308</v>
      </c>
      <c r="C697" s="249" t="s">
        <v>232</v>
      </c>
      <c r="D697" s="249" t="s">
        <v>527</v>
      </c>
      <c r="E697" s="249" t="s">
        <v>953</v>
      </c>
      <c r="F697" s="249">
        <v>36197</v>
      </c>
      <c r="G697" s="249" t="s">
        <v>925</v>
      </c>
      <c r="H697" s="249" t="s">
        <v>955</v>
      </c>
      <c r="I697" s="249" t="s">
        <v>82</v>
      </c>
      <c r="J697" s="249" t="s">
        <v>2811</v>
      </c>
      <c r="K697" s="249">
        <v>2017</v>
      </c>
      <c r="L697" s="249" t="s">
        <v>925</v>
      </c>
      <c r="M697" s="249" t="s">
        <v>945</v>
      </c>
    </row>
    <row r="698" spans="1:21">
      <c r="A698" s="249">
        <v>214176</v>
      </c>
      <c r="B698" s="249" t="s">
        <v>1317</v>
      </c>
      <c r="C698" s="249" t="s">
        <v>232</v>
      </c>
      <c r="D698" s="249" t="s">
        <v>451</v>
      </c>
      <c r="E698" s="249" t="s">
        <v>954</v>
      </c>
      <c r="F698" s="249">
        <v>31413</v>
      </c>
      <c r="G698" s="249" t="s">
        <v>2493</v>
      </c>
      <c r="H698" s="249" t="s">
        <v>955</v>
      </c>
      <c r="I698" s="249" t="s">
        <v>82</v>
      </c>
      <c r="J698" s="249" t="s">
        <v>2811</v>
      </c>
      <c r="K698" s="249">
        <v>2008</v>
      </c>
      <c r="L698" s="249" t="s">
        <v>2836</v>
      </c>
      <c r="M698" s="249" t="s">
        <v>944</v>
      </c>
      <c r="S698" s="249">
        <v>846</v>
      </c>
      <c r="T698" s="249">
        <v>43775</v>
      </c>
      <c r="U698" s="249">
        <v>10000</v>
      </c>
    </row>
    <row r="699" spans="1:21">
      <c r="A699" s="249">
        <v>214178</v>
      </c>
      <c r="B699" s="249" t="s">
        <v>2243</v>
      </c>
      <c r="C699" s="249" t="s">
        <v>288</v>
      </c>
      <c r="D699" s="249" t="s">
        <v>468</v>
      </c>
      <c r="E699" s="249" t="s">
        <v>954</v>
      </c>
      <c r="F699" s="249">
        <v>36314</v>
      </c>
      <c r="G699" s="249" t="s">
        <v>944</v>
      </c>
      <c r="H699" s="249" t="s">
        <v>955</v>
      </c>
      <c r="I699" s="249" t="s">
        <v>82</v>
      </c>
      <c r="J699" s="249" t="s">
        <v>2811</v>
      </c>
      <c r="L699" s="249" t="s">
        <v>944</v>
      </c>
      <c r="M699" s="249" t="s">
        <v>944</v>
      </c>
    </row>
    <row r="700" spans="1:21">
      <c r="A700" s="249">
        <v>214180</v>
      </c>
      <c r="B700" s="249" t="s">
        <v>1458</v>
      </c>
      <c r="C700" s="249" t="s">
        <v>86</v>
      </c>
      <c r="D700" s="249" t="s">
        <v>492</v>
      </c>
      <c r="E700" s="249" t="s">
        <v>954</v>
      </c>
      <c r="F700" s="249">
        <v>33922</v>
      </c>
      <c r="G700" s="249" t="s">
        <v>925</v>
      </c>
      <c r="H700" s="249" t="s">
        <v>955</v>
      </c>
      <c r="I700" s="249" t="s">
        <v>82</v>
      </c>
      <c r="J700" s="249" t="s">
        <v>2811</v>
      </c>
      <c r="K700" s="249">
        <v>2011</v>
      </c>
      <c r="L700" s="249" t="s">
        <v>925</v>
      </c>
      <c r="M700" s="249" t="s">
        <v>927</v>
      </c>
    </row>
    <row r="701" spans="1:21">
      <c r="A701" s="249">
        <v>214182</v>
      </c>
      <c r="B701" s="249" t="s">
        <v>1197</v>
      </c>
      <c r="C701" s="249" t="s">
        <v>144</v>
      </c>
      <c r="D701" s="249" t="s">
        <v>511</v>
      </c>
      <c r="E701" s="249" t="s">
        <v>953</v>
      </c>
      <c r="F701" s="249">
        <v>35594</v>
      </c>
      <c r="G701" s="249" t="s">
        <v>925</v>
      </c>
      <c r="H701" s="249" t="s">
        <v>955</v>
      </c>
      <c r="I701" s="249" t="s">
        <v>82</v>
      </c>
      <c r="J701" s="249" t="s">
        <v>926</v>
      </c>
      <c r="K701" s="249">
        <v>2015</v>
      </c>
      <c r="L701" s="249" t="s">
        <v>925</v>
      </c>
      <c r="M701" s="249" t="s">
        <v>925</v>
      </c>
    </row>
    <row r="702" spans="1:21">
      <c r="A702" s="249">
        <v>214183</v>
      </c>
      <c r="B702" s="249" t="s">
        <v>2140</v>
      </c>
      <c r="C702" s="249" t="s">
        <v>225</v>
      </c>
      <c r="D702" s="249" t="s">
        <v>548</v>
      </c>
      <c r="E702" s="249" t="s">
        <v>953</v>
      </c>
      <c r="F702" s="249">
        <v>35920</v>
      </c>
      <c r="G702" s="249" t="s">
        <v>947</v>
      </c>
      <c r="H702" s="249" t="s">
        <v>955</v>
      </c>
      <c r="I702" s="249" t="s">
        <v>82</v>
      </c>
      <c r="J702" s="249" t="s">
        <v>2811</v>
      </c>
      <c r="K702" s="249">
        <v>2016</v>
      </c>
      <c r="L702" s="249" t="s">
        <v>944</v>
      </c>
      <c r="M702" s="249" t="s">
        <v>947</v>
      </c>
    </row>
    <row r="703" spans="1:21">
      <c r="A703" s="249">
        <v>214184</v>
      </c>
      <c r="B703" s="249" t="s">
        <v>1028</v>
      </c>
      <c r="C703" s="249" t="s">
        <v>92</v>
      </c>
      <c r="D703" s="249" t="s">
        <v>728</v>
      </c>
      <c r="E703" s="249" t="s">
        <v>953</v>
      </c>
      <c r="F703" s="249">
        <v>35441</v>
      </c>
      <c r="G703" s="249" t="s">
        <v>925</v>
      </c>
      <c r="H703" s="249" t="s">
        <v>955</v>
      </c>
      <c r="I703" s="249" t="s">
        <v>82</v>
      </c>
      <c r="J703" s="249" t="s">
        <v>2811</v>
      </c>
      <c r="K703" s="249">
        <v>2016</v>
      </c>
      <c r="L703" s="249" t="s">
        <v>2812</v>
      </c>
      <c r="M703" s="249" t="s">
        <v>925</v>
      </c>
    </row>
    <row r="704" spans="1:21">
      <c r="A704" s="249">
        <v>214186</v>
      </c>
      <c r="B704" s="249" t="s">
        <v>1059</v>
      </c>
      <c r="C704" s="249" t="s">
        <v>324</v>
      </c>
      <c r="D704" s="249" t="s">
        <v>527</v>
      </c>
      <c r="E704" s="249" t="s">
        <v>953</v>
      </c>
      <c r="F704" s="249">
        <v>36495</v>
      </c>
      <c r="G704" s="249" t="s">
        <v>925</v>
      </c>
      <c r="H704" s="249" t="s">
        <v>955</v>
      </c>
      <c r="I704" s="249" t="s">
        <v>82</v>
      </c>
      <c r="J704" s="249" t="s">
        <v>2811</v>
      </c>
      <c r="K704" s="249" t="s">
        <v>2818</v>
      </c>
      <c r="L704" s="249" t="s">
        <v>925</v>
      </c>
      <c r="M704" s="249" t="s">
        <v>925</v>
      </c>
    </row>
    <row r="705" spans="1:21">
      <c r="A705" s="249">
        <v>214190</v>
      </c>
      <c r="B705" s="249" t="s">
        <v>1436</v>
      </c>
      <c r="C705" s="249" t="s">
        <v>94</v>
      </c>
      <c r="D705" s="249" t="s">
        <v>519</v>
      </c>
      <c r="E705" s="249" t="s">
        <v>953</v>
      </c>
      <c r="F705" s="249">
        <v>35449</v>
      </c>
      <c r="G705" s="249" t="s">
        <v>2537</v>
      </c>
      <c r="H705" s="249" t="s">
        <v>955</v>
      </c>
      <c r="I705" s="249" t="s">
        <v>82</v>
      </c>
      <c r="J705" s="249" t="s">
        <v>2811</v>
      </c>
      <c r="K705" s="249">
        <v>2015</v>
      </c>
      <c r="L705" s="249" t="s">
        <v>925</v>
      </c>
      <c r="M705" s="249" t="s">
        <v>927</v>
      </c>
    </row>
    <row r="706" spans="1:21">
      <c r="A706" s="249">
        <v>214196</v>
      </c>
      <c r="B706" s="249" t="s">
        <v>267</v>
      </c>
      <c r="C706" s="249" t="s">
        <v>233</v>
      </c>
      <c r="D706" s="249" t="s">
        <v>524</v>
      </c>
      <c r="E706" s="249" t="s">
        <v>953</v>
      </c>
      <c r="F706" s="249">
        <v>36528</v>
      </c>
      <c r="G706" s="249" t="s">
        <v>925</v>
      </c>
      <c r="H706" s="249" t="s">
        <v>955</v>
      </c>
      <c r="I706" s="249" t="s">
        <v>82</v>
      </c>
      <c r="J706" s="249" t="s">
        <v>2811</v>
      </c>
      <c r="K706" s="249">
        <v>2017</v>
      </c>
      <c r="L706" s="249" t="s">
        <v>2813</v>
      </c>
      <c r="M706" s="249" t="s">
        <v>945</v>
      </c>
    </row>
    <row r="707" spans="1:21">
      <c r="A707" s="249">
        <v>214197</v>
      </c>
      <c r="B707" s="249" t="s">
        <v>2029</v>
      </c>
      <c r="C707" s="249" t="s">
        <v>127</v>
      </c>
      <c r="D707" s="249" t="s">
        <v>2030</v>
      </c>
      <c r="E707" s="249" t="s">
        <v>953</v>
      </c>
      <c r="F707" s="249">
        <v>35117</v>
      </c>
      <c r="G707" s="249" t="s">
        <v>2719</v>
      </c>
      <c r="H707" s="249" t="s">
        <v>955</v>
      </c>
      <c r="I707" s="249" t="s">
        <v>82</v>
      </c>
      <c r="J707" s="249" t="s">
        <v>2811</v>
      </c>
      <c r="K707" s="249">
        <v>2014</v>
      </c>
      <c r="L707" s="249" t="s">
        <v>925</v>
      </c>
      <c r="M707" s="249" t="s">
        <v>951</v>
      </c>
    </row>
    <row r="708" spans="1:21">
      <c r="A708" s="249">
        <v>214201</v>
      </c>
      <c r="B708" s="249" t="s">
        <v>1564</v>
      </c>
      <c r="C708" s="249" t="s">
        <v>280</v>
      </c>
      <c r="D708" s="249" t="s">
        <v>1565</v>
      </c>
      <c r="E708" s="249" t="s">
        <v>953</v>
      </c>
      <c r="F708" s="249">
        <v>36440</v>
      </c>
      <c r="G708" s="249" t="s">
        <v>927</v>
      </c>
      <c r="H708" s="249" t="s">
        <v>955</v>
      </c>
      <c r="I708" s="249" t="s">
        <v>82</v>
      </c>
      <c r="J708" s="249" t="s">
        <v>926</v>
      </c>
      <c r="K708" s="249">
        <v>2017</v>
      </c>
      <c r="L708" s="249" t="s">
        <v>927</v>
      </c>
      <c r="M708" s="249" t="s">
        <v>927</v>
      </c>
    </row>
    <row r="709" spans="1:21">
      <c r="A709" s="249">
        <v>214203</v>
      </c>
      <c r="B709" s="249" t="s">
        <v>1966</v>
      </c>
      <c r="C709" s="249" t="s">
        <v>286</v>
      </c>
      <c r="D709" s="249" t="s">
        <v>828</v>
      </c>
      <c r="E709" s="249" t="s">
        <v>953</v>
      </c>
      <c r="F709" s="249">
        <v>35507</v>
      </c>
      <c r="G709" s="249" t="s">
        <v>2686</v>
      </c>
      <c r="H709" s="249" t="s">
        <v>955</v>
      </c>
      <c r="I709" s="249" t="s">
        <v>82</v>
      </c>
      <c r="J709" s="249" t="s">
        <v>926</v>
      </c>
      <c r="K709" s="249">
        <v>2015</v>
      </c>
      <c r="L709" s="249" t="s">
        <v>925</v>
      </c>
      <c r="M709" s="249" t="s">
        <v>940</v>
      </c>
    </row>
    <row r="710" spans="1:21">
      <c r="A710" s="249">
        <v>214204</v>
      </c>
      <c r="B710" s="249" t="s">
        <v>1306</v>
      </c>
      <c r="C710" s="249" t="s">
        <v>751</v>
      </c>
      <c r="D710" s="249" t="s">
        <v>571</v>
      </c>
      <c r="E710" s="249" t="s">
        <v>953</v>
      </c>
      <c r="F710" s="249">
        <v>36526</v>
      </c>
      <c r="G710" s="249" t="s">
        <v>925</v>
      </c>
      <c r="H710" s="249" t="s">
        <v>955</v>
      </c>
      <c r="I710" s="249" t="s">
        <v>82</v>
      </c>
      <c r="J710" s="249" t="s">
        <v>2811</v>
      </c>
      <c r="K710" s="249">
        <v>2017</v>
      </c>
      <c r="L710" s="249" t="s">
        <v>925</v>
      </c>
      <c r="M710" s="249" t="s">
        <v>925</v>
      </c>
    </row>
    <row r="711" spans="1:21">
      <c r="A711" s="249">
        <v>214206</v>
      </c>
      <c r="B711" s="249" t="s">
        <v>1219</v>
      </c>
      <c r="C711" s="249" t="s">
        <v>226</v>
      </c>
      <c r="D711" s="249" t="s">
        <v>809</v>
      </c>
      <c r="E711" s="249" t="s">
        <v>953</v>
      </c>
      <c r="F711" s="249">
        <v>35431</v>
      </c>
      <c r="G711" s="249" t="s">
        <v>925</v>
      </c>
      <c r="H711" s="249" t="s">
        <v>955</v>
      </c>
      <c r="I711" s="249" t="s">
        <v>82</v>
      </c>
      <c r="J711" s="249" t="s">
        <v>2811</v>
      </c>
      <c r="K711" s="249">
        <v>2015</v>
      </c>
      <c r="L711" s="249" t="s">
        <v>925</v>
      </c>
      <c r="M711" s="249" t="s">
        <v>925</v>
      </c>
      <c r="S711" s="249">
        <v>863</v>
      </c>
      <c r="T711" s="249">
        <v>43805</v>
      </c>
      <c r="U711" s="249" t="s">
        <v>2862</v>
      </c>
    </row>
    <row r="712" spans="1:21">
      <c r="A712" s="249">
        <v>214213</v>
      </c>
      <c r="B712" s="249" t="s">
        <v>303</v>
      </c>
      <c r="C712" s="249" t="s">
        <v>562</v>
      </c>
      <c r="D712" s="249" t="s">
        <v>580</v>
      </c>
      <c r="E712" s="249" t="s">
        <v>953</v>
      </c>
      <c r="F712" s="249">
        <v>34335</v>
      </c>
      <c r="G712" s="249" t="s">
        <v>2488</v>
      </c>
      <c r="H712" s="249" t="s">
        <v>955</v>
      </c>
      <c r="I712" s="249" t="s">
        <v>82</v>
      </c>
      <c r="J712" s="249" t="s">
        <v>2811</v>
      </c>
      <c r="K712" s="249">
        <v>2011</v>
      </c>
      <c r="L712" s="249" t="s">
        <v>945</v>
      </c>
      <c r="M712" s="249" t="s">
        <v>945</v>
      </c>
    </row>
    <row r="713" spans="1:21">
      <c r="A713" s="249">
        <v>214214</v>
      </c>
      <c r="B713" s="249" t="s">
        <v>1167</v>
      </c>
      <c r="C713" s="249" t="s">
        <v>116</v>
      </c>
      <c r="D713" s="249" t="s">
        <v>558</v>
      </c>
      <c r="E713" s="249" t="s">
        <v>953</v>
      </c>
      <c r="F713" s="249">
        <v>35927</v>
      </c>
      <c r="G713" s="249" t="s">
        <v>925</v>
      </c>
      <c r="H713" s="249" t="s">
        <v>955</v>
      </c>
      <c r="I713" s="249" t="s">
        <v>82</v>
      </c>
      <c r="J713" s="249" t="s">
        <v>2811</v>
      </c>
      <c r="K713" s="249">
        <v>2016</v>
      </c>
      <c r="L713" s="249" t="s">
        <v>2812</v>
      </c>
      <c r="M713" s="249" t="s">
        <v>925</v>
      </c>
    </row>
    <row r="714" spans="1:21">
      <c r="A714" s="249">
        <v>214217</v>
      </c>
      <c r="B714" s="249" t="s">
        <v>520</v>
      </c>
      <c r="C714" s="249" t="s">
        <v>120</v>
      </c>
      <c r="D714" s="249" t="s">
        <v>458</v>
      </c>
      <c r="E714" s="249" t="s">
        <v>953</v>
      </c>
      <c r="F714" s="249">
        <v>36541</v>
      </c>
      <c r="G714" s="249" t="s">
        <v>2594</v>
      </c>
      <c r="H714" s="249" t="s">
        <v>955</v>
      </c>
      <c r="I714" s="249" t="s">
        <v>82</v>
      </c>
      <c r="J714" s="249" t="s">
        <v>2811</v>
      </c>
      <c r="K714" s="249">
        <v>2016</v>
      </c>
      <c r="L714" s="249" t="s">
        <v>2813</v>
      </c>
      <c r="M714" s="249" t="s">
        <v>927</v>
      </c>
    </row>
    <row r="715" spans="1:21">
      <c r="A715" s="249">
        <v>214218</v>
      </c>
      <c r="B715" s="249" t="s">
        <v>1526</v>
      </c>
      <c r="C715" s="249" t="s">
        <v>180</v>
      </c>
      <c r="D715" s="249" t="s">
        <v>460</v>
      </c>
      <c r="E715" s="249" t="s">
        <v>953</v>
      </c>
      <c r="F715" s="249">
        <v>35090</v>
      </c>
      <c r="G715" s="249" t="s">
        <v>2561</v>
      </c>
      <c r="H715" s="249" t="s">
        <v>955</v>
      </c>
      <c r="I715" s="249" t="s">
        <v>82</v>
      </c>
      <c r="J715" s="249" t="s">
        <v>2811</v>
      </c>
      <c r="K715" s="249">
        <v>2014</v>
      </c>
      <c r="L715" s="249" t="s">
        <v>925</v>
      </c>
      <c r="M715" s="249" t="s">
        <v>927</v>
      </c>
    </row>
    <row r="716" spans="1:21">
      <c r="A716" s="249">
        <v>214219</v>
      </c>
      <c r="B716" s="249" t="s">
        <v>2413</v>
      </c>
      <c r="C716" s="249" t="s">
        <v>231</v>
      </c>
      <c r="D716" s="249" t="s">
        <v>569</v>
      </c>
      <c r="E716" s="249" t="s">
        <v>953</v>
      </c>
      <c r="F716" s="249">
        <v>34052</v>
      </c>
      <c r="G716" s="249" t="s">
        <v>2701</v>
      </c>
      <c r="H716" s="249" t="s">
        <v>2802</v>
      </c>
      <c r="I716" s="249" t="s">
        <v>82</v>
      </c>
      <c r="J716" s="249" t="s">
        <v>2811</v>
      </c>
      <c r="K716" s="249">
        <v>2011</v>
      </c>
      <c r="L716" s="249" t="s">
        <v>2817</v>
      </c>
      <c r="M716" s="249" t="s">
        <v>886</v>
      </c>
      <c r="S716" s="249">
        <v>819</v>
      </c>
      <c r="T716" s="249">
        <v>43744</v>
      </c>
      <c r="U716" s="249" t="s">
        <v>2856</v>
      </c>
    </row>
    <row r="717" spans="1:21">
      <c r="A717" s="249">
        <v>214222</v>
      </c>
      <c r="B717" s="249" t="s">
        <v>1410</v>
      </c>
      <c r="C717" s="249" t="s">
        <v>246</v>
      </c>
      <c r="D717" s="249" t="s">
        <v>588</v>
      </c>
      <c r="E717" s="249" t="s">
        <v>953</v>
      </c>
      <c r="F717" s="249">
        <v>36540</v>
      </c>
      <c r="G717" s="249" t="s">
        <v>2531</v>
      </c>
      <c r="H717" s="249" t="s">
        <v>955</v>
      </c>
      <c r="I717" s="249" t="s">
        <v>82</v>
      </c>
      <c r="J717" s="249" t="s">
        <v>2811</v>
      </c>
      <c r="K717" s="249">
        <v>2017</v>
      </c>
      <c r="L717" s="249" t="s">
        <v>927</v>
      </c>
      <c r="M717" s="249" t="s">
        <v>927</v>
      </c>
    </row>
    <row r="718" spans="1:21">
      <c r="A718" s="249">
        <v>214223</v>
      </c>
      <c r="B718" s="249" t="s">
        <v>385</v>
      </c>
      <c r="C718" s="249" t="s">
        <v>81</v>
      </c>
      <c r="D718" s="249" t="s">
        <v>503</v>
      </c>
      <c r="E718" s="249" t="s">
        <v>953</v>
      </c>
      <c r="F718" s="249">
        <v>35710</v>
      </c>
      <c r="G718" s="249" t="s">
        <v>2511</v>
      </c>
      <c r="H718" s="249" t="s">
        <v>955</v>
      </c>
      <c r="I718" s="249" t="s">
        <v>82</v>
      </c>
      <c r="J718" s="249" t="s">
        <v>926</v>
      </c>
      <c r="L718" s="249" t="s">
        <v>925</v>
      </c>
      <c r="M718" s="249" t="s">
        <v>934</v>
      </c>
    </row>
    <row r="719" spans="1:21">
      <c r="A719" s="249">
        <v>214224</v>
      </c>
      <c r="B719" s="249" t="s">
        <v>1300</v>
      </c>
      <c r="C719" s="249" t="s">
        <v>295</v>
      </c>
      <c r="D719" s="249" t="s">
        <v>380</v>
      </c>
      <c r="E719" s="249" t="s">
        <v>953</v>
      </c>
      <c r="F719" s="249">
        <v>36043</v>
      </c>
      <c r="G719" s="249" t="s">
        <v>925</v>
      </c>
      <c r="H719" s="249" t="s">
        <v>955</v>
      </c>
      <c r="I719" s="249" t="s">
        <v>82</v>
      </c>
      <c r="J719" s="249" t="s">
        <v>926</v>
      </c>
      <c r="K719" s="249">
        <v>2017</v>
      </c>
      <c r="L719" s="249" t="s">
        <v>925</v>
      </c>
      <c r="M719" s="249" t="s">
        <v>925</v>
      </c>
    </row>
    <row r="720" spans="1:21">
      <c r="A720" s="249">
        <v>214225</v>
      </c>
      <c r="B720" s="249" t="s">
        <v>1103</v>
      </c>
      <c r="C720" s="249" t="s">
        <v>1104</v>
      </c>
      <c r="D720" s="249" t="s">
        <v>329</v>
      </c>
      <c r="E720" s="249" t="s">
        <v>953</v>
      </c>
      <c r="F720" s="249">
        <v>35930</v>
      </c>
      <c r="G720" s="249" t="s">
        <v>925</v>
      </c>
      <c r="H720" s="249" t="s">
        <v>955</v>
      </c>
      <c r="I720" s="249" t="s">
        <v>82</v>
      </c>
      <c r="J720" s="249" t="s">
        <v>2811</v>
      </c>
      <c r="K720" s="249">
        <v>2017</v>
      </c>
      <c r="L720" s="249" t="s">
        <v>925</v>
      </c>
      <c r="M720" s="249" t="s">
        <v>925</v>
      </c>
    </row>
    <row r="721" spans="1:13">
      <c r="A721" s="249">
        <v>214226</v>
      </c>
      <c r="B721" s="249" t="s">
        <v>1086</v>
      </c>
      <c r="C721" s="249" t="s">
        <v>89</v>
      </c>
      <c r="D721" s="249" t="s">
        <v>484</v>
      </c>
      <c r="E721" s="249" t="s">
        <v>953</v>
      </c>
      <c r="F721" s="249">
        <v>36161</v>
      </c>
      <c r="G721" s="249" t="s">
        <v>925</v>
      </c>
      <c r="H721" s="249" t="s">
        <v>955</v>
      </c>
      <c r="I721" s="249" t="s">
        <v>82</v>
      </c>
      <c r="J721" s="249" t="s">
        <v>926</v>
      </c>
      <c r="K721" s="249">
        <v>2016</v>
      </c>
      <c r="L721" s="249" t="s">
        <v>925</v>
      </c>
      <c r="M721" s="249" t="s">
        <v>925</v>
      </c>
    </row>
    <row r="722" spans="1:13">
      <c r="A722" s="249">
        <v>214234</v>
      </c>
      <c r="B722" s="249" t="s">
        <v>396</v>
      </c>
      <c r="C722" s="249" t="s">
        <v>150</v>
      </c>
      <c r="D722" s="249" t="s">
        <v>637</v>
      </c>
      <c r="E722" s="249" t="s">
        <v>953</v>
      </c>
      <c r="F722" s="249">
        <v>35796</v>
      </c>
      <c r="G722" s="249" t="s">
        <v>925</v>
      </c>
      <c r="H722" s="249" t="s">
        <v>955</v>
      </c>
      <c r="I722" s="249" t="s">
        <v>82</v>
      </c>
      <c r="J722" s="249" t="s">
        <v>2811</v>
      </c>
      <c r="K722" s="249">
        <v>2016</v>
      </c>
      <c r="L722" s="249" t="s">
        <v>925</v>
      </c>
      <c r="M722" s="249" t="s">
        <v>937</v>
      </c>
    </row>
    <row r="723" spans="1:13">
      <c r="A723" s="249">
        <v>214235</v>
      </c>
      <c r="B723" s="249" t="s">
        <v>1313</v>
      </c>
      <c r="C723" s="249" t="s">
        <v>320</v>
      </c>
      <c r="D723" s="249" t="s">
        <v>507</v>
      </c>
      <c r="E723" s="249" t="s">
        <v>953</v>
      </c>
      <c r="F723" s="249">
        <v>35525</v>
      </c>
      <c r="G723" s="249" t="s">
        <v>925</v>
      </c>
      <c r="H723" s="249" t="s">
        <v>955</v>
      </c>
      <c r="I723" s="249" t="s">
        <v>82</v>
      </c>
      <c r="J723" s="249" t="s">
        <v>926</v>
      </c>
      <c r="K723" s="249">
        <v>2017</v>
      </c>
      <c r="L723" s="249" t="s">
        <v>2812</v>
      </c>
      <c r="M723" s="249" t="s">
        <v>925</v>
      </c>
    </row>
    <row r="724" spans="1:13">
      <c r="A724" s="249">
        <v>214237</v>
      </c>
      <c r="B724" s="249" t="s">
        <v>1178</v>
      </c>
      <c r="C724" s="249" t="s">
        <v>177</v>
      </c>
      <c r="D724" s="249" t="s">
        <v>608</v>
      </c>
      <c r="E724" s="249" t="s">
        <v>953</v>
      </c>
      <c r="F724" s="249">
        <v>36531</v>
      </c>
      <c r="G724" s="249" t="s">
        <v>925</v>
      </c>
      <c r="H724" s="249" t="s">
        <v>955</v>
      </c>
      <c r="I724" s="249" t="s">
        <v>82</v>
      </c>
      <c r="J724" s="249" t="s">
        <v>2811</v>
      </c>
      <c r="K724" s="249">
        <v>2016</v>
      </c>
      <c r="L724" s="249" t="s">
        <v>2812</v>
      </c>
      <c r="M724" s="249" t="s">
        <v>925</v>
      </c>
    </row>
    <row r="725" spans="1:13">
      <c r="A725" s="249">
        <v>214238</v>
      </c>
      <c r="B725" s="249" t="s">
        <v>1125</v>
      </c>
      <c r="C725" s="249" t="s">
        <v>211</v>
      </c>
      <c r="D725" s="249" t="s">
        <v>437</v>
      </c>
      <c r="E725" s="249" t="s">
        <v>953</v>
      </c>
      <c r="F725" s="249">
        <v>35070</v>
      </c>
      <c r="G725" s="249" t="s">
        <v>925</v>
      </c>
      <c r="H725" s="249" t="s">
        <v>955</v>
      </c>
      <c r="I725" s="249" t="s">
        <v>82</v>
      </c>
      <c r="J725" s="249" t="s">
        <v>2811</v>
      </c>
      <c r="K725" s="249">
        <v>2016</v>
      </c>
      <c r="L725" s="249" t="s">
        <v>925</v>
      </c>
      <c r="M725" s="249" t="s">
        <v>925</v>
      </c>
    </row>
    <row r="726" spans="1:13">
      <c r="A726" s="249">
        <v>214239</v>
      </c>
      <c r="B726" s="249" t="s">
        <v>1316</v>
      </c>
      <c r="C726" s="249" t="s">
        <v>219</v>
      </c>
      <c r="D726" s="249" t="s">
        <v>431</v>
      </c>
      <c r="E726" s="249" t="s">
        <v>953</v>
      </c>
      <c r="F726" s="249">
        <v>35959</v>
      </c>
      <c r="G726" s="249" t="s">
        <v>925</v>
      </c>
      <c r="H726" s="249" t="s">
        <v>955</v>
      </c>
      <c r="I726" s="249" t="s">
        <v>82</v>
      </c>
      <c r="J726" s="249" t="s">
        <v>2811</v>
      </c>
      <c r="K726" s="249">
        <v>2016</v>
      </c>
      <c r="L726" s="249" t="s">
        <v>2812</v>
      </c>
      <c r="M726" s="249" t="s">
        <v>925</v>
      </c>
    </row>
    <row r="727" spans="1:13">
      <c r="A727" s="249">
        <v>214241</v>
      </c>
      <c r="B727" s="249" t="s">
        <v>1170</v>
      </c>
      <c r="C727" s="249" t="s">
        <v>93</v>
      </c>
      <c r="D727" s="249" t="s">
        <v>639</v>
      </c>
      <c r="E727" s="249" t="s">
        <v>953</v>
      </c>
      <c r="F727" s="249">
        <v>36161</v>
      </c>
      <c r="G727" s="249" t="s">
        <v>925</v>
      </c>
      <c r="H727" s="249" t="s">
        <v>955</v>
      </c>
      <c r="I727" s="249" t="s">
        <v>82</v>
      </c>
      <c r="J727" s="249" t="s">
        <v>926</v>
      </c>
      <c r="K727" s="249">
        <v>2016</v>
      </c>
      <c r="L727" s="249" t="s">
        <v>925</v>
      </c>
      <c r="M727" s="249" t="s">
        <v>925</v>
      </c>
    </row>
    <row r="728" spans="1:13">
      <c r="A728" s="249">
        <v>214245</v>
      </c>
      <c r="B728" s="249" t="s">
        <v>810</v>
      </c>
      <c r="C728" s="249" t="s">
        <v>140</v>
      </c>
      <c r="D728" s="249" t="s">
        <v>524</v>
      </c>
      <c r="E728" s="249" t="s">
        <v>953</v>
      </c>
      <c r="F728" s="249">
        <v>35618</v>
      </c>
      <c r="G728" s="249" t="s">
        <v>2476</v>
      </c>
      <c r="H728" s="249" t="s">
        <v>2802</v>
      </c>
      <c r="I728" s="249" t="s">
        <v>82</v>
      </c>
      <c r="J728" s="249" t="s">
        <v>2811</v>
      </c>
      <c r="K728" s="249">
        <v>2016</v>
      </c>
      <c r="L728" s="249" t="s">
        <v>2812</v>
      </c>
      <c r="M728" s="249" t="s">
        <v>886</v>
      </c>
    </row>
    <row r="729" spans="1:13">
      <c r="A729" s="249">
        <v>214247</v>
      </c>
      <c r="B729" s="249" t="s">
        <v>1073</v>
      </c>
      <c r="C729" s="249" t="s">
        <v>330</v>
      </c>
      <c r="D729" s="249" t="s">
        <v>633</v>
      </c>
      <c r="E729" s="249" t="s">
        <v>953</v>
      </c>
      <c r="F729" s="249">
        <v>34883</v>
      </c>
      <c r="G729" s="249" t="s">
        <v>2477</v>
      </c>
      <c r="H729" s="249" t="s">
        <v>955</v>
      </c>
      <c r="I729" s="249" t="s">
        <v>82</v>
      </c>
      <c r="J729" s="249" t="s">
        <v>2811</v>
      </c>
      <c r="K729" s="249">
        <v>2015</v>
      </c>
      <c r="L729" s="249" t="s">
        <v>2812</v>
      </c>
      <c r="M729" s="249" t="s">
        <v>925</v>
      </c>
    </row>
    <row r="730" spans="1:13">
      <c r="A730" s="249">
        <v>214252</v>
      </c>
      <c r="B730" s="249" t="str">
        <f>VLOOKUP(A730,'[1]اعلام كامل'!$A$5:$E$7473,2,0)</f>
        <v>محمد علاء عبود</v>
      </c>
      <c r="C730" s="249" t="str">
        <f>VLOOKUP(A730,'[1]اعلام كامل'!$A$5:$E$7473,3,0)</f>
        <v>محمد بشير</v>
      </c>
      <c r="D730" s="249" t="str">
        <f>VLOOKUP(A730,'[1]اعلام كامل'!$A$5:$E$7473,4,0)</f>
        <v>فاتن</v>
      </c>
      <c r="I730" s="249" t="s">
        <v>82</v>
      </c>
    </row>
    <row r="731" spans="1:13">
      <c r="A731" s="249">
        <v>214255</v>
      </c>
      <c r="B731" s="249" t="str">
        <f>VLOOKUP(A731,'[1]اعلام كامل'!$A$5:$E$7473,2,0)</f>
        <v>محمد غيث الشيخ</v>
      </c>
      <c r="C731" s="249" t="str">
        <f>VLOOKUP(A731,'[1]اعلام كامل'!$A$5:$E$7473,3,0)</f>
        <v>عبد الله</v>
      </c>
      <c r="D731" s="249" t="str">
        <f>VLOOKUP(A731,'[1]اعلام كامل'!$A$5:$E$7473,4,0)</f>
        <v>مروا</v>
      </c>
      <c r="I731" s="249" t="s">
        <v>82</v>
      </c>
    </row>
    <row r="732" spans="1:13">
      <c r="A732" s="249">
        <v>214261</v>
      </c>
      <c r="B732" s="249" t="s">
        <v>361</v>
      </c>
      <c r="C732" s="249" t="s">
        <v>302</v>
      </c>
      <c r="D732" s="249" t="s">
        <v>594</v>
      </c>
      <c r="E732" s="249" t="s">
        <v>953</v>
      </c>
      <c r="F732" s="249">
        <v>35440</v>
      </c>
      <c r="G732" s="249" t="s">
        <v>927</v>
      </c>
      <c r="H732" s="249" t="s">
        <v>955</v>
      </c>
      <c r="I732" s="249" t="s">
        <v>82</v>
      </c>
      <c r="J732" s="249" t="s">
        <v>926</v>
      </c>
      <c r="K732" s="249">
        <v>2014</v>
      </c>
      <c r="L732" s="249" t="s">
        <v>925</v>
      </c>
      <c r="M732" s="249" t="s">
        <v>934</v>
      </c>
    </row>
    <row r="733" spans="1:13">
      <c r="A733" s="249">
        <v>214263</v>
      </c>
      <c r="B733" s="249" t="s">
        <v>1532</v>
      </c>
      <c r="C733" s="249" t="s">
        <v>144</v>
      </c>
      <c r="D733" s="249" t="s">
        <v>547</v>
      </c>
      <c r="E733" s="249" t="s">
        <v>953</v>
      </c>
      <c r="F733" s="249">
        <v>34386</v>
      </c>
      <c r="G733" s="249" t="s">
        <v>2476</v>
      </c>
      <c r="H733" s="249" t="s">
        <v>955</v>
      </c>
      <c r="I733" s="249" t="s">
        <v>82</v>
      </c>
      <c r="J733" s="249" t="s">
        <v>926</v>
      </c>
      <c r="K733" s="249">
        <v>2012</v>
      </c>
      <c r="L733" s="249" t="s">
        <v>2812</v>
      </c>
      <c r="M733" s="249" t="s">
        <v>927</v>
      </c>
    </row>
    <row r="734" spans="1:13">
      <c r="A734" s="249">
        <v>214264</v>
      </c>
      <c r="B734" s="249" t="s">
        <v>1955</v>
      </c>
      <c r="C734" s="249" t="s">
        <v>1956</v>
      </c>
      <c r="D734" s="249" t="s">
        <v>1957</v>
      </c>
      <c r="E734" s="249" t="s">
        <v>953</v>
      </c>
      <c r="F734" s="249">
        <v>33275</v>
      </c>
      <c r="G734" s="249" t="s">
        <v>2698</v>
      </c>
      <c r="H734" s="249" t="s">
        <v>955</v>
      </c>
      <c r="I734" s="249" t="s">
        <v>82</v>
      </c>
      <c r="J734" s="249" t="s">
        <v>2811</v>
      </c>
      <c r="K734" s="249">
        <v>2017</v>
      </c>
      <c r="L734" s="249" t="s">
        <v>925</v>
      </c>
      <c r="M734" s="249" t="s">
        <v>940</v>
      </c>
    </row>
    <row r="735" spans="1:13">
      <c r="A735" s="249">
        <v>214265</v>
      </c>
      <c r="B735" s="249" t="s">
        <v>2446</v>
      </c>
      <c r="C735" s="249" t="s">
        <v>99</v>
      </c>
      <c r="D735" s="249" t="s">
        <v>559</v>
      </c>
      <c r="E735" s="249" t="s">
        <v>953</v>
      </c>
      <c r="F735" s="249">
        <v>35798</v>
      </c>
      <c r="G735" s="249" t="s">
        <v>925</v>
      </c>
      <c r="H735" s="249" t="s">
        <v>2808</v>
      </c>
      <c r="I735" s="249" t="s">
        <v>82</v>
      </c>
      <c r="J735" s="249" t="s">
        <v>2811</v>
      </c>
      <c r="K735" s="249">
        <v>2005</v>
      </c>
      <c r="L735" s="249" t="s">
        <v>925</v>
      </c>
      <c r="M735" s="249" t="s">
        <v>886</v>
      </c>
    </row>
    <row r="736" spans="1:13">
      <c r="A736" s="249">
        <v>214267</v>
      </c>
      <c r="B736" s="249" t="s">
        <v>1824</v>
      </c>
      <c r="C736" s="249" t="s">
        <v>86</v>
      </c>
      <c r="D736" s="249" t="s">
        <v>478</v>
      </c>
      <c r="E736" s="249" t="s">
        <v>953</v>
      </c>
      <c r="F736" s="249">
        <v>35263</v>
      </c>
      <c r="G736" s="249" t="s">
        <v>925</v>
      </c>
      <c r="H736" s="249" t="s">
        <v>955</v>
      </c>
      <c r="I736" s="249" t="s">
        <v>82</v>
      </c>
      <c r="J736" s="249" t="s">
        <v>2811</v>
      </c>
      <c r="K736" s="249">
        <v>2015</v>
      </c>
      <c r="L736" s="249" t="s">
        <v>925</v>
      </c>
      <c r="M736" s="249" t="s">
        <v>936</v>
      </c>
    </row>
    <row r="737" spans="1:18">
      <c r="A737" s="249">
        <v>214270</v>
      </c>
      <c r="B737" s="249" t="s">
        <v>1245</v>
      </c>
      <c r="C737" s="249" t="s">
        <v>128</v>
      </c>
      <c r="D737" s="249" t="s">
        <v>1246</v>
      </c>
      <c r="E737" s="249" t="s">
        <v>953</v>
      </c>
      <c r="F737" s="249">
        <v>35864</v>
      </c>
      <c r="G737" s="249" t="s">
        <v>925</v>
      </c>
      <c r="H737" s="249" t="s">
        <v>955</v>
      </c>
      <c r="I737" s="249" t="s">
        <v>82</v>
      </c>
      <c r="J737" s="249" t="s">
        <v>2811</v>
      </c>
      <c r="K737" s="249">
        <v>2017</v>
      </c>
      <c r="L737" s="249" t="s">
        <v>2831</v>
      </c>
      <c r="M737" s="249" t="s">
        <v>925</v>
      </c>
    </row>
    <row r="738" spans="1:18">
      <c r="A738" s="249">
        <v>214271</v>
      </c>
      <c r="B738" s="249" t="s">
        <v>2005</v>
      </c>
      <c r="C738" s="249" t="s">
        <v>122</v>
      </c>
      <c r="D738" s="249" t="s">
        <v>535</v>
      </c>
      <c r="E738" s="249" t="s">
        <v>953</v>
      </c>
      <c r="F738" s="249">
        <v>35461</v>
      </c>
      <c r="G738" s="249" t="s">
        <v>2517</v>
      </c>
      <c r="H738" s="249" t="s">
        <v>955</v>
      </c>
      <c r="I738" s="249" t="s">
        <v>82</v>
      </c>
      <c r="J738" s="249" t="s">
        <v>926</v>
      </c>
      <c r="K738" s="249">
        <v>2014</v>
      </c>
      <c r="L738" s="249" t="s">
        <v>927</v>
      </c>
      <c r="M738" s="249" t="s">
        <v>951</v>
      </c>
    </row>
    <row r="739" spans="1:18">
      <c r="A739" s="249">
        <v>214275</v>
      </c>
      <c r="B739" s="249" t="s">
        <v>1663</v>
      </c>
      <c r="C739" s="249" t="s">
        <v>143</v>
      </c>
      <c r="D739" s="249" t="s">
        <v>500</v>
      </c>
      <c r="E739" s="249" t="s">
        <v>953</v>
      </c>
      <c r="F739" s="249">
        <v>36526</v>
      </c>
      <c r="G739" s="249" t="s">
        <v>935</v>
      </c>
      <c r="H739" s="249" t="s">
        <v>955</v>
      </c>
      <c r="I739" s="249" t="s">
        <v>82</v>
      </c>
      <c r="J739" s="249" t="s">
        <v>2811</v>
      </c>
      <c r="K739" s="249">
        <v>2017</v>
      </c>
      <c r="L739" s="249" t="s">
        <v>2816</v>
      </c>
      <c r="M739" s="249" t="s">
        <v>935</v>
      </c>
    </row>
    <row r="740" spans="1:18">
      <c r="A740" s="249">
        <v>214276</v>
      </c>
      <c r="B740" s="249" t="s">
        <v>1248</v>
      </c>
      <c r="C740" s="249" t="s">
        <v>314</v>
      </c>
      <c r="D740" s="249" t="s">
        <v>535</v>
      </c>
      <c r="E740" s="249" t="s">
        <v>953</v>
      </c>
      <c r="F740" s="249">
        <v>35809</v>
      </c>
      <c r="G740" s="249" t="s">
        <v>925</v>
      </c>
      <c r="H740" s="249" t="s">
        <v>955</v>
      </c>
      <c r="I740" s="249" t="s">
        <v>82</v>
      </c>
      <c r="J740" s="249" t="s">
        <v>926</v>
      </c>
      <c r="K740" s="249">
        <v>2016</v>
      </c>
      <c r="L740" s="249" t="s">
        <v>925</v>
      </c>
      <c r="M740" s="249" t="s">
        <v>925</v>
      </c>
    </row>
    <row r="741" spans="1:18">
      <c r="A741" s="249">
        <v>214277</v>
      </c>
      <c r="B741" s="249" t="s">
        <v>1156</v>
      </c>
      <c r="C741" s="249" t="s">
        <v>350</v>
      </c>
      <c r="D741" s="249" t="s">
        <v>478</v>
      </c>
      <c r="E741" s="249" t="s">
        <v>953</v>
      </c>
      <c r="F741" s="249">
        <v>36027</v>
      </c>
      <c r="G741" s="249" t="s">
        <v>925</v>
      </c>
      <c r="H741" s="249" t="s">
        <v>955</v>
      </c>
      <c r="I741" s="249" t="s">
        <v>82</v>
      </c>
      <c r="J741" s="249" t="s">
        <v>2811</v>
      </c>
      <c r="K741" s="249">
        <v>2017</v>
      </c>
      <c r="L741" s="249" t="s">
        <v>925</v>
      </c>
      <c r="M741" s="249" t="s">
        <v>925</v>
      </c>
    </row>
    <row r="742" spans="1:18">
      <c r="A742" s="249">
        <v>214278</v>
      </c>
      <c r="B742" s="249" t="s">
        <v>1224</v>
      </c>
      <c r="C742" s="249" t="s">
        <v>315</v>
      </c>
      <c r="D742" s="249" t="s">
        <v>633</v>
      </c>
      <c r="E742" s="249" t="s">
        <v>953</v>
      </c>
      <c r="F742" s="249">
        <v>36161</v>
      </c>
      <c r="G742" s="249" t="s">
        <v>925</v>
      </c>
      <c r="H742" s="249" t="s">
        <v>955</v>
      </c>
      <c r="I742" s="249" t="s">
        <v>82</v>
      </c>
      <c r="J742" s="249" t="s">
        <v>2811</v>
      </c>
      <c r="K742" s="249">
        <v>2016</v>
      </c>
      <c r="L742" s="249" t="s">
        <v>925</v>
      </c>
      <c r="M742" s="249" t="s">
        <v>925</v>
      </c>
    </row>
    <row r="743" spans="1:18">
      <c r="A743" s="249">
        <v>214281</v>
      </c>
      <c r="B743" s="249" t="s">
        <v>1200</v>
      </c>
      <c r="C743" s="249" t="s">
        <v>346</v>
      </c>
      <c r="D743" s="249" t="s">
        <v>664</v>
      </c>
      <c r="E743" s="249" t="s">
        <v>953</v>
      </c>
      <c r="F743" s="249">
        <v>35094</v>
      </c>
      <c r="G743" s="249" t="s">
        <v>925</v>
      </c>
      <c r="H743" s="249" t="s">
        <v>955</v>
      </c>
      <c r="I743" s="249" t="s">
        <v>82</v>
      </c>
      <c r="M743" s="249" t="s">
        <v>925</v>
      </c>
      <c r="Q743" s="249">
        <v>1252</v>
      </c>
      <c r="R743" s="249" t="s">
        <v>2881</v>
      </c>
    </row>
    <row r="744" spans="1:18">
      <c r="A744" s="249">
        <v>214285</v>
      </c>
      <c r="B744" s="249" t="s">
        <v>1597</v>
      </c>
      <c r="C744" s="249" t="s">
        <v>252</v>
      </c>
      <c r="D744" s="249" t="s">
        <v>478</v>
      </c>
      <c r="E744" s="249" t="s">
        <v>953</v>
      </c>
      <c r="F744" s="249">
        <v>35728</v>
      </c>
      <c r="G744" s="249" t="s">
        <v>2586</v>
      </c>
      <c r="H744" s="249" t="s">
        <v>955</v>
      </c>
      <c r="I744" s="249" t="s">
        <v>82</v>
      </c>
      <c r="J744" s="249" t="s">
        <v>2811</v>
      </c>
      <c r="K744" s="249">
        <v>2017</v>
      </c>
      <c r="L744" s="249" t="s">
        <v>2813</v>
      </c>
      <c r="M744" s="249" t="s">
        <v>927</v>
      </c>
    </row>
    <row r="745" spans="1:18">
      <c r="A745" s="249">
        <v>214286</v>
      </c>
      <c r="B745" s="249" t="str">
        <f>VLOOKUP(A745,'[1]اعلام كامل'!$A$5:$E$7473,2,0)</f>
        <v>محمود الرفاعي</v>
      </c>
      <c r="C745" s="249" t="str">
        <f>VLOOKUP(A745,'[1]اعلام كامل'!$A$5:$E$7473,3,0)</f>
        <v>احمد</v>
      </c>
      <c r="D745" s="249" t="str">
        <f>VLOOKUP(A745,'[1]اعلام كامل'!$A$5:$E$7473,4,0)</f>
        <v>فاطمه</v>
      </c>
      <c r="I745" s="249" t="s">
        <v>82</v>
      </c>
    </row>
    <row r="746" spans="1:18">
      <c r="A746" s="249">
        <v>214287</v>
      </c>
      <c r="B746" s="249" t="s">
        <v>1508</v>
      </c>
      <c r="C746" s="249" t="s">
        <v>812</v>
      </c>
      <c r="D746" s="249" t="s">
        <v>453</v>
      </c>
      <c r="E746" s="249" t="s">
        <v>953</v>
      </c>
      <c r="F746" s="249">
        <v>35873</v>
      </c>
      <c r="G746" s="249" t="s">
        <v>2556</v>
      </c>
      <c r="H746" s="249" t="s">
        <v>955</v>
      </c>
      <c r="I746" s="249" t="s">
        <v>82</v>
      </c>
      <c r="J746" s="249" t="s">
        <v>926</v>
      </c>
      <c r="K746" s="249">
        <v>2016</v>
      </c>
      <c r="L746" s="249" t="s">
        <v>925</v>
      </c>
      <c r="M746" s="249" t="s">
        <v>927</v>
      </c>
    </row>
    <row r="747" spans="1:18">
      <c r="A747" s="249">
        <v>214289</v>
      </c>
      <c r="B747" s="249" t="s">
        <v>1336</v>
      </c>
      <c r="C747" s="249" t="s">
        <v>247</v>
      </c>
      <c r="D747" s="249" t="s">
        <v>460</v>
      </c>
      <c r="E747" s="249" t="s">
        <v>953</v>
      </c>
      <c r="F747" s="249">
        <v>35094</v>
      </c>
      <c r="G747" s="249" t="s">
        <v>2498</v>
      </c>
      <c r="H747" s="249" t="s">
        <v>955</v>
      </c>
      <c r="I747" s="249" t="s">
        <v>82</v>
      </c>
      <c r="J747" s="249" t="s">
        <v>926</v>
      </c>
      <c r="K747" s="249">
        <v>2013</v>
      </c>
      <c r="L747" s="249" t="s">
        <v>934</v>
      </c>
      <c r="M747" s="249" t="s">
        <v>934</v>
      </c>
    </row>
    <row r="748" spans="1:18">
      <c r="A748" s="249">
        <v>214291</v>
      </c>
      <c r="B748" s="249" t="s">
        <v>1592</v>
      </c>
      <c r="C748" s="249" t="s">
        <v>164</v>
      </c>
      <c r="D748" s="249" t="s">
        <v>813</v>
      </c>
      <c r="E748" s="249" t="s">
        <v>953</v>
      </c>
      <c r="F748" s="249">
        <v>35481</v>
      </c>
      <c r="G748" s="249" t="s">
        <v>2584</v>
      </c>
      <c r="H748" s="249" t="s">
        <v>955</v>
      </c>
      <c r="I748" s="249" t="s">
        <v>82</v>
      </c>
      <c r="J748" s="249" t="s">
        <v>2811</v>
      </c>
      <c r="K748" s="249">
        <v>2016</v>
      </c>
      <c r="L748" s="249" t="s">
        <v>925</v>
      </c>
      <c r="M748" s="249" t="s">
        <v>927</v>
      </c>
    </row>
    <row r="749" spans="1:18">
      <c r="A749" s="249">
        <v>214294</v>
      </c>
      <c r="B749" s="249" t="str">
        <f>VLOOKUP(A749,'[1]اعلام كامل'!$A$5:$E$7473,2,0)</f>
        <v>محمود خضر</v>
      </c>
      <c r="C749" s="249" t="str">
        <f>VLOOKUP(A749,'[1]اعلام كامل'!$A$5:$E$7473,3,0)</f>
        <v>حامد</v>
      </c>
      <c r="D749" s="249" t="str">
        <f>VLOOKUP(A749,'[1]اعلام كامل'!$A$5:$E$7473,4,0)</f>
        <v>نجيب</v>
      </c>
      <c r="I749" s="249" t="s">
        <v>82</v>
      </c>
    </row>
    <row r="750" spans="1:18">
      <c r="A750" s="249">
        <v>214297</v>
      </c>
      <c r="B750" s="249" t="s">
        <v>1938</v>
      </c>
      <c r="C750" s="249" t="s">
        <v>160</v>
      </c>
      <c r="D750" s="249" t="s">
        <v>715</v>
      </c>
      <c r="E750" s="249" t="s">
        <v>953</v>
      </c>
      <c r="F750" s="249">
        <v>35606</v>
      </c>
      <c r="G750" s="249" t="s">
        <v>2686</v>
      </c>
      <c r="H750" s="249" t="s">
        <v>955</v>
      </c>
      <c r="I750" s="249" t="s">
        <v>82</v>
      </c>
      <c r="J750" s="249" t="s">
        <v>2811</v>
      </c>
      <c r="K750" s="249">
        <v>2016</v>
      </c>
      <c r="L750" s="249" t="s">
        <v>925</v>
      </c>
      <c r="M750" s="249" t="s">
        <v>940</v>
      </c>
    </row>
    <row r="751" spans="1:18">
      <c r="A751" s="249">
        <v>214301</v>
      </c>
      <c r="B751" s="249" t="s">
        <v>2201</v>
      </c>
      <c r="C751" s="249" t="s">
        <v>94</v>
      </c>
      <c r="D751" s="249" t="s">
        <v>539</v>
      </c>
      <c r="E751" s="249" t="s">
        <v>954</v>
      </c>
      <c r="F751" s="249">
        <v>36165</v>
      </c>
      <c r="G751" s="249" t="s">
        <v>944</v>
      </c>
      <c r="H751" s="249" t="s">
        <v>955</v>
      </c>
      <c r="I751" s="249" t="s">
        <v>82</v>
      </c>
      <c r="J751" s="249" t="s">
        <v>2811</v>
      </c>
      <c r="K751" s="249">
        <v>2016</v>
      </c>
      <c r="L751" s="249" t="s">
        <v>2850</v>
      </c>
      <c r="M751" s="249" t="s">
        <v>944</v>
      </c>
    </row>
    <row r="752" spans="1:18">
      <c r="A752" s="249">
        <v>214303</v>
      </c>
      <c r="B752" s="249" t="str">
        <f>VLOOKUP(A752,'[1]اعلام كامل'!$A$5:$E$7473,2,0)</f>
        <v>مرام ديروان</v>
      </c>
      <c r="C752" s="249" t="str">
        <f>VLOOKUP(A752,'[1]اعلام كامل'!$A$5:$E$7473,3,0)</f>
        <v>رفعت</v>
      </c>
      <c r="D752" s="249" t="str">
        <f>VLOOKUP(A752,'[1]اعلام كامل'!$A$5:$E$7473,4,0)</f>
        <v>نداء</v>
      </c>
      <c r="I752" s="249" t="s">
        <v>82</v>
      </c>
    </row>
    <row r="753" spans="1:13">
      <c r="A753" s="249">
        <v>214304</v>
      </c>
      <c r="B753" s="249" t="s">
        <v>1914</v>
      </c>
      <c r="C753" s="249" t="s">
        <v>92</v>
      </c>
      <c r="D753" s="249" t="s">
        <v>153</v>
      </c>
      <c r="E753" s="249" t="s">
        <v>954</v>
      </c>
      <c r="F753" s="249">
        <v>34795</v>
      </c>
      <c r="G753" s="249" t="s">
        <v>2668</v>
      </c>
      <c r="H753" s="249" t="s">
        <v>955</v>
      </c>
      <c r="I753" s="249" t="s">
        <v>82</v>
      </c>
      <c r="J753" s="249" t="s">
        <v>926</v>
      </c>
      <c r="K753" s="249">
        <v>2013</v>
      </c>
      <c r="L753" s="249" t="s">
        <v>937</v>
      </c>
      <c r="M753" s="249" t="s">
        <v>937</v>
      </c>
    </row>
    <row r="754" spans="1:13">
      <c r="A754" s="249">
        <v>214306</v>
      </c>
      <c r="B754" s="249" t="s">
        <v>2073</v>
      </c>
      <c r="C754" s="249" t="s">
        <v>138</v>
      </c>
      <c r="D754" s="249" t="s">
        <v>587</v>
      </c>
      <c r="E754" s="249" t="s">
        <v>954</v>
      </c>
      <c r="F754" s="249">
        <v>35335</v>
      </c>
      <c r="G754" s="249" t="s">
        <v>925</v>
      </c>
      <c r="H754" s="249" t="s">
        <v>955</v>
      </c>
      <c r="I754" s="249" t="s">
        <v>82</v>
      </c>
      <c r="J754" s="249" t="s">
        <v>2811</v>
      </c>
      <c r="K754" s="249">
        <v>2014</v>
      </c>
      <c r="L754" s="249" t="s">
        <v>925</v>
      </c>
      <c r="M754" s="249" t="s">
        <v>939</v>
      </c>
    </row>
    <row r="755" spans="1:13">
      <c r="A755" s="249">
        <v>214307</v>
      </c>
      <c r="B755" s="249" t="s">
        <v>2358</v>
      </c>
      <c r="C755" s="249" t="s">
        <v>709</v>
      </c>
      <c r="D755" s="249" t="s">
        <v>2359</v>
      </c>
      <c r="E755" s="249" t="s">
        <v>954</v>
      </c>
      <c r="F755" s="249">
        <v>34462</v>
      </c>
      <c r="G755" s="249" t="s">
        <v>2525</v>
      </c>
      <c r="H755" s="249" t="s">
        <v>955</v>
      </c>
      <c r="I755" s="249" t="s">
        <v>82</v>
      </c>
      <c r="J755" s="249" t="s">
        <v>2811</v>
      </c>
      <c r="K755" s="249">
        <v>2015</v>
      </c>
      <c r="L755" s="249" t="s">
        <v>945</v>
      </c>
      <c r="M755" s="249" t="s">
        <v>945</v>
      </c>
    </row>
    <row r="756" spans="1:13">
      <c r="A756" s="249">
        <v>214310</v>
      </c>
      <c r="B756" s="249" t="str">
        <f>VLOOKUP(A756,'[1]اعلام كامل'!$A$5:$E$7473,2,0)</f>
        <v>مرح محمد</v>
      </c>
      <c r="C756" s="249" t="str">
        <f>VLOOKUP(A756,'[1]اعلام كامل'!$A$5:$E$7473,3,0)</f>
        <v>موفق</v>
      </c>
      <c r="D756" s="249" t="str">
        <f>VLOOKUP(A756,'[1]اعلام كامل'!$A$5:$E$7473,4,0)</f>
        <v>منى</v>
      </c>
      <c r="I756" s="249" t="s">
        <v>82</v>
      </c>
    </row>
    <row r="757" spans="1:13">
      <c r="A757" s="249">
        <v>214315</v>
      </c>
      <c r="B757" s="249" t="s">
        <v>1234</v>
      </c>
      <c r="C757" s="249" t="s">
        <v>317</v>
      </c>
      <c r="D757" s="249" t="s">
        <v>519</v>
      </c>
      <c r="E757" s="249" t="s">
        <v>953</v>
      </c>
      <c r="F757" s="249">
        <v>34185</v>
      </c>
      <c r="G757" s="249" t="s">
        <v>925</v>
      </c>
      <c r="H757" s="249" t="s">
        <v>955</v>
      </c>
      <c r="I757" s="249" t="s">
        <v>82</v>
      </c>
      <c r="J757" s="249" t="s">
        <v>2811</v>
      </c>
      <c r="K757" s="249">
        <v>2014</v>
      </c>
      <c r="L757" s="249" t="s">
        <v>925</v>
      </c>
      <c r="M757" s="249" t="s">
        <v>925</v>
      </c>
    </row>
    <row r="758" spans="1:13">
      <c r="A758" s="249">
        <v>214318</v>
      </c>
      <c r="B758" s="249" t="s">
        <v>2297</v>
      </c>
      <c r="C758" s="249" t="s">
        <v>350</v>
      </c>
      <c r="D758" s="249" t="s">
        <v>590</v>
      </c>
      <c r="E758" s="249" t="s">
        <v>954</v>
      </c>
      <c r="F758" s="249">
        <v>36030</v>
      </c>
      <c r="G758" s="249" t="s">
        <v>925</v>
      </c>
      <c r="H758" s="249" t="s">
        <v>955</v>
      </c>
      <c r="I758" s="249" t="s">
        <v>82</v>
      </c>
      <c r="J758" s="249" t="s">
        <v>2811</v>
      </c>
      <c r="K758" s="249">
        <v>2016</v>
      </c>
      <c r="L758" s="249" t="s">
        <v>945</v>
      </c>
      <c r="M758" s="249" t="s">
        <v>945</v>
      </c>
    </row>
    <row r="759" spans="1:13">
      <c r="A759" s="249">
        <v>214320</v>
      </c>
      <c r="B759" s="249" t="s">
        <v>1499</v>
      </c>
      <c r="C759" s="249" t="s">
        <v>265</v>
      </c>
      <c r="D759" s="249" t="s">
        <v>487</v>
      </c>
      <c r="E759" s="249" t="s">
        <v>954</v>
      </c>
      <c r="F759" s="249">
        <v>34227</v>
      </c>
      <c r="G759" s="249" t="s">
        <v>2553</v>
      </c>
      <c r="H759" s="249" t="s">
        <v>955</v>
      </c>
      <c r="I759" s="249" t="s">
        <v>82</v>
      </c>
      <c r="J759" s="249" t="s">
        <v>2811</v>
      </c>
      <c r="K759" s="249">
        <v>2011</v>
      </c>
      <c r="L759" s="249" t="s">
        <v>927</v>
      </c>
      <c r="M759" s="249" t="s">
        <v>927</v>
      </c>
    </row>
    <row r="760" spans="1:13">
      <c r="A760" s="249">
        <v>214326</v>
      </c>
      <c r="B760" s="249" t="s">
        <v>1718</v>
      </c>
      <c r="C760" s="249" t="s">
        <v>782</v>
      </c>
      <c r="D760" s="249" t="s">
        <v>449</v>
      </c>
      <c r="E760" s="249" t="s">
        <v>954</v>
      </c>
      <c r="F760" s="249">
        <v>34379</v>
      </c>
      <c r="G760" s="249" t="s">
        <v>2621</v>
      </c>
      <c r="H760" s="249" t="s">
        <v>955</v>
      </c>
      <c r="I760" s="249" t="s">
        <v>82</v>
      </c>
      <c r="J760" s="249" t="s">
        <v>2811</v>
      </c>
      <c r="K760" s="249">
        <v>2013</v>
      </c>
      <c r="L760" s="249" t="s">
        <v>927</v>
      </c>
      <c r="M760" s="249" t="s">
        <v>936</v>
      </c>
    </row>
    <row r="761" spans="1:13">
      <c r="A761" s="249">
        <v>214327</v>
      </c>
      <c r="B761" s="249" t="s">
        <v>1815</v>
      </c>
      <c r="C761" s="249" t="s">
        <v>90</v>
      </c>
      <c r="D761" s="249" t="s">
        <v>519</v>
      </c>
      <c r="E761" s="249" t="s">
        <v>954</v>
      </c>
      <c r="F761" s="249">
        <v>36161</v>
      </c>
      <c r="G761" s="249" t="s">
        <v>925</v>
      </c>
      <c r="H761" s="249" t="s">
        <v>955</v>
      </c>
      <c r="I761" s="249" t="s">
        <v>82</v>
      </c>
      <c r="J761" s="249" t="s">
        <v>2811</v>
      </c>
      <c r="K761" s="249">
        <v>2017</v>
      </c>
      <c r="L761" s="249" t="s">
        <v>939</v>
      </c>
      <c r="M761" s="249" t="s">
        <v>936</v>
      </c>
    </row>
    <row r="762" spans="1:13">
      <c r="A762" s="249">
        <v>214328</v>
      </c>
      <c r="B762" s="249" t="s">
        <v>1949</v>
      </c>
      <c r="C762" s="249" t="s">
        <v>91</v>
      </c>
      <c r="D762" s="249" t="s">
        <v>439</v>
      </c>
      <c r="E762" s="249" t="s">
        <v>954</v>
      </c>
      <c r="F762" s="249">
        <v>33348</v>
      </c>
      <c r="G762" s="249" t="s">
        <v>2695</v>
      </c>
      <c r="H762" s="249" t="s">
        <v>955</v>
      </c>
      <c r="I762" s="249" t="s">
        <v>82</v>
      </c>
      <c r="J762" s="249" t="s">
        <v>2811</v>
      </c>
      <c r="K762" s="249">
        <v>2012</v>
      </c>
      <c r="L762" s="249" t="s">
        <v>927</v>
      </c>
      <c r="M762" s="249" t="s">
        <v>940</v>
      </c>
    </row>
    <row r="763" spans="1:13">
      <c r="A763" s="249">
        <v>214332</v>
      </c>
      <c r="B763" s="249" t="s">
        <v>2438</v>
      </c>
      <c r="C763" s="249" t="s">
        <v>144</v>
      </c>
      <c r="D763" s="249" t="s">
        <v>580</v>
      </c>
      <c r="E763" s="249" t="s">
        <v>954</v>
      </c>
      <c r="F763" s="249">
        <v>35610</v>
      </c>
      <c r="G763" s="249" t="s">
        <v>2577</v>
      </c>
      <c r="H763" s="249" t="s">
        <v>2802</v>
      </c>
      <c r="I763" s="249" t="s">
        <v>82</v>
      </c>
      <c r="J763" s="249" t="s">
        <v>2811</v>
      </c>
      <c r="K763" s="249" t="s">
        <v>2824</v>
      </c>
      <c r="L763" s="249" t="s">
        <v>925</v>
      </c>
      <c r="M763" s="249" t="s">
        <v>886</v>
      </c>
    </row>
    <row r="764" spans="1:13">
      <c r="A764" s="249">
        <v>214334</v>
      </c>
      <c r="B764" s="249" t="str">
        <f>VLOOKUP(A764,'[1]اعلام كامل'!$A$5:$E$7473,2,0)</f>
        <v>مصطفى الحاج</v>
      </c>
      <c r="C764" s="249" t="str">
        <f>VLOOKUP(A764,'[1]اعلام كامل'!$A$5:$E$7473,3,0)</f>
        <v>محمد</v>
      </c>
      <c r="D764" s="249" t="str">
        <f>VLOOKUP(A764,'[1]اعلام كامل'!$A$5:$E$7473,4,0)</f>
        <v>امنه</v>
      </c>
      <c r="I764" s="249" t="s">
        <v>82</v>
      </c>
    </row>
    <row r="765" spans="1:13">
      <c r="A765" s="249">
        <v>214336</v>
      </c>
      <c r="B765" s="249" t="s">
        <v>1341</v>
      </c>
      <c r="C765" s="249" t="s">
        <v>92</v>
      </c>
      <c r="D765" s="249" t="s">
        <v>506</v>
      </c>
      <c r="E765" s="249" t="s">
        <v>953</v>
      </c>
      <c r="F765" s="249">
        <v>29952</v>
      </c>
      <c r="G765" s="249" t="s">
        <v>2501</v>
      </c>
      <c r="H765" s="249" t="s">
        <v>955</v>
      </c>
      <c r="I765" s="249" t="s">
        <v>82</v>
      </c>
      <c r="J765" s="249" t="s">
        <v>2811</v>
      </c>
      <c r="K765" s="249">
        <v>2014</v>
      </c>
      <c r="L765" s="249" t="s">
        <v>934</v>
      </c>
      <c r="M765" s="249" t="s">
        <v>934</v>
      </c>
    </row>
    <row r="766" spans="1:13">
      <c r="A766" s="249">
        <v>214338</v>
      </c>
      <c r="B766" s="249" t="s">
        <v>1947</v>
      </c>
      <c r="C766" s="249" t="s">
        <v>128</v>
      </c>
      <c r="D766" s="249" t="s">
        <v>552</v>
      </c>
      <c r="E766" s="249" t="s">
        <v>953</v>
      </c>
      <c r="F766" s="249">
        <v>36074</v>
      </c>
      <c r="G766" s="249" t="s">
        <v>2693</v>
      </c>
      <c r="H766" s="249" t="s">
        <v>955</v>
      </c>
      <c r="I766" s="249" t="s">
        <v>82</v>
      </c>
      <c r="J766" s="249" t="s">
        <v>926</v>
      </c>
      <c r="K766" s="249">
        <v>2016</v>
      </c>
      <c r="L766" s="249" t="s">
        <v>945</v>
      </c>
      <c r="M766" s="249" t="s">
        <v>940</v>
      </c>
    </row>
    <row r="767" spans="1:13">
      <c r="A767" s="249">
        <v>214343</v>
      </c>
      <c r="B767" s="249" t="str">
        <f>VLOOKUP(A767,'[1]اعلام كامل'!$A$5:$E$7473,2,0)</f>
        <v>معاذ عصفور</v>
      </c>
      <c r="C767" s="249" t="str">
        <f>VLOOKUP(A767,'[1]اعلام كامل'!$A$5:$E$7473,3,0)</f>
        <v>محمد</v>
      </c>
      <c r="D767" s="249" t="str">
        <f>VLOOKUP(A767,'[1]اعلام كامل'!$A$5:$E$7473,4,0)</f>
        <v>امينه</v>
      </c>
      <c r="I767" s="249" t="s">
        <v>82</v>
      </c>
    </row>
    <row r="768" spans="1:13">
      <c r="A768" s="249">
        <v>214345</v>
      </c>
      <c r="B768" s="249" t="str">
        <f>VLOOKUP(A768,'[1]اعلام كامل'!$A$5:$E$7473,2,0)</f>
        <v>ملاذ رزق</v>
      </c>
      <c r="C768" s="249" t="str">
        <f>VLOOKUP(A768,'[1]اعلام كامل'!$A$5:$E$7473,3,0)</f>
        <v>جواد</v>
      </c>
      <c r="D768" s="249" t="str">
        <f>VLOOKUP(A768,'[1]اعلام كامل'!$A$5:$E$7473,4,0)</f>
        <v>ميرنا</v>
      </c>
      <c r="I768" s="249" t="s">
        <v>82</v>
      </c>
    </row>
    <row r="769" spans="1:13">
      <c r="A769" s="249">
        <v>214356</v>
      </c>
      <c r="B769" s="249" t="s">
        <v>1331</v>
      </c>
      <c r="C769" s="249" t="s">
        <v>1332</v>
      </c>
      <c r="D769" s="249" t="s">
        <v>1333</v>
      </c>
      <c r="E769" s="249" t="s">
        <v>954</v>
      </c>
      <c r="F769" s="249">
        <v>36210</v>
      </c>
      <c r="G769" s="249" t="s">
        <v>934</v>
      </c>
      <c r="H769" s="249" t="s">
        <v>955</v>
      </c>
      <c r="I769" s="249" t="s">
        <v>82</v>
      </c>
      <c r="J769" s="249" t="s">
        <v>2811</v>
      </c>
      <c r="K769" s="249">
        <v>2017</v>
      </c>
      <c r="L769" s="249" t="s">
        <v>925</v>
      </c>
      <c r="M769" s="249" t="s">
        <v>934</v>
      </c>
    </row>
    <row r="770" spans="1:13">
      <c r="A770" s="249">
        <v>214359</v>
      </c>
      <c r="B770" s="249" t="str">
        <f>VLOOKUP(A770,'[1]اعلام كامل'!$A$5:$E$7473,2,0)</f>
        <v>مها شدود</v>
      </c>
      <c r="C770" s="249" t="str">
        <f>VLOOKUP(A770,'[1]اعلام كامل'!$A$5:$E$7473,3,0)</f>
        <v>فؤاد</v>
      </c>
      <c r="D770" s="249" t="str">
        <f>VLOOKUP(A770,'[1]اعلام كامل'!$A$5:$E$7473,4,0)</f>
        <v>خديجه</v>
      </c>
      <c r="I770" s="249" t="s">
        <v>82</v>
      </c>
    </row>
    <row r="771" spans="1:13">
      <c r="A771" s="249">
        <v>214364</v>
      </c>
      <c r="B771" s="249" t="s">
        <v>1393</v>
      </c>
      <c r="C771" s="249" t="s">
        <v>265</v>
      </c>
      <c r="D771" s="249" t="s">
        <v>492</v>
      </c>
      <c r="E771" s="249" t="s">
        <v>953</v>
      </c>
      <c r="F771" s="249">
        <v>34672</v>
      </c>
      <c r="G771" s="249" t="s">
        <v>927</v>
      </c>
      <c r="H771" s="249" t="s">
        <v>955</v>
      </c>
      <c r="I771" s="249" t="s">
        <v>82</v>
      </c>
      <c r="J771" s="249" t="s">
        <v>926</v>
      </c>
      <c r="K771" s="249" t="s">
        <v>2829</v>
      </c>
      <c r="L771" s="249" t="s">
        <v>927</v>
      </c>
      <c r="M771" s="249" t="s">
        <v>927</v>
      </c>
    </row>
    <row r="772" spans="1:13">
      <c r="A772" s="249">
        <v>214365</v>
      </c>
      <c r="B772" s="249" t="s">
        <v>1432</v>
      </c>
      <c r="C772" s="249" t="s">
        <v>89</v>
      </c>
      <c r="D772" s="249" t="s">
        <v>468</v>
      </c>
      <c r="E772" s="249" t="s">
        <v>953</v>
      </c>
      <c r="F772" s="249">
        <v>36550</v>
      </c>
      <c r="G772" s="249" t="s">
        <v>2535</v>
      </c>
      <c r="H772" s="249" t="s">
        <v>955</v>
      </c>
      <c r="I772" s="249" t="s">
        <v>82</v>
      </c>
      <c r="J772" s="249" t="s">
        <v>2811</v>
      </c>
      <c r="K772" s="249">
        <v>2017</v>
      </c>
      <c r="L772" s="249" t="s">
        <v>927</v>
      </c>
      <c r="M772" s="249" t="s">
        <v>927</v>
      </c>
    </row>
    <row r="773" spans="1:13">
      <c r="A773" s="249">
        <v>214372</v>
      </c>
      <c r="B773" s="249" t="s">
        <v>1494</v>
      </c>
      <c r="C773" s="249" t="s">
        <v>175</v>
      </c>
      <c r="D773" s="249" t="s">
        <v>498</v>
      </c>
      <c r="E773" s="249" t="s">
        <v>953</v>
      </c>
      <c r="F773" s="249">
        <v>36439</v>
      </c>
      <c r="G773" s="249" t="s">
        <v>1487</v>
      </c>
      <c r="H773" s="249" t="s">
        <v>955</v>
      </c>
      <c r="I773" s="249" t="s">
        <v>82</v>
      </c>
      <c r="J773" s="249" t="s">
        <v>926</v>
      </c>
      <c r="K773" s="249">
        <v>2017</v>
      </c>
      <c r="L773" s="249" t="s">
        <v>2813</v>
      </c>
      <c r="M773" s="249" t="s">
        <v>927</v>
      </c>
    </row>
    <row r="774" spans="1:13">
      <c r="A774" s="249">
        <v>214375</v>
      </c>
      <c r="B774" s="249" t="str">
        <f>VLOOKUP(A774,'[1]اعلام كامل'!$A$5:$E$7473,2,0)</f>
        <v>ميرنا عبود</v>
      </c>
      <c r="C774" s="249" t="str">
        <f>VLOOKUP(A774,'[1]اعلام كامل'!$A$5:$E$7473,3,0)</f>
        <v>رامي</v>
      </c>
      <c r="D774" s="249" t="str">
        <f>VLOOKUP(A774,'[1]اعلام كامل'!$A$5:$E$7473,4,0)</f>
        <v>سلام</v>
      </c>
      <c r="I774" s="249" t="s">
        <v>82</v>
      </c>
    </row>
    <row r="775" spans="1:13">
      <c r="A775" s="249">
        <v>214378</v>
      </c>
      <c r="B775" s="249" t="s">
        <v>1107</v>
      </c>
      <c r="C775" s="249" t="s">
        <v>181</v>
      </c>
      <c r="D775" s="249" t="s">
        <v>1108</v>
      </c>
      <c r="E775" s="249" t="s">
        <v>954</v>
      </c>
      <c r="F775" s="249">
        <v>35801</v>
      </c>
      <c r="G775" s="249" t="s">
        <v>925</v>
      </c>
      <c r="H775" s="249" t="s">
        <v>955</v>
      </c>
      <c r="I775" s="249" t="s">
        <v>82</v>
      </c>
      <c r="J775" s="249" t="s">
        <v>2811</v>
      </c>
      <c r="K775" s="249">
        <v>2016</v>
      </c>
      <c r="L775" s="249" t="s">
        <v>925</v>
      </c>
      <c r="M775" s="249" t="s">
        <v>925</v>
      </c>
    </row>
    <row r="776" spans="1:13">
      <c r="A776" s="249">
        <v>214381</v>
      </c>
      <c r="B776" s="249" t="str">
        <f>VLOOKUP(A776,'[1]اعلام كامل'!$A$5:$E$7473,2,0)</f>
        <v>ميس ضوا</v>
      </c>
      <c r="C776" s="249" t="str">
        <f>VLOOKUP(A776,'[1]اعلام كامل'!$A$5:$E$7473,3,0)</f>
        <v>عدنان</v>
      </c>
      <c r="D776" s="249" t="str">
        <f>VLOOKUP(A776,'[1]اعلام كامل'!$A$5:$E$7473,4,0)</f>
        <v>نهاد</v>
      </c>
      <c r="I776" s="249" t="s">
        <v>82</v>
      </c>
    </row>
    <row r="777" spans="1:13">
      <c r="A777" s="249">
        <v>214385</v>
      </c>
      <c r="B777" s="249" t="s">
        <v>2392</v>
      </c>
      <c r="C777" s="249" t="s">
        <v>257</v>
      </c>
      <c r="D777" s="249" t="s">
        <v>551</v>
      </c>
      <c r="E777" s="249" t="s">
        <v>954</v>
      </c>
      <c r="F777" s="249">
        <v>32981</v>
      </c>
      <c r="G777" s="249" t="s">
        <v>2484</v>
      </c>
      <c r="H777" s="249" t="s">
        <v>2802</v>
      </c>
      <c r="I777" s="249" t="s">
        <v>82</v>
      </c>
      <c r="J777" s="249" t="s">
        <v>2811</v>
      </c>
      <c r="K777" s="249">
        <v>2009</v>
      </c>
      <c r="L777" s="249" t="s">
        <v>925</v>
      </c>
      <c r="M777" s="249" t="s">
        <v>886</v>
      </c>
    </row>
    <row r="778" spans="1:13">
      <c r="A778" s="249">
        <v>214391</v>
      </c>
      <c r="B778" s="249" t="str">
        <f>VLOOKUP(A778,'[1]اعلام كامل'!$A$5:$E$7473,2,0)</f>
        <v>نادين قبراوي</v>
      </c>
      <c r="C778" s="249" t="str">
        <f>VLOOKUP(A778,'[1]اعلام كامل'!$A$5:$E$7473,3,0)</f>
        <v>نزير</v>
      </c>
      <c r="D778" s="249" t="str">
        <f>VLOOKUP(A778,'[1]اعلام كامل'!$A$5:$E$7473,4,0)</f>
        <v>ايمان</v>
      </c>
      <c r="I778" s="249" t="s">
        <v>82</v>
      </c>
    </row>
    <row r="779" spans="1:13">
      <c r="A779" s="249">
        <v>214393</v>
      </c>
      <c r="B779" s="249" t="str">
        <f>VLOOKUP(A779,'[1]اعلام كامل'!$A$5:$E$7473,2,0)</f>
        <v>نارمين حمدان</v>
      </c>
      <c r="C779" s="249" t="str">
        <f>VLOOKUP(A779,'[1]اعلام كامل'!$A$5:$E$7473,3,0)</f>
        <v>حمزي</v>
      </c>
      <c r="D779" s="249" t="str">
        <f>VLOOKUP(A779,'[1]اعلام كامل'!$A$5:$E$7473,4,0)</f>
        <v>وفاء</v>
      </c>
      <c r="I779" s="249" t="s">
        <v>82</v>
      </c>
    </row>
    <row r="780" spans="1:13">
      <c r="A780" s="249">
        <v>214396</v>
      </c>
      <c r="B780" s="249" t="s">
        <v>1203</v>
      </c>
      <c r="C780" s="249" t="s">
        <v>311</v>
      </c>
      <c r="D780" s="249" t="s">
        <v>558</v>
      </c>
      <c r="E780" s="249" t="s">
        <v>954</v>
      </c>
      <c r="F780" s="249">
        <v>36538</v>
      </c>
      <c r="G780" s="249" t="s">
        <v>925</v>
      </c>
      <c r="H780" s="249" t="s">
        <v>955</v>
      </c>
      <c r="I780" s="249" t="s">
        <v>82</v>
      </c>
      <c r="J780" s="249" t="s">
        <v>2811</v>
      </c>
      <c r="K780" s="249">
        <v>2016</v>
      </c>
      <c r="L780" s="249" t="s">
        <v>925</v>
      </c>
      <c r="M780" s="249" t="s">
        <v>925</v>
      </c>
    </row>
    <row r="781" spans="1:13">
      <c r="A781" s="249">
        <v>214403</v>
      </c>
      <c r="B781" s="249" t="s">
        <v>1483</v>
      </c>
      <c r="C781" s="249" t="s">
        <v>232</v>
      </c>
      <c r="D781" s="249" t="s">
        <v>1484</v>
      </c>
      <c r="E781" s="249" t="s">
        <v>954</v>
      </c>
      <c r="F781" s="249">
        <v>30845</v>
      </c>
      <c r="G781" s="249" t="s">
        <v>1487</v>
      </c>
      <c r="H781" s="249" t="s">
        <v>955</v>
      </c>
      <c r="I781" s="249" t="s">
        <v>82</v>
      </c>
      <c r="J781" s="249" t="s">
        <v>2811</v>
      </c>
      <c r="K781" s="249">
        <v>2015</v>
      </c>
      <c r="L781" s="249" t="s">
        <v>2813</v>
      </c>
      <c r="M781" s="249" t="s">
        <v>927</v>
      </c>
    </row>
    <row r="782" spans="1:13">
      <c r="A782" s="249">
        <v>214404</v>
      </c>
      <c r="B782" s="249" t="str">
        <f>VLOOKUP(A782,'[1]اعلام كامل'!$A$5:$E$7473,2,0)</f>
        <v>ندى الجوخدار</v>
      </c>
      <c r="C782" s="249" t="str">
        <f>VLOOKUP(A782,'[1]اعلام كامل'!$A$5:$E$7473,3,0)</f>
        <v>حسن</v>
      </c>
      <c r="D782" s="249" t="str">
        <f>VLOOKUP(A782,'[1]اعلام كامل'!$A$5:$E$7473,4,0)</f>
        <v>سميه</v>
      </c>
      <c r="I782" s="249" t="s">
        <v>82</v>
      </c>
    </row>
    <row r="783" spans="1:13">
      <c r="A783" s="249">
        <v>214406</v>
      </c>
      <c r="B783" s="249" t="str">
        <f>VLOOKUP(A783,'[1]اعلام كامل'!$A$5:$E$7473,2,0)</f>
        <v>ندى شليويط</v>
      </c>
      <c r="C783" s="249" t="str">
        <f>VLOOKUP(A783,'[1]اعلام كامل'!$A$5:$E$7473,3,0)</f>
        <v>سالم</v>
      </c>
      <c r="D783" s="249" t="str">
        <f>VLOOKUP(A783,'[1]اعلام كامل'!$A$5:$E$7473,4,0)</f>
        <v>كريمه</v>
      </c>
      <c r="I783" s="249" t="s">
        <v>82</v>
      </c>
    </row>
    <row r="784" spans="1:13">
      <c r="A784" s="249">
        <v>214409</v>
      </c>
      <c r="B784" s="249" t="str">
        <f>VLOOKUP(A784,'[1]اعلام كامل'!$A$5:$E$7473,2,0)</f>
        <v>نديم ريدان</v>
      </c>
      <c r="C784" s="249" t="str">
        <f>VLOOKUP(A784,'[1]اعلام كامل'!$A$5:$E$7473,3,0)</f>
        <v>موهاب</v>
      </c>
      <c r="D784" s="249" t="str">
        <f>VLOOKUP(A784,'[1]اعلام كامل'!$A$5:$E$7473,4,0)</f>
        <v>هيام</v>
      </c>
      <c r="I784" s="249" t="s">
        <v>82</v>
      </c>
    </row>
    <row r="785" spans="1:21">
      <c r="A785" s="249">
        <v>214411</v>
      </c>
      <c r="B785" s="249" t="s">
        <v>1015</v>
      </c>
      <c r="C785" s="249" t="s">
        <v>293</v>
      </c>
      <c r="D785" s="249" t="s">
        <v>766</v>
      </c>
      <c r="E785" s="249" t="s">
        <v>954</v>
      </c>
      <c r="F785" s="249">
        <v>35826</v>
      </c>
      <c r="G785" s="249" t="s">
        <v>925</v>
      </c>
      <c r="H785" s="249" t="s">
        <v>955</v>
      </c>
      <c r="I785" s="249" t="s">
        <v>82</v>
      </c>
      <c r="J785" s="249" t="s">
        <v>2811</v>
      </c>
      <c r="K785" s="249">
        <v>2015</v>
      </c>
      <c r="L785" s="249" t="s">
        <v>2819</v>
      </c>
      <c r="M785" s="249" t="s">
        <v>947</v>
      </c>
    </row>
    <row r="786" spans="1:21">
      <c r="A786" s="249">
        <v>214412</v>
      </c>
      <c r="B786" s="249" t="s">
        <v>1728</v>
      </c>
      <c r="C786" s="249" t="s">
        <v>327</v>
      </c>
      <c r="D786" s="249" t="s">
        <v>439</v>
      </c>
      <c r="E786" s="249" t="s">
        <v>954</v>
      </c>
      <c r="F786" s="249">
        <v>35605</v>
      </c>
      <c r="G786" s="249" t="s">
        <v>2624</v>
      </c>
      <c r="H786" s="249" t="s">
        <v>955</v>
      </c>
      <c r="I786" s="249" t="s">
        <v>82</v>
      </c>
      <c r="J786" s="249" t="s">
        <v>926</v>
      </c>
      <c r="K786" s="249" t="s">
        <v>2818</v>
      </c>
      <c r="L786" s="249" t="s">
        <v>2617</v>
      </c>
      <c r="M786" s="249" t="s">
        <v>936</v>
      </c>
    </row>
    <row r="787" spans="1:21">
      <c r="A787" s="249">
        <v>214414</v>
      </c>
      <c r="B787" s="249" t="str">
        <f>VLOOKUP(A787,'[1]اعلام كامل'!$A$5:$E$7473,2,0)</f>
        <v>نرمين صالح</v>
      </c>
      <c r="C787" s="249" t="str">
        <f>VLOOKUP(A787,'[1]اعلام كامل'!$A$5:$E$7473,3,0)</f>
        <v>محمد</v>
      </c>
      <c r="D787" s="249" t="str">
        <f>VLOOKUP(A787,'[1]اعلام كامل'!$A$5:$E$7473,4,0)</f>
        <v>هناء</v>
      </c>
      <c r="I787" s="249" t="s">
        <v>82</v>
      </c>
    </row>
    <row r="788" spans="1:21">
      <c r="A788" s="249">
        <v>214415</v>
      </c>
      <c r="B788" s="249" t="s">
        <v>1636</v>
      </c>
      <c r="C788" s="249" t="s">
        <v>160</v>
      </c>
      <c r="D788" s="249" t="s">
        <v>585</v>
      </c>
      <c r="E788" s="249" t="s">
        <v>953</v>
      </c>
      <c r="F788" s="249">
        <v>32835</v>
      </c>
      <c r="G788" s="249" t="s">
        <v>2597</v>
      </c>
      <c r="H788" s="249" t="s">
        <v>955</v>
      </c>
      <c r="I788" s="249" t="s">
        <v>82</v>
      </c>
      <c r="J788" s="249" t="s">
        <v>2811</v>
      </c>
      <c r="K788" s="249">
        <v>2017</v>
      </c>
      <c r="L788" s="249" t="s">
        <v>925</v>
      </c>
      <c r="M788" s="249" t="s">
        <v>927</v>
      </c>
      <c r="S788" s="249">
        <v>785</v>
      </c>
      <c r="T788" s="249">
        <v>43714</v>
      </c>
      <c r="U788" s="249" t="s">
        <v>2856</v>
      </c>
    </row>
    <row r="789" spans="1:21">
      <c r="A789" s="249">
        <v>214416</v>
      </c>
      <c r="B789" s="249" t="s">
        <v>1344</v>
      </c>
      <c r="C789" s="249" t="s">
        <v>89</v>
      </c>
      <c r="D789" s="249" t="s">
        <v>456</v>
      </c>
      <c r="E789" s="249" t="s">
        <v>954</v>
      </c>
      <c r="F789" s="249">
        <v>33404</v>
      </c>
      <c r="G789" s="249" t="s">
        <v>2502</v>
      </c>
      <c r="H789" s="249" t="s">
        <v>955</v>
      </c>
      <c r="I789" s="249" t="s">
        <v>82</v>
      </c>
      <c r="J789" s="249" t="s">
        <v>2811</v>
      </c>
      <c r="K789" s="249">
        <v>2012</v>
      </c>
      <c r="L789" s="249" t="s">
        <v>934</v>
      </c>
      <c r="M789" s="249" t="s">
        <v>934</v>
      </c>
      <c r="S789" s="249">
        <v>979</v>
      </c>
      <c r="T789" s="249" t="s">
        <v>2869</v>
      </c>
      <c r="U789" s="249" t="s">
        <v>2870</v>
      </c>
    </row>
    <row r="790" spans="1:21">
      <c r="A790" s="249">
        <v>214422</v>
      </c>
      <c r="B790" s="249" t="s">
        <v>2019</v>
      </c>
      <c r="C790" s="249" t="s">
        <v>219</v>
      </c>
      <c r="D790" s="249" t="s">
        <v>2020</v>
      </c>
      <c r="E790" s="249" t="s">
        <v>954</v>
      </c>
      <c r="F790" s="249">
        <v>35065</v>
      </c>
      <c r="G790" s="249" t="s">
        <v>951</v>
      </c>
      <c r="H790" s="249" t="s">
        <v>955</v>
      </c>
      <c r="I790" s="249" t="s">
        <v>82</v>
      </c>
      <c r="M790" s="249" t="s">
        <v>951</v>
      </c>
      <c r="Q790" s="249">
        <v>1273</v>
      </c>
      <c r="R790" s="249" t="s">
        <v>2881</v>
      </c>
    </row>
    <row r="791" spans="1:21">
      <c r="A791" s="249">
        <v>214428</v>
      </c>
      <c r="B791" s="249" t="s">
        <v>2168</v>
      </c>
      <c r="C791" s="249" t="s">
        <v>156</v>
      </c>
      <c r="D791" s="249" t="s">
        <v>632</v>
      </c>
      <c r="E791" s="249" t="s">
        <v>954</v>
      </c>
      <c r="F791" s="249">
        <v>35568</v>
      </c>
      <c r="G791" s="249" t="s">
        <v>947</v>
      </c>
      <c r="H791" s="249" t="s">
        <v>955</v>
      </c>
      <c r="I791" s="249" t="s">
        <v>82</v>
      </c>
      <c r="J791" s="249" t="s">
        <v>2811</v>
      </c>
      <c r="K791" s="249">
        <v>2015</v>
      </c>
      <c r="L791" s="249" t="s">
        <v>2813</v>
      </c>
      <c r="M791" s="249" t="s">
        <v>947</v>
      </c>
    </row>
    <row r="792" spans="1:21">
      <c r="A792" s="249">
        <v>214430</v>
      </c>
      <c r="B792" s="249" t="s">
        <v>1722</v>
      </c>
      <c r="C792" s="249" t="s">
        <v>300</v>
      </c>
      <c r="D792" s="249" t="s">
        <v>718</v>
      </c>
      <c r="E792" s="249" t="s">
        <v>954</v>
      </c>
      <c r="F792" s="249">
        <v>33737</v>
      </c>
      <c r="G792" s="249" t="s">
        <v>935</v>
      </c>
      <c r="H792" s="249" t="s">
        <v>955</v>
      </c>
      <c r="I792" s="249" t="s">
        <v>82</v>
      </c>
      <c r="M792" s="249" t="s">
        <v>936</v>
      </c>
      <c r="Q792" s="249">
        <v>1187</v>
      </c>
      <c r="R792" s="249">
        <v>43717</v>
      </c>
    </row>
    <row r="793" spans="1:21">
      <c r="A793" s="249">
        <v>214433</v>
      </c>
      <c r="B793" s="249" t="s">
        <v>1291</v>
      </c>
      <c r="C793" s="249" t="s">
        <v>1292</v>
      </c>
      <c r="D793" s="249" t="s">
        <v>460</v>
      </c>
      <c r="E793" s="249" t="s">
        <v>954</v>
      </c>
      <c r="F793" s="249">
        <v>36545</v>
      </c>
      <c r="G793" s="249" t="s">
        <v>925</v>
      </c>
      <c r="H793" s="249" t="s">
        <v>955</v>
      </c>
      <c r="I793" s="249" t="s">
        <v>82</v>
      </c>
      <c r="J793" s="249" t="s">
        <v>2811</v>
      </c>
      <c r="K793" s="249">
        <v>2017</v>
      </c>
      <c r="L793" s="249" t="s">
        <v>925</v>
      </c>
      <c r="M793" s="249" t="s">
        <v>925</v>
      </c>
    </row>
    <row r="794" spans="1:21">
      <c r="A794" s="249">
        <v>214434</v>
      </c>
      <c r="B794" s="249" t="str">
        <f>VLOOKUP(A794,'[1]اعلام كامل'!$A$5:$E$7473,2,0)</f>
        <v>نوال طلب</v>
      </c>
      <c r="C794" s="249" t="str">
        <f>VLOOKUP(A794,'[1]اعلام كامل'!$A$5:$E$7473,3,0)</f>
        <v>مروان</v>
      </c>
      <c r="D794" s="249" t="str">
        <f>VLOOKUP(A794,'[1]اعلام كامل'!$A$5:$E$7473,4,0)</f>
        <v>لمياء</v>
      </c>
      <c r="I794" s="249" t="s">
        <v>82</v>
      </c>
    </row>
    <row r="795" spans="1:21">
      <c r="A795" s="249">
        <v>214437</v>
      </c>
      <c r="B795" s="249" t="s">
        <v>1044</v>
      </c>
      <c r="C795" s="249" t="s">
        <v>180</v>
      </c>
      <c r="D795" s="249" t="s">
        <v>322</v>
      </c>
      <c r="E795" s="249" t="s">
        <v>954</v>
      </c>
      <c r="F795" s="249">
        <v>29718</v>
      </c>
      <c r="G795" s="249" t="s">
        <v>2474</v>
      </c>
      <c r="H795" s="249" t="s">
        <v>955</v>
      </c>
      <c r="I795" s="249" t="s">
        <v>82</v>
      </c>
      <c r="J795" s="249" t="s">
        <v>2811</v>
      </c>
      <c r="K795" s="249">
        <v>2012</v>
      </c>
      <c r="L795" s="249" t="s">
        <v>927</v>
      </c>
      <c r="M795" s="249" t="s">
        <v>925</v>
      </c>
    </row>
    <row r="796" spans="1:21">
      <c r="A796" s="249">
        <v>214438</v>
      </c>
      <c r="B796" s="249" t="s">
        <v>1207</v>
      </c>
      <c r="C796" s="249" t="s">
        <v>88</v>
      </c>
      <c r="D796" s="249" t="s">
        <v>519</v>
      </c>
      <c r="E796" s="249" t="s">
        <v>954</v>
      </c>
      <c r="F796" s="249">
        <v>35450</v>
      </c>
      <c r="G796" s="249" t="s">
        <v>925</v>
      </c>
      <c r="H796" s="249" t="s">
        <v>955</v>
      </c>
      <c r="I796" s="249" t="s">
        <v>82</v>
      </c>
      <c r="J796" s="249" t="s">
        <v>2811</v>
      </c>
      <c r="K796" s="249">
        <v>2017</v>
      </c>
      <c r="L796" s="249" t="s">
        <v>925</v>
      </c>
      <c r="M796" s="249" t="s">
        <v>925</v>
      </c>
    </row>
    <row r="797" spans="1:21">
      <c r="A797" s="249">
        <v>214439</v>
      </c>
      <c r="B797" s="249" t="s">
        <v>2247</v>
      </c>
      <c r="C797" s="249" t="s">
        <v>191</v>
      </c>
      <c r="D797" s="249" t="s">
        <v>445</v>
      </c>
      <c r="E797" s="249" t="s">
        <v>954</v>
      </c>
      <c r="F797" s="249">
        <v>36100</v>
      </c>
      <c r="G797" s="249" t="s">
        <v>2566</v>
      </c>
      <c r="H797" s="249" t="s">
        <v>955</v>
      </c>
      <c r="I797" s="249" t="s">
        <v>82</v>
      </c>
      <c r="J797" s="249" t="s">
        <v>2811</v>
      </c>
      <c r="K797" s="249">
        <v>2016</v>
      </c>
      <c r="L797" s="249" t="s">
        <v>2813</v>
      </c>
      <c r="M797" s="249" t="s">
        <v>944</v>
      </c>
    </row>
    <row r="798" spans="1:21">
      <c r="A798" s="249">
        <v>214440</v>
      </c>
      <c r="B798" s="249" t="s">
        <v>815</v>
      </c>
      <c r="C798" s="249" t="s">
        <v>126</v>
      </c>
      <c r="D798" s="249" t="s">
        <v>615</v>
      </c>
      <c r="E798" s="249" t="s">
        <v>954</v>
      </c>
      <c r="F798" s="249">
        <v>32973</v>
      </c>
      <c r="G798" s="249" t="s">
        <v>925</v>
      </c>
      <c r="H798" s="249" t="s">
        <v>955</v>
      </c>
      <c r="I798" s="249" t="s">
        <v>82</v>
      </c>
      <c r="M798" s="249" t="s">
        <v>925</v>
      </c>
    </row>
    <row r="799" spans="1:21">
      <c r="A799" s="249">
        <v>214441</v>
      </c>
      <c r="B799" s="249" t="s">
        <v>1519</v>
      </c>
      <c r="C799" s="249" t="s">
        <v>160</v>
      </c>
      <c r="D799" s="249" t="s">
        <v>804</v>
      </c>
      <c r="E799" s="249" t="s">
        <v>954</v>
      </c>
      <c r="F799" s="249">
        <v>32169</v>
      </c>
      <c r="G799" s="249" t="s">
        <v>2557</v>
      </c>
      <c r="H799" s="249" t="s">
        <v>955</v>
      </c>
      <c r="I799" s="249" t="s">
        <v>82</v>
      </c>
      <c r="J799" s="249" t="s">
        <v>2811</v>
      </c>
      <c r="K799" s="249" t="s">
        <v>2815</v>
      </c>
      <c r="L799" s="249" t="s">
        <v>927</v>
      </c>
      <c r="M799" s="249" t="s">
        <v>927</v>
      </c>
      <c r="S799" s="249">
        <v>964</v>
      </c>
      <c r="T799" s="249" t="s">
        <v>2858</v>
      </c>
      <c r="U799" s="249">
        <v>11000</v>
      </c>
    </row>
    <row r="800" spans="1:21">
      <c r="A800" s="249">
        <v>214449</v>
      </c>
      <c r="B800" s="249" t="str">
        <f>VLOOKUP(A800,'[1]اعلام كامل'!$A$5:$E$7473,2,0)</f>
        <v>نور الله رزق</v>
      </c>
      <c r="C800" s="249" t="str">
        <f>VLOOKUP(A800,'[1]اعلام كامل'!$A$5:$E$7473,3,0)</f>
        <v>سامر</v>
      </c>
      <c r="D800" s="249" t="str">
        <f>VLOOKUP(A800,'[1]اعلام كامل'!$A$5:$E$7473,4,0)</f>
        <v>منيره</v>
      </c>
      <c r="I800" s="249" t="s">
        <v>82</v>
      </c>
    </row>
    <row r="801" spans="1:21">
      <c r="A801" s="249">
        <v>214457</v>
      </c>
      <c r="B801" s="249" t="s">
        <v>2043</v>
      </c>
      <c r="C801" s="249" t="s">
        <v>81</v>
      </c>
      <c r="D801" s="249" t="s">
        <v>469</v>
      </c>
      <c r="E801" s="249" t="s">
        <v>954</v>
      </c>
      <c r="F801" s="249">
        <v>35067</v>
      </c>
      <c r="G801" s="249" t="s">
        <v>2723</v>
      </c>
      <c r="H801" s="249" t="s">
        <v>955</v>
      </c>
      <c r="I801" s="249" t="s">
        <v>82</v>
      </c>
      <c r="J801" s="249" t="s">
        <v>926</v>
      </c>
      <c r="K801" s="249">
        <v>2014</v>
      </c>
      <c r="L801" s="249" t="s">
        <v>951</v>
      </c>
      <c r="M801" s="249" t="s">
        <v>951</v>
      </c>
    </row>
    <row r="802" spans="1:21">
      <c r="A802" s="249">
        <v>214463</v>
      </c>
      <c r="B802" s="249" t="s">
        <v>1229</v>
      </c>
      <c r="C802" s="249" t="s">
        <v>206</v>
      </c>
      <c r="D802" s="249" t="s">
        <v>1228</v>
      </c>
      <c r="E802" s="249" t="s">
        <v>954</v>
      </c>
      <c r="F802" s="249">
        <v>31905</v>
      </c>
      <c r="G802" s="249" t="s">
        <v>925</v>
      </c>
      <c r="H802" s="249" t="s">
        <v>955</v>
      </c>
      <c r="I802" s="249" t="s">
        <v>82</v>
      </c>
      <c r="J802" s="249" t="s">
        <v>2811</v>
      </c>
      <c r="K802" s="249">
        <v>2008</v>
      </c>
      <c r="L802" s="249" t="s">
        <v>925</v>
      </c>
      <c r="M802" s="249" t="s">
        <v>925</v>
      </c>
      <c r="S802" s="249">
        <v>834</v>
      </c>
      <c r="T802" s="249" t="s">
        <v>2858</v>
      </c>
      <c r="U802" s="249" t="s">
        <v>2862</v>
      </c>
    </row>
    <row r="803" spans="1:21">
      <c r="A803" s="249">
        <v>214465</v>
      </c>
      <c r="B803" s="249" t="s">
        <v>1867</v>
      </c>
      <c r="C803" s="249" t="s">
        <v>228</v>
      </c>
      <c r="D803" s="249" t="s">
        <v>500</v>
      </c>
      <c r="E803" s="249" t="s">
        <v>954</v>
      </c>
      <c r="F803" s="249">
        <v>34335</v>
      </c>
      <c r="G803" s="249" t="s">
        <v>925</v>
      </c>
      <c r="H803" s="249" t="s">
        <v>955</v>
      </c>
      <c r="I803" s="249" t="s">
        <v>82</v>
      </c>
      <c r="J803" s="249" t="s">
        <v>2811</v>
      </c>
      <c r="K803" s="249">
        <v>2012</v>
      </c>
      <c r="L803" s="249" t="s">
        <v>925</v>
      </c>
      <c r="M803" s="249" t="s">
        <v>937</v>
      </c>
    </row>
    <row r="804" spans="1:21">
      <c r="A804" s="249">
        <v>214470</v>
      </c>
      <c r="B804" s="249" t="s">
        <v>1773</v>
      </c>
      <c r="C804" s="249" t="s">
        <v>335</v>
      </c>
      <c r="D804" s="249" t="s">
        <v>329</v>
      </c>
      <c r="E804" s="249" t="s">
        <v>954</v>
      </c>
      <c r="F804" s="249">
        <v>36275</v>
      </c>
      <c r="G804" s="249" t="s">
        <v>2665</v>
      </c>
      <c r="H804" s="249" t="s">
        <v>955</v>
      </c>
      <c r="I804" s="249" t="s">
        <v>82</v>
      </c>
      <c r="J804" s="249" t="s">
        <v>2811</v>
      </c>
      <c r="K804" s="249">
        <v>2016</v>
      </c>
      <c r="L804" s="249" t="s">
        <v>937</v>
      </c>
      <c r="M804" s="249" t="s">
        <v>937</v>
      </c>
    </row>
    <row r="805" spans="1:21">
      <c r="A805" s="249">
        <v>214471</v>
      </c>
      <c r="B805" s="249" t="str">
        <f>VLOOKUP(A805,'[1]اعلام كامل'!$A$5:$E$7473,2,0)</f>
        <v>نور عبد السلام</v>
      </c>
      <c r="C805" s="249" t="str">
        <f>VLOOKUP(A805,'[1]اعلام كامل'!$A$5:$E$7473,3,0)</f>
        <v>عدنان</v>
      </c>
      <c r="D805" s="249" t="str">
        <f>VLOOKUP(A805,'[1]اعلام كامل'!$A$5:$E$7473,4,0)</f>
        <v>نجاح</v>
      </c>
      <c r="I805" s="249" t="s">
        <v>82</v>
      </c>
    </row>
    <row r="806" spans="1:21">
      <c r="A806" s="249">
        <v>214476</v>
      </c>
      <c r="B806" s="249" t="s">
        <v>816</v>
      </c>
      <c r="C806" s="249" t="s">
        <v>817</v>
      </c>
      <c r="D806" s="249" t="s">
        <v>445</v>
      </c>
      <c r="E806" s="249" t="s">
        <v>954</v>
      </c>
      <c r="F806" s="249">
        <v>34349</v>
      </c>
      <c r="G806" s="249" t="s">
        <v>925</v>
      </c>
      <c r="H806" s="249" t="s">
        <v>955</v>
      </c>
      <c r="I806" s="249" t="s">
        <v>82</v>
      </c>
      <c r="J806" s="249" t="s">
        <v>2811</v>
      </c>
      <c r="K806" s="249">
        <v>2011</v>
      </c>
      <c r="L806" s="249" t="s">
        <v>2812</v>
      </c>
      <c r="M806" s="249" t="s">
        <v>939</v>
      </c>
      <c r="S806" s="249">
        <v>997</v>
      </c>
      <c r="T806" s="249" t="s">
        <v>2859</v>
      </c>
      <c r="U806" s="249" t="s">
        <v>2871</v>
      </c>
    </row>
    <row r="807" spans="1:21">
      <c r="A807" s="249">
        <v>214480</v>
      </c>
      <c r="B807" s="249" t="s">
        <v>1077</v>
      </c>
      <c r="C807" s="249" t="s">
        <v>609</v>
      </c>
      <c r="D807" s="249" t="s">
        <v>1078</v>
      </c>
      <c r="E807" s="249" t="s">
        <v>954</v>
      </c>
      <c r="F807" s="249">
        <v>35134</v>
      </c>
      <c r="G807" s="249" t="s">
        <v>925</v>
      </c>
      <c r="H807" s="249" t="s">
        <v>955</v>
      </c>
      <c r="I807" s="249" t="s">
        <v>82</v>
      </c>
      <c r="J807" s="249" t="s">
        <v>2811</v>
      </c>
      <c r="K807" s="249">
        <v>2015</v>
      </c>
      <c r="L807" s="249" t="s">
        <v>2812</v>
      </c>
      <c r="M807" s="249" t="s">
        <v>925</v>
      </c>
    </row>
    <row r="808" spans="1:21">
      <c r="A808" s="249">
        <v>214489</v>
      </c>
      <c r="B808" s="249" t="s">
        <v>1861</v>
      </c>
      <c r="C808" s="249" t="s">
        <v>144</v>
      </c>
      <c r="D808" s="249" t="s">
        <v>548</v>
      </c>
      <c r="E808" s="249" t="s">
        <v>954</v>
      </c>
      <c r="H808" s="249" t="s">
        <v>955</v>
      </c>
      <c r="I808" s="249" t="s">
        <v>82</v>
      </c>
      <c r="M808" s="249" t="s">
        <v>937</v>
      </c>
      <c r="Q808" s="249">
        <v>1259</v>
      </c>
      <c r="R808" s="249" t="s">
        <v>2881</v>
      </c>
    </row>
    <row r="809" spans="1:21">
      <c r="A809" s="249">
        <v>214492</v>
      </c>
      <c r="B809" s="249" t="str">
        <f>VLOOKUP(A809,'[1]اعلام كامل'!$A$5:$E$7473,2,0)</f>
        <v>نيروز مناد</v>
      </c>
      <c r="C809" s="249" t="str">
        <f>VLOOKUP(A809,'[1]اعلام كامل'!$A$5:$E$7473,3,0)</f>
        <v>سعيد</v>
      </c>
      <c r="D809" s="249" t="str">
        <f>VLOOKUP(A809,'[1]اعلام كامل'!$A$5:$E$7473,4,0)</f>
        <v>فيروز</v>
      </c>
      <c r="I809" s="249" t="s">
        <v>82</v>
      </c>
    </row>
    <row r="810" spans="1:21">
      <c r="A810" s="249">
        <v>214494</v>
      </c>
      <c r="B810" s="249" t="s">
        <v>2273</v>
      </c>
      <c r="C810" s="249" t="s">
        <v>2274</v>
      </c>
      <c r="D810" s="249" t="s">
        <v>464</v>
      </c>
      <c r="E810" s="249" t="s">
        <v>954</v>
      </c>
      <c r="F810" s="249">
        <v>35700</v>
      </c>
      <c r="G810" s="249" t="s">
        <v>944</v>
      </c>
      <c r="H810" s="249" t="s">
        <v>955</v>
      </c>
      <c r="I810" s="249" t="s">
        <v>82</v>
      </c>
      <c r="J810" s="249" t="s">
        <v>2811</v>
      </c>
      <c r="K810" s="249">
        <v>2016</v>
      </c>
      <c r="L810" s="249" t="s">
        <v>944</v>
      </c>
      <c r="M810" s="249" t="s">
        <v>944</v>
      </c>
    </row>
    <row r="811" spans="1:21">
      <c r="A811" s="249">
        <v>214498</v>
      </c>
      <c r="B811" s="249" t="s">
        <v>2136</v>
      </c>
      <c r="C811" s="249" t="s">
        <v>128</v>
      </c>
      <c r="D811" s="249" t="s">
        <v>1337</v>
      </c>
      <c r="E811" s="249" t="s">
        <v>954</v>
      </c>
      <c r="F811" s="249">
        <v>31315</v>
      </c>
      <c r="G811" s="249" t="s">
        <v>925</v>
      </c>
      <c r="H811" s="249" t="s">
        <v>955</v>
      </c>
      <c r="I811" s="249" t="s">
        <v>82</v>
      </c>
      <c r="J811" s="249" t="s">
        <v>2811</v>
      </c>
      <c r="K811" s="249">
        <v>2010</v>
      </c>
      <c r="L811" s="249" t="s">
        <v>925</v>
      </c>
      <c r="M811" s="249" t="s">
        <v>947</v>
      </c>
    </row>
    <row r="812" spans="1:21">
      <c r="A812" s="249">
        <v>214499</v>
      </c>
      <c r="B812" s="249" t="s">
        <v>2033</v>
      </c>
      <c r="C812" s="249" t="s">
        <v>217</v>
      </c>
      <c r="D812" s="249" t="s">
        <v>1768</v>
      </c>
      <c r="E812" s="249" t="s">
        <v>953</v>
      </c>
      <c r="F812" s="249">
        <v>32609</v>
      </c>
      <c r="G812" s="249" t="s">
        <v>951</v>
      </c>
      <c r="H812" s="249" t="s">
        <v>955</v>
      </c>
      <c r="I812" s="249" t="s">
        <v>82</v>
      </c>
      <c r="J812" s="249" t="s">
        <v>2811</v>
      </c>
      <c r="K812" s="249">
        <v>2017</v>
      </c>
      <c r="L812" s="249" t="s">
        <v>2812</v>
      </c>
      <c r="M812" s="249" t="s">
        <v>951</v>
      </c>
    </row>
    <row r="813" spans="1:21">
      <c r="A813" s="249">
        <v>214500</v>
      </c>
      <c r="B813" s="249" t="s">
        <v>2172</v>
      </c>
      <c r="C813" s="249" t="s">
        <v>299</v>
      </c>
      <c r="D813" s="249" t="s">
        <v>502</v>
      </c>
      <c r="E813" s="249" t="s">
        <v>953</v>
      </c>
      <c r="F813" s="249">
        <v>34000</v>
      </c>
      <c r="G813" s="249" t="s">
        <v>925</v>
      </c>
      <c r="H813" s="249" t="s">
        <v>955</v>
      </c>
      <c r="I813" s="249" t="s">
        <v>82</v>
      </c>
      <c r="J813" s="249" t="s">
        <v>2811</v>
      </c>
      <c r="K813" s="249" t="s">
        <v>2829</v>
      </c>
      <c r="L813" s="249" t="s">
        <v>945</v>
      </c>
      <c r="M813" s="249" t="s">
        <v>947</v>
      </c>
    </row>
    <row r="814" spans="1:21">
      <c r="A814" s="249">
        <v>214501</v>
      </c>
      <c r="B814" s="249" t="s">
        <v>1552</v>
      </c>
      <c r="C814" s="249" t="s">
        <v>280</v>
      </c>
      <c r="D814" s="249" t="s">
        <v>471</v>
      </c>
      <c r="E814" s="249" t="s">
        <v>953</v>
      </c>
      <c r="F814" s="249">
        <v>36161</v>
      </c>
      <c r="G814" s="249" t="s">
        <v>2542</v>
      </c>
      <c r="H814" s="249" t="s">
        <v>955</v>
      </c>
      <c r="I814" s="249" t="s">
        <v>82</v>
      </c>
      <c r="J814" s="249" t="s">
        <v>2811</v>
      </c>
      <c r="K814" s="249">
        <v>2017</v>
      </c>
      <c r="L814" s="249" t="s">
        <v>927</v>
      </c>
      <c r="M814" s="249" t="s">
        <v>927</v>
      </c>
    </row>
    <row r="815" spans="1:21">
      <c r="A815" s="249">
        <v>214507</v>
      </c>
      <c r="B815" s="249" t="s">
        <v>1263</v>
      </c>
      <c r="C815" s="249" t="s">
        <v>149</v>
      </c>
      <c r="D815" s="249" t="s">
        <v>432</v>
      </c>
      <c r="E815" s="249" t="s">
        <v>954</v>
      </c>
      <c r="F815" s="249">
        <v>35435</v>
      </c>
      <c r="G815" s="249" t="s">
        <v>925</v>
      </c>
      <c r="H815" s="249" t="s">
        <v>955</v>
      </c>
      <c r="I815" s="249" t="s">
        <v>82</v>
      </c>
      <c r="J815" s="249" t="s">
        <v>2811</v>
      </c>
      <c r="K815" s="249">
        <v>2005</v>
      </c>
      <c r="L815" s="249" t="s">
        <v>925</v>
      </c>
      <c r="M815" s="249" t="s">
        <v>925</v>
      </c>
    </row>
    <row r="816" spans="1:21">
      <c r="A816" s="249">
        <v>214508</v>
      </c>
      <c r="B816" s="249" t="str">
        <f>VLOOKUP(A816,'[1]اعلام كامل'!$A$5:$E$7473,2,0)</f>
        <v>هبه الله جاري</v>
      </c>
      <c r="C816" s="249" t="str">
        <f>VLOOKUP(A816,'[1]اعلام كامل'!$A$5:$E$7473,3,0)</f>
        <v>مامون</v>
      </c>
      <c r="D816" s="249" t="str">
        <f>VLOOKUP(A816,'[1]اعلام كامل'!$A$5:$E$7473,4,0)</f>
        <v>دلال</v>
      </c>
      <c r="I816" s="249" t="s">
        <v>82</v>
      </c>
    </row>
    <row r="817" spans="1:21">
      <c r="A817" s="249">
        <v>214520</v>
      </c>
      <c r="B817" s="249" t="s">
        <v>2177</v>
      </c>
      <c r="C817" s="249" t="s">
        <v>214</v>
      </c>
      <c r="D817" s="249" t="s">
        <v>445</v>
      </c>
      <c r="E817" s="249" t="s">
        <v>954</v>
      </c>
      <c r="F817" s="249">
        <v>36240</v>
      </c>
      <c r="G817" s="249" t="s">
        <v>947</v>
      </c>
      <c r="H817" s="249" t="s">
        <v>955</v>
      </c>
      <c r="I817" s="249" t="s">
        <v>82</v>
      </c>
      <c r="J817" s="249" t="s">
        <v>2811</v>
      </c>
      <c r="K817" s="249">
        <v>2016</v>
      </c>
      <c r="L817" s="249" t="s">
        <v>2819</v>
      </c>
      <c r="M817" s="249" t="s">
        <v>947</v>
      </c>
    </row>
    <row r="818" spans="1:21">
      <c r="A818" s="249">
        <v>214523</v>
      </c>
      <c r="B818" s="249" t="s">
        <v>1557</v>
      </c>
      <c r="C818" s="249" t="s">
        <v>86</v>
      </c>
      <c r="D818" s="249" t="s">
        <v>475</v>
      </c>
      <c r="E818" s="249" t="s">
        <v>954</v>
      </c>
      <c r="F818" s="249">
        <v>34804</v>
      </c>
      <c r="G818" s="249" t="s">
        <v>2565</v>
      </c>
      <c r="H818" s="249" t="s">
        <v>955</v>
      </c>
      <c r="I818" s="249" t="s">
        <v>82</v>
      </c>
      <c r="J818" s="249" t="s">
        <v>2811</v>
      </c>
      <c r="K818" s="249">
        <v>2013</v>
      </c>
      <c r="L818" s="249" t="s">
        <v>944</v>
      </c>
      <c r="M818" s="249" t="s">
        <v>927</v>
      </c>
    </row>
    <row r="819" spans="1:21">
      <c r="A819" s="249">
        <v>214526</v>
      </c>
      <c r="B819" s="249" t="s">
        <v>1828</v>
      </c>
      <c r="C819" s="249" t="s">
        <v>115</v>
      </c>
      <c r="D819" s="249" t="s">
        <v>684</v>
      </c>
      <c r="E819" s="249" t="s">
        <v>954</v>
      </c>
      <c r="F819" s="249">
        <v>35085</v>
      </c>
      <c r="G819" s="249" t="s">
        <v>937</v>
      </c>
      <c r="H819" s="249" t="s">
        <v>955</v>
      </c>
      <c r="I819" s="249" t="s">
        <v>82</v>
      </c>
      <c r="J819" s="249" t="s">
        <v>926</v>
      </c>
      <c r="K819" s="249">
        <v>2013</v>
      </c>
      <c r="L819" s="249" t="s">
        <v>2814</v>
      </c>
      <c r="M819" s="249" t="s">
        <v>937</v>
      </c>
    </row>
    <row r="820" spans="1:21">
      <c r="A820" s="249">
        <v>214527</v>
      </c>
      <c r="B820" s="249" t="s">
        <v>1030</v>
      </c>
      <c r="C820" s="249" t="s">
        <v>146</v>
      </c>
      <c r="D820" s="249" t="s">
        <v>462</v>
      </c>
      <c r="E820" s="249" t="s">
        <v>954</v>
      </c>
      <c r="F820" s="249">
        <v>36281</v>
      </c>
      <c r="G820" s="249" t="s">
        <v>925</v>
      </c>
      <c r="H820" s="249" t="s">
        <v>955</v>
      </c>
      <c r="I820" s="249" t="s">
        <v>82</v>
      </c>
      <c r="J820" s="249" t="s">
        <v>2811</v>
      </c>
      <c r="K820" s="249">
        <v>2017</v>
      </c>
      <c r="L820" s="249" t="s">
        <v>2812</v>
      </c>
      <c r="M820" s="249" t="s">
        <v>925</v>
      </c>
    </row>
    <row r="821" spans="1:21">
      <c r="A821" s="249">
        <v>214533</v>
      </c>
      <c r="B821" s="249" t="str">
        <f>VLOOKUP(A821,'[1]اعلام كامل'!$A$5:$E$7473,2,0)</f>
        <v>هشام عثمان</v>
      </c>
      <c r="C821" s="249" t="str">
        <f>VLOOKUP(A821,'[1]اعلام كامل'!$A$5:$E$7473,3,0)</f>
        <v>خليل</v>
      </c>
      <c r="D821" s="249" t="str">
        <f>VLOOKUP(A821,'[1]اعلام كامل'!$A$5:$E$7473,4,0)</f>
        <v>صبحيه</v>
      </c>
      <c r="I821" s="249" t="s">
        <v>82</v>
      </c>
    </row>
    <row r="822" spans="1:21">
      <c r="A822" s="249">
        <v>214537</v>
      </c>
      <c r="B822" s="249" t="s">
        <v>818</v>
      </c>
      <c r="C822" s="249" t="s">
        <v>330</v>
      </c>
      <c r="D822" s="249" t="s">
        <v>594</v>
      </c>
      <c r="E822" s="249" t="s">
        <v>953</v>
      </c>
      <c r="F822" s="249">
        <v>34956</v>
      </c>
      <c r="G822" s="249" t="s">
        <v>925</v>
      </c>
      <c r="H822" s="249" t="s">
        <v>955</v>
      </c>
      <c r="I822" s="249" t="s">
        <v>82</v>
      </c>
      <c r="J822" s="249" t="s">
        <v>926</v>
      </c>
      <c r="K822" s="249">
        <v>2013</v>
      </c>
      <c r="L822" s="249" t="s">
        <v>2812</v>
      </c>
      <c r="M822" s="249" t="s">
        <v>939</v>
      </c>
    </row>
    <row r="823" spans="1:21">
      <c r="A823" s="249">
        <v>214539</v>
      </c>
      <c r="B823" s="249" t="str">
        <f>VLOOKUP(A823,'[1]اعلام كامل'!$A$5:$E$7473,2,0)</f>
        <v>هناء المحمد</v>
      </c>
      <c r="C823" s="249" t="str">
        <f>VLOOKUP(A823,'[1]اعلام كامل'!$A$5:$E$7473,3,0)</f>
        <v>محمد</v>
      </c>
      <c r="D823" s="249" t="str">
        <f>VLOOKUP(A823,'[1]اعلام كامل'!$A$5:$E$7473,4,0)</f>
        <v>روزه</v>
      </c>
      <c r="I823" s="249" t="s">
        <v>82</v>
      </c>
    </row>
    <row r="824" spans="1:21">
      <c r="A824" s="249">
        <v>214540</v>
      </c>
      <c r="B824" s="249" t="s">
        <v>1797</v>
      </c>
      <c r="C824" s="249" t="s">
        <v>92</v>
      </c>
      <c r="D824" s="249" t="s">
        <v>512</v>
      </c>
      <c r="E824" s="249" t="s">
        <v>954</v>
      </c>
      <c r="F824" s="249">
        <v>29952</v>
      </c>
      <c r="G824" s="249" t="s">
        <v>2617</v>
      </c>
      <c r="H824" s="249" t="s">
        <v>955</v>
      </c>
      <c r="I824" s="249" t="s">
        <v>82</v>
      </c>
      <c r="J824" s="249" t="s">
        <v>2811</v>
      </c>
      <c r="K824" s="249" t="s">
        <v>886</v>
      </c>
      <c r="M824" s="249" t="s">
        <v>936</v>
      </c>
    </row>
    <row r="825" spans="1:21">
      <c r="A825" s="249">
        <v>214543</v>
      </c>
      <c r="B825" s="249" t="s">
        <v>1812</v>
      </c>
      <c r="C825" s="249" t="s">
        <v>92</v>
      </c>
      <c r="D825" s="249" t="s">
        <v>645</v>
      </c>
      <c r="E825" s="249" t="s">
        <v>954</v>
      </c>
      <c r="F825" s="249">
        <v>32793</v>
      </c>
      <c r="G825" s="249" t="s">
        <v>925</v>
      </c>
      <c r="H825" s="249" t="s">
        <v>955</v>
      </c>
      <c r="I825" s="249" t="s">
        <v>82</v>
      </c>
      <c r="J825" s="249" t="s">
        <v>2811</v>
      </c>
      <c r="K825" s="249" t="s">
        <v>2829</v>
      </c>
      <c r="L825" s="249" t="s">
        <v>925</v>
      </c>
      <c r="M825" s="249" t="s">
        <v>936</v>
      </c>
    </row>
    <row r="826" spans="1:21">
      <c r="A826" s="249">
        <v>214545</v>
      </c>
      <c r="B826" s="249" t="s">
        <v>2130</v>
      </c>
      <c r="C826" s="249" t="s">
        <v>86</v>
      </c>
      <c r="D826" s="249" t="s">
        <v>456</v>
      </c>
      <c r="E826" s="249" t="s">
        <v>954</v>
      </c>
      <c r="F826" s="249">
        <v>35570</v>
      </c>
      <c r="G826" s="249" t="s">
        <v>947</v>
      </c>
      <c r="H826" s="249" t="s">
        <v>955</v>
      </c>
      <c r="I826" s="249" t="s">
        <v>82</v>
      </c>
      <c r="J826" s="249" t="s">
        <v>2811</v>
      </c>
      <c r="K826" s="249">
        <v>2014</v>
      </c>
      <c r="L826" s="249" t="s">
        <v>2819</v>
      </c>
      <c r="M826" s="249" t="s">
        <v>947</v>
      </c>
    </row>
    <row r="827" spans="1:21">
      <c r="A827" s="249">
        <v>214546</v>
      </c>
      <c r="B827" s="249" t="str">
        <f>VLOOKUP(A827,'[1]اعلام كامل'!$A$5:$E$7473,2,0)</f>
        <v xml:space="preserve">هنادي بهاء الدين الشعراني </v>
      </c>
      <c r="C827" s="249" t="str">
        <f>VLOOKUP(A827,'[1]اعلام كامل'!$A$5:$E$7473,3,0)</f>
        <v>ماجد</v>
      </c>
      <c r="D827" s="249" t="str">
        <f>VLOOKUP(A827,'[1]اعلام كامل'!$A$5:$E$7473,4,0)</f>
        <v>شاديه</v>
      </c>
      <c r="I827" s="249" t="s">
        <v>82</v>
      </c>
    </row>
    <row r="828" spans="1:21">
      <c r="A828" s="249">
        <v>214548</v>
      </c>
      <c r="B828" s="249" t="s">
        <v>1260</v>
      </c>
      <c r="C828" s="249" t="s">
        <v>185</v>
      </c>
      <c r="D828" s="249" t="s">
        <v>675</v>
      </c>
      <c r="E828" s="249" t="s">
        <v>954</v>
      </c>
      <c r="F828" s="249">
        <v>34140</v>
      </c>
      <c r="G828" s="249" t="s">
        <v>925</v>
      </c>
      <c r="H828" s="249" t="s">
        <v>955</v>
      </c>
      <c r="I828" s="249" t="s">
        <v>82</v>
      </c>
      <c r="J828" s="249" t="s">
        <v>2811</v>
      </c>
      <c r="K828" s="249">
        <v>2011</v>
      </c>
      <c r="L828" s="249" t="s">
        <v>925</v>
      </c>
      <c r="M828" s="249" t="s">
        <v>925</v>
      </c>
    </row>
    <row r="829" spans="1:21">
      <c r="A829" s="249">
        <v>214550</v>
      </c>
      <c r="B829" s="249" t="s">
        <v>1934</v>
      </c>
      <c r="C829" s="249" t="s">
        <v>273</v>
      </c>
      <c r="D829" s="249" t="s">
        <v>1935</v>
      </c>
      <c r="E829" s="249" t="s">
        <v>954</v>
      </c>
      <c r="F829" s="249">
        <v>35079</v>
      </c>
      <c r="G829" s="249" t="s">
        <v>2686</v>
      </c>
      <c r="H829" s="249" t="s">
        <v>955</v>
      </c>
      <c r="I829" s="249" t="s">
        <v>82</v>
      </c>
      <c r="M829" s="249" t="s">
        <v>940</v>
      </c>
    </row>
    <row r="830" spans="1:21">
      <c r="A830" s="249">
        <v>214554</v>
      </c>
      <c r="B830" s="249" t="s">
        <v>1516</v>
      </c>
      <c r="C830" s="249" t="s">
        <v>246</v>
      </c>
      <c r="D830" s="249" t="s">
        <v>499</v>
      </c>
      <c r="E830" s="249" t="s">
        <v>953</v>
      </c>
      <c r="F830" s="249">
        <v>35903</v>
      </c>
      <c r="G830" s="249" t="s">
        <v>925</v>
      </c>
      <c r="H830" s="249" t="s">
        <v>955</v>
      </c>
      <c r="I830" s="249" t="s">
        <v>82</v>
      </c>
      <c r="J830" s="249" t="s">
        <v>926</v>
      </c>
      <c r="K830" s="249" t="s">
        <v>2824</v>
      </c>
      <c r="L830" s="249" t="s">
        <v>927</v>
      </c>
      <c r="M830" s="249" t="s">
        <v>927</v>
      </c>
      <c r="S830" s="249">
        <v>924</v>
      </c>
      <c r="T830" s="249" t="s">
        <v>2858</v>
      </c>
      <c r="U830" s="249" t="s">
        <v>2856</v>
      </c>
    </row>
    <row r="831" spans="1:21">
      <c r="A831" s="249">
        <v>214555</v>
      </c>
      <c r="B831" s="249" t="s">
        <v>1101</v>
      </c>
      <c r="C831" s="249" t="s">
        <v>1102</v>
      </c>
      <c r="D831" s="249" t="s">
        <v>436</v>
      </c>
      <c r="E831" s="249" t="s">
        <v>954</v>
      </c>
      <c r="F831" s="249">
        <v>24840</v>
      </c>
      <c r="G831" s="249" t="s">
        <v>925</v>
      </c>
      <c r="H831" s="249" t="s">
        <v>955</v>
      </c>
      <c r="I831" s="249" t="s">
        <v>82</v>
      </c>
      <c r="J831" s="249" t="s">
        <v>2811</v>
      </c>
      <c r="K831" s="249">
        <v>2016</v>
      </c>
      <c r="L831" s="249" t="s">
        <v>925</v>
      </c>
      <c r="M831" s="249" t="s">
        <v>925</v>
      </c>
      <c r="S831" s="249">
        <v>960</v>
      </c>
      <c r="T831" s="249" t="s">
        <v>2858</v>
      </c>
      <c r="U831" s="249">
        <v>0</v>
      </c>
    </row>
    <row r="832" spans="1:21">
      <c r="A832" s="249">
        <v>214556</v>
      </c>
      <c r="B832" s="249" t="str">
        <f>VLOOKUP(A832,'[1]اعلام كامل'!$A$5:$E$7473,2,0)</f>
        <v>هيلين الحلبي</v>
      </c>
      <c r="C832" s="249" t="str">
        <f>VLOOKUP(A832,'[1]اعلام كامل'!$A$5:$E$7473,3,0)</f>
        <v>معضاد</v>
      </c>
      <c r="D832" s="249" t="str">
        <f>VLOOKUP(A832,'[1]اعلام كامل'!$A$5:$E$7473,4,0)</f>
        <v>نيبال</v>
      </c>
      <c r="I832" s="249" t="s">
        <v>82</v>
      </c>
    </row>
    <row r="833" spans="1:18">
      <c r="A833" s="249">
        <v>214557</v>
      </c>
      <c r="B833" s="249" t="s">
        <v>2242</v>
      </c>
      <c r="C833" s="249" t="s">
        <v>151</v>
      </c>
      <c r="D833" s="249" t="s">
        <v>819</v>
      </c>
      <c r="E833" s="249" t="s">
        <v>954</v>
      </c>
      <c r="H833" s="249" t="s">
        <v>955</v>
      </c>
      <c r="I833" s="249" t="s">
        <v>82</v>
      </c>
      <c r="M833" s="249" t="s">
        <v>944</v>
      </c>
      <c r="Q833" s="249">
        <v>1303</v>
      </c>
      <c r="R833" s="249" t="s">
        <v>2881</v>
      </c>
    </row>
    <row r="834" spans="1:18">
      <c r="A834" s="249">
        <v>214561</v>
      </c>
      <c r="B834" s="249" t="str">
        <f>VLOOKUP(A834,'[1]اعلام كامل'!$A$5:$E$7473,2,0)</f>
        <v>وائل ملا</v>
      </c>
      <c r="C834" s="249" t="str">
        <f>VLOOKUP(A834,'[1]اعلام كامل'!$A$5:$E$7473,3,0)</f>
        <v>جمال</v>
      </c>
      <c r="D834" s="249" t="str">
        <f>VLOOKUP(A834,'[1]اعلام كامل'!$A$5:$E$7473,4,0)</f>
        <v>وصال</v>
      </c>
      <c r="I834" s="249" t="s">
        <v>82</v>
      </c>
    </row>
    <row r="835" spans="1:18">
      <c r="A835" s="249">
        <v>214568</v>
      </c>
      <c r="B835" s="249" t="s">
        <v>2386</v>
      </c>
      <c r="C835" s="249" t="s">
        <v>81</v>
      </c>
      <c r="D835" s="249" t="s">
        <v>569</v>
      </c>
      <c r="E835" s="249" t="s">
        <v>954</v>
      </c>
      <c r="F835" s="249">
        <v>33846</v>
      </c>
      <c r="G835" s="249" t="s">
        <v>2680</v>
      </c>
      <c r="H835" s="249" t="s">
        <v>955</v>
      </c>
      <c r="I835" s="249" t="s">
        <v>82</v>
      </c>
      <c r="J835" s="249" t="s">
        <v>2811</v>
      </c>
      <c r="K835" s="249">
        <v>2010</v>
      </c>
      <c r="L835" s="249" t="s">
        <v>927</v>
      </c>
      <c r="M835" s="249" t="s">
        <v>945</v>
      </c>
    </row>
    <row r="836" spans="1:18">
      <c r="A836" s="249">
        <v>214570</v>
      </c>
      <c r="B836" s="249" t="s">
        <v>1453</v>
      </c>
      <c r="C836" s="249" t="s">
        <v>281</v>
      </c>
      <c r="D836" s="249" t="s">
        <v>493</v>
      </c>
      <c r="E836" s="249" t="s">
        <v>953</v>
      </c>
      <c r="F836" s="249">
        <v>35129</v>
      </c>
      <c r="G836" s="249" t="s">
        <v>2542</v>
      </c>
      <c r="H836" s="249" t="s">
        <v>955</v>
      </c>
      <c r="I836" s="249" t="s">
        <v>82</v>
      </c>
      <c r="J836" s="249" t="s">
        <v>926</v>
      </c>
      <c r="K836" s="249">
        <v>2015</v>
      </c>
      <c r="L836" s="249" t="s">
        <v>2812</v>
      </c>
      <c r="M836" s="249" t="s">
        <v>927</v>
      </c>
    </row>
    <row r="837" spans="1:18">
      <c r="A837" s="249">
        <v>214572</v>
      </c>
      <c r="B837" s="249" t="str">
        <f>VLOOKUP(A837,'[1]اعلام كامل'!$A$5:$E$7473,2,0)</f>
        <v>وعد المنجد</v>
      </c>
      <c r="C837" s="249" t="str">
        <f>VLOOKUP(A837,'[1]اعلام كامل'!$A$5:$E$7473,3,0)</f>
        <v>مصطفى</v>
      </c>
      <c r="D837" s="249" t="str">
        <f>VLOOKUP(A837,'[1]اعلام كامل'!$A$5:$E$7473,4,0)</f>
        <v>فريال</v>
      </c>
      <c r="I837" s="249" t="s">
        <v>82</v>
      </c>
    </row>
    <row r="838" spans="1:18">
      <c r="A838" s="249">
        <v>214578</v>
      </c>
      <c r="B838" s="249" t="s">
        <v>1974</v>
      </c>
      <c r="C838" s="249" t="s">
        <v>268</v>
      </c>
      <c r="D838" s="249" t="s">
        <v>687</v>
      </c>
      <c r="E838" s="249" t="s">
        <v>954</v>
      </c>
      <c r="F838" s="249">
        <v>34700</v>
      </c>
      <c r="G838" s="249" t="s">
        <v>925</v>
      </c>
      <c r="H838" s="249" t="s">
        <v>955</v>
      </c>
      <c r="I838" s="249" t="s">
        <v>82</v>
      </c>
      <c r="J838" s="249" t="s">
        <v>2811</v>
      </c>
      <c r="K838" s="249">
        <v>2012</v>
      </c>
      <c r="L838" s="249" t="s">
        <v>2812</v>
      </c>
      <c r="M838" s="249" t="s">
        <v>940</v>
      </c>
    </row>
    <row r="839" spans="1:18">
      <c r="A839" s="249">
        <v>214579</v>
      </c>
      <c r="B839" s="249" t="s">
        <v>1239</v>
      </c>
      <c r="C839" s="249" t="s">
        <v>180</v>
      </c>
      <c r="D839" s="249" t="s">
        <v>1240</v>
      </c>
      <c r="E839" s="249" t="s">
        <v>954</v>
      </c>
      <c r="F839" s="249">
        <v>35908</v>
      </c>
      <c r="G839" s="249" t="s">
        <v>925</v>
      </c>
      <c r="H839" s="249" t="s">
        <v>955</v>
      </c>
      <c r="I839" s="249" t="s">
        <v>82</v>
      </c>
      <c r="J839" s="249" t="s">
        <v>926</v>
      </c>
      <c r="K839" s="249">
        <v>2016</v>
      </c>
      <c r="L839" s="249" t="s">
        <v>2813</v>
      </c>
      <c r="M839" s="249" t="s">
        <v>925</v>
      </c>
    </row>
    <row r="840" spans="1:18">
      <c r="A840" s="249">
        <v>214585</v>
      </c>
      <c r="B840" s="249" t="s">
        <v>1738</v>
      </c>
      <c r="C840" s="249" t="s">
        <v>224</v>
      </c>
      <c r="D840" s="249" t="s">
        <v>1739</v>
      </c>
      <c r="E840" s="249" t="s">
        <v>954</v>
      </c>
      <c r="F840" s="249">
        <v>33069</v>
      </c>
      <c r="G840" s="249" t="s">
        <v>2630</v>
      </c>
      <c r="H840" s="249" t="s">
        <v>955</v>
      </c>
      <c r="I840" s="249" t="s">
        <v>82</v>
      </c>
      <c r="J840" s="249" t="s">
        <v>2811</v>
      </c>
      <c r="K840" s="249">
        <v>2008</v>
      </c>
      <c r="L840" s="249" t="s">
        <v>2617</v>
      </c>
      <c r="M840" s="249" t="s">
        <v>936</v>
      </c>
    </row>
    <row r="841" spans="1:18">
      <c r="A841" s="249">
        <v>214586</v>
      </c>
      <c r="B841" s="249" t="s">
        <v>1046</v>
      </c>
      <c r="C841" s="249" t="s">
        <v>302</v>
      </c>
      <c r="D841" s="249" t="s">
        <v>637</v>
      </c>
      <c r="E841" s="249" t="s">
        <v>954</v>
      </c>
      <c r="F841" s="249">
        <v>34999</v>
      </c>
      <c r="G841" s="249" t="s">
        <v>925</v>
      </c>
      <c r="H841" s="249" t="s">
        <v>955</v>
      </c>
      <c r="I841" s="249" t="s">
        <v>82</v>
      </c>
      <c r="J841" s="249" t="s">
        <v>926</v>
      </c>
      <c r="K841" s="249">
        <v>2014</v>
      </c>
      <c r="L841" s="249" t="s">
        <v>925</v>
      </c>
      <c r="M841" s="249" t="s">
        <v>925</v>
      </c>
    </row>
    <row r="842" spans="1:18">
      <c r="A842" s="249">
        <v>214589</v>
      </c>
      <c r="B842" s="249" t="s">
        <v>1382</v>
      </c>
      <c r="C842" s="249" t="s">
        <v>160</v>
      </c>
      <c r="D842" s="249" t="s">
        <v>519</v>
      </c>
      <c r="E842" s="249" t="s">
        <v>953</v>
      </c>
      <c r="F842" s="249">
        <v>34521</v>
      </c>
      <c r="G842" s="249" t="s">
        <v>925</v>
      </c>
      <c r="H842" s="249" t="s">
        <v>955</v>
      </c>
      <c r="I842" s="249" t="s">
        <v>82</v>
      </c>
      <c r="J842" s="249" t="s">
        <v>926</v>
      </c>
      <c r="K842" s="249">
        <v>2014</v>
      </c>
      <c r="L842" s="249" t="s">
        <v>2813</v>
      </c>
      <c r="M842" s="249" t="s">
        <v>927</v>
      </c>
    </row>
    <row r="843" spans="1:18">
      <c r="A843" s="249">
        <v>214590</v>
      </c>
      <c r="B843" s="249" t="s">
        <v>2241</v>
      </c>
      <c r="C843" s="249" t="s">
        <v>307</v>
      </c>
      <c r="D843" s="249" t="s">
        <v>738</v>
      </c>
      <c r="E843" s="249" t="s">
        <v>953</v>
      </c>
      <c r="F843" s="249">
        <v>36176</v>
      </c>
      <c r="G843" s="249" t="s">
        <v>944</v>
      </c>
      <c r="H843" s="249" t="s">
        <v>955</v>
      </c>
      <c r="I843" s="249" t="s">
        <v>82</v>
      </c>
      <c r="M843" s="249" t="s">
        <v>944</v>
      </c>
      <c r="Q843" s="249">
        <v>1206</v>
      </c>
      <c r="R843" s="249">
        <v>43747</v>
      </c>
    </row>
    <row r="844" spans="1:18">
      <c r="A844" s="249">
        <v>214592</v>
      </c>
      <c r="B844" s="249" t="str">
        <f>VLOOKUP(A844,'[1]اعلام كامل'!$A$5:$E$7473,2,0)</f>
        <v>يارا احمد</v>
      </c>
      <c r="C844" s="249" t="str">
        <f>VLOOKUP(A844,'[1]اعلام كامل'!$A$5:$E$7473,3,0)</f>
        <v>امين</v>
      </c>
      <c r="D844" s="249" t="str">
        <f>VLOOKUP(A844,'[1]اعلام كامل'!$A$5:$E$7473,4,0)</f>
        <v>هيام</v>
      </c>
      <c r="I844" s="249" t="s">
        <v>82</v>
      </c>
    </row>
    <row r="845" spans="1:18">
      <c r="A845" s="249">
        <v>214595</v>
      </c>
      <c r="B845" s="249" t="s">
        <v>1726</v>
      </c>
      <c r="C845" s="249" t="s">
        <v>202</v>
      </c>
      <c r="D845" s="249" t="s">
        <v>645</v>
      </c>
      <c r="E845" s="249" t="s">
        <v>954</v>
      </c>
      <c r="F845" s="249">
        <v>36545</v>
      </c>
      <c r="G845" s="249" t="s">
        <v>952</v>
      </c>
      <c r="H845" s="249" t="s">
        <v>955</v>
      </c>
      <c r="I845" s="249" t="s">
        <v>82</v>
      </c>
      <c r="J845" s="249" t="s">
        <v>2811</v>
      </c>
      <c r="K845" s="249">
        <v>2017</v>
      </c>
      <c r="L845" s="249" t="s">
        <v>936</v>
      </c>
      <c r="M845" s="249" t="s">
        <v>936</v>
      </c>
    </row>
    <row r="846" spans="1:18">
      <c r="A846" s="249">
        <v>214597</v>
      </c>
      <c r="B846" s="249" t="s">
        <v>820</v>
      </c>
      <c r="C846" s="249" t="s">
        <v>84</v>
      </c>
      <c r="D846" s="249" t="s">
        <v>459</v>
      </c>
      <c r="E846" s="249" t="s">
        <v>954</v>
      </c>
      <c r="F846" s="249">
        <v>36502</v>
      </c>
      <c r="G846" s="249" t="s">
        <v>2518</v>
      </c>
      <c r="H846" s="249" t="s">
        <v>955</v>
      </c>
      <c r="I846" s="249" t="s">
        <v>82</v>
      </c>
      <c r="J846" s="249" t="s">
        <v>2811</v>
      </c>
      <c r="K846" s="249">
        <v>2017</v>
      </c>
      <c r="L846" s="249" t="s">
        <v>925</v>
      </c>
      <c r="M846" s="249" t="s">
        <v>927</v>
      </c>
    </row>
    <row r="847" spans="1:18">
      <c r="A847" s="249">
        <v>214598</v>
      </c>
      <c r="B847" s="249" t="s">
        <v>1186</v>
      </c>
      <c r="C847" s="249" t="s">
        <v>821</v>
      </c>
      <c r="D847" s="249" t="s">
        <v>558</v>
      </c>
      <c r="E847" s="249" t="s">
        <v>954</v>
      </c>
      <c r="F847" s="249">
        <v>35918</v>
      </c>
      <c r="G847" s="249" t="s">
        <v>925</v>
      </c>
      <c r="H847" s="249" t="s">
        <v>955</v>
      </c>
      <c r="I847" s="249" t="s">
        <v>82</v>
      </c>
      <c r="J847" s="249" t="s">
        <v>2811</v>
      </c>
      <c r="K847" s="249">
        <v>2017</v>
      </c>
      <c r="L847" s="249" t="s">
        <v>925</v>
      </c>
      <c r="M847" s="249" t="s">
        <v>925</v>
      </c>
    </row>
    <row r="848" spans="1:18">
      <c r="A848" s="249">
        <v>214599</v>
      </c>
      <c r="B848" s="249" t="s">
        <v>1615</v>
      </c>
      <c r="C848" s="249" t="s">
        <v>265</v>
      </c>
      <c r="D848" s="249" t="s">
        <v>624</v>
      </c>
      <c r="E848" s="249" t="s">
        <v>954</v>
      </c>
      <c r="F848" s="249">
        <v>36331</v>
      </c>
      <c r="G848" s="249" t="s">
        <v>2484</v>
      </c>
      <c r="H848" s="249" t="s">
        <v>955</v>
      </c>
      <c r="I848" s="249" t="s">
        <v>82</v>
      </c>
      <c r="J848" s="249" t="s">
        <v>926</v>
      </c>
      <c r="K848" s="249">
        <v>2017</v>
      </c>
      <c r="L848" s="249" t="s">
        <v>927</v>
      </c>
      <c r="M848" s="249" t="s">
        <v>927</v>
      </c>
    </row>
    <row r="849" spans="1:21">
      <c r="A849" s="249">
        <v>214601</v>
      </c>
      <c r="B849" s="249" t="s">
        <v>1893</v>
      </c>
      <c r="C849" s="249" t="s">
        <v>92</v>
      </c>
      <c r="D849" s="249" t="s">
        <v>506</v>
      </c>
      <c r="E849" s="249" t="s">
        <v>954</v>
      </c>
      <c r="F849" s="249">
        <v>34800</v>
      </c>
      <c r="G849" s="249" t="s">
        <v>2677</v>
      </c>
      <c r="H849" s="249" t="s">
        <v>955</v>
      </c>
      <c r="I849" s="249" t="s">
        <v>82</v>
      </c>
      <c r="J849" s="249" t="s">
        <v>2811</v>
      </c>
      <c r="K849" s="249">
        <v>2013</v>
      </c>
      <c r="L849" s="249" t="s">
        <v>935</v>
      </c>
      <c r="M849" s="249" t="s">
        <v>937</v>
      </c>
      <c r="S849" s="249">
        <v>771</v>
      </c>
      <c r="T849" s="249">
        <v>43502</v>
      </c>
      <c r="U849" s="249" t="s">
        <v>2856</v>
      </c>
    </row>
    <row r="850" spans="1:21">
      <c r="A850" s="249">
        <v>214604</v>
      </c>
      <c r="B850" s="249" t="s">
        <v>1798</v>
      </c>
      <c r="C850" s="249" t="s">
        <v>89</v>
      </c>
      <c r="D850" s="249" t="s">
        <v>570</v>
      </c>
      <c r="E850" s="249" t="s">
        <v>954</v>
      </c>
      <c r="F850" s="249">
        <v>35593</v>
      </c>
      <c r="G850" s="249" t="s">
        <v>2653</v>
      </c>
      <c r="H850" s="249" t="s">
        <v>955</v>
      </c>
      <c r="I850" s="249" t="s">
        <v>82</v>
      </c>
      <c r="J850" s="249" t="s">
        <v>2811</v>
      </c>
      <c r="K850" s="249">
        <v>2015</v>
      </c>
      <c r="L850" s="249" t="s">
        <v>2812</v>
      </c>
      <c r="M850" s="249" t="s">
        <v>936</v>
      </c>
    </row>
    <row r="851" spans="1:21">
      <c r="A851" s="249">
        <v>214605</v>
      </c>
      <c r="B851" s="249" t="s">
        <v>2218</v>
      </c>
      <c r="C851" s="249" t="s">
        <v>99</v>
      </c>
      <c r="D851" s="249" t="s">
        <v>494</v>
      </c>
      <c r="E851" s="249" t="s">
        <v>954</v>
      </c>
      <c r="F851" s="249">
        <v>36062</v>
      </c>
      <c r="G851" s="249" t="s">
        <v>944</v>
      </c>
      <c r="H851" s="249" t="s">
        <v>955</v>
      </c>
      <c r="I851" s="249" t="s">
        <v>82</v>
      </c>
      <c r="J851" s="249" t="s">
        <v>926</v>
      </c>
      <c r="K851" s="249">
        <v>2017</v>
      </c>
      <c r="L851" s="249" t="s">
        <v>2850</v>
      </c>
      <c r="M851" s="249" t="s">
        <v>944</v>
      </c>
    </row>
    <row r="852" spans="1:21">
      <c r="A852" s="249">
        <v>214608</v>
      </c>
      <c r="B852" s="249" t="s">
        <v>1106</v>
      </c>
      <c r="C852" s="249" t="s">
        <v>375</v>
      </c>
      <c r="D852" s="249" t="s">
        <v>460</v>
      </c>
      <c r="E852" s="249" t="s">
        <v>954</v>
      </c>
      <c r="F852" s="249">
        <v>35436</v>
      </c>
      <c r="G852" s="249" t="s">
        <v>925</v>
      </c>
      <c r="H852" s="249" t="s">
        <v>955</v>
      </c>
      <c r="I852" s="249" t="s">
        <v>82</v>
      </c>
      <c r="J852" s="249" t="s">
        <v>2811</v>
      </c>
      <c r="K852" s="249">
        <v>2017</v>
      </c>
      <c r="L852" s="249" t="s">
        <v>925</v>
      </c>
      <c r="M852" s="249" t="s">
        <v>925</v>
      </c>
      <c r="S852" s="249">
        <v>959</v>
      </c>
      <c r="T852" s="249" t="s">
        <v>2858</v>
      </c>
      <c r="U852" s="249" t="s">
        <v>2856</v>
      </c>
    </row>
    <row r="853" spans="1:21">
      <c r="A853" s="249">
        <v>214610</v>
      </c>
      <c r="B853" s="249" t="s">
        <v>1040</v>
      </c>
      <c r="C853" s="249" t="s">
        <v>176</v>
      </c>
      <c r="D853" s="249" t="s">
        <v>571</v>
      </c>
      <c r="E853" s="249" t="s">
        <v>954</v>
      </c>
      <c r="F853" s="249">
        <v>33525</v>
      </c>
      <c r="G853" s="249" t="s">
        <v>925</v>
      </c>
      <c r="H853" s="249" t="s">
        <v>955</v>
      </c>
      <c r="I853" s="249" t="s">
        <v>82</v>
      </c>
      <c r="J853" s="249" t="s">
        <v>2811</v>
      </c>
      <c r="K853" s="249">
        <v>2013</v>
      </c>
      <c r="L853" s="249" t="s">
        <v>2813</v>
      </c>
      <c r="M853" s="249" t="s">
        <v>925</v>
      </c>
    </row>
    <row r="854" spans="1:21">
      <c r="A854" s="249">
        <v>214616</v>
      </c>
      <c r="B854" s="249" t="s">
        <v>382</v>
      </c>
      <c r="C854" s="249" t="s">
        <v>181</v>
      </c>
      <c r="D854" s="249" t="s">
        <v>500</v>
      </c>
      <c r="E854" s="249" t="s">
        <v>953</v>
      </c>
      <c r="F854" s="249">
        <v>30270</v>
      </c>
      <c r="G854" s="249" t="s">
        <v>2679</v>
      </c>
      <c r="H854" s="249" t="s">
        <v>955</v>
      </c>
      <c r="I854" s="249" t="s">
        <v>82</v>
      </c>
      <c r="J854" s="249" t="s">
        <v>2811</v>
      </c>
      <c r="K854" s="249">
        <v>2015</v>
      </c>
      <c r="L854" s="249" t="s">
        <v>925</v>
      </c>
      <c r="M854" s="249" t="s">
        <v>937</v>
      </c>
    </row>
    <row r="855" spans="1:21">
      <c r="A855" s="249">
        <v>214617</v>
      </c>
      <c r="B855" s="249" t="s">
        <v>2407</v>
      </c>
      <c r="C855" s="249" t="s">
        <v>181</v>
      </c>
      <c r="D855" s="249" t="s">
        <v>456</v>
      </c>
      <c r="E855" s="249" t="s">
        <v>953</v>
      </c>
      <c r="F855" s="249">
        <v>33543</v>
      </c>
      <c r="G855" s="249" t="s">
        <v>925</v>
      </c>
      <c r="H855" s="249" t="s">
        <v>2802</v>
      </c>
      <c r="I855" s="249" t="s">
        <v>82</v>
      </c>
      <c r="J855" s="249" t="s">
        <v>2811</v>
      </c>
      <c r="K855" s="249">
        <v>2015</v>
      </c>
      <c r="L855" s="249" t="s">
        <v>945</v>
      </c>
      <c r="M855" s="249" t="s">
        <v>886</v>
      </c>
    </row>
    <row r="856" spans="1:21">
      <c r="A856" s="249">
        <v>214618</v>
      </c>
      <c r="B856" s="249" t="s">
        <v>1684</v>
      </c>
      <c r="C856" s="249" t="s">
        <v>383</v>
      </c>
      <c r="D856" s="249" t="s">
        <v>486</v>
      </c>
      <c r="E856" s="249" t="s">
        <v>953</v>
      </c>
      <c r="F856" s="249">
        <v>36162</v>
      </c>
      <c r="G856" s="249" t="s">
        <v>925</v>
      </c>
      <c r="H856" s="249" t="s">
        <v>955</v>
      </c>
      <c r="I856" s="249" t="s">
        <v>82</v>
      </c>
      <c r="J856" s="249" t="s">
        <v>2825</v>
      </c>
      <c r="K856" s="249">
        <v>2016</v>
      </c>
      <c r="L856" s="249" t="s">
        <v>2812</v>
      </c>
      <c r="M856" s="249" t="s">
        <v>935</v>
      </c>
    </row>
    <row r="857" spans="1:21">
      <c r="A857" s="249">
        <v>214621</v>
      </c>
      <c r="B857" s="249" t="s">
        <v>1278</v>
      </c>
      <c r="C857" s="249" t="s">
        <v>106</v>
      </c>
      <c r="D857" s="249" t="s">
        <v>781</v>
      </c>
      <c r="E857" s="249" t="s">
        <v>953</v>
      </c>
      <c r="F857" s="249">
        <v>36161</v>
      </c>
      <c r="G857" s="249" t="s">
        <v>925</v>
      </c>
      <c r="H857" s="249" t="s">
        <v>955</v>
      </c>
      <c r="I857" s="249" t="s">
        <v>82</v>
      </c>
      <c r="J857" s="249" t="s">
        <v>2811</v>
      </c>
      <c r="K857" s="249">
        <v>2016</v>
      </c>
      <c r="L857" s="249" t="s">
        <v>2812</v>
      </c>
      <c r="M857" s="249" t="s">
        <v>925</v>
      </c>
    </row>
    <row r="858" spans="1:21">
      <c r="A858" s="249">
        <v>214622</v>
      </c>
      <c r="B858" s="249" t="s">
        <v>2084</v>
      </c>
      <c r="C858" s="249" t="s">
        <v>325</v>
      </c>
      <c r="D858" s="249" t="s">
        <v>471</v>
      </c>
      <c r="E858" s="249" t="s">
        <v>953</v>
      </c>
      <c r="F858" s="249">
        <v>35065</v>
      </c>
      <c r="G858" s="249" t="s">
        <v>2744</v>
      </c>
      <c r="H858" s="249" t="s">
        <v>955</v>
      </c>
      <c r="I858" s="249" t="s">
        <v>82</v>
      </c>
      <c r="J858" s="249" t="s">
        <v>2811</v>
      </c>
      <c r="K858" s="249">
        <v>2016</v>
      </c>
      <c r="L858" s="249" t="s">
        <v>939</v>
      </c>
      <c r="M858" s="249" t="s">
        <v>939</v>
      </c>
    </row>
    <row r="859" spans="1:21">
      <c r="A859" s="249">
        <v>214623</v>
      </c>
      <c r="B859" s="249" t="s">
        <v>1398</v>
      </c>
      <c r="C859" s="249" t="s">
        <v>822</v>
      </c>
      <c r="D859" s="249" t="s">
        <v>431</v>
      </c>
      <c r="E859" s="249" t="s">
        <v>953</v>
      </c>
      <c r="F859" s="249">
        <v>36211</v>
      </c>
      <c r="G859" s="249" t="s">
        <v>2528</v>
      </c>
      <c r="H859" s="249" t="s">
        <v>955</v>
      </c>
      <c r="I859" s="249" t="s">
        <v>82</v>
      </c>
      <c r="J859" s="249" t="s">
        <v>926</v>
      </c>
      <c r="K859" s="249">
        <v>2017</v>
      </c>
      <c r="L859" s="249" t="s">
        <v>927</v>
      </c>
      <c r="M859" s="249" t="s">
        <v>927</v>
      </c>
    </row>
    <row r="860" spans="1:21">
      <c r="A860" s="249">
        <v>214630</v>
      </c>
      <c r="B860" s="249" t="str">
        <f>VLOOKUP(A860,'[1]اعلام كامل'!$A$5:$E$7473,2,0)</f>
        <v>يوسف نكد</v>
      </c>
      <c r="C860" s="249" t="str">
        <f>VLOOKUP(A860,'[1]اعلام كامل'!$A$5:$E$7473,3,0)</f>
        <v>يحيى</v>
      </c>
      <c r="D860" s="249" t="str">
        <f>VLOOKUP(A860,'[1]اعلام كامل'!$A$5:$E$7473,4,0)</f>
        <v>نسيم</v>
      </c>
      <c r="I860" s="249" t="s">
        <v>82</v>
      </c>
    </row>
    <row r="861" spans="1:21">
      <c r="A861" s="249">
        <v>214636</v>
      </c>
      <c r="B861" s="249" t="s">
        <v>2259</v>
      </c>
      <c r="C861" s="249" t="s">
        <v>300</v>
      </c>
      <c r="D861" s="249" t="s">
        <v>550</v>
      </c>
      <c r="E861" s="249" t="s">
        <v>954</v>
      </c>
      <c r="F861" s="249">
        <v>36244</v>
      </c>
      <c r="G861" s="249" t="s">
        <v>944</v>
      </c>
      <c r="H861" s="249" t="s">
        <v>955</v>
      </c>
      <c r="I861" s="249" t="s">
        <v>82</v>
      </c>
      <c r="J861" s="249" t="s">
        <v>926</v>
      </c>
      <c r="K861" s="249">
        <v>2017</v>
      </c>
      <c r="L861" s="249" t="s">
        <v>944</v>
      </c>
      <c r="M861" s="249" t="s">
        <v>944</v>
      </c>
      <c r="S861" s="249">
        <v>966</v>
      </c>
      <c r="T861" s="249" t="s">
        <v>2858</v>
      </c>
      <c r="U861" s="249">
        <v>11500</v>
      </c>
    </row>
    <row r="862" spans="1:21">
      <c r="A862" s="249">
        <v>214637</v>
      </c>
      <c r="B862" s="249" t="s">
        <v>2292</v>
      </c>
      <c r="C862" s="249" t="s">
        <v>336</v>
      </c>
      <c r="D862" s="249" t="s">
        <v>679</v>
      </c>
      <c r="E862" s="249" t="s">
        <v>954</v>
      </c>
      <c r="F862" s="249">
        <v>36263</v>
      </c>
      <c r="G862" s="249" t="s">
        <v>925</v>
      </c>
      <c r="H862" s="249" t="s">
        <v>955</v>
      </c>
      <c r="I862" s="249" t="s">
        <v>82</v>
      </c>
      <c r="J862" s="249" t="s">
        <v>2811</v>
      </c>
      <c r="K862" s="249">
        <v>2017</v>
      </c>
      <c r="L862" s="249" t="s">
        <v>2850</v>
      </c>
      <c r="M862" s="249" t="s">
        <v>944</v>
      </c>
    </row>
    <row r="863" spans="1:21">
      <c r="A863" s="249">
        <v>214638</v>
      </c>
      <c r="B863" s="249" t="s">
        <v>1437</v>
      </c>
      <c r="C863" s="249" t="s">
        <v>297</v>
      </c>
      <c r="D863" s="249" t="s">
        <v>823</v>
      </c>
      <c r="E863" s="249" t="s">
        <v>954</v>
      </c>
      <c r="F863" s="249">
        <v>36474</v>
      </c>
      <c r="G863" s="249" t="s">
        <v>2467</v>
      </c>
      <c r="H863" s="249" t="s">
        <v>955</v>
      </c>
      <c r="I863" s="249" t="s">
        <v>82</v>
      </c>
      <c r="J863" s="249" t="s">
        <v>926</v>
      </c>
      <c r="K863" s="249">
        <v>2017</v>
      </c>
      <c r="L863" s="249" t="s">
        <v>927</v>
      </c>
      <c r="M863" s="249" t="s">
        <v>927</v>
      </c>
    </row>
    <row r="864" spans="1:21">
      <c r="A864" s="249">
        <v>214644</v>
      </c>
      <c r="B864" s="249" t="s">
        <v>1542</v>
      </c>
      <c r="C864" s="249" t="s">
        <v>175</v>
      </c>
      <c r="D864" s="249" t="s">
        <v>456</v>
      </c>
      <c r="E864" s="249" t="s">
        <v>953</v>
      </c>
      <c r="F864" s="249">
        <v>34790</v>
      </c>
      <c r="G864" s="249" t="s">
        <v>2564</v>
      </c>
      <c r="H864" s="249" t="s">
        <v>955</v>
      </c>
      <c r="I864" s="249" t="s">
        <v>82</v>
      </c>
      <c r="J864" s="249" t="s">
        <v>926</v>
      </c>
      <c r="K864" s="249">
        <v>2016</v>
      </c>
      <c r="L864" s="249" t="s">
        <v>2812</v>
      </c>
      <c r="M864" s="249" t="s">
        <v>927</v>
      </c>
    </row>
    <row r="865" spans="1:13">
      <c r="A865" s="249">
        <v>214645</v>
      </c>
      <c r="B865" s="249" t="str">
        <f>VLOOKUP(A865,'[1]اعلام كامل'!$A$5:$E$7473,2,0)</f>
        <v>محمد ابرهيم مهايني</v>
      </c>
      <c r="C865" s="249" t="str">
        <f>VLOOKUP(A865,'[1]اعلام كامل'!$A$5:$E$7473,3,0)</f>
        <v>محمد اديب</v>
      </c>
      <c r="D865" s="249" t="str">
        <f>VLOOKUP(A865,'[1]اعلام كامل'!$A$5:$E$7473,4,0)</f>
        <v>سوزان</v>
      </c>
      <c r="I865" s="249" t="s">
        <v>82</v>
      </c>
    </row>
    <row r="866" spans="1:13">
      <c r="A866" s="249">
        <v>214648</v>
      </c>
      <c r="B866" s="249" t="s">
        <v>1419</v>
      </c>
      <c r="C866" s="249" t="s">
        <v>178</v>
      </c>
      <c r="D866" s="249" t="s">
        <v>492</v>
      </c>
      <c r="E866" s="249" t="s">
        <v>953</v>
      </c>
      <c r="F866" s="249">
        <v>35223</v>
      </c>
      <c r="G866" s="249" t="s">
        <v>2532</v>
      </c>
      <c r="H866" s="249" t="s">
        <v>955</v>
      </c>
      <c r="I866" s="249" t="s">
        <v>82</v>
      </c>
      <c r="J866" s="249" t="s">
        <v>926</v>
      </c>
      <c r="K866" s="249">
        <v>2014</v>
      </c>
      <c r="L866" s="249" t="s">
        <v>927</v>
      </c>
      <c r="M866" s="249" t="s">
        <v>927</v>
      </c>
    </row>
    <row r="867" spans="1:13">
      <c r="A867" s="249">
        <v>214649</v>
      </c>
      <c r="B867" s="249" t="s">
        <v>1985</v>
      </c>
      <c r="C867" s="249" t="s">
        <v>694</v>
      </c>
      <c r="D867" s="249" t="s">
        <v>1986</v>
      </c>
      <c r="E867" s="249" t="s">
        <v>953</v>
      </c>
      <c r="F867" s="249">
        <v>33025</v>
      </c>
      <c r="G867" s="249" t="s">
        <v>2706</v>
      </c>
      <c r="H867" s="249" t="s">
        <v>955</v>
      </c>
      <c r="I867" s="249" t="s">
        <v>82</v>
      </c>
      <c r="J867" s="249" t="s">
        <v>2811</v>
      </c>
      <c r="K867" s="249">
        <v>2014</v>
      </c>
      <c r="L867" s="249" t="s">
        <v>950</v>
      </c>
      <c r="M867" s="249" t="s">
        <v>950</v>
      </c>
    </row>
    <row r="868" spans="1:13">
      <c r="A868" s="249">
        <v>214650</v>
      </c>
      <c r="B868" s="249" t="s">
        <v>2152</v>
      </c>
      <c r="C868" s="249" t="s">
        <v>89</v>
      </c>
      <c r="D868" s="249" t="s">
        <v>538</v>
      </c>
      <c r="E868" s="249" t="s">
        <v>954</v>
      </c>
      <c r="F868" s="249">
        <v>35815</v>
      </c>
      <c r="G868" s="249" t="s">
        <v>2761</v>
      </c>
      <c r="H868" s="249" t="s">
        <v>955</v>
      </c>
      <c r="I868" s="249" t="s">
        <v>82</v>
      </c>
      <c r="J868" s="249" t="s">
        <v>926</v>
      </c>
      <c r="K868" s="249">
        <v>2016</v>
      </c>
      <c r="L868" s="249" t="s">
        <v>947</v>
      </c>
      <c r="M868" s="249" t="s">
        <v>947</v>
      </c>
    </row>
    <row r="869" spans="1:13">
      <c r="A869" s="249">
        <v>214651</v>
      </c>
      <c r="B869" s="249" t="s">
        <v>1766</v>
      </c>
      <c r="C869" s="249" t="s">
        <v>228</v>
      </c>
      <c r="D869" s="249" t="s">
        <v>691</v>
      </c>
      <c r="E869" s="249" t="s">
        <v>954</v>
      </c>
      <c r="F869" s="249">
        <v>31598</v>
      </c>
      <c r="G869" s="249" t="s">
        <v>925</v>
      </c>
      <c r="H869" s="249" t="s">
        <v>955</v>
      </c>
      <c r="I869" s="249" t="s">
        <v>82</v>
      </c>
      <c r="J869" s="249" t="s">
        <v>2811</v>
      </c>
      <c r="K869" s="249">
        <v>2004</v>
      </c>
      <c r="L869" s="249" t="s">
        <v>925</v>
      </c>
      <c r="M869" s="249" t="s">
        <v>936</v>
      </c>
    </row>
    <row r="870" spans="1:13">
      <c r="A870" s="249">
        <v>214652</v>
      </c>
      <c r="B870" s="249" t="s">
        <v>1707</v>
      </c>
      <c r="C870" s="249" t="s">
        <v>143</v>
      </c>
      <c r="D870" s="249" t="s">
        <v>669</v>
      </c>
      <c r="E870" s="249" t="s">
        <v>953</v>
      </c>
      <c r="F870" s="249">
        <v>35537</v>
      </c>
      <c r="G870" s="249" t="s">
        <v>2617</v>
      </c>
      <c r="H870" s="249" t="s">
        <v>955</v>
      </c>
      <c r="I870" s="249" t="s">
        <v>82</v>
      </c>
      <c r="J870" s="249" t="s">
        <v>2811</v>
      </c>
      <c r="K870" s="249">
        <v>2015</v>
      </c>
      <c r="L870" s="249" t="s">
        <v>2812</v>
      </c>
      <c r="M870" s="249" t="s">
        <v>936</v>
      </c>
    </row>
    <row r="871" spans="1:13">
      <c r="A871" s="249">
        <v>214653</v>
      </c>
      <c r="B871" s="249" t="s">
        <v>1982</v>
      </c>
      <c r="C871" s="249" t="s">
        <v>159</v>
      </c>
      <c r="D871" s="249" t="s">
        <v>530</v>
      </c>
      <c r="E871" s="249" t="s">
        <v>953</v>
      </c>
      <c r="F871" s="249">
        <v>35431</v>
      </c>
      <c r="G871" s="249" t="s">
        <v>665</v>
      </c>
      <c r="H871" s="249" t="s">
        <v>955</v>
      </c>
      <c r="I871" s="249" t="s">
        <v>82</v>
      </c>
      <c r="J871" s="249" t="s">
        <v>926</v>
      </c>
      <c r="K871" s="249">
        <v>2014</v>
      </c>
      <c r="L871" s="249" t="s">
        <v>2844</v>
      </c>
      <c r="M871" s="249" t="s">
        <v>950</v>
      </c>
    </row>
    <row r="872" spans="1:13">
      <c r="A872" s="249">
        <v>214654</v>
      </c>
      <c r="B872" s="249" t="s">
        <v>1964</v>
      </c>
      <c r="C872" s="249" t="s">
        <v>128</v>
      </c>
      <c r="D872" s="249" t="s">
        <v>574</v>
      </c>
      <c r="E872" s="249" t="s">
        <v>953</v>
      </c>
      <c r="F872" s="249">
        <v>35810</v>
      </c>
      <c r="G872" s="249" t="s">
        <v>2702</v>
      </c>
      <c r="H872" s="249" t="s">
        <v>955</v>
      </c>
      <c r="I872" s="249" t="s">
        <v>82</v>
      </c>
      <c r="J872" s="249" t="s">
        <v>926</v>
      </c>
      <c r="K872" s="249">
        <v>2016</v>
      </c>
      <c r="L872" s="249" t="s">
        <v>925</v>
      </c>
      <c r="M872" s="249" t="s">
        <v>940</v>
      </c>
    </row>
    <row r="873" spans="1:13">
      <c r="A873" s="249">
        <v>214656</v>
      </c>
      <c r="B873" s="249" t="s">
        <v>2189</v>
      </c>
      <c r="C873" s="249" t="s">
        <v>332</v>
      </c>
      <c r="D873" s="249" t="s">
        <v>585</v>
      </c>
      <c r="E873" s="249" t="s">
        <v>953</v>
      </c>
      <c r="F873" s="249">
        <v>35481</v>
      </c>
      <c r="G873" s="249" t="s">
        <v>2728</v>
      </c>
      <c r="H873" s="249" t="s">
        <v>955</v>
      </c>
      <c r="I873" s="249" t="s">
        <v>82</v>
      </c>
      <c r="J873" s="249" t="s">
        <v>926</v>
      </c>
      <c r="K873" s="249">
        <v>2016</v>
      </c>
      <c r="L873" s="249" t="s">
        <v>2819</v>
      </c>
      <c r="M873" s="249" t="s">
        <v>947</v>
      </c>
    </row>
    <row r="874" spans="1:13">
      <c r="A874" s="249">
        <v>214657</v>
      </c>
      <c r="B874" s="249" t="s">
        <v>1080</v>
      </c>
      <c r="C874" s="249" t="s">
        <v>282</v>
      </c>
      <c r="D874" s="249" t="s">
        <v>462</v>
      </c>
      <c r="E874" s="249" t="s">
        <v>953</v>
      </c>
      <c r="F874" s="249">
        <v>35535</v>
      </c>
      <c r="G874" s="249" t="s">
        <v>925</v>
      </c>
      <c r="H874" s="249" t="s">
        <v>955</v>
      </c>
      <c r="I874" s="249" t="s">
        <v>82</v>
      </c>
      <c r="J874" s="249" t="s">
        <v>2811</v>
      </c>
      <c r="K874" s="249">
        <v>2016</v>
      </c>
      <c r="L874" s="249" t="s">
        <v>925</v>
      </c>
      <c r="M874" s="249" t="s">
        <v>925</v>
      </c>
    </row>
    <row r="875" spans="1:13">
      <c r="A875" s="249">
        <v>214658</v>
      </c>
      <c r="B875" s="249" t="s">
        <v>2108</v>
      </c>
      <c r="C875" s="249" t="s">
        <v>348</v>
      </c>
      <c r="D875" s="249" t="s">
        <v>460</v>
      </c>
      <c r="E875" s="249" t="s">
        <v>953</v>
      </c>
      <c r="F875" s="249">
        <v>35836</v>
      </c>
      <c r="G875" s="249" t="s">
        <v>952</v>
      </c>
      <c r="H875" s="249" t="s">
        <v>955</v>
      </c>
      <c r="I875" s="249" t="s">
        <v>82</v>
      </c>
      <c r="J875" s="249" t="s">
        <v>926</v>
      </c>
      <c r="K875" s="249">
        <v>2016</v>
      </c>
      <c r="L875" s="249" t="s">
        <v>2504</v>
      </c>
      <c r="M875" s="249" t="s">
        <v>952</v>
      </c>
    </row>
    <row r="876" spans="1:13">
      <c r="A876" s="249">
        <v>214659</v>
      </c>
      <c r="B876" s="249" t="s">
        <v>278</v>
      </c>
      <c r="C876" s="249" t="s">
        <v>228</v>
      </c>
      <c r="D876" s="249" t="s">
        <v>488</v>
      </c>
      <c r="E876" s="249" t="s">
        <v>953</v>
      </c>
      <c r="F876" s="249">
        <v>34747</v>
      </c>
      <c r="G876" s="249" t="s">
        <v>925</v>
      </c>
      <c r="H876" s="249" t="s">
        <v>955</v>
      </c>
      <c r="I876" s="249" t="s">
        <v>82</v>
      </c>
      <c r="J876" s="249" t="s">
        <v>926</v>
      </c>
      <c r="K876" s="249">
        <v>2013</v>
      </c>
      <c r="L876" s="249" t="s">
        <v>927</v>
      </c>
      <c r="M876" s="249" t="s">
        <v>936</v>
      </c>
    </row>
    <row r="877" spans="1:13">
      <c r="A877" s="249">
        <v>214660</v>
      </c>
      <c r="B877" s="249" t="s">
        <v>1088</v>
      </c>
      <c r="C877" s="249" t="s">
        <v>184</v>
      </c>
      <c r="D877" s="249" t="s">
        <v>915</v>
      </c>
      <c r="E877" s="249" t="s">
        <v>953</v>
      </c>
      <c r="F877" s="249">
        <v>35940</v>
      </c>
      <c r="G877" s="249" t="s">
        <v>2481</v>
      </c>
      <c r="H877" s="249" t="s">
        <v>955</v>
      </c>
      <c r="I877" s="249" t="s">
        <v>82</v>
      </c>
      <c r="J877" s="249" t="s">
        <v>2811</v>
      </c>
      <c r="K877" s="249">
        <v>2016</v>
      </c>
      <c r="L877" s="249" t="s">
        <v>2812</v>
      </c>
      <c r="M877" s="249" t="s">
        <v>925</v>
      </c>
    </row>
    <row r="878" spans="1:13">
      <c r="A878" s="249">
        <v>214662</v>
      </c>
      <c r="B878" s="249" t="s">
        <v>1520</v>
      </c>
      <c r="C878" s="249" t="s">
        <v>290</v>
      </c>
      <c r="D878" s="249" t="s">
        <v>630</v>
      </c>
      <c r="E878" s="249" t="s">
        <v>953</v>
      </c>
      <c r="F878" s="249">
        <v>35065</v>
      </c>
      <c r="G878" s="249" t="s">
        <v>2558</v>
      </c>
      <c r="H878" s="249" t="s">
        <v>955</v>
      </c>
      <c r="I878" s="249" t="s">
        <v>82</v>
      </c>
      <c r="J878" s="249" t="s">
        <v>2811</v>
      </c>
      <c r="K878" s="249">
        <v>2015</v>
      </c>
      <c r="L878" s="249" t="s">
        <v>2812</v>
      </c>
      <c r="M878" s="249" t="s">
        <v>927</v>
      </c>
    </row>
    <row r="879" spans="1:13">
      <c r="A879" s="249">
        <v>214663</v>
      </c>
      <c r="B879" s="249" t="s">
        <v>1502</v>
      </c>
      <c r="C879" s="249" t="s">
        <v>83</v>
      </c>
      <c r="D879" s="249" t="s">
        <v>552</v>
      </c>
      <c r="E879" s="249" t="s">
        <v>953</v>
      </c>
      <c r="F879" s="249">
        <v>35798</v>
      </c>
      <c r="G879" s="249" t="s">
        <v>2554</v>
      </c>
      <c r="H879" s="249" t="s">
        <v>955</v>
      </c>
      <c r="I879" s="249" t="s">
        <v>82</v>
      </c>
      <c r="J879" s="249" t="s">
        <v>926</v>
      </c>
      <c r="K879" s="249">
        <v>2016</v>
      </c>
      <c r="L879" s="249" t="s">
        <v>927</v>
      </c>
      <c r="M879" s="249" t="s">
        <v>927</v>
      </c>
    </row>
    <row r="880" spans="1:13">
      <c r="A880" s="249">
        <v>214664</v>
      </c>
      <c r="B880" s="249" t="s">
        <v>1998</v>
      </c>
      <c r="C880" s="249" t="s">
        <v>148</v>
      </c>
      <c r="D880" s="249" t="s">
        <v>743</v>
      </c>
      <c r="E880" s="249" t="s">
        <v>953</v>
      </c>
      <c r="F880" s="249">
        <v>35796</v>
      </c>
      <c r="G880" s="249" t="s">
        <v>2714</v>
      </c>
      <c r="H880" s="249" t="s">
        <v>955</v>
      </c>
      <c r="I880" s="249" t="s">
        <v>82</v>
      </c>
      <c r="J880" s="249" t="s">
        <v>926</v>
      </c>
      <c r="K880" s="249">
        <v>2015</v>
      </c>
      <c r="L880" s="249" t="s">
        <v>945</v>
      </c>
      <c r="M880" s="249" t="s">
        <v>950</v>
      </c>
    </row>
    <row r="881" spans="1:13">
      <c r="A881" s="249">
        <v>214665</v>
      </c>
      <c r="B881" s="249" t="s">
        <v>854</v>
      </c>
      <c r="C881" s="249" t="s">
        <v>204</v>
      </c>
      <c r="D881" s="249" t="s">
        <v>432</v>
      </c>
      <c r="E881" s="249" t="s">
        <v>953</v>
      </c>
      <c r="F881" s="249">
        <v>33359</v>
      </c>
      <c r="G881" s="249" t="s">
        <v>925</v>
      </c>
      <c r="H881" s="249" t="s">
        <v>955</v>
      </c>
      <c r="I881" s="249" t="s">
        <v>82</v>
      </c>
      <c r="J881" s="249" t="s">
        <v>2811</v>
      </c>
      <c r="K881" s="249">
        <v>2009</v>
      </c>
      <c r="L881" s="249" t="s">
        <v>927</v>
      </c>
      <c r="M881" s="249" t="s">
        <v>925</v>
      </c>
    </row>
    <row r="882" spans="1:13">
      <c r="A882" s="249">
        <v>214666</v>
      </c>
      <c r="B882" s="249" t="s">
        <v>1381</v>
      </c>
      <c r="C882" s="249" t="s">
        <v>92</v>
      </c>
      <c r="D882" s="249" t="s">
        <v>610</v>
      </c>
      <c r="E882" s="249" t="s">
        <v>953</v>
      </c>
      <c r="F882" s="249">
        <v>35927</v>
      </c>
      <c r="G882" s="249" t="s">
        <v>2471</v>
      </c>
      <c r="H882" s="249" t="s">
        <v>955</v>
      </c>
      <c r="I882" s="249" t="s">
        <v>82</v>
      </c>
      <c r="J882" s="249" t="s">
        <v>926</v>
      </c>
      <c r="K882" s="249">
        <v>2016</v>
      </c>
      <c r="L882" s="249" t="s">
        <v>927</v>
      </c>
      <c r="M882" s="249" t="s">
        <v>927</v>
      </c>
    </row>
    <row r="883" spans="1:13">
      <c r="A883" s="249">
        <v>214668</v>
      </c>
      <c r="B883" s="249" t="s">
        <v>1840</v>
      </c>
      <c r="C883" s="249" t="s">
        <v>89</v>
      </c>
      <c r="D883" s="249" t="s">
        <v>683</v>
      </c>
      <c r="E883" s="249" t="s">
        <v>953</v>
      </c>
      <c r="F883" s="249">
        <v>35949</v>
      </c>
      <c r="G883" s="249" t="s">
        <v>925</v>
      </c>
      <c r="H883" s="249" t="s">
        <v>955</v>
      </c>
      <c r="I883" s="249" t="s">
        <v>82</v>
      </c>
      <c r="J883" s="249" t="s">
        <v>2811</v>
      </c>
      <c r="K883" s="249">
        <v>2016</v>
      </c>
      <c r="L883" s="249" t="s">
        <v>927</v>
      </c>
      <c r="M883" s="249" t="s">
        <v>937</v>
      </c>
    </row>
    <row r="884" spans="1:13">
      <c r="A884" s="249">
        <v>214669</v>
      </c>
      <c r="B884" s="249" t="s">
        <v>2114</v>
      </c>
      <c r="C884" s="249" t="s">
        <v>83</v>
      </c>
      <c r="D884" s="249" t="s">
        <v>453</v>
      </c>
      <c r="E884" s="249" t="s">
        <v>953</v>
      </c>
      <c r="F884" s="249">
        <v>35796</v>
      </c>
      <c r="G884" s="249" t="s">
        <v>2504</v>
      </c>
      <c r="H884" s="249" t="s">
        <v>955</v>
      </c>
      <c r="I884" s="249" t="s">
        <v>82</v>
      </c>
      <c r="J884" s="249" t="s">
        <v>926</v>
      </c>
      <c r="K884" s="249">
        <v>2015</v>
      </c>
      <c r="L884" s="249" t="s">
        <v>2504</v>
      </c>
      <c r="M884" s="249" t="s">
        <v>952</v>
      </c>
    </row>
    <row r="885" spans="1:13">
      <c r="A885" s="249">
        <v>214670</v>
      </c>
      <c r="B885" s="249" t="s">
        <v>1566</v>
      </c>
      <c r="C885" s="249" t="s">
        <v>882</v>
      </c>
      <c r="D885" s="249" t="s">
        <v>561</v>
      </c>
      <c r="E885" s="249" t="s">
        <v>953</v>
      </c>
      <c r="F885" s="249">
        <v>33359</v>
      </c>
      <c r="G885" s="249" t="s">
        <v>2568</v>
      </c>
      <c r="H885" s="249" t="s">
        <v>955</v>
      </c>
      <c r="I885" s="249" t="s">
        <v>82</v>
      </c>
      <c r="J885" s="249" t="s">
        <v>2811</v>
      </c>
      <c r="K885" s="249">
        <v>2010</v>
      </c>
      <c r="L885" s="249" t="s">
        <v>2813</v>
      </c>
      <c r="M885" s="249" t="s">
        <v>927</v>
      </c>
    </row>
    <row r="886" spans="1:13">
      <c r="A886" s="249">
        <v>214671</v>
      </c>
      <c r="B886" s="249" t="s">
        <v>1965</v>
      </c>
      <c r="C886" s="249" t="s">
        <v>89</v>
      </c>
      <c r="D886" s="249" t="s">
        <v>526</v>
      </c>
      <c r="E886" s="249" t="s">
        <v>954</v>
      </c>
      <c r="F886" s="249">
        <v>34385</v>
      </c>
      <c r="G886" s="249" t="s">
        <v>925</v>
      </c>
      <c r="H886" s="249" t="s">
        <v>955</v>
      </c>
      <c r="I886" s="249" t="s">
        <v>82</v>
      </c>
      <c r="J886" s="249" t="s">
        <v>2811</v>
      </c>
      <c r="K886" s="249">
        <v>2012</v>
      </c>
      <c r="L886" s="249" t="s">
        <v>927</v>
      </c>
      <c r="M886" s="249" t="s">
        <v>940</v>
      </c>
    </row>
    <row r="887" spans="1:13">
      <c r="A887" s="249">
        <v>214672</v>
      </c>
      <c r="B887" s="249" t="s">
        <v>1668</v>
      </c>
      <c r="C887" s="249" t="s">
        <v>175</v>
      </c>
      <c r="D887" s="249" t="s">
        <v>661</v>
      </c>
      <c r="E887" s="249" t="s">
        <v>954</v>
      </c>
      <c r="F887" s="249">
        <v>34085</v>
      </c>
      <c r="G887" s="249" t="s">
        <v>925</v>
      </c>
      <c r="H887" s="249" t="s">
        <v>955</v>
      </c>
      <c r="I887" s="249" t="s">
        <v>82</v>
      </c>
      <c r="J887" s="249" t="s">
        <v>2811</v>
      </c>
      <c r="K887" s="249">
        <v>2013</v>
      </c>
      <c r="L887" s="249" t="s">
        <v>927</v>
      </c>
      <c r="M887" s="249" t="s">
        <v>935</v>
      </c>
    </row>
    <row r="888" spans="1:13">
      <c r="A888" s="249">
        <v>214673</v>
      </c>
      <c r="B888" s="249" t="s">
        <v>2372</v>
      </c>
      <c r="C888" s="249" t="s">
        <v>89</v>
      </c>
      <c r="D888" s="249" t="s">
        <v>492</v>
      </c>
      <c r="E888" s="249" t="s">
        <v>953</v>
      </c>
      <c r="F888" s="249">
        <v>35796</v>
      </c>
      <c r="G888" s="249" t="s">
        <v>947</v>
      </c>
      <c r="H888" s="249" t="s">
        <v>955</v>
      </c>
      <c r="I888" s="249" t="s">
        <v>82</v>
      </c>
      <c r="J888" s="249" t="s">
        <v>2811</v>
      </c>
      <c r="K888" s="249">
        <v>2015</v>
      </c>
      <c r="L888" s="249" t="s">
        <v>927</v>
      </c>
      <c r="M888" s="249" t="s">
        <v>945</v>
      </c>
    </row>
    <row r="889" spans="1:13">
      <c r="A889" s="249">
        <v>214674</v>
      </c>
      <c r="B889" s="249" t="s">
        <v>2269</v>
      </c>
      <c r="C889" s="249" t="s">
        <v>173</v>
      </c>
      <c r="D889" s="249" t="s">
        <v>750</v>
      </c>
      <c r="E889" s="249" t="s">
        <v>953</v>
      </c>
      <c r="F889" s="249">
        <v>35912</v>
      </c>
      <c r="G889" s="249" t="s">
        <v>944</v>
      </c>
      <c r="H889" s="249" t="s">
        <v>955</v>
      </c>
      <c r="I889" s="249" t="s">
        <v>82</v>
      </c>
      <c r="J889" s="249" t="s">
        <v>2811</v>
      </c>
      <c r="K889" s="249">
        <v>2016</v>
      </c>
      <c r="L889" s="249" t="s">
        <v>944</v>
      </c>
      <c r="M889" s="249" t="s">
        <v>944</v>
      </c>
    </row>
    <row r="890" spans="1:13">
      <c r="A890" s="249">
        <v>214675</v>
      </c>
      <c r="B890" s="249" t="s">
        <v>1993</v>
      </c>
      <c r="C890" s="249" t="s">
        <v>254</v>
      </c>
      <c r="D890" s="249" t="s">
        <v>551</v>
      </c>
      <c r="E890" s="249" t="s">
        <v>953</v>
      </c>
      <c r="F890" s="249">
        <v>35478</v>
      </c>
      <c r="G890" s="249" t="s">
        <v>2711</v>
      </c>
      <c r="H890" s="249" t="s">
        <v>955</v>
      </c>
      <c r="I890" s="249" t="s">
        <v>82</v>
      </c>
      <c r="J890" s="249" t="s">
        <v>2811</v>
      </c>
      <c r="K890" s="249">
        <v>2015</v>
      </c>
      <c r="L890" s="249" t="s">
        <v>2844</v>
      </c>
      <c r="M890" s="249" t="s">
        <v>950</v>
      </c>
    </row>
    <row r="891" spans="1:13">
      <c r="A891" s="249">
        <v>214676</v>
      </c>
      <c r="B891" s="249" t="s">
        <v>2048</v>
      </c>
      <c r="C891" s="249" t="s">
        <v>271</v>
      </c>
      <c r="D891" s="249" t="s">
        <v>471</v>
      </c>
      <c r="E891" s="249" t="s">
        <v>954</v>
      </c>
      <c r="F891" s="249">
        <v>33239</v>
      </c>
      <c r="G891" s="249" t="s">
        <v>2725</v>
      </c>
      <c r="H891" s="249" t="s">
        <v>955</v>
      </c>
      <c r="I891" s="249" t="s">
        <v>82</v>
      </c>
      <c r="J891" s="249" t="s">
        <v>926</v>
      </c>
      <c r="K891" s="249">
        <v>2008</v>
      </c>
      <c r="L891" s="249" t="s">
        <v>939</v>
      </c>
      <c r="M891" s="249" t="s">
        <v>939</v>
      </c>
    </row>
    <row r="892" spans="1:13">
      <c r="A892" s="249">
        <v>214677</v>
      </c>
      <c r="B892" s="249" t="s">
        <v>1290</v>
      </c>
      <c r="C892" s="249" t="s">
        <v>295</v>
      </c>
      <c r="D892" s="249" t="s">
        <v>511</v>
      </c>
      <c r="E892" s="249" t="s">
        <v>954</v>
      </c>
      <c r="F892" s="249">
        <v>35431</v>
      </c>
      <c r="G892" s="249" t="s">
        <v>925</v>
      </c>
      <c r="H892" s="249" t="s">
        <v>955</v>
      </c>
      <c r="I892" s="249" t="s">
        <v>82</v>
      </c>
      <c r="J892" s="249" t="s">
        <v>2811</v>
      </c>
      <c r="K892" s="249">
        <v>2014</v>
      </c>
      <c r="L892" s="249" t="s">
        <v>925</v>
      </c>
      <c r="M892" s="249" t="s">
        <v>925</v>
      </c>
    </row>
    <row r="893" spans="1:13">
      <c r="A893" s="249">
        <v>214678</v>
      </c>
      <c r="B893" s="249" t="s">
        <v>1506</v>
      </c>
      <c r="C893" s="249" t="s">
        <v>160</v>
      </c>
      <c r="D893" s="249" t="s">
        <v>895</v>
      </c>
      <c r="E893" s="249" t="s">
        <v>954</v>
      </c>
      <c r="F893" s="249">
        <v>35737</v>
      </c>
      <c r="G893" s="249" t="s">
        <v>2529</v>
      </c>
      <c r="H893" s="249" t="s">
        <v>955</v>
      </c>
      <c r="I893" s="249" t="s">
        <v>82</v>
      </c>
      <c r="J893" s="249" t="s">
        <v>926</v>
      </c>
      <c r="K893" s="249">
        <v>2015</v>
      </c>
      <c r="L893" s="249" t="s">
        <v>2827</v>
      </c>
      <c r="M893" s="249" t="s">
        <v>927</v>
      </c>
    </row>
    <row r="894" spans="1:13">
      <c r="A894" s="249">
        <v>214679</v>
      </c>
      <c r="B894" s="249" t="s">
        <v>1800</v>
      </c>
      <c r="C894" s="249" t="s">
        <v>855</v>
      </c>
      <c r="D894" s="249" t="s">
        <v>483</v>
      </c>
      <c r="E894" s="249" t="s">
        <v>953</v>
      </c>
      <c r="F894" s="249">
        <v>32642</v>
      </c>
      <c r="G894" s="249" t="s">
        <v>935</v>
      </c>
      <c r="H894" s="249" t="s">
        <v>955</v>
      </c>
      <c r="I894" s="249" t="s">
        <v>82</v>
      </c>
      <c r="J894" s="249" t="s">
        <v>2811</v>
      </c>
      <c r="K894" s="249">
        <v>2008</v>
      </c>
      <c r="L894" s="249" t="s">
        <v>936</v>
      </c>
      <c r="M894" s="249" t="s">
        <v>936</v>
      </c>
    </row>
    <row r="895" spans="1:13">
      <c r="A895" s="249">
        <v>214680</v>
      </c>
      <c r="B895" s="249" t="s">
        <v>1052</v>
      </c>
      <c r="C895" s="249" t="s">
        <v>89</v>
      </c>
      <c r="D895" s="249" t="s">
        <v>503</v>
      </c>
      <c r="E895" s="249" t="s">
        <v>954</v>
      </c>
      <c r="F895" s="249">
        <v>34342</v>
      </c>
      <c r="G895" s="249" t="s">
        <v>925</v>
      </c>
      <c r="H895" s="249" t="s">
        <v>955</v>
      </c>
      <c r="I895" s="249" t="s">
        <v>82</v>
      </c>
      <c r="J895" s="249" t="s">
        <v>2811</v>
      </c>
      <c r="K895" s="249">
        <v>2013</v>
      </c>
      <c r="L895" s="249" t="s">
        <v>927</v>
      </c>
      <c r="M895" s="249" t="s">
        <v>925</v>
      </c>
    </row>
    <row r="896" spans="1:13">
      <c r="A896" s="249">
        <v>214681</v>
      </c>
      <c r="B896" s="249" t="s">
        <v>1002</v>
      </c>
      <c r="C896" s="249" t="s">
        <v>121</v>
      </c>
      <c r="D896" s="249" t="s">
        <v>616</v>
      </c>
      <c r="E896" s="249" t="s">
        <v>953</v>
      </c>
      <c r="F896" s="249">
        <v>36161</v>
      </c>
      <c r="G896" s="249" t="s">
        <v>925</v>
      </c>
      <c r="H896" s="249" t="s">
        <v>955</v>
      </c>
      <c r="I896" s="249" t="s">
        <v>82</v>
      </c>
      <c r="J896" s="249" t="s">
        <v>926</v>
      </c>
      <c r="K896" s="249">
        <v>2017</v>
      </c>
      <c r="L896" s="249" t="s">
        <v>925</v>
      </c>
      <c r="M896" s="249" t="s">
        <v>925</v>
      </c>
    </row>
    <row r="897" spans="1:21">
      <c r="A897" s="249">
        <v>214682</v>
      </c>
      <c r="B897" s="249" t="s">
        <v>1423</v>
      </c>
      <c r="C897" s="249" t="s">
        <v>279</v>
      </c>
      <c r="D897" s="249" t="s">
        <v>443</v>
      </c>
      <c r="E897" s="249" t="s">
        <v>953</v>
      </c>
      <c r="F897" s="249">
        <v>36048</v>
      </c>
      <c r="G897" s="249" t="s">
        <v>645</v>
      </c>
      <c r="H897" s="249" t="s">
        <v>955</v>
      </c>
      <c r="I897" s="249" t="s">
        <v>82</v>
      </c>
      <c r="J897" s="249" t="s">
        <v>926</v>
      </c>
      <c r="K897" s="249">
        <v>2016</v>
      </c>
      <c r="L897" s="249" t="s">
        <v>927</v>
      </c>
      <c r="M897" s="249" t="s">
        <v>927</v>
      </c>
      <c r="S897" s="249">
        <v>752</v>
      </c>
      <c r="T897" s="249" t="s">
        <v>2854</v>
      </c>
      <c r="U897" s="249" t="s">
        <v>2856</v>
      </c>
    </row>
    <row r="898" spans="1:21">
      <c r="A898" s="249">
        <v>214683</v>
      </c>
      <c r="B898" s="249" t="s">
        <v>1683</v>
      </c>
      <c r="C898" s="249" t="s">
        <v>239</v>
      </c>
      <c r="D898" s="249" t="s">
        <v>456</v>
      </c>
      <c r="E898" s="249" t="s">
        <v>953</v>
      </c>
      <c r="F898" s="249">
        <v>34191</v>
      </c>
      <c r="G898" s="249" t="s">
        <v>2614</v>
      </c>
      <c r="H898" s="249" t="s">
        <v>955</v>
      </c>
      <c r="I898" s="249" t="s">
        <v>82</v>
      </c>
      <c r="J898" s="249" t="s">
        <v>926</v>
      </c>
      <c r="K898" s="249">
        <v>2013</v>
      </c>
      <c r="L898" s="249" t="s">
        <v>935</v>
      </c>
      <c r="M898" s="249" t="s">
        <v>935</v>
      </c>
    </row>
    <row r="899" spans="1:21">
      <c r="A899" s="249">
        <v>214684</v>
      </c>
      <c r="B899" s="249" t="s">
        <v>2042</v>
      </c>
      <c r="C899" s="249" t="s">
        <v>89</v>
      </c>
      <c r="D899" s="249" t="s">
        <v>591</v>
      </c>
      <c r="E899" s="249" t="s">
        <v>954</v>
      </c>
      <c r="F899" s="249">
        <v>33239</v>
      </c>
      <c r="G899" s="249" t="s">
        <v>2722</v>
      </c>
      <c r="H899" s="249" t="s">
        <v>955</v>
      </c>
      <c r="I899" s="249" t="s">
        <v>82</v>
      </c>
      <c r="J899" s="249" t="s">
        <v>926</v>
      </c>
      <c r="K899" s="249">
        <v>2009</v>
      </c>
      <c r="L899" s="249" t="s">
        <v>951</v>
      </c>
      <c r="M899" s="249" t="s">
        <v>951</v>
      </c>
    </row>
    <row r="900" spans="1:21">
      <c r="A900" s="249">
        <v>214685</v>
      </c>
      <c r="B900" s="249" t="s">
        <v>2036</v>
      </c>
      <c r="C900" s="249" t="s">
        <v>83</v>
      </c>
      <c r="D900" s="249" t="s">
        <v>552</v>
      </c>
      <c r="E900" s="249" t="s">
        <v>954</v>
      </c>
      <c r="F900" s="249">
        <v>33970</v>
      </c>
      <c r="G900" s="249" t="s">
        <v>2720</v>
      </c>
      <c r="H900" s="249" t="s">
        <v>955</v>
      </c>
      <c r="I900" s="249" t="s">
        <v>82</v>
      </c>
      <c r="J900" s="249" t="s">
        <v>2811</v>
      </c>
      <c r="K900" s="249">
        <v>2010</v>
      </c>
      <c r="L900" s="249" t="s">
        <v>2845</v>
      </c>
      <c r="M900" s="249" t="s">
        <v>951</v>
      </c>
    </row>
    <row r="901" spans="1:21">
      <c r="A901" s="249">
        <v>214686</v>
      </c>
      <c r="B901" s="249" t="s">
        <v>1583</v>
      </c>
      <c r="C901" s="249" t="s">
        <v>196</v>
      </c>
      <c r="D901" s="249" t="s">
        <v>551</v>
      </c>
      <c r="E901" s="249" t="s">
        <v>954</v>
      </c>
      <c r="F901" s="249">
        <v>36165</v>
      </c>
      <c r="G901" s="249" t="s">
        <v>2573</v>
      </c>
      <c r="H901" s="249" t="s">
        <v>955</v>
      </c>
      <c r="I901" s="249" t="s">
        <v>82</v>
      </c>
      <c r="J901" s="249" t="s">
        <v>926</v>
      </c>
      <c r="K901" s="249">
        <v>2016</v>
      </c>
      <c r="L901" s="249" t="s">
        <v>927</v>
      </c>
      <c r="M901" s="249" t="s">
        <v>927</v>
      </c>
    </row>
    <row r="902" spans="1:21">
      <c r="A902" s="249">
        <v>214687</v>
      </c>
      <c r="B902" s="249" t="s">
        <v>2312</v>
      </c>
      <c r="C902" s="249" t="s">
        <v>147</v>
      </c>
      <c r="D902" s="249" t="s">
        <v>463</v>
      </c>
      <c r="E902" s="249" t="s">
        <v>954</v>
      </c>
      <c r="F902" s="249">
        <v>35154</v>
      </c>
      <c r="G902" s="249" t="s">
        <v>925</v>
      </c>
      <c r="H902" s="249" t="s">
        <v>955</v>
      </c>
      <c r="I902" s="249" t="s">
        <v>82</v>
      </c>
      <c r="J902" s="249" t="s">
        <v>2811</v>
      </c>
      <c r="K902" s="249">
        <v>2014</v>
      </c>
      <c r="L902" s="249" t="s">
        <v>2817</v>
      </c>
      <c r="M902" s="249" t="s">
        <v>945</v>
      </c>
    </row>
    <row r="903" spans="1:21">
      <c r="A903" s="249">
        <v>214688</v>
      </c>
      <c r="B903" s="249" t="s">
        <v>1433</v>
      </c>
      <c r="C903" s="249" t="s">
        <v>198</v>
      </c>
      <c r="D903" s="249" t="s">
        <v>558</v>
      </c>
      <c r="E903" s="249" t="s">
        <v>954</v>
      </c>
      <c r="F903" s="249">
        <v>34516</v>
      </c>
      <c r="G903" s="249" t="s">
        <v>2534</v>
      </c>
      <c r="H903" s="249" t="s">
        <v>955</v>
      </c>
      <c r="I903" s="249" t="s">
        <v>82</v>
      </c>
      <c r="J903" s="249" t="s">
        <v>2811</v>
      </c>
      <c r="K903" s="249">
        <v>2013</v>
      </c>
      <c r="L903" s="249" t="s">
        <v>927</v>
      </c>
      <c r="M903" s="249" t="s">
        <v>927</v>
      </c>
    </row>
    <row r="904" spans="1:21">
      <c r="A904" s="249">
        <v>214690</v>
      </c>
      <c r="B904" s="249" t="s">
        <v>2228</v>
      </c>
      <c r="C904" s="249" t="s">
        <v>735</v>
      </c>
      <c r="D904" s="249" t="s">
        <v>615</v>
      </c>
      <c r="E904" s="249" t="s">
        <v>954</v>
      </c>
      <c r="F904" s="249">
        <v>35893</v>
      </c>
      <c r="G904" s="249" t="s">
        <v>944</v>
      </c>
      <c r="H904" s="249" t="s">
        <v>955</v>
      </c>
      <c r="I904" s="249" t="s">
        <v>82</v>
      </c>
      <c r="J904" s="249" t="s">
        <v>926</v>
      </c>
      <c r="K904" s="249">
        <v>2016</v>
      </c>
      <c r="L904" s="249" t="s">
        <v>944</v>
      </c>
      <c r="M904" s="249" t="s">
        <v>944</v>
      </c>
    </row>
    <row r="905" spans="1:21">
      <c r="A905" s="249">
        <v>214691</v>
      </c>
      <c r="B905" s="249" t="s">
        <v>1320</v>
      </c>
      <c r="C905" s="249" t="s">
        <v>95</v>
      </c>
      <c r="D905" s="249" t="s">
        <v>432</v>
      </c>
      <c r="E905" s="249" t="s">
        <v>954</v>
      </c>
      <c r="F905" s="249">
        <v>33850</v>
      </c>
      <c r="G905" s="249" t="s">
        <v>2496</v>
      </c>
      <c r="H905" s="249" t="s">
        <v>955</v>
      </c>
      <c r="I905" s="249" t="s">
        <v>82</v>
      </c>
      <c r="J905" s="249" t="s">
        <v>2811</v>
      </c>
      <c r="K905" s="249">
        <v>2010</v>
      </c>
      <c r="L905" s="249" t="s">
        <v>947</v>
      </c>
      <c r="M905" s="249" t="s">
        <v>934</v>
      </c>
    </row>
    <row r="906" spans="1:21">
      <c r="A906" s="249">
        <v>214695</v>
      </c>
      <c r="B906" s="249" t="s">
        <v>1527</v>
      </c>
      <c r="C906" s="249" t="s">
        <v>92</v>
      </c>
      <c r="D906" s="249" t="s">
        <v>436</v>
      </c>
      <c r="E906" s="249" t="s">
        <v>954</v>
      </c>
      <c r="F906" s="249">
        <v>34841</v>
      </c>
      <c r="G906" s="249" t="s">
        <v>2562</v>
      </c>
      <c r="H906" s="249" t="s">
        <v>955</v>
      </c>
      <c r="I906" s="249" t="s">
        <v>82</v>
      </c>
      <c r="J906" s="249" t="s">
        <v>2811</v>
      </c>
      <c r="K906" s="249">
        <v>2013</v>
      </c>
      <c r="L906" s="249" t="s">
        <v>927</v>
      </c>
      <c r="M906" s="249" t="s">
        <v>927</v>
      </c>
    </row>
    <row r="907" spans="1:21">
      <c r="A907" s="249">
        <v>214696</v>
      </c>
      <c r="B907" s="249" t="s">
        <v>850</v>
      </c>
      <c r="C907" s="249" t="s">
        <v>343</v>
      </c>
      <c r="D907" s="249" t="s">
        <v>440</v>
      </c>
      <c r="E907" s="249" t="s">
        <v>954</v>
      </c>
      <c r="F907" s="249">
        <v>33366</v>
      </c>
      <c r="G907" s="249" t="s">
        <v>925</v>
      </c>
      <c r="H907" s="249" t="s">
        <v>955</v>
      </c>
      <c r="I907" s="249" t="s">
        <v>82</v>
      </c>
      <c r="J907" s="249" t="s">
        <v>926</v>
      </c>
      <c r="K907" s="249">
        <v>2009</v>
      </c>
      <c r="L907" s="249" t="s">
        <v>945</v>
      </c>
      <c r="M907" s="249" t="s">
        <v>945</v>
      </c>
    </row>
    <row r="908" spans="1:21">
      <c r="A908" s="249">
        <v>214698</v>
      </c>
      <c r="B908" s="249" t="s">
        <v>1720</v>
      </c>
      <c r="C908" s="249" t="s">
        <v>375</v>
      </c>
      <c r="D908" s="249" t="s">
        <v>678</v>
      </c>
      <c r="E908" s="249" t="s">
        <v>954</v>
      </c>
      <c r="F908" s="249">
        <v>35435</v>
      </c>
      <c r="G908" s="249" t="s">
        <v>2615</v>
      </c>
      <c r="H908" s="249" t="s">
        <v>955</v>
      </c>
      <c r="I908" s="249" t="s">
        <v>82</v>
      </c>
      <c r="J908" s="249" t="s">
        <v>2811</v>
      </c>
      <c r="K908" s="249">
        <v>2015</v>
      </c>
      <c r="L908" s="249" t="s">
        <v>936</v>
      </c>
      <c r="M908" s="249" t="s">
        <v>936</v>
      </c>
    </row>
    <row r="909" spans="1:21">
      <c r="A909" s="249">
        <v>214700</v>
      </c>
      <c r="B909" s="249" t="s">
        <v>2174</v>
      </c>
      <c r="C909" s="249" t="s">
        <v>368</v>
      </c>
      <c r="D909" s="249" t="s">
        <v>540</v>
      </c>
      <c r="E909" s="249" t="s">
        <v>953</v>
      </c>
      <c r="F909" s="249">
        <v>35797</v>
      </c>
      <c r="G909" s="249" t="s">
        <v>2766</v>
      </c>
      <c r="H909" s="249" t="s">
        <v>955</v>
      </c>
      <c r="I909" s="249" t="s">
        <v>82</v>
      </c>
      <c r="J909" s="249" t="s">
        <v>926</v>
      </c>
      <c r="K909" s="249">
        <v>2016</v>
      </c>
      <c r="L909" s="249" t="s">
        <v>947</v>
      </c>
      <c r="M909" s="249" t="s">
        <v>947</v>
      </c>
    </row>
    <row r="910" spans="1:21">
      <c r="A910" s="249">
        <v>214701</v>
      </c>
      <c r="B910" s="249" t="s">
        <v>1081</v>
      </c>
      <c r="C910" s="249" t="s">
        <v>379</v>
      </c>
      <c r="D910" s="249" t="s">
        <v>460</v>
      </c>
      <c r="E910" s="249" t="s">
        <v>953</v>
      </c>
      <c r="F910" s="249">
        <v>35796</v>
      </c>
      <c r="G910" s="249" t="s">
        <v>925</v>
      </c>
      <c r="H910" s="249" t="s">
        <v>955</v>
      </c>
      <c r="I910" s="249" t="s">
        <v>82</v>
      </c>
      <c r="J910" s="249" t="s">
        <v>926</v>
      </c>
      <c r="K910" s="249">
        <v>2015</v>
      </c>
      <c r="L910" s="249" t="s">
        <v>925</v>
      </c>
      <c r="M910" s="249" t="s">
        <v>925</v>
      </c>
    </row>
    <row r="911" spans="1:21">
      <c r="A911" s="249">
        <v>214703</v>
      </c>
      <c r="B911" s="249" t="s">
        <v>2355</v>
      </c>
      <c r="C911" s="249" t="s">
        <v>144</v>
      </c>
      <c r="D911" s="249" t="s">
        <v>443</v>
      </c>
      <c r="E911" s="249" t="s">
        <v>954</v>
      </c>
      <c r="F911" s="249">
        <v>35089</v>
      </c>
      <c r="G911" s="249" t="s">
        <v>2591</v>
      </c>
      <c r="H911" s="249" t="s">
        <v>955</v>
      </c>
      <c r="I911" s="249" t="s">
        <v>82</v>
      </c>
      <c r="J911" s="249" t="s">
        <v>2811</v>
      </c>
      <c r="K911" s="249">
        <v>2013</v>
      </c>
      <c r="L911" s="249" t="s">
        <v>2831</v>
      </c>
      <c r="M911" s="249" t="s">
        <v>945</v>
      </c>
    </row>
    <row r="912" spans="1:21">
      <c r="A912" s="249">
        <v>214704</v>
      </c>
      <c r="B912" s="249" t="s">
        <v>891</v>
      </c>
      <c r="C912" s="249" t="s">
        <v>149</v>
      </c>
      <c r="D912" s="249" t="s">
        <v>487</v>
      </c>
      <c r="E912" s="249" t="s">
        <v>954</v>
      </c>
      <c r="F912" s="249">
        <v>34498</v>
      </c>
      <c r="G912" s="249" t="s">
        <v>925</v>
      </c>
      <c r="H912" s="249" t="s">
        <v>955</v>
      </c>
      <c r="I912" s="249" t="s">
        <v>82</v>
      </c>
      <c r="J912" s="249" t="s">
        <v>2811</v>
      </c>
      <c r="K912" s="249">
        <v>2013</v>
      </c>
      <c r="L912" s="249" t="s">
        <v>925</v>
      </c>
      <c r="M912" s="249" t="s">
        <v>936</v>
      </c>
    </row>
    <row r="913" spans="1:21">
      <c r="A913" s="249">
        <v>214705</v>
      </c>
      <c r="B913" s="249" t="s">
        <v>1862</v>
      </c>
      <c r="C913" s="249" t="s">
        <v>128</v>
      </c>
      <c r="D913" s="249" t="s">
        <v>508</v>
      </c>
      <c r="E913" s="249" t="s">
        <v>954</v>
      </c>
      <c r="F913" s="249">
        <v>32204</v>
      </c>
      <c r="G913" s="249" t="s">
        <v>2657</v>
      </c>
      <c r="H913" s="249" t="s">
        <v>955</v>
      </c>
      <c r="I913" s="249" t="s">
        <v>82</v>
      </c>
      <c r="J913" s="249" t="s">
        <v>2811</v>
      </c>
      <c r="K913" s="249">
        <v>2007</v>
      </c>
      <c r="L913" s="249" t="s">
        <v>937</v>
      </c>
      <c r="M913" s="249" t="s">
        <v>937</v>
      </c>
    </row>
    <row r="914" spans="1:21">
      <c r="A914" s="249">
        <v>214706</v>
      </c>
      <c r="B914" s="249" t="s">
        <v>2296</v>
      </c>
      <c r="C914" s="249" t="s">
        <v>84</v>
      </c>
      <c r="D914" s="249" t="s">
        <v>692</v>
      </c>
      <c r="E914" s="249" t="s">
        <v>953</v>
      </c>
      <c r="F914" s="249">
        <v>36046</v>
      </c>
      <c r="G914" s="249" t="s">
        <v>925</v>
      </c>
      <c r="H914" s="249" t="s">
        <v>955</v>
      </c>
      <c r="I914" s="249" t="s">
        <v>82</v>
      </c>
      <c r="J914" s="249" t="s">
        <v>926</v>
      </c>
      <c r="K914" s="249">
        <v>2016</v>
      </c>
      <c r="L914" s="249" t="s">
        <v>927</v>
      </c>
      <c r="M914" s="249" t="s">
        <v>945</v>
      </c>
    </row>
    <row r="915" spans="1:21">
      <c r="A915" s="249">
        <v>214708</v>
      </c>
      <c r="B915" s="249" t="s">
        <v>2337</v>
      </c>
      <c r="C915" s="249" t="s">
        <v>128</v>
      </c>
      <c r="D915" s="249" t="s">
        <v>664</v>
      </c>
      <c r="E915" s="249" t="s">
        <v>954</v>
      </c>
      <c r="F915" s="249">
        <v>34209</v>
      </c>
      <c r="G915" s="249" t="s">
        <v>2496</v>
      </c>
      <c r="H915" s="249" t="s">
        <v>955</v>
      </c>
      <c r="I915" s="249" t="s">
        <v>82</v>
      </c>
      <c r="J915" s="249" t="s">
        <v>2811</v>
      </c>
      <c r="K915" s="249">
        <v>2013</v>
      </c>
      <c r="L915" s="249" t="s">
        <v>945</v>
      </c>
      <c r="M915" s="249" t="s">
        <v>945</v>
      </c>
    </row>
    <row r="916" spans="1:21">
      <c r="A916" s="249">
        <v>214709</v>
      </c>
      <c r="B916" s="249" t="s">
        <v>1446</v>
      </c>
      <c r="C916" s="249" t="s">
        <v>308</v>
      </c>
      <c r="D916" s="249" t="s">
        <v>487</v>
      </c>
      <c r="E916" s="249" t="s">
        <v>954</v>
      </c>
      <c r="F916" s="249">
        <v>32874</v>
      </c>
      <c r="G916" s="249" t="s">
        <v>2541</v>
      </c>
      <c r="H916" s="249" t="s">
        <v>955</v>
      </c>
      <c r="I916" s="249" t="s">
        <v>82</v>
      </c>
      <c r="J916" s="249" t="s">
        <v>2811</v>
      </c>
      <c r="K916" s="249">
        <v>2013</v>
      </c>
      <c r="L916" s="249" t="s">
        <v>927</v>
      </c>
      <c r="M916" s="249" t="s">
        <v>927</v>
      </c>
    </row>
    <row r="917" spans="1:21">
      <c r="A917" s="249">
        <v>214710</v>
      </c>
      <c r="B917" s="249" t="s">
        <v>1181</v>
      </c>
      <c r="C917" s="249" t="s">
        <v>1182</v>
      </c>
      <c r="D917" s="249" t="s">
        <v>678</v>
      </c>
      <c r="E917" s="249" t="s">
        <v>953</v>
      </c>
      <c r="F917" s="249">
        <v>33825</v>
      </c>
      <c r="G917" s="249" t="s">
        <v>925</v>
      </c>
      <c r="H917" s="249" t="s">
        <v>955</v>
      </c>
      <c r="I917" s="249" t="s">
        <v>82</v>
      </c>
      <c r="J917" s="249" t="s">
        <v>2811</v>
      </c>
      <c r="K917" s="249">
        <v>2013</v>
      </c>
      <c r="L917" s="249" t="s">
        <v>2812</v>
      </c>
      <c r="M917" s="249" t="s">
        <v>925</v>
      </c>
    </row>
    <row r="918" spans="1:21">
      <c r="A918" s="249">
        <v>214713</v>
      </c>
      <c r="B918" s="249" t="s">
        <v>1413</v>
      </c>
      <c r="C918" s="249" t="s">
        <v>144</v>
      </c>
      <c r="D918" s="249" t="s">
        <v>494</v>
      </c>
      <c r="E918" s="249" t="s">
        <v>954</v>
      </c>
      <c r="F918" s="249">
        <v>35913</v>
      </c>
      <c r="G918" s="249" t="s">
        <v>2531</v>
      </c>
      <c r="H918" s="249" t="s">
        <v>955</v>
      </c>
      <c r="I918" s="249" t="s">
        <v>82</v>
      </c>
      <c r="J918" s="249" t="s">
        <v>2811</v>
      </c>
      <c r="K918" s="249">
        <v>2016</v>
      </c>
      <c r="L918" s="249" t="s">
        <v>2813</v>
      </c>
      <c r="M918" s="249" t="s">
        <v>927</v>
      </c>
    </row>
    <row r="919" spans="1:21">
      <c r="A919" s="249">
        <v>214714</v>
      </c>
      <c r="B919" s="249" t="s">
        <v>2057</v>
      </c>
      <c r="C919" s="249" t="s">
        <v>834</v>
      </c>
      <c r="D919" s="249" t="s">
        <v>589</v>
      </c>
      <c r="E919" s="249" t="s">
        <v>954</v>
      </c>
      <c r="F919" s="249">
        <v>34248</v>
      </c>
      <c r="G919" s="249" t="s">
        <v>925</v>
      </c>
      <c r="H919" s="249" t="s">
        <v>955</v>
      </c>
      <c r="I919" s="249" t="s">
        <v>82</v>
      </c>
      <c r="J919" s="249" t="s">
        <v>926</v>
      </c>
      <c r="K919" s="249">
        <v>2011</v>
      </c>
      <c r="L919" s="249" t="s">
        <v>2812</v>
      </c>
      <c r="M919" s="249" t="s">
        <v>939</v>
      </c>
    </row>
    <row r="920" spans="1:21">
      <c r="A920" s="249">
        <v>214715</v>
      </c>
      <c r="B920" s="249" t="s">
        <v>1385</v>
      </c>
      <c r="C920" s="249" t="s">
        <v>147</v>
      </c>
      <c r="D920" s="249" t="s">
        <v>590</v>
      </c>
      <c r="E920" s="249" t="s">
        <v>953</v>
      </c>
      <c r="F920" s="249">
        <v>34709</v>
      </c>
      <c r="G920" s="249" t="s">
        <v>2522</v>
      </c>
      <c r="H920" s="249" t="s">
        <v>955</v>
      </c>
      <c r="I920" s="249" t="s">
        <v>82</v>
      </c>
      <c r="J920" s="249" t="s">
        <v>926</v>
      </c>
      <c r="K920" s="249">
        <v>2013</v>
      </c>
      <c r="L920" s="249" t="s">
        <v>927</v>
      </c>
      <c r="M920" s="249" t="s">
        <v>927</v>
      </c>
    </row>
    <row r="921" spans="1:21">
      <c r="A921" s="249">
        <v>214717</v>
      </c>
      <c r="B921" s="249" t="s">
        <v>1411</v>
      </c>
      <c r="C921" s="249" t="s">
        <v>138</v>
      </c>
      <c r="D921" s="249" t="s">
        <v>565</v>
      </c>
      <c r="E921" s="249" t="s">
        <v>954</v>
      </c>
      <c r="F921" s="249">
        <v>31955</v>
      </c>
      <c r="G921" s="249" t="s">
        <v>2525</v>
      </c>
      <c r="H921" s="249" t="s">
        <v>955</v>
      </c>
      <c r="I921" s="249" t="s">
        <v>82</v>
      </c>
      <c r="J921" s="249" t="s">
        <v>926</v>
      </c>
      <c r="K921" s="249">
        <v>2005</v>
      </c>
      <c r="L921" s="249" t="s">
        <v>925</v>
      </c>
      <c r="M921" s="249" t="s">
        <v>927</v>
      </c>
    </row>
    <row r="922" spans="1:21">
      <c r="A922" s="249">
        <v>214718</v>
      </c>
      <c r="B922" s="249" t="s">
        <v>2081</v>
      </c>
      <c r="C922" s="249" t="s">
        <v>127</v>
      </c>
      <c r="D922" s="249" t="s">
        <v>766</v>
      </c>
      <c r="E922" s="249" t="s">
        <v>954</v>
      </c>
      <c r="F922" s="249">
        <v>31809</v>
      </c>
      <c r="G922" s="249" t="s">
        <v>2740</v>
      </c>
      <c r="H922" s="249" t="s">
        <v>955</v>
      </c>
      <c r="I922" s="249" t="s">
        <v>82</v>
      </c>
      <c r="J922" s="249" t="s">
        <v>2811</v>
      </c>
      <c r="K922" s="249">
        <v>2005</v>
      </c>
      <c r="L922" s="249" t="s">
        <v>939</v>
      </c>
      <c r="M922" s="249" t="s">
        <v>939</v>
      </c>
      <c r="S922" s="249">
        <v>988</v>
      </c>
      <c r="T922" s="249" t="s">
        <v>2872</v>
      </c>
      <c r="U922" s="249">
        <v>15000</v>
      </c>
    </row>
    <row r="923" spans="1:21">
      <c r="A923" s="249">
        <v>214719</v>
      </c>
      <c r="B923" s="249" t="s">
        <v>2412</v>
      </c>
      <c r="C923" s="249" t="s">
        <v>257</v>
      </c>
      <c r="D923" s="249" t="s">
        <v>436</v>
      </c>
      <c r="E923" s="249" t="s">
        <v>954</v>
      </c>
      <c r="F923" s="249">
        <v>33845</v>
      </c>
      <c r="G923" s="249" t="s">
        <v>2458</v>
      </c>
      <c r="H923" s="249" t="s">
        <v>2802</v>
      </c>
      <c r="I923" s="249" t="s">
        <v>82</v>
      </c>
      <c r="J923" s="249" t="s">
        <v>2811</v>
      </c>
      <c r="K923" s="249">
        <v>2016</v>
      </c>
      <c r="L923" s="249" t="s">
        <v>2813</v>
      </c>
      <c r="M923" s="249" t="s">
        <v>886</v>
      </c>
    </row>
    <row r="924" spans="1:21">
      <c r="A924" s="249">
        <v>214720</v>
      </c>
      <c r="B924" s="249" t="s">
        <v>1319</v>
      </c>
      <c r="C924" s="249" t="s">
        <v>309</v>
      </c>
      <c r="D924" s="249" t="s">
        <v>814</v>
      </c>
      <c r="E924" s="249" t="s">
        <v>954</v>
      </c>
      <c r="F924" s="249">
        <v>36526</v>
      </c>
      <c r="G924" s="249" t="s">
        <v>2495</v>
      </c>
      <c r="H924" s="249" t="s">
        <v>955</v>
      </c>
      <c r="I924" s="249" t="s">
        <v>82</v>
      </c>
      <c r="J924" s="249" t="s">
        <v>2811</v>
      </c>
      <c r="K924" s="249">
        <v>2017</v>
      </c>
      <c r="L924" s="249" t="s">
        <v>944</v>
      </c>
      <c r="M924" s="249" t="s">
        <v>944</v>
      </c>
    </row>
    <row r="925" spans="1:21">
      <c r="A925" s="249">
        <v>214721</v>
      </c>
      <c r="B925" s="249" t="s">
        <v>2154</v>
      </c>
      <c r="C925" s="249" t="s">
        <v>113</v>
      </c>
      <c r="D925" s="249" t="s">
        <v>661</v>
      </c>
      <c r="E925" s="249" t="s">
        <v>953</v>
      </c>
      <c r="F925" s="249">
        <v>35862</v>
      </c>
      <c r="G925" s="249" t="s">
        <v>944</v>
      </c>
      <c r="H925" s="249" t="s">
        <v>955</v>
      </c>
      <c r="I925" s="249" t="s">
        <v>82</v>
      </c>
      <c r="J925" s="249" t="s">
        <v>2811</v>
      </c>
      <c r="K925" s="249">
        <v>2016</v>
      </c>
      <c r="L925" s="249" t="s">
        <v>2819</v>
      </c>
      <c r="M925" s="249" t="s">
        <v>947</v>
      </c>
    </row>
    <row r="926" spans="1:21">
      <c r="A926" s="249">
        <v>214724</v>
      </c>
      <c r="B926" s="249" t="s">
        <v>2067</v>
      </c>
      <c r="C926" s="249" t="s">
        <v>89</v>
      </c>
      <c r="D926" s="249" t="s">
        <v>653</v>
      </c>
      <c r="E926" s="249" t="s">
        <v>954</v>
      </c>
      <c r="F926" s="249">
        <v>35512</v>
      </c>
      <c r="G926" s="249" t="s">
        <v>2735</v>
      </c>
      <c r="H926" s="249" t="s">
        <v>955</v>
      </c>
      <c r="I926" s="249" t="s">
        <v>82</v>
      </c>
      <c r="J926" s="249" t="s">
        <v>926</v>
      </c>
      <c r="K926" s="249">
        <v>2015</v>
      </c>
      <c r="L926" s="249" t="s">
        <v>939</v>
      </c>
      <c r="M926" s="249" t="s">
        <v>939</v>
      </c>
    </row>
    <row r="927" spans="1:21">
      <c r="A927" s="249">
        <v>214726</v>
      </c>
      <c r="B927" s="249" t="s">
        <v>912</v>
      </c>
      <c r="C927" s="249" t="s">
        <v>86</v>
      </c>
      <c r="D927" s="249" t="s">
        <v>524</v>
      </c>
      <c r="E927" s="249" t="s">
        <v>954</v>
      </c>
      <c r="F927" s="249">
        <v>36008</v>
      </c>
      <c r="G927" s="249" t="s">
        <v>2660</v>
      </c>
      <c r="H927" s="249" t="s">
        <v>955</v>
      </c>
      <c r="I927" s="249" t="s">
        <v>82</v>
      </c>
      <c r="J927" s="249" t="s">
        <v>926</v>
      </c>
      <c r="K927" s="249">
        <v>2016</v>
      </c>
      <c r="L927" s="249" t="s">
        <v>936</v>
      </c>
      <c r="M927" s="249" t="s">
        <v>936</v>
      </c>
    </row>
    <row r="928" spans="1:21">
      <c r="A928" s="249">
        <v>214727</v>
      </c>
      <c r="B928" s="249" t="s">
        <v>1582</v>
      </c>
      <c r="C928" s="249" t="s">
        <v>129</v>
      </c>
      <c r="D928" s="249" t="s">
        <v>687</v>
      </c>
      <c r="E928" s="249" t="s">
        <v>954</v>
      </c>
      <c r="F928" s="249">
        <v>36190</v>
      </c>
      <c r="G928" s="249" t="s">
        <v>2575</v>
      </c>
      <c r="H928" s="249" t="s">
        <v>955</v>
      </c>
      <c r="I928" s="249" t="s">
        <v>82</v>
      </c>
      <c r="J928" s="249" t="s">
        <v>926</v>
      </c>
      <c r="K928" s="249">
        <v>2016</v>
      </c>
      <c r="L928" s="249" t="s">
        <v>927</v>
      </c>
      <c r="M928" s="249" t="s">
        <v>927</v>
      </c>
    </row>
    <row r="929" spans="1:13">
      <c r="A929" s="249">
        <v>214728</v>
      </c>
      <c r="B929" s="249" t="s">
        <v>1299</v>
      </c>
      <c r="C929" s="249" t="s">
        <v>201</v>
      </c>
      <c r="D929" s="249" t="s">
        <v>796</v>
      </c>
      <c r="E929" s="249" t="s">
        <v>954</v>
      </c>
      <c r="F929" s="249">
        <v>35796</v>
      </c>
      <c r="G929" s="249" t="s">
        <v>925</v>
      </c>
      <c r="H929" s="249" t="s">
        <v>955</v>
      </c>
      <c r="I929" s="249" t="s">
        <v>82</v>
      </c>
      <c r="J929" s="249" t="s">
        <v>926</v>
      </c>
      <c r="K929" s="249">
        <v>2015</v>
      </c>
      <c r="L929" s="249" t="s">
        <v>2812</v>
      </c>
      <c r="M929" s="249" t="s">
        <v>925</v>
      </c>
    </row>
    <row r="930" spans="1:13">
      <c r="A930" s="249">
        <v>214729</v>
      </c>
      <c r="B930" s="249" t="s">
        <v>1324</v>
      </c>
      <c r="C930" s="249" t="s">
        <v>144</v>
      </c>
      <c r="D930" s="249" t="s">
        <v>637</v>
      </c>
      <c r="E930" s="249" t="s">
        <v>954</v>
      </c>
      <c r="F930" s="249">
        <v>34724</v>
      </c>
      <c r="G930" s="249" t="s">
        <v>934</v>
      </c>
      <c r="H930" s="249" t="s">
        <v>955</v>
      </c>
      <c r="I930" s="249" t="s">
        <v>82</v>
      </c>
      <c r="J930" s="249" t="s">
        <v>2811</v>
      </c>
      <c r="K930" s="249">
        <v>2013</v>
      </c>
      <c r="L930" s="249" t="s">
        <v>2837</v>
      </c>
      <c r="M930" s="249" t="s">
        <v>934</v>
      </c>
    </row>
    <row r="931" spans="1:13">
      <c r="A931" s="249">
        <v>214730</v>
      </c>
      <c r="B931" s="249" t="s">
        <v>2265</v>
      </c>
      <c r="C931" s="249" t="s">
        <v>152</v>
      </c>
      <c r="D931" s="249" t="s">
        <v>570</v>
      </c>
      <c r="E931" s="249" t="s">
        <v>954</v>
      </c>
      <c r="F931" s="249">
        <v>34934</v>
      </c>
      <c r="G931" s="249" t="s">
        <v>944</v>
      </c>
      <c r="H931" s="249" t="s">
        <v>955</v>
      </c>
      <c r="I931" s="249" t="s">
        <v>82</v>
      </c>
      <c r="J931" s="249" t="s">
        <v>2811</v>
      </c>
      <c r="K931" s="249">
        <v>2013</v>
      </c>
      <c r="L931" s="249" t="s">
        <v>944</v>
      </c>
      <c r="M931" s="249" t="s">
        <v>944</v>
      </c>
    </row>
    <row r="932" spans="1:13">
      <c r="A932" s="249">
        <v>214732</v>
      </c>
      <c r="B932" s="249" t="s">
        <v>2047</v>
      </c>
      <c r="C932" s="249" t="s">
        <v>372</v>
      </c>
      <c r="D932" s="249" t="s">
        <v>669</v>
      </c>
      <c r="E932" s="249" t="s">
        <v>954</v>
      </c>
      <c r="F932" s="249">
        <v>33986</v>
      </c>
      <c r="G932" s="249" t="s">
        <v>939</v>
      </c>
      <c r="H932" s="249" t="s">
        <v>955</v>
      </c>
      <c r="I932" s="249" t="s">
        <v>82</v>
      </c>
      <c r="J932" s="249" t="s">
        <v>2811</v>
      </c>
      <c r="K932" s="249">
        <v>2013</v>
      </c>
      <c r="L932" s="249" t="s">
        <v>939</v>
      </c>
      <c r="M932" s="249" t="s">
        <v>939</v>
      </c>
    </row>
    <row r="933" spans="1:13">
      <c r="A933" s="249">
        <v>214733</v>
      </c>
      <c r="B933" s="249" t="s">
        <v>1579</v>
      </c>
      <c r="C933" s="249" t="s">
        <v>116</v>
      </c>
      <c r="D933" s="249" t="s">
        <v>534</v>
      </c>
      <c r="E933" s="249" t="s">
        <v>954</v>
      </c>
      <c r="F933" s="249">
        <v>34870</v>
      </c>
      <c r="G933" s="249" t="s">
        <v>2574</v>
      </c>
      <c r="H933" s="249" t="s">
        <v>955</v>
      </c>
      <c r="I933" s="249" t="s">
        <v>82</v>
      </c>
      <c r="J933" s="249" t="s">
        <v>2811</v>
      </c>
      <c r="K933" s="249">
        <v>2014</v>
      </c>
      <c r="L933" s="249" t="s">
        <v>927</v>
      </c>
      <c r="M933" s="249" t="s">
        <v>927</v>
      </c>
    </row>
    <row r="934" spans="1:13">
      <c r="A934" s="249">
        <v>214734</v>
      </c>
      <c r="B934" s="249" t="s">
        <v>1745</v>
      </c>
      <c r="C934" s="249" t="s">
        <v>279</v>
      </c>
      <c r="D934" s="249" t="s">
        <v>763</v>
      </c>
      <c r="E934" s="249" t="s">
        <v>954</v>
      </c>
      <c r="F934" s="249">
        <v>35628</v>
      </c>
      <c r="G934" s="249" t="s">
        <v>925</v>
      </c>
      <c r="H934" s="249" t="s">
        <v>955</v>
      </c>
      <c r="I934" s="249" t="s">
        <v>82</v>
      </c>
      <c r="J934" s="249" t="s">
        <v>926</v>
      </c>
      <c r="K934" s="249">
        <v>2015</v>
      </c>
      <c r="L934" s="249" t="s">
        <v>927</v>
      </c>
      <c r="M934" s="249" t="s">
        <v>936</v>
      </c>
    </row>
    <row r="935" spans="1:13">
      <c r="A935" s="249">
        <v>214735</v>
      </c>
      <c r="B935" s="249" t="s">
        <v>2195</v>
      </c>
      <c r="C935" s="249" t="s">
        <v>257</v>
      </c>
      <c r="D935" s="249" t="s">
        <v>518</v>
      </c>
      <c r="E935" s="249" t="s">
        <v>953</v>
      </c>
      <c r="F935" s="249">
        <v>36180</v>
      </c>
      <c r="G935" s="249" t="s">
        <v>2771</v>
      </c>
      <c r="H935" s="249" t="s">
        <v>955</v>
      </c>
      <c r="I935" s="249" t="s">
        <v>82</v>
      </c>
      <c r="J935" s="249" t="s">
        <v>926</v>
      </c>
      <c r="K935" s="249">
        <v>2016</v>
      </c>
      <c r="L935" s="249" t="s">
        <v>947</v>
      </c>
      <c r="M935" s="249" t="s">
        <v>947</v>
      </c>
    </row>
    <row r="936" spans="1:13">
      <c r="A936" s="249">
        <v>214736</v>
      </c>
      <c r="B936" s="249" t="s">
        <v>2113</v>
      </c>
      <c r="C936" s="249" t="s">
        <v>157</v>
      </c>
      <c r="D936" s="249" t="s">
        <v>625</v>
      </c>
      <c r="E936" s="249" t="s">
        <v>953</v>
      </c>
      <c r="F936" s="249">
        <v>36047</v>
      </c>
      <c r="G936" s="249" t="s">
        <v>952</v>
      </c>
      <c r="H936" s="249" t="s">
        <v>955</v>
      </c>
      <c r="I936" s="249" t="s">
        <v>82</v>
      </c>
      <c r="J936" s="249" t="s">
        <v>926</v>
      </c>
      <c r="K936" s="249">
        <v>2016</v>
      </c>
      <c r="L936" s="249" t="s">
        <v>2849</v>
      </c>
      <c r="M936" s="249" t="s">
        <v>952</v>
      </c>
    </row>
    <row r="937" spans="1:13">
      <c r="A937" s="249">
        <v>214737</v>
      </c>
      <c r="B937" s="249" t="s">
        <v>2116</v>
      </c>
      <c r="C937" s="249" t="s">
        <v>2117</v>
      </c>
      <c r="D937" s="249" t="s">
        <v>666</v>
      </c>
      <c r="E937" s="249" t="s">
        <v>953</v>
      </c>
      <c r="F937" s="249">
        <v>35815</v>
      </c>
      <c r="G937" s="249" t="s">
        <v>952</v>
      </c>
      <c r="H937" s="249" t="s">
        <v>955</v>
      </c>
      <c r="I937" s="249" t="s">
        <v>82</v>
      </c>
      <c r="J937" s="249" t="s">
        <v>926</v>
      </c>
      <c r="K937" s="249">
        <v>2016</v>
      </c>
      <c r="L937" s="249" t="s">
        <v>952</v>
      </c>
      <c r="M937" s="249" t="s">
        <v>952</v>
      </c>
    </row>
    <row r="938" spans="1:13">
      <c r="A938" s="249">
        <v>214739</v>
      </c>
      <c r="B938" s="249" t="s">
        <v>1195</v>
      </c>
      <c r="C938" s="249" t="s">
        <v>91</v>
      </c>
      <c r="D938" s="249" t="s">
        <v>651</v>
      </c>
      <c r="E938" s="249" t="s">
        <v>954</v>
      </c>
      <c r="F938" s="249">
        <v>34911</v>
      </c>
      <c r="G938" s="249" t="s">
        <v>925</v>
      </c>
      <c r="H938" s="249" t="s">
        <v>955</v>
      </c>
      <c r="I938" s="249" t="s">
        <v>82</v>
      </c>
      <c r="J938" s="249" t="s">
        <v>2811</v>
      </c>
      <c r="K938" s="249">
        <v>2016</v>
      </c>
      <c r="L938" s="249" t="s">
        <v>925</v>
      </c>
      <c r="M938" s="249" t="s">
        <v>925</v>
      </c>
    </row>
    <row r="939" spans="1:13">
      <c r="A939" s="249">
        <v>214740</v>
      </c>
      <c r="B939" s="249" t="s">
        <v>1755</v>
      </c>
      <c r="C939" s="249" t="s">
        <v>89</v>
      </c>
      <c r="D939" s="249" t="s">
        <v>445</v>
      </c>
      <c r="E939" s="249" t="s">
        <v>954</v>
      </c>
      <c r="F939" s="249">
        <v>34954</v>
      </c>
      <c r="G939" s="249" t="s">
        <v>2609</v>
      </c>
      <c r="H939" s="249" t="s">
        <v>955</v>
      </c>
      <c r="I939" s="249" t="s">
        <v>82</v>
      </c>
      <c r="J939" s="249" t="s">
        <v>2811</v>
      </c>
      <c r="K939" s="249">
        <v>2013</v>
      </c>
      <c r="L939" s="249" t="s">
        <v>927</v>
      </c>
      <c r="M939" s="249" t="s">
        <v>936</v>
      </c>
    </row>
    <row r="940" spans="1:13">
      <c r="A940" s="249">
        <v>214743</v>
      </c>
      <c r="B940" s="249" t="s">
        <v>1041</v>
      </c>
      <c r="C940" s="249" t="s">
        <v>144</v>
      </c>
      <c r="D940" s="249" t="s">
        <v>660</v>
      </c>
      <c r="E940" s="249" t="s">
        <v>954</v>
      </c>
      <c r="F940" s="249">
        <v>36161</v>
      </c>
      <c r="G940" s="249" t="s">
        <v>925</v>
      </c>
      <c r="H940" s="249" t="s">
        <v>955</v>
      </c>
      <c r="I940" s="249" t="s">
        <v>82</v>
      </c>
      <c r="J940" s="249" t="s">
        <v>926</v>
      </c>
      <c r="K940" s="249">
        <v>2016</v>
      </c>
      <c r="L940" s="249" t="s">
        <v>925</v>
      </c>
      <c r="M940" s="249" t="s">
        <v>925</v>
      </c>
    </row>
    <row r="941" spans="1:13">
      <c r="A941" s="249">
        <v>214747</v>
      </c>
      <c r="B941" s="249" t="s">
        <v>1134</v>
      </c>
      <c r="C941" s="249" t="s">
        <v>194</v>
      </c>
      <c r="D941" s="249" t="s">
        <v>587</v>
      </c>
      <c r="E941" s="249" t="s">
        <v>954</v>
      </c>
      <c r="F941" s="249">
        <v>35703</v>
      </c>
      <c r="G941" s="249" t="s">
        <v>925</v>
      </c>
      <c r="H941" s="249" t="s">
        <v>955</v>
      </c>
      <c r="I941" s="249" t="s">
        <v>82</v>
      </c>
      <c r="J941" s="249" t="s">
        <v>2811</v>
      </c>
      <c r="K941" s="249">
        <v>2016</v>
      </c>
      <c r="L941" s="249" t="s">
        <v>925</v>
      </c>
      <c r="M941" s="249" t="s">
        <v>925</v>
      </c>
    </row>
    <row r="942" spans="1:13">
      <c r="A942" s="249">
        <v>214749</v>
      </c>
      <c r="B942" s="249" t="s">
        <v>1372</v>
      </c>
      <c r="C942" s="249" t="s">
        <v>121</v>
      </c>
      <c r="D942" s="249" t="s">
        <v>443</v>
      </c>
      <c r="E942" s="249" t="s">
        <v>953</v>
      </c>
      <c r="F942" s="249">
        <v>35853</v>
      </c>
      <c r="G942" s="249" t="s">
        <v>925</v>
      </c>
      <c r="H942" s="249" t="s">
        <v>955</v>
      </c>
      <c r="I942" s="249" t="s">
        <v>82</v>
      </c>
      <c r="J942" s="249" t="s">
        <v>926</v>
      </c>
      <c r="K942" s="249">
        <v>2015</v>
      </c>
      <c r="L942" s="249" t="s">
        <v>945</v>
      </c>
      <c r="M942" s="249" t="s">
        <v>927</v>
      </c>
    </row>
    <row r="943" spans="1:13">
      <c r="A943" s="249">
        <v>214750</v>
      </c>
      <c r="B943" s="249" t="s">
        <v>2426</v>
      </c>
      <c r="C943" s="249" t="s">
        <v>2427</v>
      </c>
      <c r="D943" s="249" t="s">
        <v>644</v>
      </c>
      <c r="E943" s="249" t="s">
        <v>953</v>
      </c>
      <c r="F943" s="249">
        <v>35431</v>
      </c>
      <c r="G943" s="249" t="s">
        <v>925</v>
      </c>
      <c r="H943" s="249" t="s">
        <v>2802</v>
      </c>
      <c r="I943" s="249" t="s">
        <v>82</v>
      </c>
      <c r="J943" s="249" t="s">
        <v>2811</v>
      </c>
      <c r="K943" s="249">
        <v>2016</v>
      </c>
      <c r="L943" s="249" t="s">
        <v>935</v>
      </c>
      <c r="M943" s="249" t="s">
        <v>886</v>
      </c>
    </row>
    <row r="944" spans="1:13">
      <c r="A944" s="249">
        <v>214754</v>
      </c>
      <c r="B944" s="249" t="s">
        <v>890</v>
      </c>
      <c r="C944" s="249" t="s">
        <v>130</v>
      </c>
      <c r="D944" s="249" t="s">
        <v>468</v>
      </c>
      <c r="E944" s="249" t="s">
        <v>954</v>
      </c>
      <c r="F944" s="249">
        <v>35431</v>
      </c>
      <c r="G944" s="249" t="s">
        <v>2630</v>
      </c>
      <c r="H944" s="249" t="s">
        <v>955</v>
      </c>
      <c r="I944" s="249" t="s">
        <v>82</v>
      </c>
      <c r="J944" s="249" t="s">
        <v>926</v>
      </c>
      <c r="K944" s="249">
        <v>2014</v>
      </c>
      <c r="L944" s="249" t="s">
        <v>936</v>
      </c>
      <c r="M944" s="249" t="s">
        <v>936</v>
      </c>
    </row>
    <row r="945" spans="1:13">
      <c r="A945" s="249">
        <v>214755</v>
      </c>
      <c r="B945" s="249" t="s">
        <v>1154</v>
      </c>
      <c r="C945" s="249" t="s">
        <v>287</v>
      </c>
      <c r="D945" s="249" t="s">
        <v>556</v>
      </c>
      <c r="E945" s="249" t="s">
        <v>954</v>
      </c>
      <c r="F945" s="249">
        <v>35442</v>
      </c>
      <c r="G945" s="249" t="s">
        <v>925</v>
      </c>
      <c r="H945" s="249" t="s">
        <v>955</v>
      </c>
      <c r="I945" s="249" t="s">
        <v>82</v>
      </c>
      <c r="J945" s="249" t="s">
        <v>926</v>
      </c>
      <c r="K945" s="249">
        <v>2016</v>
      </c>
      <c r="L945" s="249" t="s">
        <v>925</v>
      </c>
      <c r="M945" s="249" t="s">
        <v>925</v>
      </c>
    </row>
    <row r="946" spans="1:13">
      <c r="A946" s="249">
        <v>214756</v>
      </c>
      <c r="B946" s="249" t="s">
        <v>1392</v>
      </c>
      <c r="C946" s="249" t="s">
        <v>299</v>
      </c>
      <c r="D946" s="249" t="s">
        <v>443</v>
      </c>
      <c r="E946" s="249" t="s">
        <v>953</v>
      </c>
      <c r="F946" s="249">
        <v>35894</v>
      </c>
      <c r="G946" s="249" t="s">
        <v>2525</v>
      </c>
      <c r="H946" s="249" t="s">
        <v>955</v>
      </c>
      <c r="I946" s="249" t="s">
        <v>82</v>
      </c>
      <c r="J946" s="249" t="s">
        <v>926</v>
      </c>
      <c r="K946" s="249">
        <v>2016</v>
      </c>
      <c r="L946" s="249" t="s">
        <v>925</v>
      </c>
      <c r="M946" s="249" t="s">
        <v>927</v>
      </c>
    </row>
    <row r="947" spans="1:13">
      <c r="A947" s="249">
        <v>214757</v>
      </c>
      <c r="B947" s="249" t="s">
        <v>2421</v>
      </c>
      <c r="C947" s="249" t="s">
        <v>89</v>
      </c>
      <c r="D947" s="249" t="s">
        <v>601</v>
      </c>
      <c r="E947" s="249" t="s">
        <v>954</v>
      </c>
      <c r="F947" s="249">
        <v>35433</v>
      </c>
      <c r="G947" s="249" t="s">
        <v>2486</v>
      </c>
      <c r="H947" s="249" t="s">
        <v>2802</v>
      </c>
      <c r="I947" s="249" t="s">
        <v>82</v>
      </c>
      <c r="J947" s="249" t="s">
        <v>926</v>
      </c>
      <c r="K947" s="249">
        <v>2015</v>
      </c>
      <c r="L947" s="249" t="s">
        <v>925</v>
      </c>
      <c r="M947" s="249" t="s">
        <v>886</v>
      </c>
    </row>
    <row r="948" spans="1:13">
      <c r="A948" s="249">
        <v>214758</v>
      </c>
      <c r="B948" s="249" t="s">
        <v>2368</v>
      </c>
      <c r="C948" s="249" t="s">
        <v>92</v>
      </c>
      <c r="D948" s="249" t="s">
        <v>464</v>
      </c>
      <c r="E948" s="249" t="s">
        <v>954</v>
      </c>
      <c r="F948" s="249">
        <v>36188</v>
      </c>
      <c r="G948" s="249" t="s">
        <v>2458</v>
      </c>
      <c r="H948" s="249" t="s">
        <v>955</v>
      </c>
      <c r="I948" s="249" t="s">
        <v>82</v>
      </c>
      <c r="J948" s="249" t="s">
        <v>926</v>
      </c>
      <c r="K948" s="249">
        <v>2016</v>
      </c>
      <c r="L948" s="249" t="s">
        <v>947</v>
      </c>
      <c r="M948" s="249" t="s">
        <v>945</v>
      </c>
    </row>
    <row r="949" spans="1:13">
      <c r="A949" s="249">
        <v>214759</v>
      </c>
      <c r="B949" s="249" t="s">
        <v>2062</v>
      </c>
      <c r="C949" s="249" t="s">
        <v>140</v>
      </c>
      <c r="D949" s="249" t="s">
        <v>644</v>
      </c>
      <c r="E949" s="249" t="s">
        <v>954</v>
      </c>
      <c r="F949" s="249">
        <v>35552</v>
      </c>
      <c r="G949" s="249" t="s">
        <v>925</v>
      </c>
      <c r="H949" s="249" t="s">
        <v>955</v>
      </c>
      <c r="I949" s="249" t="s">
        <v>82</v>
      </c>
      <c r="J949" s="249" t="s">
        <v>2811</v>
      </c>
      <c r="K949" s="249">
        <v>2015</v>
      </c>
      <c r="L949" s="249" t="s">
        <v>939</v>
      </c>
      <c r="M949" s="249" t="s">
        <v>939</v>
      </c>
    </row>
    <row r="950" spans="1:13">
      <c r="A950" s="249">
        <v>214760</v>
      </c>
      <c r="B950" s="249" t="s">
        <v>1619</v>
      </c>
      <c r="C950" s="249" t="s">
        <v>260</v>
      </c>
      <c r="D950" s="249" t="s">
        <v>539</v>
      </c>
      <c r="E950" s="249" t="s">
        <v>953</v>
      </c>
      <c r="F950" s="249">
        <v>35270</v>
      </c>
      <c r="G950" s="249" t="s">
        <v>944</v>
      </c>
      <c r="H950" s="249" t="s">
        <v>955</v>
      </c>
      <c r="I950" s="249" t="s">
        <v>82</v>
      </c>
      <c r="J950" s="249" t="s">
        <v>926</v>
      </c>
      <c r="K950" s="249">
        <v>2015</v>
      </c>
      <c r="L950" s="249" t="s">
        <v>925</v>
      </c>
      <c r="M950" s="249" t="s">
        <v>927</v>
      </c>
    </row>
    <row r="951" spans="1:13">
      <c r="A951" s="249">
        <v>214761</v>
      </c>
      <c r="B951" s="249" t="s">
        <v>1057</v>
      </c>
      <c r="C951" s="249" t="s">
        <v>204</v>
      </c>
      <c r="D951" s="249" t="s">
        <v>553</v>
      </c>
      <c r="E951" s="249" t="s">
        <v>954</v>
      </c>
      <c r="F951" s="249">
        <v>35065</v>
      </c>
      <c r="G951" s="249" t="s">
        <v>925</v>
      </c>
      <c r="H951" s="249" t="s">
        <v>955</v>
      </c>
      <c r="I951" s="249" t="s">
        <v>82</v>
      </c>
      <c r="J951" s="249" t="s">
        <v>926</v>
      </c>
      <c r="K951" s="249">
        <v>2015</v>
      </c>
      <c r="L951" s="249" t="s">
        <v>927</v>
      </c>
      <c r="M951" s="249" t="s">
        <v>925</v>
      </c>
    </row>
    <row r="952" spans="1:13">
      <c r="A952" s="249">
        <v>214762</v>
      </c>
      <c r="B952" s="249" t="s">
        <v>1031</v>
      </c>
      <c r="C952" s="249" t="s">
        <v>102</v>
      </c>
      <c r="D952" s="249" t="s">
        <v>444</v>
      </c>
      <c r="E952" s="249" t="s">
        <v>954</v>
      </c>
      <c r="F952" s="249">
        <v>32274</v>
      </c>
      <c r="G952" s="249" t="s">
        <v>925</v>
      </c>
      <c r="H952" s="249" t="s">
        <v>955</v>
      </c>
      <c r="I952" s="249" t="s">
        <v>82</v>
      </c>
      <c r="J952" s="249" t="s">
        <v>2811</v>
      </c>
      <c r="K952" s="249">
        <v>2009</v>
      </c>
      <c r="L952" s="249" t="s">
        <v>925</v>
      </c>
      <c r="M952" s="249" t="s">
        <v>925</v>
      </c>
    </row>
    <row r="953" spans="1:13">
      <c r="A953" s="249">
        <v>214763</v>
      </c>
      <c r="B953" s="249" t="s">
        <v>1328</v>
      </c>
      <c r="C953" s="249" t="s">
        <v>89</v>
      </c>
      <c r="D953" s="249" t="s">
        <v>506</v>
      </c>
      <c r="E953" s="249" t="s">
        <v>954</v>
      </c>
      <c r="F953" s="249">
        <v>32166</v>
      </c>
      <c r="G953" s="249" t="s">
        <v>934</v>
      </c>
      <c r="H953" s="249" t="s">
        <v>955</v>
      </c>
      <c r="I953" s="249" t="s">
        <v>82</v>
      </c>
      <c r="J953" s="249" t="s">
        <v>926</v>
      </c>
      <c r="K953" s="249">
        <v>2005</v>
      </c>
      <c r="L953" s="249" t="s">
        <v>934</v>
      </c>
      <c r="M953" s="249" t="s">
        <v>934</v>
      </c>
    </row>
    <row r="954" spans="1:13">
      <c r="A954" s="249">
        <v>214764</v>
      </c>
      <c r="B954" s="249" t="s">
        <v>1909</v>
      </c>
      <c r="C954" s="249" t="s">
        <v>1910</v>
      </c>
      <c r="D954" s="249" t="s">
        <v>731</v>
      </c>
      <c r="E954" s="249" t="s">
        <v>954</v>
      </c>
      <c r="F954" s="249">
        <v>35683</v>
      </c>
      <c r="G954" s="249" t="s">
        <v>937</v>
      </c>
      <c r="H954" s="249" t="s">
        <v>955</v>
      </c>
      <c r="I954" s="249" t="s">
        <v>82</v>
      </c>
      <c r="J954" s="249" t="s">
        <v>926</v>
      </c>
      <c r="K954" s="249">
        <v>2015</v>
      </c>
      <c r="L954" s="249" t="s">
        <v>2814</v>
      </c>
      <c r="M954" s="249" t="s">
        <v>937</v>
      </c>
    </row>
    <row r="955" spans="1:13">
      <c r="A955" s="249">
        <v>214765</v>
      </c>
      <c r="B955" s="249" t="s">
        <v>1724</v>
      </c>
      <c r="C955" s="249" t="s">
        <v>181</v>
      </c>
      <c r="D955" s="249" t="s">
        <v>498</v>
      </c>
      <c r="E955" s="249" t="s">
        <v>953</v>
      </c>
      <c r="F955" s="249">
        <v>36004</v>
      </c>
      <c r="G955" s="249" t="s">
        <v>2615</v>
      </c>
      <c r="H955" s="249" t="s">
        <v>955</v>
      </c>
      <c r="I955" s="249" t="s">
        <v>82</v>
      </c>
      <c r="J955" s="249" t="s">
        <v>2811</v>
      </c>
      <c r="K955" s="249">
        <v>2016</v>
      </c>
      <c r="L955" s="249" t="s">
        <v>2617</v>
      </c>
      <c r="M955" s="249" t="s">
        <v>936</v>
      </c>
    </row>
    <row r="956" spans="1:13">
      <c r="A956" s="249">
        <v>214767</v>
      </c>
      <c r="B956" s="249" t="s">
        <v>1534</v>
      </c>
      <c r="C956" s="249" t="s">
        <v>92</v>
      </c>
      <c r="D956" s="249" t="s">
        <v>501</v>
      </c>
      <c r="E956" s="249" t="s">
        <v>953</v>
      </c>
      <c r="F956" s="249">
        <v>36190</v>
      </c>
      <c r="G956" s="249" t="s">
        <v>2562</v>
      </c>
      <c r="H956" s="249" t="s">
        <v>955</v>
      </c>
      <c r="I956" s="249" t="s">
        <v>82</v>
      </c>
      <c r="J956" s="249" t="s">
        <v>926</v>
      </c>
      <c r="K956" s="249">
        <v>2016</v>
      </c>
      <c r="L956" s="249" t="s">
        <v>2813</v>
      </c>
      <c r="M956" s="249" t="s">
        <v>927</v>
      </c>
    </row>
    <row r="957" spans="1:13">
      <c r="A957" s="249">
        <v>214769</v>
      </c>
      <c r="B957" s="249" t="s">
        <v>1842</v>
      </c>
      <c r="C957" s="249" t="s">
        <v>289</v>
      </c>
      <c r="D957" s="249" t="s">
        <v>431</v>
      </c>
      <c r="E957" s="249" t="s">
        <v>953</v>
      </c>
      <c r="F957" s="249">
        <v>35007</v>
      </c>
      <c r="G957" s="249" t="s">
        <v>2663</v>
      </c>
      <c r="H957" s="249" t="s">
        <v>955</v>
      </c>
      <c r="I957" s="249" t="s">
        <v>82</v>
      </c>
      <c r="J957" s="249" t="s">
        <v>2811</v>
      </c>
      <c r="K957" s="249">
        <v>2013</v>
      </c>
      <c r="L957" s="249" t="s">
        <v>935</v>
      </c>
      <c r="M957" s="249" t="s">
        <v>937</v>
      </c>
    </row>
    <row r="958" spans="1:13">
      <c r="A958" s="249">
        <v>214770</v>
      </c>
      <c r="B958" s="249" t="s">
        <v>2125</v>
      </c>
      <c r="C958" s="249" t="s">
        <v>253</v>
      </c>
      <c r="D958" s="249" t="s">
        <v>827</v>
      </c>
      <c r="E958" s="249" t="s">
        <v>953</v>
      </c>
      <c r="F958" s="249">
        <v>35230</v>
      </c>
      <c r="G958" s="249" t="s">
        <v>2471</v>
      </c>
      <c r="H958" s="249" t="s">
        <v>955</v>
      </c>
      <c r="I958" s="249" t="s">
        <v>82</v>
      </c>
      <c r="J958" s="249" t="s">
        <v>2811</v>
      </c>
      <c r="K958" s="249">
        <v>2016</v>
      </c>
      <c r="L958" s="249" t="s">
        <v>925</v>
      </c>
      <c r="M958" s="249" t="s">
        <v>952</v>
      </c>
    </row>
    <row r="959" spans="1:13">
      <c r="A959" s="249">
        <v>214771</v>
      </c>
      <c r="B959" s="249" t="s">
        <v>1074</v>
      </c>
      <c r="C959" s="249" t="s">
        <v>375</v>
      </c>
      <c r="D959" s="249" t="s">
        <v>574</v>
      </c>
      <c r="E959" s="249" t="s">
        <v>954</v>
      </c>
      <c r="F959" s="249">
        <v>35753</v>
      </c>
      <c r="G959" s="249" t="s">
        <v>925</v>
      </c>
      <c r="H959" s="249" t="s">
        <v>955</v>
      </c>
      <c r="I959" s="249" t="s">
        <v>82</v>
      </c>
      <c r="J959" s="249" t="s">
        <v>2825</v>
      </c>
      <c r="K959" s="249">
        <v>2016</v>
      </c>
      <c r="L959" s="249" t="s">
        <v>927</v>
      </c>
      <c r="M959" s="249" t="s">
        <v>925</v>
      </c>
    </row>
    <row r="960" spans="1:13">
      <c r="A960" s="249">
        <v>214772</v>
      </c>
      <c r="B960" s="249" t="s">
        <v>1820</v>
      </c>
      <c r="C960" s="249" t="s">
        <v>151</v>
      </c>
      <c r="D960" s="249" t="s">
        <v>571</v>
      </c>
      <c r="E960" s="249" t="s">
        <v>953</v>
      </c>
      <c r="F960" s="249">
        <v>34424</v>
      </c>
      <c r="G960" s="249" t="s">
        <v>925</v>
      </c>
      <c r="H960" s="249" t="s">
        <v>955</v>
      </c>
      <c r="I960" s="249" t="s">
        <v>82</v>
      </c>
      <c r="J960" s="249" t="s">
        <v>2811</v>
      </c>
      <c r="K960" s="249">
        <v>2012</v>
      </c>
      <c r="L960" s="249" t="s">
        <v>925</v>
      </c>
      <c r="M960" s="249" t="s">
        <v>936</v>
      </c>
    </row>
    <row r="961" spans="1:21">
      <c r="A961" s="249">
        <v>214773</v>
      </c>
      <c r="B961" s="249" t="s">
        <v>1826</v>
      </c>
      <c r="C961" s="249" t="s">
        <v>85</v>
      </c>
      <c r="D961" s="249" t="s">
        <v>437</v>
      </c>
      <c r="E961" s="249" t="s">
        <v>953</v>
      </c>
      <c r="F961" s="249">
        <v>35212</v>
      </c>
      <c r="G961" s="249" t="s">
        <v>925</v>
      </c>
      <c r="H961" s="249" t="s">
        <v>955</v>
      </c>
      <c r="I961" s="249" t="s">
        <v>82</v>
      </c>
      <c r="J961" s="249" t="s">
        <v>926</v>
      </c>
      <c r="K961" s="249">
        <v>2014</v>
      </c>
      <c r="L961" s="249" t="s">
        <v>925</v>
      </c>
      <c r="M961" s="249" t="s">
        <v>937</v>
      </c>
    </row>
    <row r="962" spans="1:21">
      <c r="A962" s="249">
        <v>214774</v>
      </c>
      <c r="B962" s="249" t="s">
        <v>1616</v>
      </c>
      <c r="C962" s="249" t="s">
        <v>362</v>
      </c>
      <c r="D962" s="249" t="s">
        <v>114</v>
      </c>
      <c r="E962" s="249" t="s">
        <v>954</v>
      </c>
      <c r="F962" s="249">
        <v>36188</v>
      </c>
      <c r="G962" s="249" t="s">
        <v>2484</v>
      </c>
      <c r="H962" s="249" t="s">
        <v>955</v>
      </c>
      <c r="I962" s="249" t="s">
        <v>82</v>
      </c>
      <c r="J962" s="249" t="s">
        <v>2811</v>
      </c>
      <c r="K962" s="249">
        <v>2016</v>
      </c>
      <c r="L962" s="249" t="s">
        <v>927</v>
      </c>
      <c r="M962" s="249" t="s">
        <v>927</v>
      </c>
    </row>
    <row r="963" spans="1:21">
      <c r="A963" s="249">
        <v>214776</v>
      </c>
      <c r="B963" s="249" t="s">
        <v>1034</v>
      </c>
      <c r="C963" s="249" t="s">
        <v>773</v>
      </c>
      <c r="D963" s="249" t="s">
        <v>861</v>
      </c>
      <c r="E963" s="249" t="s">
        <v>954</v>
      </c>
      <c r="F963" s="249">
        <v>34299</v>
      </c>
      <c r="G963" s="249" t="s">
        <v>925</v>
      </c>
      <c r="H963" s="249" t="s">
        <v>955</v>
      </c>
      <c r="I963" s="249" t="s">
        <v>82</v>
      </c>
      <c r="J963" s="249" t="s">
        <v>2811</v>
      </c>
      <c r="K963" s="249">
        <v>2014</v>
      </c>
      <c r="L963" s="249" t="s">
        <v>945</v>
      </c>
      <c r="M963" s="249" t="s">
        <v>925</v>
      </c>
    </row>
    <row r="964" spans="1:21">
      <c r="A964" s="249">
        <v>214777</v>
      </c>
      <c r="B964" s="249" t="s">
        <v>1232</v>
      </c>
      <c r="C964" s="249" t="s">
        <v>181</v>
      </c>
      <c r="D964" s="249" t="s">
        <v>782</v>
      </c>
      <c r="E964" s="249" t="s">
        <v>953</v>
      </c>
      <c r="F964" s="249">
        <v>32876</v>
      </c>
      <c r="G964" s="249" t="s">
        <v>925</v>
      </c>
      <c r="H964" s="249" t="s">
        <v>955</v>
      </c>
      <c r="I964" s="249" t="s">
        <v>82</v>
      </c>
      <c r="J964" s="249" t="s">
        <v>926</v>
      </c>
      <c r="K964" s="249">
        <v>2007</v>
      </c>
      <c r="L964" s="249" t="s">
        <v>925</v>
      </c>
      <c r="M964" s="249" t="s">
        <v>925</v>
      </c>
    </row>
    <row r="965" spans="1:21">
      <c r="A965" s="249">
        <v>214780</v>
      </c>
      <c r="B965" s="249" t="s">
        <v>2360</v>
      </c>
      <c r="C965" s="249" t="s">
        <v>191</v>
      </c>
      <c r="D965" s="249" t="s">
        <v>380</v>
      </c>
      <c r="E965" s="249" t="s">
        <v>954</v>
      </c>
      <c r="F965" s="249">
        <v>33657</v>
      </c>
      <c r="G965" s="249" t="s">
        <v>2484</v>
      </c>
      <c r="H965" s="249" t="s">
        <v>955</v>
      </c>
      <c r="I965" s="249" t="s">
        <v>82</v>
      </c>
      <c r="J965" s="249" t="s">
        <v>2811</v>
      </c>
      <c r="K965" s="249">
        <v>2010</v>
      </c>
      <c r="L965" s="249" t="s">
        <v>927</v>
      </c>
      <c r="M965" s="249" t="s">
        <v>945</v>
      </c>
    </row>
    <row r="966" spans="1:21">
      <c r="A966" s="249">
        <v>214781</v>
      </c>
      <c r="B966" s="249" t="s">
        <v>1958</v>
      </c>
      <c r="C966" s="249" t="s">
        <v>125</v>
      </c>
      <c r="D966" s="249" t="s">
        <v>487</v>
      </c>
      <c r="E966" s="249" t="s">
        <v>954</v>
      </c>
      <c r="F966" s="249">
        <v>34484</v>
      </c>
      <c r="G966" s="249" t="s">
        <v>2699</v>
      </c>
      <c r="H966" s="249" t="s">
        <v>955</v>
      </c>
      <c r="I966" s="249" t="s">
        <v>82</v>
      </c>
      <c r="J966" s="249" t="s">
        <v>2811</v>
      </c>
      <c r="K966" s="249">
        <v>2013</v>
      </c>
      <c r="L966" s="249" t="s">
        <v>944</v>
      </c>
      <c r="M966" s="249" t="s">
        <v>940</v>
      </c>
    </row>
    <row r="967" spans="1:21">
      <c r="A967" s="249">
        <v>214783</v>
      </c>
      <c r="B967" s="249" t="s">
        <v>1578</v>
      </c>
      <c r="C967" s="249" t="s">
        <v>99</v>
      </c>
      <c r="D967" s="249" t="s">
        <v>697</v>
      </c>
      <c r="E967" s="249" t="s">
        <v>954</v>
      </c>
      <c r="F967" s="249">
        <v>34251</v>
      </c>
      <c r="G967" s="249" t="s">
        <v>2571</v>
      </c>
      <c r="H967" s="249" t="s">
        <v>955</v>
      </c>
      <c r="I967" s="249" t="s">
        <v>82</v>
      </c>
      <c r="J967" s="249" t="s">
        <v>2811</v>
      </c>
      <c r="K967" s="249">
        <v>2013</v>
      </c>
      <c r="L967" s="249" t="s">
        <v>927</v>
      </c>
      <c r="M967" s="249" t="s">
        <v>927</v>
      </c>
    </row>
    <row r="968" spans="1:21">
      <c r="A968" s="249">
        <v>214784</v>
      </c>
      <c r="B968" s="249" t="s">
        <v>1940</v>
      </c>
      <c r="C968" s="249" t="s">
        <v>216</v>
      </c>
      <c r="D968" s="249" t="s">
        <v>835</v>
      </c>
      <c r="E968" s="249" t="s">
        <v>954</v>
      </c>
      <c r="F968" s="249">
        <v>35065</v>
      </c>
      <c r="G968" s="249" t="s">
        <v>2690</v>
      </c>
      <c r="H968" s="249" t="s">
        <v>955</v>
      </c>
      <c r="I968" s="249" t="s">
        <v>82</v>
      </c>
      <c r="J968" s="249" t="s">
        <v>2811</v>
      </c>
      <c r="K968" s="249">
        <v>2013</v>
      </c>
      <c r="L968" s="249" t="s">
        <v>2686</v>
      </c>
      <c r="M968" s="249" t="s">
        <v>940</v>
      </c>
    </row>
    <row r="969" spans="1:21">
      <c r="A969" s="249">
        <v>214785</v>
      </c>
      <c r="B969" s="249" t="s">
        <v>1371</v>
      </c>
      <c r="C969" s="249" t="s">
        <v>179</v>
      </c>
      <c r="D969" s="249" t="s">
        <v>558</v>
      </c>
      <c r="E969" s="249" t="s">
        <v>953</v>
      </c>
      <c r="F969" s="249">
        <v>35483</v>
      </c>
      <c r="G969" s="249" t="s">
        <v>2486</v>
      </c>
      <c r="H969" s="249" t="s">
        <v>955</v>
      </c>
      <c r="I969" s="249" t="s">
        <v>82</v>
      </c>
      <c r="J969" s="249" t="s">
        <v>2811</v>
      </c>
      <c r="K969" s="249">
        <v>2015</v>
      </c>
      <c r="L969" s="249" t="s">
        <v>2812</v>
      </c>
      <c r="M969" s="249" t="s">
        <v>927</v>
      </c>
    </row>
    <row r="970" spans="1:21">
      <c r="A970" s="249">
        <v>214787</v>
      </c>
      <c r="B970" s="249" t="s">
        <v>1460</v>
      </c>
      <c r="C970" s="249" t="s">
        <v>348</v>
      </c>
      <c r="D970" s="249" t="s">
        <v>1461</v>
      </c>
      <c r="E970" s="249" t="s">
        <v>953</v>
      </c>
      <c r="F970" s="249">
        <v>35859</v>
      </c>
      <c r="G970" s="249" t="s">
        <v>925</v>
      </c>
      <c r="H970" s="249" t="s">
        <v>955</v>
      </c>
      <c r="I970" s="249" t="s">
        <v>82</v>
      </c>
      <c r="J970" s="249" t="s">
        <v>926</v>
      </c>
      <c r="K970" s="249">
        <v>2016</v>
      </c>
      <c r="L970" s="249" t="s">
        <v>2838</v>
      </c>
      <c r="M970" s="249" t="s">
        <v>927</v>
      </c>
    </row>
    <row r="971" spans="1:21">
      <c r="A971" s="249">
        <v>214789</v>
      </c>
      <c r="B971" s="249" t="s">
        <v>2455</v>
      </c>
      <c r="C971" s="249" t="s">
        <v>89</v>
      </c>
      <c r="D971" s="249" t="s">
        <v>453</v>
      </c>
      <c r="E971" s="249" t="s">
        <v>953</v>
      </c>
      <c r="F971" s="249">
        <v>32489</v>
      </c>
      <c r="G971" s="249" t="s">
        <v>2800</v>
      </c>
      <c r="H971" s="249" t="s">
        <v>955</v>
      </c>
      <c r="I971" s="249" t="s">
        <v>82</v>
      </c>
      <c r="J971" s="249" t="s">
        <v>2811</v>
      </c>
      <c r="K971" s="249">
        <v>2009</v>
      </c>
      <c r="L971" s="249" t="s">
        <v>925</v>
      </c>
      <c r="M971" s="249" t="s">
        <v>939</v>
      </c>
    </row>
    <row r="972" spans="1:21">
      <c r="A972" s="249">
        <v>214790</v>
      </c>
      <c r="B972" s="249" t="s">
        <v>1908</v>
      </c>
      <c r="C972" s="249" t="s">
        <v>794</v>
      </c>
      <c r="D972" s="249" t="s">
        <v>501</v>
      </c>
      <c r="E972" s="249" t="s">
        <v>953</v>
      </c>
      <c r="F972" s="249">
        <v>27552</v>
      </c>
      <c r="G972" s="249" t="s">
        <v>937</v>
      </c>
      <c r="H972" s="249" t="s">
        <v>955</v>
      </c>
      <c r="I972" s="249" t="s">
        <v>82</v>
      </c>
      <c r="J972" s="249" t="s">
        <v>926</v>
      </c>
      <c r="K972" s="249">
        <v>1994</v>
      </c>
      <c r="L972" s="249" t="s">
        <v>937</v>
      </c>
      <c r="M972" s="249" t="s">
        <v>937</v>
      </c>
    </row>
    <row r="973" spans="1:21">
      <c r="A973" s="249">
        <v>214791</v>
      </c>
      <c r="B973" s="249" t="s">
        <v>1360</v>
      </c>
      <c r="C973" s="249" t="s">
        <v>81</v>
      </c>
      <c r="D973" s="249" t="s">
        <v>537</v>
      </c>
      <c r="E973" s="249" t="s">
        <v>953</v>
      </c>
      <c r="F973" s="249">
        <v>35432</v>
      </c>
      <c r="G973" s="249" t="s">
        <v>2514</v>
      </c>
      <c r="H973" s="249" t="s">
        <v>955</v>
      </c>
      <c r="I973" s="249" t="s">
        <v>82</v>
      </c>
      <c r="J973" s="249" t="s">
        <v>2811</v>
      </c>
      <c r="K973" s="249">
        <v>2014</v>
      </c>
      <c r="L973" s="249" t="s">
        <v>945</v>
      </c>
      <c r="M973" s="249" t="s">
        <v>934</v>
      </c>
    </row>
    <row r="974" spans="1:21">
      <c r="A974" s="249">
        <v>214792</v>
      </c>
      <c r="B974" s="249" t="s">
        <v>2216</v>
      </c>
      <c r="C974" s="249" t="s">
        <v>214</v>
      </c>
      <c r="D974" s="249" t="s">
        <v>776</v>
      </c>
      <c r="E974" s="249" t="s">
        <v>953</v>
      </c>
      <c r="F974" s="249">
        <v>34476</v>
      </c>
      <c r="G974" s="249" t="s">
        <v>944</v>
      </c>
      <c r="H974" s="249" t="s">
        <v>955</v>
      </c>
      <c r="I974" s="249" t="s">
        <v>82</v>
      </c>
      <c r="J974" s="249" t="s">
        <v>2811</v>
      </c>
      <c r="K974" s="249">
        <v>2012</v>
      </c>
      <c r="L974" s="249" t="s">
        <v>944</v>
      </c>
      <c r="M974" s="249" t="s">
        <v>944</v>
      </c>
    </row>
    <row r="975" spans="1:21">
      <c r="A975" s="249">
        <v>214793</v>
      </c>
      <c r="B975" s="249" t="s">
        <v>1871</v>
      </c>
      <c r="C975" s="249" t="s">
        <v>92</v>
      </c>
      <c r="D975" s="249" t="s">
        <v>1376</v>
      </c>
      <c r="E975" s="249" t="s">
        <v>953</v>
      </c>
      <c r="F975" s="249">
        <v>35616</v>
      </c>
      <c r="G975" s="249" t="s">
        <v>925</v>
      </c>
      <c r="H975" s="249" t="s">
        <v>955</v>
      </c>
      <c r="I975" s="249" t="s">
        <v>82</v>
      </c>
      <c r="J975" s="249" t="s">
        <v>926</v>
      </c>
      <c r="K975" s="249">
        <v>2016</v>
      </c>
      <c r="L975" s="249" t="s">
        <v>2812</v>
      </c>
      <c r="M975" s="249" t="s">
        <v>937</v>
      </c>
    </row>
    <row r="976" spans="1:21">
      <c r="A976" s="249">
        <v>214794</v>
      </c>
      <c r="B976" s="249" t="s">
        <v>2450</v>
      </c>
      <c r="C976" s="249" t="s">
        <v>2451</v>
      </c>
      <c r="D976" s="249" t="s">
        <v>467</v>
      </c>
      <c r="E976" s="249" t="s">
        <v>953</v>
      </c>
      <c r="F976" s="249">
        <v>35796</v>
      </c>
      <c r="G976" s="249" t="s">
        <v>925</v>
      </c>
      <c r="H976" s="249" t="s">
        <v>2807</v>
      </c>
      <c r="I976" s="249" t="s">
        <v>82</v>
      </c>
      <c r="J976" s="249" t="s">
        <v>926</v>
      </c>
      <c r="K976" s="249">
        <v>2016</v>
      </c>
      <c r="L976" s="249" t="s">
        <v>925</v>
      </c>
      <c r="M976" s="249" t="s">
        <v>886</v>
      </c>
      <c r="S976" s="249">
        <v>945</v>
      </c>
      <c r="T976" s="249" t="s">
        <v>2858</v>
      </c>
      <c r="U976" s="249" t="s">
        <v>2856</v>
      </c>
    </row>
    <row r="977" spans="1:13">
      <c r="A977" s="249">
        <v>214795</v>
      </c>
      <c r="B977" s="249" t="s">
        <v>1474</v>
      </c>
      <c r="C977" s="249" t="s">
        <v>144</v>
      </c>
      <c r="D977" s="249" t="s">
        <v>437</v>
      </c>
      <c r="E977" s="249" t="s">
        <v>953</v>
      </c>
      <c r="F977" s="249">
        <v>35918</v>
      </c>
      <c r="G977" s="249" t="s">
        <v>2550</v>
      </c>
      <c r="H977" s="249" t="s">
        <v>955</v>
      </c>
      <c r="I977" s="249" t="s">
        <v>82</v>
      </c>
      <c r="J977" s="249" t="s">
        <v>926</v>
      </c>
      <c r="K977" s="249">
        <v>2016</v>
      </c>
      <c r="L977" s="249" t="s">
        <v>927</v>
      </c>
      <c r="M977" s="249" t="s">
        <v>927</v>
      </c>
    </row>
    <row r="978" spans="1:13">
      <c r="A978" s="249">
        <v>214796</v>
      </c>
      <c r="B978" s="249" t="s">
        <v>2380</v>
      </c>
      <c r="C978" s="249" t="s">
        <v>122</v>
      </c>
      <c r="D978" s="249" t="s">
        <v>531</v>
      </c>
      <c r="E978" s="249" t="s">
        <v>954</v>
      </c>
      <c r="F978" s="249">
        <v>34060</v>
      </c>
      <c r="G978" s="249" t="s">
        <v>925</v>
      </c>
      <c r="H978" s="249" t="s">
        <v>955</v>
      </c>
      <c r="I978" s="249" t="s">
        <v>82</v>
      </c>
      <c r="J978" s="249" t="s">
        <v>2811</v>
      </c>
      <c r="K978" s="249">
        <v>2011</v>
      </c>
      <c r="L978" s="249" t="s">
        <v>945</v>
      </c>
      <c r="M978" s="249" t="s">
        <v>945</v>
      </c>
    </row>
    <row r="979" spans="1:13">
      <c r="A979" s="249">
        <v>214797</v>
      </c>
      <c r="B979" s="249" t="s">
        <v>1785</v>
      </c>
      <c r="C979" s="249" t="s">
        <v>99</v>
      </c>
      <c r="D979" s="249" t="s">
        <v>460</v>
      </c>
      <c r="E979" s="249" t="s">
        <v>954</v>
      </c>
      <c r="F979" s="249">
        <v>35948</v>
      </c>
      <c r="G979" s="249" t="s">
        <v>2647</v>
      </c>
      <c r="H979" s="249" t="s">
        <v>955</v>
      </c>
      <c r="I979" s="249" t="s">
        <v>82</v>
      </c>
      <c r="J979" s="249" t="s">
        <v>2811</v>
      </c>
      <c r="K979" s="249">
        <v>2016</v>
      </c>
      <c r="L979" s="249" t="s">
        <v>936</v>
      </c>
      <c r="M979" s="249" t="s">
        <v>936</v>
      </c>
    </row>
    <row r="980" spans="1:13">
      <c r="A980" s="249">
        <v>214798</v>
      </c>
      <c r="B980" s="249" t="s">
        <v>1695</v>
      </c>
      <c r="C980" s="249" t="s">
        <v>146</v>
      </c>
      <c r="D980" s="249" t="s">
        <v>808</v>
      </c>
      <c r="E980" s="249" t="s">
        <v>954</v>
      </c>
      <c r="F980" s="249">
        <v>35065</v>
      </c>
      <c r="G980" s="249" t="s">
        <v>2616</v>
      </c>
      <c r="H980" s="249" t="s">
        <v>955</v>
      </c>
      <c r="I980" s="249" t="s">
        <v>82</v>
      </c>
      <c r="J980" s="249" t="s">
        <v>926</v>
      </c>
      <c r="K980" s="249">
        <v>2013</v>
      </c>
      <c r="L980" s="249" t="s">
        <v>2816</v>
      </c>
      <c r="M980" s="249" t="s">
        <v>935</v>
      </c>
    </row>
    <row r="981" spans="1:13">
      <c r="A981" s="249">
        <v>214799</v>
      </c>
      <c r="B981" s="249" t="s">
        <v>2016</v>
      </c>
      <c r="C981" s="249" t="s">
        <v>378</v>
      </c>
      <c r="D981" s="249" t="s">
        <v>721</v>
      </c>
      <c r="E981" s="249" t="s">
        <v>954</v>
      </c>
      <c r="F981" s="249">
        <v>33086</v>
      </c>
      <c r="G981" s="249" t="s">
        <v>951</v>
      </c>
      <c r="H981" s="249" t="s">
        <v>955</v>
      </c>
      <c r="I981" s="249" t="s">
        <v>82</v>
      </c>
      <c r="J981" s="249" t="s">
        <v>2811</v>
      </c>
      <c r="K981" s="249">
        <v>2011</v>
      </c>
      <c r="L981" s="249" t="s">
        <v>2845</v>
      </c>
      <c r="M981" s="249" t="s">
        <v>951</v>
      </c>
    </row>
    <row r="982" spans="1:13">
      <c r="A982" s="249">
        <v>214801</v>
      </c>
      <c r="B982" s="249" t="s">
        <v>1308</v>
      </c>
      <c r="C982" s="249" t="s">
        <v>89</v>
      </c>
      <c r="D982" s="249" t="s">
        <v>705</v>
      </c>
      <c r="E982" s="249" t="s">
        <v>954</v>
      </c>
      <c r="F982" s="249">
        <v>33898</v>
      </c>
      <c r="G982" s="249" t="s">
        <v>925</v>
      </c>
      <c r="H982" s="249" t="s">
        <v>955</v>
      </c>
      <c r="I982" s="249" t="s">
        <v>82</v>
      </c>
      <c r="J982" s="249" t="s">
        <v>2811</v>
      </c>
      <c r="K982" s="249">
        <v>2015</v>
      </c>
      <c r="L982" s="249" t="s">
        <v>925</v>
      </c>
      <c r="M982" s="249" t="s">
        <v>925</v>
      </c>
    </row>
    <row r="983" spans="1:13">
      <c r="A983" s="249">
        <v>214802</v>
      </c>
      <c r="B983" s="249" t="s">
        <v>1781</v>
      </c>
      <c r="C983" s="249" t="s">
        <v>99</v>
      </c>
      <c r="D983" s="249" t="s">
        <v>547</v>
      </c>
      <c r="E983" s="249" t="s">
        <v>954</v>
      </c>
      <c r="F983" s="249">
        <v>36053</v>
      </c>
      <c r="G983" s="249" t="s">
        <v>925</v>
      </c>
      <c r="H983" s="249" t="s">
        <v>955</v>
      </c>
      <c r="I983" s="249" t="s">
        <v>82</v>
      </c>
      <c r="J983" s="249" t="s">
        <v>2811</v>
      </c>
      <c r="K983" s="249">
        <v>2016</v>
      </c>
      <c r="L983" s="249" t="s">
        <v>927</v>
      </c>
      <c r="M983" s="249" t="s">
        <v>936</v>
      </c>
    </row>
    <row r="984" spans="1:13">
      <c r="A984" s="249">
        <v>214803</v>
      </c>
      <c r="B984" s="249" t="s">
        <v>2060</v>
      </c>
      <c r="C984" s="249" t="s">
        <v>81</v>
      </c>
      <c r="D984" s="249" t="s">
        <v>550</v>
      </c>
      <c r="E984" s="249" t="s">
        <v>954</v>
      </c>
      <c r="F984" s="249">
        <v>32746</v>
      </c>
      <c r="G984" s="249" t="s">
        <v>2732</v>
      </c>
      <c r="H984" s="249" t="s">
        <v>955</v>
      </c>
      <c r="I984" s="249" t="s">
        <v>82</v>
      </c>
      <c r="J984" s="249" t="s">
        <v>2811</v>
      </c>
      <c r="K984" s="249">
        <v>2009</v>
      </c>
      <c r="L984" s="249" t="s">
        <v>2847</v>
      </c>
      <c r="M984" s="249" t="s">
        <v>939</v>
      </c>
    </row>
    <row r="985" spans="1:13">
      <c r="A985" s="249">
        <v>214804</v>
      </c>
      <c r="B985" s="249" t="s">
        <v>1780</v>
      </c>
      <c r="C985" s="249" t="s">
        <v>251</v>
      </c>
      <c r="D985" s="249" t="s">
        <v>618</v>
      </c>
      <c r="E985" s="249" t="s">
        <v>954</v>
      </c>
      <c r="F985" s="249">
        <v>36161</v>
      </c>
      <c r="G985" s="249" t="s">
        <v>2469</v>
      </c>
      <c r="H985" s="249" t="s">
        <v>955</v>
      </c>
      <c r="I985" s="249" t="s">
        <v>82</v>
      </c>
      <c r="J985" s="249" t="s">
        <v>926</v>
      </c>
      <c r="K985" s="249">
        <v>2016</v>
      </c>
      <c r="L985" s="249" t="s">
        <v>936</v>
      </c>
      <c r="M985" s="249" t="s">
        <v>936</v>
      </c>
    </row>
    <row r="986" spans="1:13">
      <c r="A986" s="249">
        <v>214806</v>
      </c>
      <c r="B986" s="249" t="s">
        <v>2094</v>
      </c>
      <c r="C986" s="249" t="s">
        <v>144</v>
      </c>
      <c r="D986" s="249" t="s">
        <v>550</v>
      </c>
      <c r="E986" s="249" t="s">
        <v>954</v>
      </c>
      <c r="F986" s="249">
        <v>35602</v>
      </c>
      <c r="G986" s="249" t="s">
        <v>925</v>
      </c>
      <c r="H986" s="249" t="s">
        <v>955</v>
      </c>
      <c r="I986" s="249" t="s">
        <v>82</v>
      </c>
      <c r="J986" s="249" t="s">
        <v>926</v>
      </c>
      <c r="K986" s="249">
        <v>2015</v>
      </c>
      <c r="L986" s="249" t="s">
        <v>927</v>
      </c>
      <c r="M986" s="249" t="s">
        <v>939</v>
      </c>
    </row>
    <row r="987" spans="1:13">
      <c r="A987" s="249">
        <v>214810</v>
      </c>
      <c r="B987" s="249" t="s">
        <v>1399</v>
      </c>
      <c r="C987" s="249" t="s">
        <v>89</v>
      </c>
      <c r="D987" s="249" t="s">
        <v>487</v>
      </c>
      <c r="E987" s="249" t="s">
        <v>953</v>
      </c>
      <c r="F987" s="249">
        <v>35847</v>
      </c>
      <c r="G987" s="249" t="s">
        <v>2525</v>
      </c>
      <c r="H987" s="249" t="s">
        <v>955</v>
      </c>
      <c r="I987" s="249" t="s">
        <v>82</v>
      </c>
      <c r="J987" s="249" t="s">
        <v>2811</v>
      </c>
      <c r="K987" s="249">
        <v>2016</v>
      </c>
      <c r="L987" s="249" t="s">
        <v>927</v>
      </c>
      <c r="M987" s="249" t="s">
        <v>927</v>
      </c>
    </row>
    <row r="988" spans="1:13">
      <c r="A988" s="249">
        <v>214811</v>
      </c>
      <c r="B988" s="249" t="s">
        <v>605</v>
      </c>
      <c r="C988" s="249" t="s">
        <v>122</v>
      </c>
      <c r="D988" s="249" t="s">
        <v>570</v>
      </c>
      <c r="E988" s="249" t="s">
        <v>953</v>
      </c>
      <c r="F988" s="249">
        <v>36161</v>
      </c>
      <c r="G988" s="249" t="s">
        <v>2532</v>
      </c>
      <c r="H988" s="249" t="s">
        <v>955</v>
      </c>
      <c r="I988" s="249" t="s">
        <v>82</v>
      </c>
      <c r="J988" s="249" t="s">
        <v>2811</v>
      </c>
      <c r="K988" s="249">
        <v>2016</v>
      </c>
      <c r="L988" s="249" t="s">
        <v>945</v>
      </c>
      <c r="M988" s="249" t="s">
        <v>945</v>
      </c>
    </row>
    <row r="989" spans="1:13">
      <c r="A989" s="249">
        <v>214812</v>
      </c>
      <c r="B989" s="249" t="s">
        <v>1471</v>
      </c>
      <c r="C989" s="249" t="s">
        <v>176</v>
      </c>
      <c r="D989" s="249" t="s">
        <v>438</v>
      </c>
      <c r="E989" s="249" t="s">
        <v>953</v>
      </c>
      <c r="F989" s="249">
        <v>35744</v>
      </c>
      <c r="G989" s="249" t="s">
        <v>2547</v>
      </c>
      <c r="H989" s="249" t="s">
        <v>955</v>
      </c>
      <c r="I989" s="249" t="s">
        <v>82</v>
      </c>
      <c r="J989" s="249" t="s">
        <v>2825</v>
      </c>
      <c r="K989" s="249">
        <v>2016</v>
      </c>
      <c r="L989" s="249" t="s">
        <v>927</v>
      </c>
      <c r="M989" s="249" t="s">
        <v>927</v>
      </c>
    </row>
    <row r="990" spans="1:13">
      <c r="A990" s="249">
        <v>214813</v>
      </c>
      <c r="B990" s="249" t="s">
        <v>2395</v>
      </c>
      <c r="C990" s="249" t="s">
        <v>103</v>
      </c>
      <c r="D990" s="249" t="s">
        <v>514</v>
      </c>
      <c r="E990" s="249" t="s">
        <v>953</v>
      </c>
      <c r="F990" s="249">
        <v>25313</v>
      </c>
      <c r="G990" s="249" t="s">
        <v>2489</v>
      </c>
      <c r="H990" s="249" t="s">
        <v>2802</v>
      </c>
      <c r="I990" s="249" t="s">
        <v>82</v>
      </c>
      <c r="J990" s="249" t="s">
        <v>2811</v>
      </c>
      <c r="K990" s="249">
        <v>2012</v>
      </c>
      <c r="L990" s="249" t="s">
        <v>945</v>
      </c>
      <c r="M990" s="249" t="s">
        <v>886</v>
      </c>
    </row>
    <row r="991" spans="1:13">
      <c r="A991" s="249">
        <v>214814</v>
      </c>
      <c r="B991" s="249" t="s">
        <v>2145</v>
      </c>
      <c r="C991" s="249" t="s">
        <v>92</v>
      </c>
      <c r="D991" s="249" t="s">
        <v>436</v>
      </c>
      <c r="E991" s="249" t="s">
        <v>953</v>
      </c>
      <c r="F991" s="249">
        <v>28856</v>
      </c>
      <c r="G991" s="249" t="s">
        <v>2760</v>
      </c>
      <c r="H991" s="249" t="s">
        <v>955</v>
      </c>
      <c r="I991" s="249" t="s">
        <v>82</v>
      </c>
      <c r="J991" s="249" t="s">
        <v>2811</v>
      </c>
      <c r="K991" s="249">
        <v>2013</v>
      </c>
      <c r="L991" s="249" t="s">
        <v>947</v>
      </c>
      <c r="M991" s="249" t="s">
        <v>947</v>
      </c>
    </row>
    <row r="992" spans="1:13">
      <c r="A992" s="249">
        <v>214815</v>
      </c>
      <c r="B992" s="249" t="s">
        <v>1477</v>
      </c>
      <c r="C992" s="249" t="s">
        <v>1478</v>
      </c>
      <c r="D992" s="249" t="s">
        <v>604</v>
      </c>
      <c r="E992" s="249" t="s">
        <v>953</v>
      </c>
      <c r="F992" s="249">
        <v>35163</v>
      </c>
      <c r="G992" s="249" t="s">
        <v>2471</v>
      </c>
      <c r="H992" s="249" t="s">
        <v>955</v>
      </c>
      <c r="I992" s="249" t="s">
        <v>82</v>
      </c>
      <c r="J992" s="249" t="s">
        <v>926</v>
      </c>
      <c r="K992" s="249">
        <v>2016</v>
      </c>
      <c r="L992" s="249" t="s">
        <v>925</v>
      </c>
      <c r="M992" s="249" t="s">
        <v>927</v>
      </c>
    </row>
    <row r="993" spans="1:13">
      <c r="A993" s="249">
        <v>214817</v>
      </c>
      <c r="B993" s="249" t="s">
        <v>1976</v>
      </c>
      <c r="C993" s="249" t="s">
        <v>1205</v>
      </c>
      <c r="D993" s="249" t="s">
        <v>539</v>
      </c>
      <c r="E993" s="249" t="s">
        <v>954</v>
      </c>
      <c r="F993" s="249">
        <v>34130</v>
      </c>
      <c r="G993" s="249" t="s">
        <v>2511</v>
      </c>
      <c r="H993" s="249" t="s">
        <v>955</v>
      </c>
      <c r="I993" s="249" t="s">
        <v>82</v>
      </c>
      <c r="J993" s="249" t="s">
        <v>2811</v>
      </c>
      <c r="K993" s="249">
        <v>2012</v>
      </c>
      <c r="L993" s="249" t="s">
        <v>2686</v>
      </c>
      <c r="M993" s="249" t="s">
        <v>940</v>
      </c>
    </row>
    <row r="994" spans="1:13">
      <c r="A994" s="249">
        <v>214818</v>
      </c>
      <c r="B994" s="249" t="s">
        <v>1860</v>
      </c>
      <c r="C994" s="249" t="s">
        <v>86</v>
      </c>
      <c r="D994" s="249" t="s">
        <v>1388</v>
      </c>
      <c r="E994" s="249" t="s">
        <v>954</v>
      </c>
      <c r="F994" s="249">
        <v>24511</v>
      </c>
      <c r="G994" s="249" t="s">
        <v>2669</v>
      </c>
      <c r="H994" s="249" t="s">
        <v>955</v>
      </c>
      <c r="I994" s="249" t="s">
        <v>82</v>
      </c>
      <c r="J994" s="249" t="s">
        <v>2811</v>
      </c>
      <c r="K994" s="249">
        <v>1998</v>
      </c>
      <c r="L994" s="249" t="s">
        <v>937</v>
      </c>
      <c r="M994" s="249" t="s">
        <v>937</v>
      </c>
    </row>
    <row r="995" spans="1:13">
      <c r="A995" s="249">
        <v>214819</v>
      </c>
      <c r="B995" s="249" t="s">
        <v>2013</v>
      </c>
      <c r="C995" s="249" t="s">
        <v>2014</v>
      </c>
      <c r="D995" s="249" t="s">
        <v>662</v>
      </c>
      <c r="E995" s="249" t="s">
        <v>954</v>
      </c>
      <c r="F995" s="249">
        <v>31413</v>
      </c>
      <c r="G995" s="249" t="s">
        <v>925</v>
      </c>
      <c r="H995" s="249" t="s">
        <v>955</v>
      </c>
      <c r="I995" s="249" t="s">
        <v>82</v>
      </c>
      <c r="J995" s="249" t="s">
        <v>2811</v>
      </c>
      <c r="K995" s="249">
        <v>2003</v>
      </c>
      <c r="L995" s="249" t="s">
        <v>925</v>
      </c>
      <c r="M995" s="249" t="s">
        <v>951</v>
      </c>
    </row>
    <row r="996" spans="1:13">
      <c r="A996" s="249">
        <v>214820</v>
      </c>
      <c r="B996" s="249" t="s">
        <v>1730</v>
      </c>
      <c r="C996" s="249" t="s">
        <v>84</v>
      </c>
      <c r="D996" s="249" t="s">
        <v>440</v>
      </c>
      <c r="E996" s="249" t="s">
        <v>954</v>
      </c>
      <c r="F996" s="249">
        <v>35232</v>
      </c>
      <c r="G996" s="249" t="s">
        <v>2620</v>
      </c>
      <c r="H996" s="249" t="s">
        <v>955</v>
      </c>
      <c r="I996" s="249" t="s">
        <v>82</v>
      </c>
      <c r="J996" s="249" t="s">
        <v>926</v>
      </c>
      <c r="K996" s="249">
        <v>2015</v>
      </c>
      <c r="L996" s="249" t="s">
        <v>2844</v>
      </c>
      <c r="M996" s="249" t="s">
        <v>936</v>
      </c>
    </row>
    <row r="997" spans="1:13">
      <c r="A997" s="249">
        <v>214821</v>
      </c>
      <c r="B997" s="249" t="s">
        <v>1750</v>
      </c>
      <c r="C997" s="249" t="s">
        <v>286</v>
      </c>
      <c r="D997" s="249" t="s">
        <v>560</v>
      </c>
      <c r="E997" s="249" t="s">
        <v>954</v>
      </c>
      <c r="F997" s="249">
        <v>32510</v>
      </c>
      <c r="G997" s="249" t="s">
        <v>925</v>
      </c>
      <c r="H997" s="249" t="s">
        <v>955</v>
      </c>
      <c r="I997" s="249" t="s">
        <v>82</v>
      </c>
      <c r="J997" s="249" t="s">
        <v>2811</v>
      </c>
      <c r="K997" s="249">
        <v>2014</v>
      </c>
      <c r="L997" s="249" t="s">
        <v>936</v>
      </c>
      <c r="M997" s="249" t="s">
        <v>936</v>
      </c>
    </row>
    <row r="998" spans="1:13">
      <c r="A998" s="249">
        <v>214822</v>
      </c>
      <c r="B998" s="249" t="s">
        <v>1878</v>
      </c>
      <c r="C998" s="249" t="s">
        <v>129</v>
      </c>
      <c r="D998" s="249" t="s">
        <v>526</v>
      </c>
      <c r="E998" s="249" t="s">
        <v>954</v>
      </c>
      <c r="F998" s="249">
        <v>30535</v>
      </c>
      <c r="G998" s="249" t="s">
        <v>937</v>
      </c>
      <c r="H998" s="249" t="s">
        <v>955</v>
      </c>
      <c r="I998" s="249" t="s">
        <v>82</v>
      </c>
      <c r="J998" s="249" t="s">
        <v>926</v>
      </c>
      <c r="K998" s="249">
        <v>2002</v>
      </c>
      <c r="L998" s="249" t="s">
        <v>937</v>
      </c>
      <c r="M998" s="249" t="s">
        <v>937</v>
      </c>
    </row>
    <row r="999" spans="1:13">
      <c r="A999" s="249">
        <v>214823</v>
      </c>
      <c r="B999" s="249" t="s">
        <v>2096</v>
      </c>
      <c r="C999" s="249" t="s">
        <v>241</v>
      </c>
      <c r="D999" s="249" t="s">
        <v>469</v>
      </c>
      <c r="E999" s="249" t="s">
        <v>954</v>
      </c>
      <c r="F999" s="249">
        <v>31522</v>
      </c>
      <c r="G999" s="249" t="s">
        <v>939</v>
      </c>
      <c r="H999" s="249" t="s">
        <v>955</v>
      </c>
      <c r="I999" s="249" t="s">
        <v>82</v>
      </c>
      <c r="J999" s="249" t="s">
        <v>926</v>
      </c>
      <c r="K999" s="249">
        <v>2005</v>
      </c>
      <c r="L999" s="249" t="s">
        <v>939</v>
      </c>
      <c r="M999" s="249" t="s">
        <v>939</v>
      </c>
    </row>
    <row r="1000" spans="1:13">
      <c r="A1000" s="249">
        <v>214825</v>
      </c>
      <c r="B1000" s="249" t="s">
        <v>2304</v>
      </c>
      <c r="C1000" s="249" t="s">
        <v>128</v>
      </c>
      <c r="D1000" s="249" t="s">
        <v>2305</v>
      </c>
      <c r="E1000" s="249" t="s">
        <v>954</v>
      </c>
      <c r="F1000" s="249">
        <v>33613</v>
      </c>
      <c r="G1000" s="249" t="s">
        <v>925</v>
      </c>
      <c r="H1000" s="249" t="s">
        <v>955</v>
      </c>
      <c r="I1000" s="249" t="s">
        <v>82</v>
      </c>
      <c r="J1000" s="249" t="s">
        <v>2811</v>
      </c>
      <c r="K1000" s="249">
        <v>2013</v>
      </c>
      <c r="L1000" s="249" t="s">
        <v>945</v>
      </c>
      <c r="M1000" s="249" t="s">
        <v>945</v>
      </c>
    </row>
    <row r="1001" spans="1:13">
      <c r="A1001" s="249">
        <v>214826</v>
      </c>
      <c r="B1001" s="249" t="s">
        <v>2298</v>
      </c>
      <c r="C1001" s="249" t="s">
        <v>152</v>
      </c>
      <c r="D1001" s="249" t="s">
        <v>2299</v>
      </c>
      <c r="E1001" s="249" t="s">
        <v>954</v>
      </c>
      <c r="F1001" s="249">
        <v>33788</v>
      </c>
      <c r="G1001" s="249" t="s">
        <v>925</v>
      </c>
      <c r="H1001" s="249" t="s">
        <v>955</v>
      </c>
      <c r="I1001" s="249" t="s">
        <v>82</v>
      </c>
      <c r="J1001" s="249" t="s">
        <v>2811</v>
      </c>
      <c r="K1001" s="249">
        <v>2010</v>
      </c>
      <c r="L1001" s="249" t="s">
        <v>927</v>
      </c>
      <c r="M1001" s="249" t="s">
        <v>945</v>
      </c>
    </row>
    <row r="1002" spans="1:13">
      <c r="A1002" s="249">
        <v>214827</v>
      </c>
      <c r="B1002" s="249" t="s">
        <v>1054</v>
      </c>
      <c r="C1002" s="249" t="s">
        <v>116</v>
      </c>
      <c r="D1002" s="249" t="s">
        <v>547</v>
      </c>
      <c r="E1002" s="249" t="s">
        <v>954</v>
      </c>
      <c r="F1002" s="249">
        <v>34540</v>
      </c>
      <c r="G1002" s="249" t="s">
        <v>925</v>
      </c>
      <c r="H1002" s="249" t="s">
        <v>955</v>
      </c>
      <c r="I1002" s="249" t="s">
        <v>82</v>
      </c>
      <c r="J1002" s="249" t="s">
        <v>2811</v>
      </c>
      <c r="K1002" s="249">
        <v>2013</v>
      </c>
      <c r="L1002" s="249" t="s">
        <v>925</v>
      </c>
      <c r="M1002" s="249" t="s">
        <v>925</v>
      </c>
    </row>
    <row r="1003" spans="1:13">
      <c r="A1003" s="249">
        <v>214830</v>
      </c>
      <c r="B1003" s="249" t="s">
        <v>1435</v>
      </c>
      <c r="C1003" s="249" t="s">
        <v>353</v>
      </c>
      <c r="D1003" s="249" t="s">
        <v>669</v>
      </c>
      <c r="E1003" s="249" t="s">
        <v>954</v>
      </c>
      <c r="F1003" s="249">
        <v>36361</v>
      </c>
      <c r="G1003" s="249" t="s">
        <v>2534</v>
      </c>
      <c r="H1003" s="249" t="s">
        <v>955</v>
      </c>
      <c r="I1003" s="249" t="s">
        <v>82</v>
      </c>
      <c r="J1003" s="249" t="s">
        <v>2811</v>
      </c>
      <c r="K1003" s="249">
        <v>2016</v>
      </c>
      <c r="L1003" s="249" t="s">
        <v>2813</v>
      </c>
      <c r="M1003" s="249" t="s">
        <v>927</v>
      </c>
    </row>
    <row r="1004" spans="1:13">
      <c r="A1004" s="249">
        <v>214831</v>
      </c>
      <c r="B1004" s="249" t="s">
        <v>2377</v>
      </c>
      <c r="C1004" s="249" t="s">
        <v>122</v>
      </c>
      <c r="D1004" s="249" t="s">
        <v>606</v>
      </c>
      <c r="E1004" s="249" t="s">
        <v>953</v>
      </c>
      <c r="F1004" s="249">
        <v>27889</v>
      </c>
      <c r="G1004" s="249" t="s">
        <v>947</v>
      </c>
      <c r="H1004" s="249" t="s">
        <v>955</v>
      </c>
      <c r="I1004" s="249" t="s">
        <v>82</v>
      </c>
      <c r="J1004" s="249" t="s">
        <v>2811</v>
      </c>
      <c r="K1004" s="249">
        <v>2012</v>
      </c>
      <c r="L1004" s="249" t="s">
        <v>945</v>
      </c>
      <c r="M1004" s="249" t="s">
        <v>945</v>
      </c>
    </row>
    <row r="1005" spans="1:13">
      <c r="A1005" s="249">
        <v>214832</v>
      </c>
      <c r="B1005" s="249" t="s">
        <v>2129</v>
      </c>
      <c r="C1005" s="249" t="s">
        <v>94</v>
      </c>
      <c r="D1005" s="249" t="s">
        <v>538</v>
      </c>
      <c r="E1005" s="249" t="s">
        <v>954</v>
      </c>
      <c r="F1005" s="249">
        <v>34294</v>
      </c>
      <c r="G1005" s="249" t="s">
        <v>2496</v>
      </c>
      <c r="H1005" s="249" t="s">
        <v>955</v>
      </c>
      <c r="I1005" s="249" t="s">
        <v>82</v>
      </c>
      <c r="J1005" s="249" t="s">
        <v>926</v>
      </c>
      <c r="K1005" s="249">
        <v>2011</v>
      </c>
      <c r="L1005" s="249" t="s">
        <v>2819</v>
      </c>
      <c r="M1005" s="249" t="s">
        <v>947</v>
      </c>
    </row>
    <row r="1006" spans="1:13">
      <c r="A1006" s="249">
        <v>214833</v>
      </c>
      <c r="B1006" s="249" t="s">
        <v>1680</v>
      </c>
      <c r="C1006" s="249" t="s">
        <v>237</v>
      </c>
      <c r="D1006" s="249" t="s">
        <v>558</v>
      </c>
      <c r="E1006" s="249" t="s">
        <v>954</v>
      </c>
      <c r="F1006" s="249">
        <v>34730</v>
      </c>
      <c r="G1006" s="249" t="s">
        <v>2611</v>
      </c>
      <c r="H1006" s="249" t="s">
        <v>955</v>
      </c>
      <c r="I1006" s="249" t="s">
        <v>82</v>
      </c>
      <c r="J1006" s="249" t="s">
        <v>2811</v>
      </c>
      <c r="K1006" s="249">
        <v>2013</v>
      </c>
      <c r="L1006" s="249" t="s">
        <v>935</v>
      </c>
      <c r="M1006" s="249" t="s">
        <v>935</v>
      </c>
    </row>
    <row r="1007" spans="1:13">
      <c r="A1007" s="249">
        <v>214837</v>
      </c>
      <c r="B1007" s="249" t="s">
        <v>1782</v>
      </c>
      <c r="C1007" s="249" t="s">
        <v>215</v>
      </c>
      <c r="D1007" s="249" t="s">
        <v>578</v>
      </c>
      <c r="E1007" s="249" t="s">
        <v>954</v>
      </c>
      <c r="F1007" s="249">
        <v>34870</v>
      </c>
      <c r="G1007" s="249" t="s">
        <v>2645</v>
      </c>
      <c r="H1007" s="249" t="s">
        <v>955</v>
      </c>
      <c r="I1007" s="249" t="s">
        <v>82</v>
      </c>
      <c r="J1007" s="249" t="s">
        <v>2811</v>
      </c>
      <c r="K1007" s="249">
        <v>2013</v>
      </c>
      <c r="L1007" s="249" t="s">
        <v>936</v>
      </c>
      <c r="M1007" s="249" t="s">
        <v>936</v>
      </c>
    </row>
    <row r="1008" spans="1:13">
      <c r="A1008" s="249">
        <v>214838</v>
      </c>
      <c r="B1008" s="249" t="s">
        <v>1049</v>
      </c>
      <c r="C1008" s="249" t="s">
        <v>196</v>
      </c>
      <c r="D1008" s="249" t="s">
        <v>331</v>
      </c>
      <c r="E1008" s="249" t="s">
        <v>954</v>
      </c>
      <c r="F1008" s="249">
        <v>32509</v>
      </c>
      <c r="G1008" s="249" t="s">
        <v>925</v>
      </c>
      <c r="H1008" s="249" t="s">
        <v>955</v>
      </c>
      <c r="I1008" s="249" t="s">
        <v>82</v>
      </c>
      <c r="J1008" s="249" t="s">
        <v>2811</v>
      </c>
      <c r="K1008" s="249">
        <v>2007</v>
      </c>
      <c r="L1008" s="249" t="s">
        <v>925</v>
      </c>
      <c r="M1008" s="249" t="s">
        <v>925</v>
      </c>
    </row>
    <row r="1009" spans="1:21">
      <c r="A1009" s="249">
        <v>214839</v>
      </c>
      <c r="B1009" s="249" t="s">
        <v>2240</v>
      </c>
      <c r="C1009" s="249" t="s">
        <v>117</v>
      </c>
      <c r="D1009" s="249" t="s">
        <v>793</v>
      </c>
      <c r="E1009" s="249" t="s">
        <v>954</v>
      </c>
      <c r="F1009" s="249">
        <v>33943</v>
      </c>
      <c r="G1009" s="249" t="s">
        <v>2484</v>
      </c>
      <c r="H1009" s="249" t="s">
        <v>955</v>
      </c>
      <c r="I1009" s="249" t="s">
        <v>82</v>
      </c>
      <c r="J1009" s="249" t="s">
        <v>2811</v>
      </c>
      <c r="K1009" s="249">
        <v>2010</v>
      </c>
      <c r="L1009" s="249" t="s">
        <v>944</v>
      </c>
      <c r="M1009" s="249" t="s">
        <v>944</v>
      </c>
    </row>
    <row r="1010" spans="1:21">
      <c r="A1010" s="249">
        <v>214840</v>
      </c>
      <c r="B1010" s="249" t="s">
        <v>1105</v>
      </c>
      <c r="C1010" s="249" t="s">
        <v>184</v>
      </c>
      <c r="D1010" s="249" t="s">
        <v>662</v>
      </c>
      <c r="E1010" s="249" t="s">
        <v>954</v>
      </c>
      <c r="F1010" s="249">
        <v>34724</v>
      </c>
      <c r="G1010" s="249" t="s">
        <v>925</v>
      </c>
      <c r="H1010" s="249" t="s">
        <v>955</v>
      </c>
      <c r="I1010" s="249" t="s">
        <v>82</v>
      </c>
      <c r="J1010" s="249" t="s">
        <v>2811</v>
      </c>
      <c r="K1010" s="249">
        <v>2013</v>
      </c>
      <c r="L1010" s="249" t="s">
        <v>925</v>
      </c>
      <c r="M1010" s="249" t="s">
        <v>925</v>
      </c>
    </row>
    <row r="1011" spans="1:21">
      <c r="A1011" s="249">
        <v>214841</v>
      </c>
      <c r="B1011" s="249" t="s">
        <v>1008</v>
      </c>
      <c r="C1011" s="249" t="s">
        <v>562</v>
      </c>
      <c r="D1011" s="249" t="s">
        <v>1009</v>
      </c>
      <c r="E1011" s="249" t="s">
        <v>954</v>
      </c>
      <c r="F1011" s="249">
        <v>33298</v>
      </c>
      <c r="G1011" s="249" t="s">
        <v>2460</v>
      </c>
      <c r="H1011" s="249" t="s">
        <v>955</v>
      </c>
      <c r="I1011" s="249" t="s">
        <v>82</v>
      </c>
      <c r="J1011" s="249" t="s">
        <v>926</v>
      </c>
      <c r="K1011" s="249">
        <v>2010</v>
      </c>
      <c r="L1011" s="249" t="s">
        <v>951</v>
      </c>
      <c r="M1011" s="249" t="s">
        <v>951</v>
      </c>
    </row>
    <row r="1012" spans="1:21">
      <c r="A1012" s="249">
        <v>214842</v>
      </c>
      <c r="B1012" s="249" t="s">
        <v>1010</v>
      </c>
      <c r="C1012" s="249" t="s">
        <v>128</v>
      </c>
      <c r="D1012" s="249" t="s">
        <v>1011</v>
      </c>
      <c r="E1012" s="249" t="s">
        <v>954</v>
      </c>
      <c r="F1012" s="249">
        <v>34700</v>
      </c>
      <c r="G1012" s="249" t="s">
        <v>2461</v>
      </c>
      <c r="H1012" s="249" t="s">
        <v>955</v>
      </c>
      <c r="I1012" s="249" t="s">
        <v>82</v>
      </c>
      <c r="J1012" s="249" t="s">
        <v>2811</v>
      </c>
      <c r="K1012" s="249">
        <v>2012</v>
      </c>
      <c r="L1012" s="249" t="s">
        <v>951</v>
      </c>
      <c r="M1012" s="249" t="s">
        <v>951</v>
      </c>
    </row>
    <row r="1013" spans="1:21">
      <c r="A1013" s="249">
        <v>214843</v>
      </c>
      <c r="B1013" s="249" t="s">
        <v>1713</v>
      </c>
      <c r="C1013" s="249" t="s">
        <v>299</v>
      </c>
      <c r="D1013" s="249" t="s">
        <v>1714</v>
      </c>
      <c r="E1013" s="249" t="s">
        <v>954</v>
      </c>
      <c r="F1013" s="249">
        <v>35198</v>
      </c>
      <c r="G1013" s="249" t="s">
        <v>2620</v>
      </c>
      <c r="H1013" s="249" t="s">
        <v>955</v>
      </c>
      <c r="I1013" s="249" t="s">
        <v>82</v>
      </c>
      <c r="J1013" s="249" t="s">
        <v>2811</v>
      </c>
      <c r="K1013" s="249">
        <v>2014</v>
      </c>
      <c r="L1013" s="249" t="s">
        <v>936</v>
      </c>
      <c r="M1013" s="249" t="s">
        <v>936</v>
      </c>
    </row>
    <row r="1014" spans="1:21">
      <c r="A1014" s="249">
        <v>214845</v>
      </c>
      <c r="B1014" s="249" t="s">
        <v>1632</v>
      </c>
      <c r="C1014" s="249" t="s">
        <v>181</v>
      </c>
      <c r="D1014" s="249" t="s">
        <v>458</v>
      </c>
      <c r="E1014" s="249" t="s">
        <v>954</v>
      </c>
      <c r="F1014" s="249">
        <v>35796</v>
      </c>
      <c r="G1014" s="249" t="s">
        <v>2591</v>
      </c>
      <c r="H1014" s="249" t="s">
        <v>955</v>
      </c>
      <c r="I1014" s="249" t="s">
        <v>82</v>
      </c>
      <c r="J1014" s="249" t="s">
        <v>2811</v>
      </c>
      <c r="K1014" s="249">
        <v>2015</v>
      </c>
      <c r="L1014" s="249" t="s">
        <v>927</v>
      </c>
      <c r="M1014" s="249" t="s">
        <v>927</v>
      </c>
    </row>
    <row r="1015" spans="1:21">
      <c r="A1015" s="249">
        <v>214846</v>
      </c>
      <c r="B1015" s="249" t="s">
        <v>1475</v>
      </c>
      <c r="C1015" s="249" t="s">
        <v>866</v>
      </c>
      <c r="D1015" s="249" t="s">
        <v>1476</v>
      </c>
      <c r="E1015" s="249" t="s">
        <v>954</v>
      </c>
      <c r="F1015" s="249">
        <v>35207</v>
      </c>
      <c r="G1015" s="249" t="s">
        <v>925</v>
      </c>
      <c r="H1015" s="249" t="s">
        <v>955</v>
      </c>
      <c r="I1015" s="249" t="s">
        <v>82</v>
      </c>
      <c r="J1015" s="249" t="s">
        <v>2811</v>
      </c>
      <c r="K1015" s="249">
        <v>2014</v>
      </c>
      <c r="L1015" s="249" t="s">
        <v>927</v>
      </c>
      <c r="M1015" s="249" t="s">
        <v>927</v>
      </c>
    </row>
    <row r="1016" spans="1:21">
      <c r="A1016" s="249">
        <v>214847</v>
      </c>
      <c r="B1016" s="249" t="s">
        <v>1617</v>
      </c>
      <c r="C1016" s="249" t="s">
        <v>219</v>
      </c>
      <c r="D1016" s="249" t="s">
        <v>460</v>
      </c>
      <c r="E1016" s="249" t="s">
        <v>954</v>
      </c>
      <c r="F1016" s="249">
        <v>33488</v>
      </c>
      <c r="G1016" s="249" t="s">
        <v>2484</v>
      </c>
      <c r="H1016" s="249" t="s">
        <v>955</v>
      </c>
      <c r="I1016" s="249" t="s">
        <v>82</v>
      </c>
      <c r="J1016" s="249" t="s">
        <v>2811</v>
      </c>
      <c r="K1016" s="249">
        <v>2011</v>
      </c>
      <c r="L1016" s="249" t="s">
        <v>927</v>
      </c>
      <c r="M1016" s="249" t="s">
        <v>927</v>
      </c>
    </row>
    <row r="1017" spans="1:21">
      <c r="A1017" s="249">
        <v>214848</v>
      </c>
      <c r="B1017" s="249" t="s">
        <v>1470</v>
      </c>
      <c r="C1017" s="249" t="s">
        <v>144</v>
      </c>
      <c r="D1017" s="249" t="s">
        <v>689</v>
      </c>
      <c r="E1017" s="249" t="s">
        <v>954</v>
      </c>
      <c r="F1017" s="249">
        <v>35150</v>
      </c>
      <c r="G1017" s="249" t="s">
        <v>2549</v>
      </c>
      <c r="H1017" s="249" t="s">
        <v>955</v>
      </c>
      <c r="I1017" s="249" t="s">
        <v>82</v>
      </c>
      <c r="J1017" s="249" t="s">
        <v>926</v>
      </c>
      <c r="K1017" s="249">
        <v>2015</v>
      </c>
      <c r="L1017" s="249" t="s">
        <v>2813</v>
      </c>
      <c r="M1017" s="249" t="s">
        <v>927</v>
      </c>
    </row>
    <row r="1018" spans="1:21">
      <c r="A1018" s="249">
        <v>214849</v>
      </c>
      <c r="B1018" s="249" t="s">
        <v>1639</v>
      </c>
      <c r="C1018" s="249" t="s">
        <v>134</v>
      </c>
      <c r="D1018" s="249" t="s">
        <v>793</v>
      </c>
      <c r="E1018" s="249" t="s">
        <v>954</v>
      </c>
      <c r="F1018" s="249">
        <v>34613</v>
      </c>
      <c r="G1018" s="249" t="s">
        <v>935</v>
      </c>
      <c r="H1018" s="249" t="s">
        <v>955</v>
      </c>
      <c r="I1018" s="249" t="s">
        <v>82</v>
      </c>
      <c r="J1018" s="249" t="s">
        <v>2811</v>
      </c>
      <c r="K1018" s="249">
        <v>2012</v>
      </c>
      <c r="L1018" s="249" t="s">
        <v>2816</v>
      </c>
      <c r="M1018" s="249" t="s">
        <v>935</v>
      </c>
    </row>
    <row r="1019" spans="1:21">
      <c r="A1019" s="249">
        <v>214850</v>
      </c>
      <c r="B1019" s="249" t="s">
        <v>2289</v>
      </c>
      <c r="C1019" s="249" t="s">
        <v>160</v>
      </c>
      <c r="D1019" s="249" t="s">
        <v>473</v>
      </c>
      <c r="E1019" s="249" t="s">
        <v>954</v>
      </c>
      <c r="F1019" s="249">
        <v>35674</v>
      </c>
      <c r="G1019" s="249" t="s">
        <v>2788</v>
      </c>
      <c r="H1019" s="249" t="s">
        <v>955</v>
      </c>
      <c r="I1019" s="249" t="s">
        <v>82</v>
      </c>
      <c r="J1019" s="249" t="s">
        <v>926</v>
      </c>
      <c r="K1019" s="249">
        <v>2015</v>
      </c>
      <c r="L1019" s="249" t="s">
        <v>944</v>
      </c>
      <c r="M1019" s="249" t="s">
        <v>944</v>
      </c>
    </row>
    <row r="1020" spans="1:21">
      <c r="A1020" s="249">
        <v>214851</v>
      </c>
      <c r="B1020" s="249" t="s">
        <v>2056</v>
      </c>
      <c r="C1020" s="249" t="s">
        <v>133</v>
      </c>
      <c r="D1020" s="249" t="s">
        <v>490</v>
      </c>
      <c r="E1020" s="249" t="s">
        <v>954</v>
      </c>
      <c r="F1020" s="249">
        <v>34623</v>
      </c>
      <c r="G1020" s="249" t="s">
        <v>2730</v>
      </c>
      <c r="H1020" s="249" t="s">
        <v>955</v>
      </c>
      <c r="I1020" s="249" t="s">
        <v>82</v>
      </c>
      <c r="J1020" s="249" t="s">
        <v>2811</v>
      </c>
      <c r="K1020" s="249">
        <v>2013</v>
      </c>
      <c r="L1020" s="249" t="s">
        <v>939</v>
      </c>
      <c r="M1020" s="249" t="s">
        <v>939</v>
      </c>
    </row>
    <row r="1021" spans="1:21">
      <c r="A1021" s="249">
        <v>214852</v>
      </c>
      <c r="B1021" s="249" t="s">
        <v>1123</v>
      </c>
      <c r="C1021" s="249" t="s">
        <v>150</v>
      </c>
      <c r="D1021" s="249" t="s">
        <v>568</v>
      </c>
      <c r="E1021" s="249" t="s">
        <v>954</v>
      </c>
      <c r="F1021" s="249">
        <v>32615</v>
      </c>
      <c r="G1021" s="249" t="s">
        <v>925</v>
      </c>
      <c r="H1021" s="249" t="s">
        <v>955</v>
      </c>
      <c r="I1021" s="249" t="s">
        <v>82</v>
      </c>
      <c r="J1021" s="249" t="s">
        <v>2811</v>
      </c>
      <c r="K1021" s="249">
        <v>2007</v>
      </c>
      <c r="L1021" s="249" t="s">
        <v>925</v>
      </c>
      <c r="M1021" s="249" t="s">
        <v>925</v>
      </c>
    </row>
    <row r="1022" spans="1:21">
      <c r="A1022" s="249">
        <v>214853</v>
      </c>
      <c r="B1022" s="249" t="s">
        <v>2256</v>
      </c>
      <c r="C1022" s="249" t="s">
        <v>907</v>
      </c>
      <c r="D1022" s="249" t="s">
        <v>902</v>
      </c>
      <c r="E1022" s="249" t="s">
        <v>954</v>
      </c>
      <c r="F1022" s="249">
        <v>33248</v>
      </c>
      <c r="G1022" s="249" t="s">
        <v>951</v>
      </c>
      <c r="H1022" s="249" t="s">
        <v>955</v>
      </c>
      <c r="I1022" s="249" t="s">
        <v>82</v>
      </c>
      <c r="J1022" s="249" t="s">
        <v>2811</v>
      </c>
      <c r="K1022" s="249">
        <v>2008</v>
      </c>
      <c r="L1022" s="249" t="s">
        <v>927</v>
      </c>
      <c r="M1022" s="249" t="s">
        <v>944</v>
      </c>
    </row>
    <row r="1023" spans="1:21">
      <c r="A1023" s="249">
        <v>214857</v>
      </c>
      <c r="B1023" s="249" t="s">
        <v>2017</v>
      </c>
      <c r="C1023" s="249" t="s">
        <v>238</v>
      </c>
      <c r="D1023" s="249" t="s">
        <v>524</v>
      </c>
      <c r="E1023" s="249" t="s">
        <v>954</v>
      </c>
      <c r="F1023" s="249">
        <v>35065</v>
      </c>
      <c r="G1023" s="249" t="s">
        <v>951</v>
      </c>
      <c r="H1023" s="249" t="s">
        <v>955</v>
      </c>
      <c r="I1023" s="249" t="s">
        <v>82</v>
      </c>
      <c r="J1023" s="249" t="s">
        <v>2811</v>
      </c>
      <c r="K1023" s="249">
        <v>2013</v>
      </c>
      <c r="L1023" s="249" t="s">
        <v>951</v>
      </c>
      <c r="M1023" s="249" t="s">
        <v>951</v>
      </c>
      <c r="S1023" s="249">
        <v>927</v>
      </c>
      <c r="T1023" s="249" t="s">
        <v>2858</v>
      </c>
      <c r="U1023" s="249" t="s">
        <v>2856</v>
      </c>
    </row>
    <row r="1024" spans="1:21">
      <c r="A1024" s="249">
        <v>214858</v>
      </c>
      <c r="B1024" s="249" t="s">
        <v>2138</v>
      </c>
      <c r="C1024" s="249" t="s">
        <v>152</v>
      </c>
      <c r="D1024" s="249" t="s">
        <v>2139</v>
      </c>
      <c r="E1024" s="249" t="s">
        <v>954</v>
      </c>
      <c r="F1024" s="249">
        <v>33084</v>
      </c>
      <c r="G1024" s="249" t="s">
        <v>2758</v>
      </c>
      <c r="H1024" s="249" t="s">
        <v>955</v>
      </c>
      <c r="I1024" s="249" t="s">
        <v>82</v>
      </c>
      <c r="J1024" s="249" t="s">
        <v>926</v>
      </c>
      <c r="K1024" s="249">
        <v>2008</v>
      </c>
      <c r="L1024" s="249" t="s">
        <v>925</v>
      </c>
      <c r="M1024" s="249" t="s">
        <v>947</v>
      </c>
    </row>
    <row r="1025" spans="1:21">
      <c r="A1025" s="249">
        <v>214861</v>
      </c>
      <c r="B1025" s="249" t="s">
        <v>1823</v>
      </c>
      <c r="C1025" s="249" t="s">
        <v>320</v>
      </c>
      <c r="D1025" s="249" t="s">
        <v>484</v>
      </c>
      <c r="E1025" s="249" t="s">
        <v>954</v>
      </c>
      <c r="F1025" s="249">
        <v>35835</v>
      </c>
      <c r="G1025" s="249" t="s">
        <v>925</v>
      </c>
      <c r="H1025" s="249" t="s">
        <v>955</v>
      </c>
      <c r="I1025" s="249" t="s">
        <v>82</v>
      </c>
      <c r="J1025" s="249" t="s">
        <v>2811</v>
      </c>
      <c r="K1025" s="249">
        <v>2016</v>
      </c>
      <c r="L1025" s="249" t="s">
        <v>927</v>
      </c>
      <c r="M1025" s="249" t="s">
        <v>936</v>
      </c>
    </row>
    <row r="1026" spans="1:21">
      <c r="A1026" s="249">
        <v>214862</v>
      </c>
      <c r="B1026" s="249" t="s">
        <v>1657</v>
      </c>
      <c r="C1026" s="249" t="s">
        <v>128</v>
      </c>
      <c r="D1026" s="249" t="s">
        <v>663</v>
      </c>
      <c r="E1026" s="249" t="s">
        <v>953</v>
      </c>
      <c r="F1026" s="249">
        <v>29336</v>
      </c>
      <c r="G1026" s="249" t="s">
        <v>2602</v>
      </c>
      <c r="H1026" s="249" t="s">
        <v>955</v>
      </c>
      <c r="I1026" s="249" t="s">
        <v>82</v>
      </c>
      <c r="J1026" s="249" t="s">
        <v>926</v>
      </c>
      <c r="K1026" s="249">
        <v>2000</v>
      </c>
      <c r="L1026" s="249" t="s">
        <v>925</v>
      </c>
      <c r="M1026" s="249" t="s">
        <v>935</v>
      </c>
    </row>
    <row r="1027" spans="1:21">
      <c r="A1027" s="249">
        <v>214863</v>
      </c>
      <c r="B1027" s="249" t="s">
        <v>1496</v>
      </c>
      <c r="C1027" s="249" t="s">
        <v>138</v>
      </c>
      <c r="D1027" s="249" t="s">
        <v>486</v>
      </c>
      <c r="E1027" s="249" t="s">
        <v>953</v>
      </c>
      <c r="F1027" s="249">
        <v>35877</v>
      </c>
      <c r="G1027" s="249" t="s">
        <v>2551</v>
      </c>
      <c r="H1027" s="249" t="s">
        <v>955</v>
      </c>
      <c r="I1027" s="249" t="s">
        <v>82</v>
      </c>
      <c r="J1027" s="249" t="s">
        <v>926</v>
      </c>
      <c r="K1027" s="249">
        <v>2016</v>
      </c>
      <c r="L1027" s="249" t="s">
        <v>927</v>
      </c>
      <c r="M1027" s="249" t="s">
        <v>927</v>
      </c>
      <c r="S1027" s="249">
        <v>976</v>
      </c>
      <c r="T1027" s="249" t="s">
        <v>2873</v>
      </c>
      <c r="U1027" s="249">
        <v>0</v>
      </c>
    </row>
    <row r="1028" spans="1:21">
      <c r="A1028" s="249">
        <v>214864</v>
      </c>
      <c r="B1028" s="249" t="s">
        <v>1365</v>
      </c>
      <c r="C1028" s="249" t="s">
        <v>1366</v>
      </c>
      <c r="D1028" s="249" t="s">
        <v>453</v>
      </c>
      <c r="E1028" s="249" t="s">
        <v>953</v>
      </c>
      <c r="F1028" s="249">
        <v>33848</v>
      </c>
      <c r="G1028" s="249" t="s">
        <v>952</v>
      </c>
      <c r="H1028" s="249" t="s">
        <v>955</v>
      </c>
      <c r="I1028" s="249" t="s">
        <v>82</v>
      </c>
      <c r="J1028" s="249" t="s">
        <v>2811</v>
      </c>
      <c r="K1028" s="249">
        <v>2014</v>
      </c>
      <c r="L1028" s="249" t="s">
        <v>945</v>
      </c>
      <c r="M1028" s="249" t="s">
        <v>934</v>
      </c>
    </row>
    <row r="1029" spans="1:21">
      <c r="A1029" s="249">
        <v>214865</v>
      </c>
      <c r="B1029" s="249" t="s">
        <v>1426</v>
      </c>
      <c r="C1029" s="249" t="s">
        <v>187</v>
      </c>
      <c r="D1029" s="249" t="s">
        <v>460</v>
      </c>
      <c r="E1029" s="249" t="s">
        <v>954</v>
      </c>
      <c r="F1029" s="249">
        <v>36112</v>
      </c>
      <c r="G1029" s="249" t="s">
        <v>2534</v>
      </c>
      <c r="H1029" s="249" t="s">
        <v>955</v>
      </c>
      <c r="I1029" s="249" t="s">
        <v>82</v>
      </c>
      <c r="J1029" s="249" t="s">
        <v>926</v>
      </c>
      <c r="K1029" s="249">
        <v>2016</v>
      </c>
      <c r="L1029" s="249" t="s">
        <v>2813</v>
      </c>
      <c r="M1029" s="249" t="s">
        <v>927</v>
      </c>
    </row>
    <row r="1030" spans="1:21">
      <c r="A1030" s="249">
        <v>214866</v>
      </c>
      <c r="B1030" s="249" t="s">
        <v>2249</v>
      </c>
      <c r="C1030" s="249" t="s">
        <v>177</v>
      </c>
      <c r="D1030" s="249" t="s">
        <v>648</v>
      </c>
      <c r="E1030" s="249" t="s">
        <v>953</v>
      </c>
      <c r="F1030" s="249">
        <v>35236</v>
      </c>
      <c r="G1030" s="249" t="s">
        <v>2484</v>
      </c>
      <c r="H1030" s="249" t="s">
        <v>955</v>
      </c>
      <c r="I1030" s="249" t="s">
        <v>82</v>
      </c>
      <c r="J1030" s="249" t="s">
        <v>2811</v>
      </c>
      <c r="K1030" s="249">
        <v>2014</v>
      </c>
      <c r="L1030" s="249" t="s">
        <v>927</v>
      </c>
      <c r="M1030" s="249" t="s">
        <v>944</v>
      </c>
    </row>
    <row r="1031" spans="1:21">
      <c r="A1031" s="249">
        <v>214867</v>
      </c>
      <c r="B1031" s="249" t="s">
        <v>2271</v>
      </c>
      <c r="C1031" s="249" t="s">
        <v>133</v>
      </c>
      <c r="D1031" s="249" t="s">
        <v>498</v>
      </c>
      <c r="E1031" s="249" t="s">
        <v>954</v>
      </c>
      <c r="F1031" s="249">
        <v>26054</v>
      </c>
      <c r="G1031" s="249" t="s">
        <v>2542</v>
      </c>
      <c r="H1031" s="249" t="s">
        <v>955</v>
      </c>
      <c r="I1031" s="249" t="s">
        <v>82</v>
      </c>
      <c r="J1031" s="249" t="s">
        <v>2811</v>
      </c>
      <c r="K1031" s="249">
        <v>1990</v>
      </c>
      <c r="L1031" s="249" t="s">
        <v>927</v>
      </c>
      <c r="M1031" s="249" t="s">
        <v>944</v>
      </c>
    </row>
    <row r="1032" spans="1:21">
      <c r="A1032" s="249">
        <v>214868</v>
      </c>
      <c r="B1032" s="249" t="s">
        <v>2282</v>
      </c>
      <c r="C1032" s="249" t="s">
        <v>92</v>
      </c>
      <c r="D1032" s="249" t="s">
        <v>550</v>
      </c>
      <c r="E1032" s="249" t="s">
        <v>953</v>
      </c>
      <c r="F1032" s="249">
        <v>36175</v>
      </c>
      <c r="G1032" s="249" t="s">
        <v>944</v>
      </c>
      <c r="H1032" s="249" t="s">
        <v>955</v>
      </c>
      <c r="I1032" s="249" t="s">
        <v>82</v>
      </c>
      <c r="J1032" s="249" t="s">
        <v>2811</v>
      </c>
      <c r="K1032" s="249">
        <v>2016</v>
      </c>
      <c r="L1032" s="249" t="s">
        <v>944</v>
      </c>
      <c r="M1032" s="249" t="s">
        <v>944</v>
      </c>
    </row>
    <row r="1033" spans="1:21">
      <c r="A1033" s="249">
        <v>214870</v>
      </c>
      <c r="B1033" s="249" t="s">
        <v>2294</v>
      </c>
      <c r="C1033" s="249" t="s">
        <v>272</v>
      </c>
      <c r="D1033" s="249" t="s">
        <v>443</v>
      </c>
      <c r="E1033" s="249" t="s">
        <v>954</v>
      </c>
      <c r="F1033" s="249">
        <v>36161</v>
      </c>
      <c r="G1033" s="249" t="s">
        <v>944</v>
      </c>
      <c r="H1033" s="249" t="s">
        <v>955</v>
      </c>
      <c r="I1033" s="249" t="s">
        <v>82</v>
      </c>
      <c r="J1033" s="249" t="s">
        <v>2811</v>
      </c>
      <c r="K1033" s="249">
        <v>2016</v>
      </c>
      <c r="L1033" s="249" t="s">
        <v>2836</v>
      </c>
      <c r="M1033" s="249" t="s">
        <v>944</v>
      </c>
    </row>
    <row r="1034" spans="1:21">
      <c r="A1034" s="249">
        <v>214872</v>
      </c>
      <c r="B1034" s="249" t="s">
        <v>2224</v>
      </c>
      <c r="C1034" s="249" t="s">
        <v>335</v>
      </c>
      <c r="D1034" s="249" t="s">
        <v>432</v>
      </c>
      <c r="E1034" s="249" t="s">
        <v>954</v>
      </c>
      <c r="F1034" s="249">
        <v>35796</v>
      </c>
      <c r="G1034" s="249" t="s">
        <v>944</v>
      </c>
      <c r="H1034" s="249" t="s">
        <v>955</v>
      </c>
      <c r="I1034" s="249" t="s">
        <v>82</v>
      </c>
      <c r="J1034" s="249" t="s">
        <v>2811</v>
      </c>
      <c r="K1034" s="249">
        <v>2016</v>
      </c>
      <c r="L1034" s="249" t="s">
        <v>944</v>
      </c>
      <c r="M1034" s="249" t="s">
        <v>944</v>
      </c>
    </row>
    <row r="1035" spans="1:21">
      <c r="A1035" s="249">
        <v>214875</v>
      </c>
      <c r="B1035" s="249" t="s">
        <v>1270</v>
      </c>
      <c r="C1035" s="249" t="s">
        <v>277</v>
      </c>
      <c r="D1035" s="249" t="s">
        <v>555</v>
      </c>
      <c r="E1035" s="249" t="s">
        <v>953</v>
      </c>
      <c r="F1035" s="249">
        <v>34818</v>
      </c>
      <c r="G1035" s="249" t="s">
        <v>925</v>
      </c>
      <c r="H1035" s="249" t="s">
        <v>955</v>
      </c>
      <c r="I1035" s="249" t="s">
        <v>82</v>
      </c>
      <c r="J1035" s="249" t="s">
        <v>2811</v>
      </c>
      <c r="K1035" s="249">
        <v>2013</v>
      </c>
      <c r="L1035" s="249" t="s">
        <v>925</v>
      </c>
      <c r="M1035" s="249" t="s">
        <v>925</v>
      </c>
    </row>
    <row r="1036" spans="1:21">
      <c r="A1036" s="249">
        <v>214876</v>
      </c>
      <c r="B1036" s="249" t="s">
        <v>2143</v>
      </c>
      <c r="C1036" s="249" t="s">
        <v>160</v>
      </c>
      <c r="D1036" s="249" t="s">
        <v>466</v>
      </c>
      <c r="E1036" s="249" t="s">
        <v>953</v>
      </c>
      <c r="F1036" s="249">
        <v>35855</v>
      </c>
      <c r="G1036" s="249" t="s">
        <v>2759</v>
      </c>
      <c r="H1036" s="249" t="s">
        <v>955</v>
      </c>
      <c r="I1036" s="249" t="s">
        <v>82</v>
      </c>
      <c r="J1036" s="249" t="s">
        <v>926</v>
      </c>
      <c r="K1036" s="249">
        <v>2016</v>
      </c>
      <c r="L1036" s="249" t="s">
        <v>947</v>
      </c>
      <c r="M1036" s="249" t="s">
        <v>947</v>
      </c>
    </row>
    <row r="1037" spans="1:21">
      <c r="A1037" s="249">
        <v>214878</v>
      </c>
      <c r="B1037" s="249" t="s">
        <v>1653</v>
      </c>
      <c r="C1037" s="249" t="s">
        <v>1397</v>
      </c>
      <c r="D1037" s="249" t="s">
        <v>830</v>
      </c>
      <c r="E1037" s="249" t="s">
        <v>953</v>
      </c>
      <c r="F1037" s="249">
        <v>35639</v>
      </c>
      <c r="G1037" s="249" t="s">
        <v>935</v>
      </c>
      <c r="H1037" s="249" t="s">
        <v>955</v>
      </c>
      <c r="I1037" s="249" t="s">
        <v>82</v>
      </c>
      <c r="J1037" s="249" t="s">
        <v>926</v>
      </c>
      <c r="K1037" s="249">
        <v>2015</v>
      </c>
      <c r="L1037" s="249" t="s">
        <v>2816</v>
      </c>
      <c r="M1037" s="249" t="s">
        <v>935</v>
      </c>
    </row>
    <row r="1038" spans="1:21">
      <c r="A1038" s="249">
        <v>214879</v>
      </c>
      <c r="B1038" s="249" t="s">
        <v>1634</v>
      </c>
      <c r="C1038" s="249" t="s">
        <v>89</v>
      </c>
      <c r="D1038" s="249" t="s">
        <v>432</v>
      </c>
      <c r="E1038" s="249" t="s">
        <v>954</v>
      </c>
      <c r="F1038" s="249">
        <v>35807</v>
      </c>
      <c r="G1038" s="249" t="s">
        <v>2593</v>
      </c>
      <c r="H1038" s="249" t="s">
        <v>955</v>
      </c>
      <c r="I1038" s="249" t="s">
        <v>82</v>
      </c>
      <c r="J1038" s="249" t="s">
        <v>2811</v>
      </c>
      <c r="K1038" s="249">
        <v>2016</v>
      </c>
      <c r="L1038" s="249" t="s">
        <v>927</v>
      </c>
      <c r="M1038" s="249" t="s">
        <v>927</v>
      </c>
    </row>
    <row r="1039" spans="1:21">
      <c r="A1039" s="249">
        <v>214881</v>
      </c>
      <c r="B1039" s="249" t="s">
        <v>2179</v>
      </c>
      <c r="C1039" s="249" t="s">
        <v>89</v>
      </c>
      <c r="D1039" s="249" t="s">
        <v>464</v>
      </c>
      <c r="E1039" s="249" t="s">
        <v>954</v>
      </c>
      <c r="F1039" s="249">
        <v>35455</v>
      </c>
      <c r="G1039" s="249" t="s">
        <v>2748</v>
      </c>
      <c r="H1039" s="249" t="s">
        <v>955</v>
      </c>
      <c r="I1039" s="249" t="s">
        <v>82</v>
      </c>
      <c r="J1039" s="249" t="s">
        <v>926</v>
      </c>
      <c r="K1039" s="249">
        <v>2014</v>
      </c>
      <c r="L1039" s="249" t="s">
        <v>947</v>
      </c>
      <c r="M1039" s="249" t="s">
        <v>947</v>
      </c>
    </row>
    <row r="1040" spans="1:21">
      <c r="A1040" s="249">
        <v>214882</v>
      </c>
      <c r="B1040" s="249" t="s">
        <v>2416</v>
      </c>
      <c r="C1040" s="249" t="s">
        <v>311</v>
      </c>
      <c r="D1040" s="249" t="s">
        <v>462</v>
      </c>
      <c r="E1040" s="249" t="s">
        <v>954</v>
      </c>
      <c r="F1040" s="249">
        <v>34902</v>
      </c>
      <c r="G1040" s="249" t="s">
        <v>925</v>
      </c>
      <c r="H1040" s="249" t="s">
        <v>2802</v>
      </c>
      <c r="I1040" s="249" t="s">
        <v>82</v>
      </c>
      <c r="J1040" s="249" t="s">
        <v>2811</v>
      </c>
      <c r="K1040" s="249">
        <v>2013</v>
      </c>
      <c r="L1040" s="249" t="s">
        <v>925</v>
      </c>
      <c r="M1040" s="249" t="s">
        <v>886</v>
      </c>
    </row>
    <row r="1041" spans="1:21">
      <c r="A1041" s="249">
        <v>214883</v>
      </c>
      <c r="B1041" s="249" t="s">
        <v>2397</v>
      </c>
      <c r="C1041" s="249" t="s">
        <v>270</v>
      </c>
      <c r="D1041" s="249" t="s">
        <v>486</v>
      </c>
      <c r="E1041" s="249" t="s">
        <v>953</v>
      </c>
      <c r="F1041" s="249">
        <v>32667</v>
      </c>
      <c r="G1041" s="249" t="s">
        <v>925</v>
      </c>
      <c r="H1041" s="249" t="s">
        <v>2802</v>
      </c>
      <c r="I1041" s="249" t="s">
        <v>82</v>
      </c>
      <c r="J1041" s="249" t="s">
        <v>2811</v>
      </c>
      <c r="K1041" s="249">
        <v>2016</v>
      </c>
      <c r="L1041" s="249" t="s">
        <v>2812</v>
      </c>
      <c r="M1041" s="249" t="s">
        <v>886</v>
      </c>
    </row>
    <row r="1042" spans="1:21">
      <c r="A1042" s="249">
        <v>214884</v>
      </c>
      <c r="B1042" s="249" t="s">
        <v>2334</v>
      </c>
      <c r="C1042" s="249" t="s">
        <v>222</v>
      </c>
      <c r="D1042" s="249" t="s">
        <v>744</v>
      </c>
      <c r="E1042" s="249" t="s">
        <v>954</v>
      </c>
      <c r="F1042" s="249">
        <v>33970</v>
      </c>
      <c r="G1042" s="249" t="s">
        <v>2743</v>
      </c>
      <c r="H1042" s="249" t="s">
        <v>955</v>
      </c>
      <c r="I1042" s="249" t="s">
        <v>82</v>
      </c>
      <c r="J1042" s="249" t="s">
        <v>926</v>
      </c>
      <c r="K1042" s="249">
        <v>2010</v>
      </c>
      <c r="L1042" s="249" t="s">
        <v>945</v>
      </c>
      <c r="M1042" s="249" t="s">
        <v>945</v>
      </c>
    </row>
    <row r="1043" spans="1:21">
      <c r="A1043" s="249">
        <v>214885</v>
      </c>
      <c r="B1043" s="249" t="s">
        <v>1321</v>
      </c>
      <c r="C1043" s="249" t="s">
        <v>269</v>
      </c>
      <c r="D1043" s="249" t="s">
        <v>841</v>
      </c>
      <c r="E1043" s="249" t="s">
        <v>954</v>
      </c>
      <c r="F1043" s="249">
        <v>24491</v>
      </c>
      <c r="G1043" s="249" t="s">
        <v>934</v>
      </c>
      <c r="H1043" s="249" t="s">
        <v>955</v>
      </c>
      <c r="I1043" s="249" t="s">
        <v>82</v>
      </c>
      <c r="J1043" s="249" t="s">
        <v>2811</v>
      </c>
      <c r="K1043" s="249">
        <v>2013</v>
      </c>
      <c r="L1043" s="249" t="s">
        <v>934</v>
      </c>
      <c r="M1043" s="249" t="s">
        <v>934</v>
      </c>
    </row>
    <row r="1044" spans="1:21">
      <c r="A1044" s="249">
        <v>214886</v>
      </c>
      <c r="B1044" s="249" t="s">
        <v>2120</v>
      </c>
      <c r="C1044" s="249" t="s">
        <v>161</v>
      </c>
      <c r="D1044" s="249" t="s">
        <v>537</v>
      </c>
      <c r="E1044" s="249" t="s">
        <v>954</v>
      </c>
      <c r="F1044" s="249">
        <v>34385</v>
      </c>
      <c r="G1044" s="249" t="s">
        <v>2751</v>
      </c>
      <c r="H1044" s="249" t="s">
        <v>955</v>
      </c>
      <c r="I1044" s="249" t="s">
        <v>82</v>
      </c>
      <c r="J1044" s="249" t="s">
        <v>926</v>
      </c>
      <c r="K1044" s="249">
        <v>2013</v>
      </c>
      <c r="L1044" s="249" t="s">
        <v>2845</v>
      </c>
      <c r="M1044" s="249" t="s">
        <v>952</v>
      </c>
    </row>
    <row r="1045" spans="1:21">
      <c r="A1045" s="249">
        <v>214887</v>
      </c>
      <c r="B1045" s="249" t="s">
        <v>1243</v>
      </c>
      <c r="C1045" s="249" t="s">
        <v>1244</v>
      </c>
      <c r="D1045" s="249" t="s">
        <v>637</v>
      </c>
      <c r="E1045" s="249" t="s">
        <v>954</v>
      </c>
      <c r="F1045" s="249">
        <v>35627</v>
      </c>
      <c r="G1045" s="249" t="s">
        <v>925</v>
      </c>
      <c r="H1045" s="249" t="s">
        <v>955</v>
      </c>
      <c r="I1045" s="249" t="s">
        <v>82</v>
      </c>
      <c r="J1045" s="249" t="s">
        <v>2811</v>
      </c>
      <c r="K1045" s="249">
        <v>2016</v>
      </c>
      <c r="L1045" s="249" t="s">
        <v>925</v>
      </c>
      <c r="M1045" s="249" t="s">
        <v>925</v>
      </c>
    </row>
    <row r="1046" spans="1:21">
      <c r="A1046" s="249">
        <v>214889</v>
      </c>
      <c r="B1046" s="249" t="s">
        <v>1021</v>
      </c>
      <c r="C1046" s="249" t="s">
        <v>122</v>
      </c>
      <c r="D1046" s="249" t="s">
        <v>664</v>
      </c>
      <c r="E1046" s="249" t="s">
        <v>954</v>
      </c>
      <c r="F1046" s="249">
        <v>34780</v>
      </c>
      <c r="G1046" s="249" t="s">
        <v>2467</v>
      </c>
      <c r="H1046" s="249" t="s">
        <v>2803</v>
      </c>
      <c r="I1046" s="249" t="s">
        <v>82</v>
      </c>
      <c r="J1046" s="249" t="s">
        <v>926</v>
      </c>
      <c r="K1046" s="249">
        <v>2015</v>
      </c>
      <c r="L1046" s="249" t="s">
        <v>927</v>
      </c>
      <c r="M1046" s="249" t="s">
        <v>886</v>
      </c>
    </row>
    <row r="1047" spans="1:21">
      <c r="A1047" s="249">
        <v>214890</v>
      </c>
      <c r="B1047" s="249" t="s">
        <v>1420</v>
      </c>
      <c r="C1047" s="249" t="s">
        <v>170</v>
      </c>
      <c r="D1047" s="249" t="s">
        <v>545</v>
      </c>
      <c r="E1047" s="249" t="s">
        <v>954</v>
      </c>
      <c r="F1047" s="249">
        <v>33181</v>
      </c>
      <c r="G1047" s="249" t="s">
        <v>2532</v>
      </c>
      <c r="H1047" s="249" t="s">
        <v>955</v>
      </c>
      <c r="I1047" s="249" t="s">
        <v>82</v>
      </c>
      <c r="J1047" s="249" t="s">
        <v>2811</v>
      </c>
      <c r="K1047" s="249">
        <v>2009</v>
      </c>
      <c r="L1047" s="249" t="s">
        <v>927</v>
      </c>
      <c r="M1047" s="249" t="s">
        <v>927</v>
      </c>
    </row>
    <row r="1048" spans="1:21">
      <c r="A1048" s="249">
        <v>214892</v>
      </c>
      <c r="B1048" s="249" t="s">
        <v>784</v>
      </c>
      <c r="C1048" s="249" t="s">
        <v>318</v>
      </c>
      <c r="D1048" s="249" t="s">
        <v>436</v>
      </c>
      <c r="E1048" s="249" t="s">
        <v>954</v>
      </c>
      <c r="F1048" s="249">
        <v>31778</v>
      </c>
      <c r="G1048" s="249" t="s">
        <v>2755</v>
      </c>
      <c r="H1048" s="249" t="s">
        <v>955</v>
      </c>
      <c r="I1048" s="249" t="s">
        <v>82</v>
      </c>
      <c r="J1048" s="249" t="s">
        <v>2811</v>
      </c>
      <c r="K1048" s="249">
        <v>2009</v>
      </c>
      <c r="L1048" s="249" t="s">
        <v>947</v>
      </c>
      <c r="M1048" s="249" t="s">
        <v>947</v>
      </c>
    </row>
    <row r="1049" spans="1:21">
      <c r="A1049" s="249">
        <v>214894</v>
      </c>
      <c r="B1049" s="249" t="s">
        <v>1139</v>
      </c>
      <c r="C1049" s="249" t="s">
        <v>1140</v>
      </c>
      <c r="D1049" s="249" t="s">
        <v>550</v>
      </c>
      <c r="E1049" s="249" t="s">
        <v>954</v>
      </c>
      <c r="F1049" s="249">
        <v>29601</v>
      </c>
      <c r="G1049" s="249" t="s">
        <v>937</v>
      </c>
      <c r="H1049" s="249" t="s">
        <v>955</v>
      </c>
      <c r="I1049" s="249" t="s">
        <v>82</v>
      </c>
      <c r="J1049" s="249" t="s">
        <v>2811</v>
      </c>
      <c r="K1049" s="249">
        <v>2000</v>
      </c>
      <c r="L1049" s="249" t="s">
        <v>2812</v>
      </c>
      <c r="M1049" s="249" t="s">
        <v>925</v>
      </c>
      <c r="S1049" s="249">
        <v>998</v>
      </c>
      <c r="T1049" s="249" t="s">
        <v>2859</v>
      </c>
      <c r="U1049" s="249" t="s">
        <v>2874</v>
      </c>
    </row>
    <row r="1050" spans="1:21">
      <c r="A1050" s="249">
        <v>214895</v>
      </c>
      <c r="B1050" s="249" t="s">
        <v>2281</v>
      </c>
      <c r="C1050" s="249" t="s">
        <v>296</v>
      </c>
      <c r="D1050" s="249" t="s">
        <v>456</v>
      </c>
      <c r="E1050" s="249" t="s">
        <v>954</v>
      </c>
      <c r="F1050" s="249">
        <v>31702</v>
      </c>
      <c r="G1050" s="249" t="s">
        <v>944</v>
      </c>
      <c r="H1050" s="249" t="s">
        <v>955</v>
      </c>
      <c r="I1050" s="249" t="s">
        <v>82</v>
      </c>
      <c r="J1050" s="249" t="s">
        <v>2811</v>
      </c>
      <c r="K1050" s="249">
        <v>2005</v>
      </c>
      <c r="L1050" s="249" t="s">
        <v>2850</v>
      </c>
      <c r="M1050" s="249" t="s">
        <v>944</v>
      </c>
    </row>
    <row r="1051" spans="1:21">
      <c r="A1051" s="249">
        <v>214896</v>
      </c>
      <c r="B1051" s="249" t="s">
        <v>897</v>
      </c>
      <c r="C1051" s="249" t="s">
        <v>144</v>
      </c>
      <c r="D1051" s="249" t="s">
        <v>495</v>
      </c>
      <c r="E1051" s="249" t="s">
        <v>954</v>
      </c>
      <c r="F1051" s="249">
        <v>35629</v>
      </c>
      <c r="G1051" s="249" t="s">
        <v>925</v>
      </c>
      <c r="H1051" s="249" t="s">
        <v>955</v>
      </c>
      <c r="I1051" s="249" t="s">
        <v>82</v>
      </c>
      <c r="J1051" s="249" t="s">
        <v>2811</v>
      </c>
      <c r="K1051" s="249">
        <v>2015</v>
      </c>
      <c r="L1051" s="249" t="s">
        <v>2812</v>
      </c>
      <c r="M1051" s="249" t="s">
        <v>936</v>
      </c>
    </row>
    <row r="1052" spans="1:21">
      <c r="A1052" s="249">
        <v>214898</v>
      </c>
      <c r="B1052" s="249" t="s">
        <v>2135</v>
      </c>
      <c r="C1052" s="249" t="s">
        <v>205</v>
      </c>
      <c r="D1052" s="249" t="s">
        <v>524</v>
      </c>
      <c r="E1052" s="249" t="s">
        <v>954</v>
      </c>
      <c r="F1052" s="249">
        <v>35431</v>
      </c>
      <c r="G1052" s="249" t="s">
        <v>2757</v>
      </c>
      <c r="H1052" s="249" t="s">
        <v>955</v>
      </c>
      <c r="I1052" s="249" t="s">
        <v>82</v>
      </c>
      <c r="J1052" s="249" t="s">
        <v>926</v>
      </c>
      <c r="K1052" s="249">
        <v>2014</v>
      </c>
      <c r="L1052" s="249" t="s">
        <v>947</v>
      </c>
      <c r="M1052" s="249" t="s">
        <v>947</v>
      </c>
    </row>
    <row r="1053" spans="1:21">
      <c r="A1053" s="249">
        <v>214899</v>
      </c>
      <c r="B1053" s="249" t="s">
        <v>1877</v>
      </c>
      <c r="C1053" s="249" t="s">
        <v>92</v>
      </c>
      <c r="D1053" s="249" t="s">
        <v>471</v>
      </c>
      <c r="E1053" s="249" t="s">
        <v>954</v>
      </c>
      <c r="F1053" s="249">
        <v>35928</v>
      </c>
      <c r="G1053" s="249" t="s">
        <v>925</v>
      </c>
      <c r="H1053" s="249" t="s">
        <v>955</v>
      </c>
      <c r="I1053" s="249" t="s">
        <v>82</v>
      </c>
      <c r="J1053" s="249" t="s">
        <v>926</v>
      </c>
      <c r="K1053" s="249">
        <v>2016</v>
      </c>
      <c r="L1053" s="249" t="s">
        <v>925</v>
      </c>
      <c r="M1053" s="249" t="s">
        <v>937</v>
      </c>
    </row>
    <row r="1054" spans="1:21">
      <c r="A1054" s="249">
        <v>214901</v>
      </c>
      <c r="B1054" s="249" t="s">
        <v>1094</v>
      </c>
      <c r="C1054" s="249" t="s">
        <v>121</v>
      </c>
      <c r="D1054" s="249" t="s">
        <v>481</v>
      </c>
      <c r="E1054" s="249" t="s">
        <v>954</v>
      </c>
      <c r="F1054" s="249">
        <v>34503</v>
      </c>
      <c r="G1054" s="249" t="s">
        <v>925</v>
      </c>
      <c r="H1054" s="249" t="s">
        <v>955</v>
      </c>
      <c r="I1054" s="249" t="s">
        <v>82</v>
      </c>
      <c r="J1054" s="249" t="s">
        <v>926</v>
      </c>
      <c r="K1054" s="249">
        <v>2013</v>
      </c>
      <c r="L1054" s="249" t="s">
        <v>927</v>
      </c>
      <c r="M1054" s="249" t="s">
        <v>925</v>
      </c>
    </row>
    <row r="1055" spans="1:21">
      <c r="A1055" s="249">
        <v>214903</v>
      </c>
      <c r="B1055" s="249" t="s">
        <v>2338</v>
      </c>
      <c r="C1055" s="249" t="s">
        <v>235</v>
      </c>
      <c r="D1055" s="249" t="s">
        <v>514</v>
      </c>
      <c r="E1055" s="249" t="s">
        <v>954</v>
      </c>
      <c r="F1055" s="249">
        <v>32874</v>
      </c>
      <c r="G1055" s="249" t="s">
        <v>2743</v>
      </c>
      <c r="H1055" s="249" t="s">
        <v>955</v>
      </c>
      <c r="I1055" s="249" t="s">
        <v>82</v>
      </c>
      <c r="J1055" s="249" t="s">
        <v>2811</v>
      </c>
      <c r="K1055" s="249">
        <v>2011</v>
      </c>
      <c r="L1055" s="249" t="s">
        <v>945</v>
      </c>
      <c r="M1055" s="249" t="s">
        <v>945</v>
      </c>
    </row>
    <row r="1056" spans="1:21">
      <c r="A1056" s="249">
        <v>214904</v>
      </c>
      <c r="B1056" s="249" t="s">
        <v>1801</v>
      </c>
      <c r="C1056" s="249" t="s">
        <v>316</v>
      </c>
      <c r="D1056" s="249" t="s">
        <v>529</v>
      </c>
      <c r="E1056" s="249" t="s">
        <v>954</v>
      </c>
      <c r="F1056" s="249">
        <v>33903</v>
      </c>
      <c r="G1056" s="249" t="s">
        <v>925</v>
      </c>
      <c r="H1056" s="249" t="s">
        <v>955</v>
      </c>
      <c r="I1056" s="249" t="s">
        <v>82</v>
      </c>
      <c r="J1056" s="249" t="s">
        <v>926</v>
      </c>
      <c r="K1056" s="249">
        <v>2011</v>
      </c>
      <c r="L1056" s="249" t="s">
        <v>925</v>
      </c>
      <c r="M1056" s="249" t="s">
        <v>936</v>
      </c>
    </row>
    <row r="1057" spans="1:21">
      <c r="A1057" s="249">
        <v>214906</v>
      </c>
      <c r="B1057" s="249" t="s">
        <v>1188</v>
      </c>
      <c r="C1057" s="249" t="s">
        <v>132</v>
      </c>
      <c r="D1057" s="249" t="s">
        <v>527</v>
      </c>
      <c r="E1057" s="249" t="s">
        <v>954</v>
      </c>
      <c r="F1057" s="249">
        <v>28074</v>
      </c>
      <c r="G1057" s="249" t="s">
        <v>925</v>
      </c>
      <c r="H1057" s="249" t="s">
        <v>955</v>
      </c>
      <c r="I1057" s="249" t="s">
        <v>82</v>
      </c>
      <c r="J1057" s="249" t="s">
        <v>926</v>
      </c>
      <c r="K1057" s="249">
        <v>1999</v>
      </c>
      <c r="L1057" s="249" t="s">
        <v>2812</v>
      </c>
      <c r="M1057" s="249" t="s">
        <v>925</v>
      </c>
    </row>
    <row r="1058" spans="1:21">
      <c r="A1058" s="249">
        <v>214908</v>
      </c>
      <c r="B1058" s="249" t="s">
        <v>2205</v>
      </c>
      <c r="C1058" s="249" t="s">
        <v>165</v>
      </c>
      <c r="D1058" s="249" t="s">
        <v>674</v>
      </c>
      <c r="E1058" s="249" t="s">
        <v>954</v>
      </c>
      <c r="F1058" s="249">
        <v>29886</v>
      </c>
      <c r="G1058" s="249" t="s">
        <v>944</v>
      </c>
      <c r="H1058" s="249" t="s">
        <v>955</v>
      </c>
      <c r="I1058" s="249" t="s">
        <v>82</v>
      </c>
      <c r="J1058" s="249" t="s">
        <v>926</v>
      </c>
      <c r="K1058" s="249">
        <v>1999</v>
      </c>
      <c r="L1058" s="249" t="s">
        <v>944</v>
      </c>
      <c r="M1058" s="249" t="s">
        <v>944</v>
      </c>
    </row>
    <row r="1059" spans="1:21">
      <c r="A1059" s="249">
        <v>214909</v>
      </c>
      <c r="B1059" s="249" t="s">
        <v>1468</v>
      </c>
      <c r="C1059" s="249" t="s">
        <v>1469</v>
      </c>
      <c r="D1059" s="249" t="s">
        <v>1337</v>
      </c>
      <c r="E1059" s="249" t="s">
        <v>954</v>
      </c>
      <c r="F1059" s="249">
        <v>32622</v>
      </c>
      <c r="G1059" s="249" t="s">
        <v>2548</v>
      </c>
      <c r="H1059" s="249" t="s">
        <v>955</v>
      </c>
      <c r="I1059" s="249" t="s">
        <v>82</v>
      </c>
      <c r="J1059" s="249" t="s">
        <v>2811</v>
      </c>
      <c r="K1059" s="249">
        <v>2008</v>
      </c>
      <c r="L1059" s="249" t="s">
        <v>927</v>
      </c>
      <c r="M1059" s="249" t="s">
        <v>927</v>
      </c>
    </row>
    <row r="1060" spans="1:21">
      <c r="A1060" s="249">
        <v>214911</v>
      </c>
      <c r="B1060" s="249" t="s">
        <v>2213</v>
      </c>
      <c r="C1060" s="249" t="s">
        <v>2214</v>
      </c>
      <c r="D1060" s="249" t="s">
        <v>503</v>
      </c>
      <c r="E1060" s="249" t="s">
        <v>954</v>
      </c>
      <c r="F1060" s="249">
        <v>30682</v>
      </c>
      <c r="G1060" s="249" t="s">
        <v>925</v>
      </c>
      <c r="H1060" s="249" t="s">
        <v>955</v>
      </c>
      <c r="I1060" s="249" t="s">
        <v>82</v>
      </c>
      <c r="J1060" s="249" t="s">
        <v>2811</v>
      </c>
      <c r="K1060" s="249">
        <v>2002</v>
      </c>
      <c r="L1060" s="249" t="s">
        <v>944</v>
      </c>
      <c r="M1060" s="249" t="s">
        <v>944</v>
      </c>
      <c r="S1060" s="249">
        <v>816</v>
      </c>
      <c r="T1060" s="249">
        <v>43744</v>
      </c>
      <c r="U1060" s="249" t="s">
        <v>2875</v>
      </c>
    </row>
    <row r="1061" spans="1:21">
      <c r="A1061" s="249">
        <v>214913</v>
      </c>
      <c r="B1061" s="249" t="s">
        <v>1274</v>
      </c>
      <c r="C1061" s="249" t="s">
        <v>395</v>
      </c>
      <c r="D1061" s="249" t="s">
        <v>656</v>
      </c>
      <c r="E1061" s="249" t="s">
        <v>954</v>
      </c>
      <c r="F1061" s="249">
        <v>35285</v>
      </c>
      <c r="G1061" s="249" t="s">
        <v>925</v>
      </c>
      <c r="H1061" s="249" t="s">
        <v>955</v>
      </c>
      <c r="I1061" s="249" t="s">
        <v>82</v>
      </c>
      <c r="J1061" s="249" t="s">
        <v>2811</v>
      </c>
      <c r="K1061" s="249">
        <v>2014</v>
      </c>
      <c r="L1061" s="249" t="s">
        <v>2812</v>
      </c>
      <c r="M1061" s="249" t="s">
        <v>925</v>
      </c>
    </row>
    <row r="1062" spans="1:21">
      <c r="A1062" s="249">
        <v>214914</v>
      </c>
      <c r="B1062" s="249" t="s">
        <v>1455</v>
      </c>
      <c r="C1062" s="249" t="s">
        <v>89</v>
      </c>
      <c r="D1062" s="249" t="s">
        <v>1456</v>
      </c>
      <c r="E1062" s="249" t="s">
        <v>954</v>
      </c>
      <c r="F1062" s="249">
        <v>35216</v>
      </c>
      <c r="G1062" s="249" t="s">
        <v>925</v>
      </c>
      <c r="H1062" s="249" t="s">
        <v>955</v>
      </c>
      <c r="I1062" s="249" t="s">
        <v>82</v>
      </c>
      <c r="J1062" s="249" t="s">
        <v>926</v>
      </c>
      <c r="K1062" s="249">
        <v>2014</v>
      </c>
      <c r="L1062" s="249" t="s">
        <v>927</v>
      </c>
      <c r="M1062" s="249" t="s">
        <v>927</v>
      </c>
    </row>
    <row r="1063" spans="1:21">
      <c r="A1063" s="249">
        <v>214918</v>
      </c>
      <c r="B1063" s="249" t="s">
        <v>2050</v>
      </c>
      <c r="C1063" s="249" t="s">
        <v>144</v>
      </c>
      <c r="D1063" s="249" t="s">
        <v>486</v>
      </c>
      <c r="E1063" s="249" t="s">
        <v>954</v>
      </c>
      <c r="F1063" s="249">
        <v>35144</v>
      </c>
      <c r="G1063" s="249" t="s">
        <v>939</v>
      </c>
      <c r="H1063" s="249" t="s">
        <v>955</v>
      </c>
      <c r="I1063" s="249" t="s">
        <v>82</v>
      </c>
      <c r="J1063" s="249" t="s">
        <v>926</v>
      </c>
      <c r="K1063" s="249">
        <v>2014</v>
      </c>
      <c r="L1063" s="249" t="s">
        <v>927</v>
      </c>
      <c r="M1063" s="249" t="s">
        <v>939</v>
      </c>
    </row>
    <row r="1064" spans="1:21">
      <c r="A1064" s="249">
        <v>214920</v>
      </c>
      <c r="B1064" s="249" t="s">
        <v>1863</v>
      </c>
      <c r="C1064" s="249" t="s">
        <v>833</v>
      </c>
      <c r="D1064" s="249" t="s">
        <v>462</v>
      </c>
      <c r="E1064" s="249" t="s">
        <v>954</v>
      </c>
      <c r="F1064" s="249">
        <v>35796</v>
      </c>
      <c r="G1064" s="249" t="s">
        <v>925</v>
      </c>
      <c r="H1064" s="249" t="s">
        <v>955</v>
      </c>
      <c r="I1064" s="249" t="s">
        <v>82</v>
      </c>
      <c r="J1064" s="249" t="s">
        <v>2811</v>
      </c>
      <c r="K1064" s="249">
        <v>2015</v>
      </c>
      <c r="L1064" s="249" t="s">
        <v>925</v>
      </c>
      <c r="M1064" s="249" t="s">
        <v>937</v>
      </c>
    </row>
    <row r="1065" spans="1:21">
      <c r="A1065" s="249">
        <v>214921</v>
      </c>
      <c r="B1065" s="249" t="s">
        <v>1155</v>
      </c>
      <c r="C1065" s="249" t="s">
        <v>138</v>
      </c>
      <c r="D1065" s="249" t="s">
        <v>432</v>
      </c>
      <c r="E1065" s="249" t="s">
        <v>954</v>
      </c>
      <c r="F1065" s="249">
        <v>34700</v>
      </c>
      <c r="G1065" s="249" t="s">
        <v>925</v>
      </c>
      <c r="H1065" s="249" t="s">
        <v>955</v>
      </c>
      <c r="I1065" s="249" t="s">
        <v>82</v>
      </c>
      <c r="J1065" s="249" t="s">
        <v>926</v>
      </c>
      <c r="K1065" s="249">
        <v>2013</v>
      </c>
      <c r="L1065" s="249" t="s">
        <v>2483</v>
      </c>
      <c r="M1065" s="249" t="s">
        <v>925</v>
      </c>
    </row>
    <row r="1066" spans="1:21">
      <c r="A1066" s="249">
        <v>214922</v>
      </c>
      <c r="B1066" s="249" t="s">
        <v>1345</v>
      </c>
      <c r="C1066" s="249" t="s">
        <v>128</v>
      </c>
      <c r="D1066" s="249" t="s">
        <v>486</v>
      </c>
      <c r="E1066" s="249" t="s">
        <v>954</v>
      </c>
      <c r="F1066" s="249">
        <v>35442</v>
      </c>
      <c r="G1066" s="249" t="s">
        <v>2503</v>
      </c>
      <c r="H1066" s="249" t="s">
        <v>955</v>
      </c>
      <c r="I1066" s="249" t="s">
        <v>82</v>
      </c>
      <c r="J1066" s="249" t="s">
        <v>2811</v>
      </c>
      <c r="K1066" s="249">
        <v>2015</v>
      </c>
      <c r="L1066" s="249" t="s">
        <v>934</v>
      </c>
      <c r="M1066" s="249" t="s">
        <v>934</v>
      </c>
    </row>
    <row r="1067" spans="1:21">
      <c r="A1067" s="249">
        <v>214924</v>
      </c>
      <c r="B1067" s="249" t="s">
        <v>2093</v>
      </c>
      <c r="C1067" s="249" t="s">
        <v>128</v>
      </c>
      <c r="D1067" s="249" t="s">
        <v>570</v>
      </c>
      <c r="E1067" s="249" t="s">
        <v>954</v>
      </c>
      <c r="F1067" s="249">
        <v>34766</v>
      </c>
      <c r="G1067" s="249" t="s">
        <v>2746</v>
      </c>
      <c r="H1067" s="249" t="s">
        <v>955</v>
      </c>
      <c r="I1067" s="249" t="s">
        <v>82</v>
      </c>
      <c r="J1067" s="249" t="s">
        <v>926</v>
      </c>
      <c r="K1067" s="249">
        <v>2014</v>
      </c>
      <c r="L1067" s="249" t="s">
        <v>939</v>
      </c>
      <c r="M1067" s="249" t="s">
        <v>939</v>
      </c>
    </row>
    <row r="1068" spans="1:21">
      <c r="A1068" s="249">
        <v>214925</v>
      </c>
      <c r="B1068" s="249" t="s">
        <v>1704</v>
      </c>
      <c r="C1068" s="249" t="s">
        <v>89</v>
      </c>
      <c r="D1068" s="249" t="s">
        <v>534</v>
      </c>
      <c r="E1068" s="249" t="s">
        <v>954</v>
      </c>
      <c r="F1068" s="249">
        <v>36032</v>
      </c>
      <c r="G1068" s="249" t="s">
        <v>2617</v>
      </c>
      <c r="H1068" s="249" t="s">
        <v>955</v>
      </c>
      <c r="I1068" s="249" t="s">
        <v>82</v>
      </c>
      <c r="J1068" s="249" t="s">
        <v>2811</v>
      </c>
      <c r="K1068" s="249">
        <v>2016</v>
      </c>
      <c r="L1068" s="249" t="s">
        <v>927</v>
      </c>
      <c r="M1068" s="249" t="s">
        <v>936</v>
      </c>
    </row>
    <row r="1069" spans="1:21">
      <c r="A1069" s="249">
        <v>214926</v>
      </c>
      <c r="B1069" s="249" t="s">
        <v>1380</v>
      </c>
      <c r="C1069" s="249" t="s">
        <v>144</v>
      </c>
      <c r="D1069" s="249" t="s">
        <v>462</v>
      </c>
      <c r="E1069" s="249" t="s">
        <v>954</v>
      </c>
      <c r="F1069" s="249">
        <v>35081</v>
      </c>
      <c r="G1069" s="249" t="s">
        <v>2478</v>
      </c>
      <c r="H1069" s="249" t="s">
        <v>955</v>
      </c>
      <c r="I1069" s="249" t="s">
        <v>82</v>
      </c>
      <c r="J1069" s="249" t="s">
        <v>2811</v>
      </c>
      <c r="K1069" s="249">
        <v>2013</v>
      </c>
      <c r="L1069" s="249" t="s">
        <v>925</v>
      </c>
      <c r="M1069" s="249" t="s">
        <v>927</v>
      </c>
      <c r="S1069" s="249">
        <v>875</v>
      </c>
      <c r="T1069" s="249">
        <v>43805</v>
      </c>
      <c r="U1069" s="249" t="s">
        <v>2856</v>
      </c>
    </row>
    <row r="1070" spans="1:21">
      <c r="A1070" s="249">
        <v>214927</v>
      </c>
      <c r="B1070" s="249" t="s">
        <v>2039</v>
      </c>
      <c r="C1070" s="249" t="s">
        <v>81</v>
      </c>
      <c r="D1070" s="249" t="s">
        <v>460</v>
      </c>
      <c r="E1070" s="249" t="s">
        <v>954</v>
      </c>
      <c r="F1070" s="249">
        <v>34335</v>
      </c>
      <c r="G1070" s="249" t="s">
        <v>2722</v>
      </c>
      <c r="H1070" s="249" t="s">
        <v>955</v>
      </c>
      <c r="I1070" s="249" t="s">
        <v>82</v>
      </c>
      <c r="J1070" s="249" t="s">
        <v>926</v>
      </c>
      <c r="K1070" s="249">
        <v>2011</v>
      </c>
      <c r="L1070" s="249" t="s">
        <v>2716</v>
      </c>
      <c r="M1070" s="249" t="s">
        <v>951</v>
      </c>
    </row>
    <row r="1071" spans="1:21">
      <c r="A1071" s="249">
        <v>214928</v>
      </c>
      <c r="B1071" s="249" t="s">
        <v>2339</v>
      </c>
      <c r="C1071" s="249" t="s">
        <v>173</v>
      </c>
      <c r="D1071" s="249" t="s">
        <v>664</v>
      </c>
      <c r="E1071" s="249" t="s">
        <v>954</v>
      </c>
      <c r="F1071" s="249">
        <v>35065</v>
      </c>
      <c r="G1071" s="249" t="s">
        <v>2600</v>
      </c>
      <c r="H1071" s="249" t="s">
        <v>955</v>
      </c>
      <c r="I1071" s="249" t="s">
        <v>82</v>
      </c>
      <c r="J1071" s="249" t="s">
        <v>2811</v>
      </c>
      <c r="K1071" s="249">
        <v>2013</v>
      </c>
      <c r="L1071" s="249" t="s">
        <v>2817</v>
      </c>
      <c r="M1071" s="249" t="s">
        <v>945</v>
      </c>
      <c r="S1071" s="249">
        <v>877</v>
      </c>
      <c r="T1071" s="249">
        <v>43805</v>
      </c>
      <c r="U1071" s="249" t="s">
        <v>2856</v>
      </c>
    </row>
    <row r="1072" spans="1:21">
      <c r="A1072" s="249">
        <v>214930</v>
      </c>
      <c r="B1072" s="249" t="s">
        <v>2178</v>
      </c>
      <c r="C1072" s="249" t="s">
        <v>150</v>
      </c>
      <c r="D1072" s="249" t="s">
        <v>484</v>
      </c>
      <c r="E1072" s="249" t="s">
        <v>954</v>
      </c>
      <c r="F1072" s="249">
        <v>36172</v>
      </c>
      <c r="G1072" s="249" t="s">
        <v>2768</v>
      </c>
      <c r="H1072" s="249" t="s">
        <v>955</v>
      </c>
      <c r="I1072" s="249" t="s">
        <v>82</v>
      </c>
      <c r="J1072" s="249" t="s">
        <v>2811</v>
      </c>
      <c r="K1072" s="249">
        <v>2016</v>
      </c>
      <c r="L1072" s="249" t="s">
        <v>925</v>
      </c>
      <c r="M1072" s="249" t="s">
        <v>947</v>
      </c>
    </row>
    <row r="1073" spans="1:21">
      <c r="A1073" s="249">
        <v>214932</v>
      </c>
      <c r="B1073" s="249" t="s">
        <v>885</v>
      </c>
      <c r="C1073" s="249" t="s">
        <v>222</v>
      </c>
      <c r="D1073" s="249" t="s">
        <v>488</v>
      </c>
      <c r="E1073" s="249" t="s">
        <v>954</v>
      </c>
      <c r="F1073" s="249">
        <v>34243</v>
      </c>
      <c r="G1073" s="249" t="s">
        <v>2648</v>
      </c>
      <c r="H1073" s="249" t="s">
        <v>955</v>
      </c>
      <c r="I1073" s="249" t="s">
        <v>82</v>
      </c>
      <c r="J1073" s="249" t="s">
        <v>2811</v>
      </c>
      <c r="K1073" s="249">
        <v>2012</v>
      </c>
      <c r="L1073" s="249" t="s">
        <v>936</v>
      </c>
      <c r="M1073" s="249" t="s">
        <v>936</v>
      </c>
    </row>
    <row r="1074" spans="1:21">
      <c r="A1074" s="249">
        <v>214933</v>
      </c>
      <c r="B1074" s="249" t="s">
        <v>1759</v>
      </c>
      <c r="C1074" s="249" t="s">
        <v>123</v>
      </c>
      <c r="D1074" s="249" t="s">
        <v>443</v>
      </c>
      <c r="E1074" s="249" t="s">
        <v>954</v>
      </c>
      <c r="F1074" s="249">
        <v>34729</v>
      </c>
      <c r="G1074" s="249" t="s">
        <v>2636</v>
      </c>
      <c r="H1074" s="249" t="s">
        <v>955</v>
      </c>
      <c r="I1074" s="249" t="s">
        <v>82</v>
      </c>
      <c r="J1074" s="249" t="s">
        <v>2811</v>
      </c>
      <c r="K1074" s="249">
        <v>2013</v>
      </c>
      <c r="L1074" s="249" t="s">
        <v>927</v>
      </c>
      <c r="M1074" s="249" t="s">
        <v>936</v>
      </c>
    </row>
    <row r="1075" spans="1:21">
      <c r="A1075" s="249">
        <v>214934</v>
      </c>
      <c r="B1075" s="249" t="s">
        <v>1347</v>
      </c>
      <c r="C1075" s="249" t="s">
        <v>144</v>
      </c>
      <c r="D1075" s="249" t="s">
        <v>628</v>
      </c>
      <c r="E1075" s="249" t="s">
        <v>954</v>
      </c>
      <c r="F1075" s="249">
        <v>35104</v>
      </c>
      <c r="G1075" s="249" t="s">
        <v>2507</v>
      </c>
      <c r="H1075" s="249" t="s">
        <v>955</v>
      </c>
      <c r="I1075" s="249" t="s">
        <v>82</v>
      </c>
      <c r="J1075" s="249" t="s">
        <v>2811</v>
      </c>
      <c r="K1075" s="249">
        <v>2014</v>
      </c>
      <c r="L1075" s="249" t="s">
        <v>2813</v>
      </c>
      <c r="M1075" s="249" t="s">
        <v>934</v>
      </c>
    </row>
    <row r="1076" spans="1:21">
      <c r="A1076" s="249">
        <v>214936</v>
      </c>
      <c r="B1076" s="249" t="s">
        <v>2291</v>
      </c>
      <c r="C1076" s="249" t="s">
        <v>87</v>
      </c>
      <c r="D1076" s="249" t="s">
        <v>443</v>
      </c>
      <c r="E1076" s="249" t="s">
        <v>954</v>
      </c>
      <c r="F1076" s="249">
        <v>32206</v>
      </c>
      <c r="G1076" s="249" t="s">
        <v>2789</v>
      </c>
      <c r="H1076" s="249" t="s">
        <v>955</v>
      </c>
      <c r="I1076" s="249" t="s">
        <v>82</v>
      </c>
      <c r="J1076" s="249" t="s">
        <v>2811</v>
      </c>
      <c r="K1076" s="249">
        <v>2007</v>
      </c>
      <c r="L1076" s="249" t="s">
        <v>944</v>
      </c>
      <c r="M1076" s="249" t="s">
        <v>944</v>
      </c>
    </row>
    <row r="1077" spans="1:21">
      <c r="A1077" s="249">
        <v>214937</v>
      </c>
      <c r="B1077" s="249" t="s">
        <v>1402</v>
      </c>
      <c r="C1077" s="249" t="s">
        <v>250</v>
      </c>
      <c r="D1077" s="249" t="s">
        <v>852</v>
      </c>
      <c r="E1077" s="249" t="s">
        <v>953</v>
      </c>
      <c r="F1077" s="249">
        <v>35512</v>
      </c>
      <c r="G1077" s="249" t="s">
        <v>925</v>
      </c>
      <c r="H1077" s="249" t="s">
        <v>955</v>
      </c>
      <c r="I1077" s="249" t="s">
        <v>82</v>
      </c>
      <c r="J1077" s="249" t="s">
        <v>926</v>
      </c>
      <c r="K1077" s="249">
        <v>2016</v>
      </c>
      <c r="L1077" s="249" t="s">
        <v>925</v>
      </c>
      <c r="M1077" s="249" t="s">
        <v>927</v>
      </c>
    </row>
    <row r="1078" spans="1:21">
      <c r="A1078" s="249">
        <v>214938</v>
      </c>
      <c r="B1078" s="249" t="s">
        <v>1422</v>
      </c>
      <c r="C1078" s="249" t="s">
        <v>268</v>
      </c>
      <c r="D1078" s="249" t="s">
        <v>462</v>
      </c>
      <c r="E1078" s="249" t="s">
        <v>954</v>
      </c>
      <c r="F1078" s="249">
        <v>35283</v>
      </c>
      <c r="G1078" s="249" t="s">
        <v>2463</v>
      </c>
      <c r="H1078" s="249" t="s">
        <v>955</v>
      </c>
      <c r="I1078" s="249" t="s">
        <v>82</v>
      </c>
      <c r="J1078" s="249" t="s">
        <v>926</v>
      </c>
      <c r="K1078" s="249">
        <v>2014</v>
      </c>
      <c r="L1078" s="249" t="s">
        <v>927</v>
      </c>
      <c r="M1078" s="249" t="s">
        <v>927</v>
      </c>
      <c r="S1078" s="249">
        <v>774</v>
      </c>
      <c r="T1078" s="249">
        <v>43530</v>
      </c>
      <c r="U1078" s="249" t="s">
        <v>2876</v>
      </c>
    </row>
    <row r="1079" spans="1:21">
      <c r="A1079" s="249">
        <v>214939</v>
      </c>
      <c r="B1079" s="249" t="s">
        <v>1626</v>
      </c>
      <c r="C1079" s="249" t="s">
        <v>184</v>
      </c>
      <c r="D1079" s="249" t="s">
        <v>1627</v>
      </c>
      <c r="E1079" s="249" t="s">
        <v>954</v>
      </c>
      <c r="F1079" s="249">
        <v>35906</v>
      </c>
      <c r="G1079" s="249" t="s">
        <v>2484</v>
      </c>
      <c r="H1079" s="249" t="s">
        <v>955</v>
      </c>
      <c r="I1079" s="249" t="s">
        <v>82</v>
      </c>
      <c r="J1079" s="249" t="s">
        <v>2811</v>
      </c>
      <c r="K1079" s="249">
        <v>2016</v>
      </c>
      <c r="L1079" s="249" t="s">
        <v>927</v>
      </c>
      <c r="M1079" s="249" t="s">
        <v>927</v>
      </c>
    </row>
    <row r="1080" spans="1:21">
      <c r="A1080" s="249">
        <v>214940</v>
      </c>
      <c r="B1080" s="249" t="s">
        <v>2285</v>
      </c>
      <c r="C1080" s="249" t="s">
        <v>894</v>
      </c>
      <c r="D1080" s="249" t="s">
        <v>451</v>
      </c>
      <c r="E1080" s="249" t="s">
        <v>954</v>
      </c>
      <c r="F1080" s="249">
        <v>34966</v>
      </c>
      <c r="G1080" s="249" t="s">
        <v>944</v>
      </c>
      <c r="H1080" s="249" t="s">
        <v>955</v>
      </c>
      <c r="I1080" s="249" t="s">
        <v>82</v>
      </c>
      <c r="J1080" s="249" t="s">
        <v>2811</v>
      </c>
      <c r="K1080" s="249">
        <v>2013</v>
      </c>
      <c r="L1080" s="249" t="s">
        <v>944</v>
      </c>
      <c r="M1080" s="249" t="s">
        <v>944</v>
      </c>
      <c r="S1080" s="249">
        <v>761</v>
      </c>
      <c r="T1080" s="249" t="s">
        <v>2877</v>
      </c>
      <c r="U1080" s="249" t="s">
        <v>2878</v>
      </c>
    </row>
    <row r="1081" spans="1:21">
      <c r="A1081" s="249">
        <v>214941</v>
      </c>
      <c r="B1081" s="249" t="s">
        <v>1490</v>
      </c>
      <c r="C1081" s="249" t="s">
        <v>89</v>
      </c>
      <c r="D1081" s="249" t="s">
        <v>847</v>
      </c>
      <c r="E1081" s="249" t="s">
        <v>954</v>
      </c>
      <c r="F1081" s="249">
        <v>35710</v>
      </c>
      <c r="G1081" s="249" t="s">
        <v>2491</v>
      </c>
      <c r="H1081" s="249" t="s">
        <v>955</v>
      </c>
      <c r="I1081" s="249" t="s">
        <v>82</v>
      </c>
      <c r="J1081" s="249" t="s">
        <v>2811</v>
      </c>
      <c r="K1081" s="249">
        <v>2015</v>
      </c>
      <c r="L1081" s="249" t="s">
        <v>2552</v>
      </c>
      <c r="M1081" s="249" t="s">
        <v>927</v>
      </c>
    </row>
    <row r="1082" spans="1:21">
      <c r="A1082" s="249">
        <v>214942</v>
      </c>
      <c r="B1082" s="249" t="s">
        <v>2364</v>
      </c>
      <c r="C1082" s="249" t="s">
        <v>92</v>
      </c>
      <c r="D1082" s="249" t="s">
        <v>652</v>
      </c>
      <c r="E1082" s="249" t="s">
        <v>954</v>
      </c>
      <c r="F1082" s="249">
        <v>35238</v>
      </c>
      <c r="G1082" s="249" t="s">
        <v>925</v>
      </c>
      <c r="H1082" s="249" t="s">
        <v>955</v>
      </c>
      <c r="I1082" s="249" t="s">
        <v>82</v>
      </c>
      <c r="J1082" s="249" t="s">
        <v>2811</v>
      </c>
      <c r="K1082" s="249">
        <v>2015</v>
      </c>
      <c r="L1082" s="249" t="s">
        <v>945</v>
      </c>
      <c r="M1082" s="249" t="s">
        <v>945</v>
      </c>
    </row>
    <row r="1083" spans="1:21">
      <c r="A1083" s="249">
        <v>214944</v>
      </c>
      <c r="B1083" s="249" t="s">
        <v>1462</v>
      </c>
      <c r="C1083" s="249" t="s">
        <v>219</v>
      </c>
      <c r="D1083" s="249" t="s">
        <v>451</v>
      </c>
      <c r="E1083" s="249" t="s">
        <v>954</v>
      </c>
      <c r="F1083" s="249">
        <v>33978</v>
      </c>
      <c r="G1083" s="249" t="s">
        <v>2546</v>
      </c>
      <c r="H1083" s="249" t="s">
        <v>955</v>
      </c>
      <c r="I1083" s="249" t="s">
        <v>82</v>
      </c>
      <c r="J1083" s="249" t="s">
        <v>2811</v>
      </c>
      <c r="K1083" s="249">
        <v>2011</v>
      </c>
      <c r="L1083" s="249" t="s">
        <v>925</v>
      </c>
      <c r="M1083" s="249" t="s">
        <v>927</v>
      </c>
    </row>
    <row r="1084" spans="1:21">
      <c r="A1084" s="249">
        <v>214945</v>
      </c>
      <c r="B1084" s="249" t="s">
        <v>2209</v>
      </c>
      <c r="C1084" s="249" t="s">
        <v>121</v>
      </c>
      <c r="D1084" s="249" t="s">
        <v>2210</v>
      </c>
      <c r="E1084" s="249" t="s">
        <v>953</v>
      </c>
      <c r="F1084" s="249">
        <v>35969</v>
      </c>
      <c r="G1084" s="249" t="s">
        <v>925</v>
      </c>
      <c r="H1084" s="249" t="s">
        <v>955</v>
      </c>
      <c r="I1084" s="249" t="s">
        <v>82</v>
      </c>
      <c r="J1084" s="249" t="s">
        <v>926</v>
      </c>
      <c r="K1084" s="249">
        <v>2016</v>
      </c>
      <c r="L1084" s="249" t="s">
        <v>944</v>
      </c>
      <c r="M1084" s="249" t="s">
        <v>944</v>
      </c>
    </row>
    <row r="1085" spans="1:21">
      <c r="A1085" s="249">
        <v>214948</v>
      </c>
      <c r="B1085" s="249" t="s">
        <v>2031</v>
      </c>
      <c r="C1085" s="249" t="s">
        <v>89</v>
      </c>
      <c r="D1085" s="249" t="s">
        <v>478</v>
      </c>
      <c r="E1085" s="249" t="s">
        <v>954</v>
      </c>
      <c r="F1085" s="249">
        <v>33997</v>
      </c>
      <c r="G1085" s="249" t="s">
        <v>2720</v>
      </c>
      <c r="H1085" s="249" t="s">
        <v>955</v>
      </c>
      <c r="I1085" s="249" t="s">
        <v>82</v>
      </c>
      <c r="J1085" s="249" t="s">
        <v>2811</v>
      </c>
      <c r="K1085" s="249">
        <v>2010</v>
      </c>
      <c r="L1085" s="249" t="s">
        <v>925</v>
      </c>
      <c r="M1085" s="249" t="s">
        <v>951</v>
      </c>
    </row>
    <row r="1086" spans="1:21">
      <c r="A1086" s="249">
        <v>214949</v>
      </c>
      <c r="B1086" s="249" t="s">
        <v>838</v>
      </c>
      <c r="C1086" s="249" t="s">
        <v>180</v>
      </c>
      <c r="D1086" s="249" t="s">
        <v>535</v>
      </c>
      <c r="E1086" s="249" t="s">
        <v>954</v>
      </c>
      <c r="F1086" s="249">
        <v>35642</v>
      </c>
      <c r="G1086" s="249" t="s">
        <v>925</v>
      </c>
      <c r="H1086" s="249" t="s">
        <v>955</v>
      </c>
      <c r="I1086" s="249" t="s">
        <v>82</v>
      </c>
      <c r="J1086" s="249" t="s">
        <v>2811</v>
      </c>
      <c r="K1086" s="249">
        <v>2015</v>
      </c>
      <c r="L1086" s="249" t="s">
        <v>927</v>
      </c>
      <c r="M1086" s="249" t="s">
        <v>925</v>
      </c>
    </row>
    <row r="1087" spans="1:21">
      <c r="A1087" s="249">
        <v>214950</v>
      </c>
      <c r="B1087" s="249" t="s">
        <v>896</v>
      </c>
      <c r="C1087" s="249" t="s">
        <v>89</v>
      </c>
      <c r="D1087" s="249" t="s">
        <v>1884</v>
      </c>
      <c r="E1087" s="249" t="s">
        <v>954</v>
      </c>
      <c r="F1087" s="249">
        <v>32900</v>
      </c>
      <c r="G1087" s="249" t="s">
        <v>2675</v>
      </c>
      <c r="H1087" s="249" t="s">
        <v>955</v>
      </c>
      <c r="I1087" s="249" t="s">
        <v>82</v>
      </c>
      <c r="J1087" s="249" t="s">
        <v>2811</v>
      </c>
      <c r="K1087" s="249">
        <v>2008</v>
      </c>
      <c r="L1087" s="249" t="s">
        <v>937</v>
      </c>
      <c r="M1087" s="249" t="s">
        <v>937</v>
      </c>
    </row>
    <row r="1088" spans="1:21">
      <c r="A1088" s="249">
        <v>214951</v>
      </c>
      <c r="B1088" s="249" t="s">
        <v>1809</v>
      </c>
      <c r="C1088" s="249" t="s">
        <v>144</v>
      </c>
      <c r="D1088" s="249" t="s">
        <v>508</v>
      </c>
      <c r="E1088" s="249" t="s">
        <v>954</v>
      </c>
      <c r="F1088" s="249">
        <v>35437</v>
      </c>
      <c r="G1088" s="249" t="s">
        <v>925</v>
      </c>
      <c r="H1088" s="249" t="s">
        <v>955</v>
      </c>
      <c r="I1088" s="249" t="s">
        <v>82</v>
      </c>
      <c r="J1088" s="249" t="s">
        <v>2811</v>
      </c>
      <c r="K1088" s="249">
        <v>2014</v>
      </c>
      <c r="L1088" s="249" t="s">
        <v>925</v>
      </c>
      <c r="M1088" s="249" t="s">
        <v>936</v>
      </c>
    </row>
    <row r="1089" spans="1:13">
      <c r="A1089" s="249">
        <v>214952</v>
      </c>
      <c r="B1089" s="249" t="s">
        <v>1931</v>
      </c>
      <c r="C1089" s="249" t="s">
        <v>157</v>
      </c>
      <c r="D1089" s="249" t="s">
        <v>509</v>
      </c>
      <c r="E1089" s="249" t="s">
        <v>954</v>
      </c>
      <c r="F1089" s="249">
        <v>34240</v>
      </c>
      <c r="G1089" s="249" t="s">
        <v>937</v>
      </c>
      <c r="H1089" s="249" t="s">
        <v>955</v>
      </c>
      <c r="I1089" s="249" t="s">
        <v>82</v>
      </c>
      <c r="J1089" s="249" t="s">
        <v>2811</v>
      </c>
      <c r="K1089" s="249">
        <v>2013</v>
      </c>
      <c r="L1089" s="249" t="s">
        <v>937</v>
      </c>
      <c r="M1089" s="249" t="s">
        <v>937</v>
      </c>
    </row>
    <row r="1090" spans="1:13">
      <c r="A1090" s="249">
        <v>214953</v>
      </c>
      <c r="B1090" s="249" t="s">
        <v>2012</v>
      </c>
      <c r="C1090" s="249" t="s">
        <v>175</v>
      </c>
      <c r="D1090" s="249" t="s">
        <v>582</v>
      </c>
      <c r="E1090" s="249" t="s">
        <v>954</v>
      </c>
      <c r="F1090" s="249">
        <v>35065</v>
      </c>
      <c r="G1090" s="249" t="s">
        <v>951</v>
      </c>
      <c r="H1090" s="249" t="s">
        <v>955</v>
      </c>
      <c r="I1090" s="249" t="s">
        <v>82</v>
      </c>
      <c r="J1090" s="249" t="s">
        <v>2811</v>
      </c>
      <c r="K1090" s="249">
        <v>2013</v>
      </c>
      <c r="L1090" s="249" t="s">
        <v>951</v>
      </c>
      <c r="M1090" s="249" t="s">
        <v>951</v>
      </c>
    </row>
    <row r="1091" spans="1:13">
      <c r="A1091" s="249">
        <v>214954</v>
      </c>
      <c r="B1091" s="249" t="s">
        <v>1879</v>
      </c>
      <c r="C1091" s="249" t="s">
        <v>328</v>
      </c>
      <c r="D1091" s="249" t="s">
        <v>711</v>
      </c>
      <c r="E1091" s="249" t="s">
        <v>954</v>
      </c>
      <c r="F1091" s="249">
        <v>33604</v>
      </c>
      <c r="G1091" s="249" t="s">
        <v>2672</v>
      </c>
      <c r="H1091" s="249" t="s">
        <v>955</v>
      </c>
      <c r="I1091" s="249" t="s">
        <v>82</v>
      </c>
      <c r="J1091" s="249" t="s">
        <v>2811</v>
      </c>
      <c r="K1091" s="249">
        <v>2009</v>
      </c>
      <c r="L1091" s="249" t="s">
        <v>937</v>
      </c>
      <c r="M1091" s="249" t="s">
        <v>937</v>
      </c>
    </row>
    <row r="1092" spans="1:13">
      <c r="A1092" s="249">
        <v>214956</v>
      </c>
      <c r="B1092" s="249" t="s">
        <v>1305</v>
      </c>
      <c r="C1092" s="249" t="s">
        <v>95</v>
      </c>
      <c r="D1092" s="249" t="s">
        <v>464</v>
      </c>
      <c r="E1092" s="249" t="s">
        <v>954</v>
      </c>
      <c r="F1092" s="249">
        <v>35071</v>
      </c>
      <c r="G1092" s="249" t="s">
        <v>2492</v>
      </c>
      <c r="H1092" s="249" t="s">
        <v>955</v>
      </c>
      <c r="I1092" s="249" t="s">
        <v>82</v>
      </c>
      <c r="J1092" s="249" t="s">
        <v>2811</v>
      </c>
      <c r="K1092" s="249">
        <v>2013</v>
      </c>
      <c r="L1092" s="249" t="s">
        <v>925</v>
      </c>
      <c r="M1092" s="249" t="s">
        <v>925</v>
      </c>
    </row>
    <row r="1093" spans="1:13">
      <c r="A1093" s="249">
        <v>214957</v>
      </c>
      <c r="B1093" s="249" t="s">
        <v>1354</v>
      </c>
      <c r="C1093" s="249" t="s">
        <v>230</v>
      </c>
      <c r="D1093" s="249" t="s">
        <v>1353</v>
      </c>
      <c r="E1093" s="249" t="s">
        <v>954</v>
      </c>
      <c r="F1093" s="249">
        <v>36161</v>
      </c>
      <c r="G1093" s="249" t="s">
        <v>2511</v>
      </c>
      <c r="H1093" s="249" t="s">
        <v>955</v>
      </c>
      <c r="I1093" s="249" t="s">
        <v>82</v>
      </c>
      <c r="J1093" s="249" t="s">
        <v>2811</v>
      </c>
      <c r="K1093" s="249">
        <v>2016</v>
      </c>
      <c r="L1093" s="249" t="s">
        <v>927</v>
      </c>
      <c r="M1093" s="249" t="s">
        <v>934</v>
      </c>
    </row>
    <row r="1094" spans="1:13">
      <c r="A1094" s="249">
        <v>214959</v>
      </c>
      <c r="B1094" s="249" t="s">
        <v>1110</v>
      </c>
      <c r="C1094" s="249" t="s">
        <v>226</v>
      </c>
      <c r="D1094" s="249" t="s">
        <v>1111</v>
      </c>
      <c r="E1094" s="249" t="s">
        <v>954</v>
      </c>
      <c r="F1094" s="249">
        <v>32886</v>
      </c>
      <c r="G1094" s="249" t="s">
        <v>925</v>
      </c>
      <c r="H1094" s="249" t="s">
        <v>955</v>
      </c>
      <c r="I1094" s="249" t="s">
        <v>82</v>
      </c>
      <c r="J1094" s="249" t="s">
        <v>2811</v>
      </c>
      <c r="K1094" s="249">
        <v>2015</v>
      </c>
      <c r="L1094" s="249" t="s">
        <v>2812</v>
      </c>
      <c r="M1094" s="249" t="s">
        <v>925</v>
      </c>
    </row>
    <row r="1095" spans="1:13">
      <c r="A1095" s="249">
        <v>214963</v>
      </c>
      <c r="B1095" s="249" t="s">
        <v>1778</v>
      </c>
      <c r="C1095" s="249" t="s">
        <v>89</v>
      </c>
      <c r="D1095" s="249" t="s">
        <v>545</v>
      </c>
      <c r="E1095" s="249" t="s">
        <v>954</v>
      </c>
      <c r="F1095" s="249">
        <v>35152</v>
      </c>
      <c r="G1095" s="249" t="s">
        <v>935</v>
      </c>
      <c r="H1095" s="249" t="s">
        <v>955</v>
      </c>
      <c r="I1095" s="249" t="s">
        <v>82</v>
      </c>
      <c r="J1095" s="249" t="s">
        <v>926</v>
      </c>
      <c r="K1095" s="249">
        <v>2014</v>
      </c>
      <c r="L1095" s="249" t="s">
        <v>2617</v>
      </c>
      <c r="M1095" s="249" t="s">
        <v>936</v>
      </c>
    </row>
    <row r="1096" spans="1:13">
      <c r="A1096" s="249">
        <v>214964</v>
      </c>
      <c r="B1096" s="249" t="s">
        <v>1180</v>
      </c>
      <c r="C1096" s="249" t="s">
        <v>295</v>
      </c>
      <c r="D1096" s="249" t="s">
        <v>658</v>
      </c>
      <c r="E1096" s="249" t="s">
        <v>954</v>
      </c>
      <c r="F1096" s="249">
        <v>34501</v>
      </c>
      <c r="G1096" s="249" t="s">
        <v>925</v>
      </c>
      <c r="H1096" s="249" t="s">
        <v>955</v>
      </c>
      <c r="I1096" s="249" t="s">
        <v>82</v>
      </c>
      <c r="J1096" s="249" t="s">
        <v>2811</v>
      </c>
      <c r="K1096" s="249">
        <v>2013</v>
      </c>
      <c r="L1096" s="249" t="s">
        <v>925</v>
      </c>
      <c r="M1096" s="249" t="s">
        <v>925</v>
      </c>
    </row>
    <row r="1097" spans="1:13">
      <c r="A1097" s="249">
        <v>214967</v>
      </c>
      <c r="B1097" s="249" t="s">
        <v>733</v>
      </c>
      <c r="C1097" s="249" t="s">
        <v>242</v>
      </c>
      <c r="D1097" s="249" t="s">
        <v>503</v>
      </c>
      <c r="E1097" s="249" t="s">
        <v>954</v>
      </c>
      <c r="F1097" s="249">
        <v>35213</v>
      </c>
      <c r="G1097" s="249" t="s">
        <v>925</v>
      </c>
      <c r="H1097" s="249" t="s">
        <v>955</v>
      </c>
      <c r="I1097" s="249" t="s">
        <v>82</v>
      </c>
      <c r="J1097" s="249" t="s">
        <v>2811</v>
      </c>
      <c r="K1097" s="249">
        <v>2015</v>
      </c>
      <c r="L1097" s="249" t="s">
        <v>925</v>
      </c>
      <c r="M1097" s="249" t="s">
        <v>937</v>
      </c>
    </row>
    <row r="1098" spans="1:13">
      <c r="A1098" s="249">
        <v>214968</v>
      </c>
      <c r="B1098" s="249" t="s">
        <v>1924</v>
      </c>
      <c r="C1098" s="249" t="s">
        <v>239</v>
      </c>
      <c r="D1098" s="249" t="s">
        <v>1335</v>
      </c>
      <c r="E1098" s="249" t="s">
        <v>954</v>
      </c>
      <c r="F1098" s="249">
        <v>30772</v>
      </c>
      <c r="G1098" s="249" t="s">
        <v>2668</v>
      </c>
      <c r="H1098" s="249" t="s">
        <v>955</v>
      </c>
      <c r="I1098" s="249" t="s">
        <v>82</v>
      </c>
      <c r="J1098" s="249" t="s">
        <v>2811</v>
      </c>
      <c r="K1098" s="249">
        <v>2003</v>
      </c>
      <c r="L1098" s="249" t="s">
        <v>937</v>
      </c>
      <c r="M1098" s="249" t="s">
        <v>937</v>
      </c>
    </row>
    <row r="1099" spans="1:13">
      <c r="A1099" s="249">
        <v>214969</v>
      </c>
      <c r="B1099" s="249" t="s">
        <v>1218</v>
      </c>
      <c r="C1099" s="249" t="s">
        <v>89</v>
      </c>
      <c r="D1099" s="249" t="s">
        <v>521</v>
      </c>
      <c r="E1099" s="249" t="s">
        <v>954</v>
      </c>
      <c r="F1099" s="249">
        <v>35068</v>
      </c>
      <c r="G1099" s="249" t="s">
        <v>2476</v>
      </c>
      <c r="H1099" s="249" t="s">
        <v>955</v>
      </c>
      <c r="I1099" s="249" t="s">
        <v>82</v>
      </c>
      <c r="J1099" s="249" t="s">
        <v>2811</v>
      </c>
      <c r="K1099" s="249">
        <v>2014</v>
      </c>
      <c r="L1099" s="249" t="s">
        <v>2828</v>
      </c>
      <c r="M1099" s="249" t="s">
        <v>925</v>
      </c>
    </row>
    <row r="1100" spans="1:13">
      <c r="A1100" s="249">
        <v>214970</v>
      </c>
      <c r="B1100" s="249" t="s">
        <v>1594</v>
      </c>
      <c r="C1100" s="249" t="s">
        <v>100</v>
      </c>
      <c r="D1100" s="249" t="s">
        <v>698</v>
      </c>
      <c r="E1100" s="249" t="s">
        <v>954</v>
      </c>
      <c r="F1100" s="249">
        <v>35798</v>
      </c>
      <c r="G1100" s="249" t="s">
        <v>2489</v>
      </c>
      <c r="H1100" s="249" t="s">
        <v>955</v>
      </c>
      <c r="I1100" s="249" t="s">
        <v>82</v>
      </c>
      <c r="J1100" s="249" t="s">
        <v>926</v>
      </c>
      <c r="K1100" s="249">
        <v>2015</v>
      </c>
      <c r="L1100" s="249" t="s">
        <v>927</v>
      </c>
      <c r="M1100" s="249" t="s">
        <v>927</v>
      </c>
    </row>
    <row r="1101" spans="1:13">
      <c r="A1101" s="249">
        <v>214972</v>
      </c>
      <c r="B1101" s="249" t="s">
        <v>862</v>
      </c>
      <c r="C1101" s="249" t="s">
        <v>228</v>
      </c>
      <c r="D1101" s="249" t="s">
        <v>554</v>
      </c>
      <c r="E1101" s="249" t="s">
        <v>954</v>
      </c>
      <c r="F1101" s="249">
        <v>35546</v>
      </c>
      <c r="G1101" s="249" t="s">
        <v>2484</v>
      </c>
      <c r="H1101" s="249" t="s">
        <v>955</v>
      </c>
      <c r="I1101" s="249" t="s">
        <v>82</v>
      </c>
      <c r="J1101" s="249" t="s">
        <v>926</v>
      </c>
      <c r="K1101" s="249">
        <v>2016</v>
      </c>
      <c r="L1101" s="249" t="s">
        <v>927</v>
      </c>
      <c r="M1101" s="249" t="s">
        <v>927</v>
      </c>
    </row>
    <row r="1102" spans="1:13">
      <c r="A1102" s="249">
        <v>214973</v>
      </c>
      <c r="B1102" s="249" t="s">
        <v>876</v>
      </c>
      <c r="C1102" s="249" t="s">
        <v>196</v>
      </c>
      <c r="D1102" s="249" t="s">
        <v>558</v>
      </c>
      <c r="E1102" s="249" t="s">
        <v>954</v>
      </c>
      <c r="F1102" s="249">
        <v>35815</v>
      </c>
      <c r="G1102" s="249" t="s">
        <v>944</v>
      </c>
      <c r="H1102" s="249" t="s">
        <v>955</v>
      </c>
      <c r="I1102" s="249" t="s">
        <v>82</v>
      </c>
      <c r="J1102" s="249" t="s">
        <v>926</v>
      </c>
      <c r="K1102" s="249">
        <v>2015</v>
      </c>
      <c r="L1102" s="249" t="s">
        <v>944</v>
      </c>
      <c r="M1102" s="249" t="s">
        <v>944</v>
      </c>
    </row>
    <row r="1103" spans="1:13">
      <c r="A1103" s="249">
        <v>214974</v>
      </c>
      <c r="B1103" s="249" t="s">
        <v>2041</v>
      </c>
      <c r="C1103" s="249" t="s">
        <v>204</v>
      </c>
      <c r="D1103" s="249" t="s">
        <v>456</v>
      </c>
      <c r="E1103" s="249" t="s">
        <v>954</v>
      </c>
      <c r="F1103" s="249">
        <v>34700</v>
      </c>
      <c r="G1103" s="249" t="s">
        <v>2722</v>
      </c>
      <c r="H1103" s="249" t="s">
        <v>955</v>
      </c>
      <c r="I1103" s="249" t="s">
        <v>82</v>
      </c>
      <c r="J1103" s="249" t="s">
        <v>926</v>
      </c>
      <c r="K1103" s="249">
        <v>2012</v>
      </c>
      <c r="L1103" s="249" t="s">
        <v>951</v>
      </c>
      <c r="M1103" s="249" t="s">
        <v>951</v>
      </c>
    </row>
    <row r="1104" spans="1:13">
      <c r="A1104" s="249">
        <v>214975</v>
      </c>
      <c r="B1104" s="249" t="s">
        <v>2350</v>
      </c>
      <c r="C1104" s="249" t="s">
        <v>160</v>
      </c>
      <c r="D1104" s="249" t="s">
        <v>491</v>
      </c>
      <c r="E1104" s="249" t="s">
        <v>954</v>
      </c>
      <c r="F1104" s="249">
        <v>35605</v>
      </c>
      <c r="G1104" s="249" t="s">
        <v>2532</v>
      </c>
      <c r="H1104" s="249" t="s">
        <v>955</v>
      </c>
      <c r="I1104" s="249" t="s">
        <v>82</v>
      </c>
      <c r="J1104" s="249" t="s">
        <v>2811</v>
      </c>
      <c r="K1104" s="249">
        <v>2015</v>
      </c>
      <c r="L1104" s="249" t="s">
        <v>945</v>
      </c>
      <c r="M1104" s="249" t="s">
        <v>945</v>
      </c>
    </row>
    <row r="1105" spans="1:13">
      <c r="A1105" s="249">
        <v>214976</v>
      </c>
      <c r="B1105" s="249" t="s">
        <v>1802</v>
      </c>
      <c r="C1105" s="249" t="s">
        <v>111</v>
      </c>
      <c r="D1105" s="249" t="s">
        <v>590</v>
      </c>
      <c r="E1105" s="249" t="s">
        <v>953</v>
      </c>
      <c r="F1105" s="249">
        <v>35495</v>
      </c>
      <c r="G1105" s="249" t="s">
        <v>2655</v>
      </c>
      <c r="H1105" s="249" t="s">
        <v>955</v>
      </c>
      <c r="I1105" s="249" t="s">
        <v>82</v>
      </c>
      <c r="J1105" s="249" t="s">
        <v>926</v>
      </c>
      <c r="K1105" s="249">
        <v>2015</v>
      </c>
      <c r="L1105" s="249" t="s">
        <v>2813</v>
      </c>
      <c r="M1105" s="249" t="s">
        <v>936</v>
      </c>
    </row>
    <row r="1106" spans="1:13">
      <c r="A1106" s="249">
        <v>214977</v>
      </c>
      <c r="B1106" s="249" t="s">
        <v>2347</v>
      </c>
      <c r="C1106" s="249" t="s">
        <v>92</v>
      </c>
      <c r="D1106" s="249" t="s">
        <v>551</v>
      </c>
      <c r="E1106" s="249" t="s">
        <v>953</v>
      </c>
      <c r="F1106" s="249">
        <v>33801</v>
      </c>
      <c r="G1106" s="249" t="s">
        <v>2476</v>
      </c>
      <c r="H1106" s="249" t="s">
        <v>955</v>
      </c>
      <c r="I1106" s="249" t="s">
        <v>82</v>
      </c>
      <c r="J1106" s="249" t="s">
        <v>2811</v>
      </c>
      <c r="K1106" s="249">
        <v>2011</v>
      </c>
      <c r="L1106" s="249" t="s">
        <v>945</v>
      </c>
      <c r="M1106" s="249" t="s">
        <v>945</v>
      </c>
    </row>
    <row r="1107" spans="1:13">
      <c r="A1107" s="249">
        <v>214980</v>
      </c>
      <c r="B1107" s="249" t="s">
        <v>2083</v>
      </c>
      <c r="C1107" s="249" t="s">
        <v>89</v>
      </c>
      <c r="D1107" s="249" t="s">
        <v>497</v>
      </c>
      <c r="E1107" s="249" t="s">
        <v>954</v>
      </c>
      <c r="F1107" s="249">
        <v>34703</v>
      </c>
      <c r="G1107" s="249" t="s">
        <v>2742</v>
      </c>
      <c r="H1107" s="249" t="s">
        <v>955</v>
      </c>
      <c r="I1107" s="249" t="s">
        <v>82</v>
      </c>
      <c r="J1107" s="249" t="s">
        <v>2811</v>
      </c>
      <c r="K1107" s="249">
        <v>2012</v>
      </c>
      <c r="L1107" s="249" t="s">
        <v>2847</v>
      </c>
      <c r="M1107" s="249" t="s">
        <v>939</v>
      </c>
    </row>
    <row r="1108" spans="1:13">
      <c r="A1108" s="249">
        <v>214981</v>
      </c>
      <c r="B1108" s="249" t="s">
        <v>1479</v>
      </c>
      <c r="C1108" s="249" t="s">
        <v>89</v>
      </c>
      <c r="D1108" s="249" t="s">
        <v>487</v>
      </c>
      <c r="E1108" s="249" t="s">
        <v>954</v>
      </c>
      <c r="F1108" s="249">
        <v>35232</v>
      </c>
      <c r="G1108" s="249" t="s">
        <v>2507</v>
      </c>
      <c r="H1108" s="249" t="s">
        <v>955</v>
      </c>
      <c r="I1108" s="249" t="s">
        <v>82</v>
      </c>
      <c r="J1108" s="249" t="s">
        <v>2811</v>
      </c>
      <c r="K1108" s="249">
        <v>2014</v>
      </c>
      <c r="L1108" s="249" t="s">
        <v>927</v>
      </c>
      <c r="M1108" s="249" t="s">
        <v>927</v>
      </c>
    </row>
    <row r="1109" spans="1:13">
      <c r="A1109" s="249">
        <v>214982</v>
      </c>
      <c r="B1109" s="249" t="s">
        <v>1221</v>
      </c>
      <c r="C1109" s="249" t="s">
        <v>333</v>
      </c>
      <c r="D1109" s="249" t="s">
        <v>707</v>
      </c>
      <c r="E1109" s="249" t="s">
        <v>954</v>
      </c>
      <c r="F1109" s="249">
        <v>34700</v>
      </c>
      <c r="G1109" s="249" t="s">
        <v>925</v>
      </c>
      <c r="H1109" s="249" t="s">
        <v>955</v>
      </c>
      <c r="I1109" s="249" t="s">
        <v>82</v>
      </c>
      <c r="J1109" s="249" t="s">
        <v>2825</v>
      </c>
      <c r="K1109" s="249">
        <v>2012</v>
      </c>
      <c r="L1109" s="249" t="s">
        <v>925</v>
      </c>
      <c r="M1109" s="249" t="s">
        <v>925</v>
      </c>
    </row>
    <row r="1110" spans="1:13">
      <c r="A1110" s="249">
        <v>214984</v>
      </c>
      <c r="B1110" s="249" t="s">
        <v>1039</v>
      </c>
      <c r="C1110" s="249" t="s">
        <v>156</v>
      </c>
      <c r="D1110" s="249" t="s">
        <v>542</v>
      </c>
      <c r="E1110" s="249" t="s">
        <v>954</v>
      </c>
      <c r="F1110" s="249">
        <v>35217</v>
      </c>
      <c r="G1110" s="249" t="s">
        <v>925</v>
      </c>
      <c r="H1110" s="249" t="s">
        <v>955</v>
      </c>
      <c r="I1110" s="249" t="s">
        <v>82</v>
      </c>
      <c r="J1110" s="249" t="s">
        <v>2811</v>
      </c>
      <c r="K1110" s="249">
        <v>2014</v>
      </c>
      <c r="L1110" s="249" t="s">
        <v>925</v>
      </c>
      <c r="M1110" s="249" t="s">
        <v>925</v>
      </c>
    </row>
    <row r="1111" spans="1:13">
      <c r="A1111" s="249">
        <v>214985</v>
      </c>
      <c r="B1111" s="249" t="s">
        <v>2032</v>
      </c>
      <c r="C1111" s="249" t="s">
        <v>388</v>
      </c>
      <c r="D1111" s="249" t="s">
        <v>592</v>
      </c>
      <c r="E1111" s="249" t="s">
        <v>954</v>
      </c>
      <c r="F1111" s="249">
        <v>32937</v>
      </c>
      <c r="G1111" s="249" t="s">
        <v>2460</v>
      </c>
      <c r="H1111" s="249" t="s">
        <v>955</v>
      </c>
      <c r="I1111" s="249" t="s">
        <v>82</v>
      </c>
      <c r="J1111" s="249" t="s">
        <v>2811</v>
      </c>
      <c r="K1111" s="249">
        <v>2010</v>
      </c>
      <c r="L1111" s="249" t="s">
        <v>951</v>
      </c>
      <c r="M1111" s="249" t="s">
        <v>951</v>
      </c>
    </row>
    <row r="1112" spans="1:13">
      <c r="A1112" s="249">
        <v>214986</v>
      </c>
      <c r="B1112" s="249" t="s">
        <v>2171</v>
      </c>
      <c r="C1112" s="249" t="s">
        <v>1531</v>
      </c>
      <c r="D1112" s="249" t="s">
        <v>518</v>
      </c>
      <c r="E1112" s="249" t="s">
        <v>953</v>
      </c>
      <c r="F1112" s="249">
        <v>35812</v>
      </c>
      <c r="G1112" s="249" t="s">
        <v>2765</v>
      </c>
      <c r="H1112" s="249" t="s">
        <v>955</v>
      </c>
      <c r="I1112" s="249" t="s">
        <v>82</v>
      </c>
      <c r="J1112" s="249" t="s">
        <v>926</v>
      </c>
      <c r="K1112" s="249">
        <v>2015</v>
      </c>
      <c r="L1112" s="249" t="s">
        <v>947</v>
      </c>
      <c r="M1112" s="249" t="s">
        <v>947</v>
      </c>
    </row>
    <row r="1113" spans="1:13">
      <c r="A1113" s="249">
        <v>214987</v>
      </c>
      <c r="B1113" s="249" t="s">
        <v>2095</v>
      </c>
      <c r="C1113" s="249" t="s">
        <v>89</v>
      </c>
      <c r="D1113" s="249" t="s">
        <v>452</v>
      </c>
      <c r="E1113" s="249" t="s">
        <v>953</v>
      </c>
      <c r="F1113" s="249">
        <v>34224</v>
      </c>
      <c r="G1113" s="249" t="s">
        <v>925</v>
      </c>
      <c r="H1113" s="249" t="s">
        <v>955</v>
      </c>
      <c r="I1113" s="249" t="s">
        <v>82</v>
      </c>
      <c r="J1113" s="249" t="s">
        <v>2811</v>
      </c>
      <c r="K1113" s="249">
        <v>2013</v>
      </c>
      <c r="L1113" s="249" t="s">
        <v>925</v>
      </c>
      <c r="M1113" s="249" t="s">
        <v>939</v>
      </c>
    </row>
    <row r="1114" spans="1:13">
      <c r="A1114" s="249">
        <v>214988</v>
      </c>
      <c r="B1114" s="249" t="s">
        <v>2049</v>
      </c>
      <c r="C1114" s="249" t="s">
        <v>92</v>
      </c>
      <c r="D1114" s="249" t="s">
        <v>839</v>
      </c>
      <c r="E1114" s="249" t="s">
        <v>954</v>
      </c>
      <c r="F1114" s="249">
        <v>34066</v>
      </c>
      <c r="G1114" s="249" t="s">
        <v>939</v>
      </c>
      <c r="H1114" s="249" t="s">
        <v>955</v>
      </c>
      <c r="I1114" s="249" t="s">
        <v>82</v>
      </c>
      <c r="J1114" s="249" t="s">
        <v>2811</v>
      </c>
      <c r="K1114" s="249">
        <v>2012</v>
      </c>
      <c r="L1114" s="249" t="s">
        <v>925</v>
      </c>
      <c r="M1114" s="249" t="s">
        <v>939</v>
      </c>
    </row>
    <row r="1115" spans="1:13">
      <c r="A1115" s="249">
        <v>214990</v>
      </c>
      <c r="B1115" s="249" t="s">
        <v>2187</v>
      </c>
      <c r="C1115" s="249" t="s">
        <v>188</v>
      </c>
      <c r="D1115" s="249" t="s">
        <v>673</v>
      </c>
      <c r="E1115" s="249" t="s">
        <v>954</v>
      </c>
      <c r="F1115" s="249">
        <v>34337</v>
      </c>
      <c r="G1115" s="249" t="s">
        <v>2748</v>
      </c>
      <c r="H1115" s="249" t="s">
        <v>955</v>
      </c>
      <c r="I1115" s="249" t="s">
        <v>82</v>
      </c>
      <c r="J1115" s="249" t="s">
        <v>2811</v>
      </c>
      <c r="K1115" s="249">
        <v>2014</v>
      </c>
      <c r="L1115" s="249" t="s">
        <v>947</v>
      </c>
      <c r="M1115" s="249" t="s">
        <v>947</v>
      </c>
    </row>
    <row r="1116" spans="1:13">
      <c r="A1116" s="249">
        <v>214992</v>
      </c>
      <c r="B1116" s="249" t="s">
        <v>1654</v>
      </c>
      <c r="C1116" s="249" t="s">
        <v>1655</v>
      </c>
      <c r="D1116" s="249" t="s">
        <v>624</v>
      </c>
      <c r="E1116" s="249" t="s">
        <v>954</v>
      </c>
      <c r="F1116" s="249">
        <v>35431</v>
      </c>
      <c r="G1116" s="249" t="s">
        <v>935</v>
      </c>
      <c r="H1116" s="249" t="s">
        <v>955</v>
      </c>
      <c r="I1116" s="249" t="s">
        <v>82</v>
      </c>
      <c r="J1116" s="249" t="s">
        <v>2811</v>
      </c>
      <c r="K1116" s="249">
        <v>2015</v>
      </c>
      <c r="L1116" s="249" t="s">
        <v>925</v>
      </c>
      <c r="M1116" s="249" t="s">
        <v>935</v>
      </c>
    </row>
    <row r="1117" spans="1:13">
      <c r="A1117" s="249">
        <v>214993</v>
      </c>
      <c r="B1117" s="249" t="s">
        <v>1788</v>
      </c>
      <c r="C1117" s="249" t="s">
        <v>95</v>
      </c>
      <c r="D1117" s="249" t="s">
        <v>524</v>
      </c>
      <c r="E1117" s="249" t="s">
        <v>954</v>
      </c>
      <c r="F1117" s="249">
        <v>36161</v>
      </c>
      <c r="G1117" s="249" t="s">
        <v>2647</v>
      </c>
      <c r="H1117" s="249" t="s">
        <v>955</v>
      </c>
      <c r="I1117" s="249" t="s">
        <v>82</v>
      </c>
      <c r="J1117" s="249" t="s">
        <v>2811</v>
      </c>
      <c r="K1117" s="249">
        <v>2016</v>
      </c>
      <c r="L1117" s="249" t="s">
        <v>936</v>
      </c>
      <c r="M1117" s="249" t="s">
        <v>936</v>
      </c>
    </row>
    <row r="1118" spans="1:13">
      <c r="A1118" s="249">
        <v>214995</v>
      </c>
      <c r="B1118" s="249" t="s">
        <v>1017</v>
      </c>
      <c r="C1118" s="249" t="s">
        <v>386</v>
      </c>
      <c r="D1118" s="249" t="s">
        <v>1018</v>
      </c>
      <c r="E1118" s="249" t="s">
        <v>954</v>
      </c>
      <c r="F1118" s="249">
        <v>34844</v>
      </c>
      <c r="G1118" s="249" t="s">
        <v>2466</v>
      </c>
      <c r="H1118" s="249" t="s">
        <v>2803</v>
      </c>
      <c r="I1118" s="249" t="s">
        <v>82</v>
      </c>
      <c r="J1118" s="249" t="s">
        <v>926</v>
      </c>
      <c r="K1118" s="249">
        <v>2014</v>
      </c>
      <c r="L1118" s="249" t="s">
        <v>944</v>
      </c>
      <c r="M1118" s="249" t="s">
        <v>886</v>
      </c>
    </row>
    <row r="1119" spans="1:13">
      <c r="A1119" s="249">
        <v>214996</v>
      </c>
      <c r="B1119" s="249" t="s">
        <v>1053</v>
      </c>
      <c r="C1119" s="249" t="s">
        <v>144</v>
      </c>
      <c r="D1119" s="249" t="s">
        <v>547</v>
      </c>
      <c r="E1119" s="249" t="s">
        <v>954</v>
      </c>
      <c r="F1119" s="249">
        <v>35725</v>
      </c>
      <c r="G1119" s="249" t="s">
        <v>925</v>
      </c>
      <c r="H1119" s="249" t="s">
        <v>955</v>
      </c>
      <c r="I1119" s="249" t="s">
        <v>82</v>
      </c>
      <c r="J1119" s="249" t="s">
        <v>926</v>
      </c>
      <c r="K1119" s="249">
        <v>2015</v>
      </c>
      <c r="L1119" s="249" t="s">
        <v>925</v>
      </c>
      <c r="M1119" s="249" t="s">
        <v>925</v>
      </c>
    </row>
    <row r="1120" spans="1:13">
      <c r="A1120" s="249">
        <v>214997</v>
      </c>
      <c r="B1120" s="249" t="s">
        <v>1396</v>
      </c>
      <c r="C1120" s="249" t="s">
        <v>381</v>
      </c>
      <c r="D1120" s="249" t="s">
        <v>436</v>
      </c>
      <c r="E1120" s="249" t="s">
        <v>954</v>
      </c>
      <c r="F1120" s="249">
        <v>33795</v>
      </c>
      <c r="G1120" s="249" t="s">
        <v>2527</v>
      </c>
      <c r="H1120" s="249" t="s">
        <v>955</v>
      </c>
      <c r="I1120" s="249" t="s">
        <v>82</v>
      </c>
      <c r="J1120" s="249" t="s">
        <v>2811</v>
      </c>
      <c r="K1120" s="249">
        <v>2011</v>
      </c>
      <c r="L1120" s="249" t="s">
        <v>927</v>
      </c>
      <c r="M1120" s="249" t="s">
        <v>927</v>
      </c>
    </row>
    <row r="1121" spans="1:21">
      <c r="A1121" s="249">
        <v>214998</v>
      </c>
      <c r="B1121" s="249" t="s">
        <v>1406</v>
      </c>
      <c r="C1121" s="249" t="s">
        <v>86</v>
      </c>
      <c r="D1121" s="249" t="s">
        <v>697</v>
      </c>
      <c r="E1121" s="249" t="s">
        <v>954</v>
      </c>
      <c r="F1121" s="249">
        <v>35864</v>
      </c>
      <c r="G1121" s="249" t="s">
        <v>925</v>
      </c>
      <c r="H1121" s="249" t="s">
        <v>955</v>
      </c>
      <c r="I1121" s="249" t="s">
        <v>82</v>
      </c>
      <c r="J1121" s="249" t="s">
        <v>926</v>
      </c>
      <c r="K1121" s="249">
        <v>2015</v>
      </c>
      <c r="L1121" s="249" t="s">
        <v>927</v>
      </c>
      <c r="M1121" s="249" t="s">
        <v>927</v>
      </c>
    </row>
    <row r="1122" spans="1:21">
      <c r="A1122" s="249">
        <v>215000</v>
      </c>
      <c r="B1122" s="249" t="s">
        <v>2204</v>
      </c>
      <c r="C1122" s="249" t="s">
        <v>99</v>
      </c>
      <c r="D1122" s="249" t="s">
        <v>507</v>
      </c>
      <c r="E1122" s="249" t="s">
        <v>954</v>
      </c>
      <c r="F1122" s="249">
        <v>34387</v>
      </c>
      <c r="G1122" s="249" t="s">
        <v>944</v>
      </c>
      <c r="H1122" s="249" t="s">
        <v>955</v>
      </c>
      <c r="I1122" s="249" t="s">
        <v>82</v>
      </c>
      <c r="J1122" s="249" t="s">
        <v>926</v>
      </c>
      <c r="K1122" s="249">
        <v>2011</v>
      </c>
      <c r="L1122" s="249" t="s">
        <v>2850</v>
      </c>
      <c r="M1122" s="249" t="s">
        <v>944</v>
      </c>
    </row>
    <row r="1123" spans="1:21">
      <c r="A1123" s="249">
        <v>215001</v>
      </c>
      <c r="B1123" s="249" t="s">
        <v>1521</v>
      </c>
      <c r="C1123" s="249" t="s">
        <v>211</v>
      </c>
      <c r="D1123" s="249" t="s">
        <v>459</v>
      </c>
      <c r="E1123" s="249" t="s">
        <v>954</v>
      </c>
      <c r="F1123" s="249">
        <v>34432</v>
      </c>
      <c r="G1123" s="249" t="s">
        <v>459</v>
      </c>
      <c r="H1123" s="249" t="s">
        <v>955</v>
      </c>
      <c r="I1123" s="249" t="s">
        <v>82</v>
      </c>
      <c r="J1123" s="249" t="s">
        <v>2811</v>
      </c>
      <c r="K1123" s="249">
        <v>2013</v>
      </c>
      <c r="L1123" s="249" t="s">
        <v>927</v>
      </c>
      <c r="M1123" s="249" t="s">
        <v>927</v>
      </c>
    </row>
    <row r="1124" spans="1:21">
      <c r="A1124" s="249">
        <v>215002</v>
      </c>
      <c r="B1124" s="249" t="s">
        <v>2191</v>
      </c>
      <c r="C1124" s="249" t="s">
        <v>128</v>
      </c>
      <c r="D1124" s="249" t="s">
        <v>723</v>
      </c>
      <c r="E1124" s="249" t="s">
        <v>954</v>
      </c>
      <c r="F1124" s="249">
        <v>32331</v>
      </c>
      <c r="G1124" s="249" t="s">
        <v>925</v>
      </c>
      <c r="H1124" s="249" t="s">
        <v>955</v>
      </c>
      <c r="I1124" s="249" t="s">
        <v>82</v>
      </c>
      <c r="J1124" s="249" t="s">
        <v>2811</v>
      </c>
      <c r="K1124" s="249">
        <v>2013</v>
      </c>
      <c r="L1124" s="249" t="s">
        <v>947</v>
      </c>
      <c r="M1124" s="249" t="s">
        <v>947</v>
      </c>
    </row>
    <row r="1125" spans="1:21">
      <c r="A1125" s="249">
        <v>215003</v>
      </c>
      <c r="B1125" s="249" t="s">
        <v>1799</v>
      </c>
      <c r="C1125" s="249" t="s">
        <v>202</v>
      </c>
      <c r="D1125" s="249" t="s">
        <v>535</v>
      </c>
      <c r="E1125" s="249" t="s">
        <v>954</v>
      </c>
      <c r="F1125" s="249">
        <v>35797</v>
      </c>
      <c r="G1125" s="249" t="s">
        <v>2654</v>
      </c>
      <c r="H1125" s="249" t="s">
        <v>955</v>
      </c>
      <c r="I1125" s="249" t="s">
        <v>82</v>
      </c>
      <c r="J1125" s="249" t="s">
        <v>926</v>
      </c>
      <c r="K1125" s="249">
        <v>2015</v>
      </c>
      <c r="L1125" s="249" t="s">
        <v>2617</v>
      </c>
      <c r="M1125" s="249" t="s">
        <v>936</v>
      </c>
    </row>
    <row r="1126" spans="1:21">
      <c r="A1126" s="249">
        <v>215005</v>
      </c>
      <c r="B1126" s="249" t="s">
        <v>2231</v>
      </c>
      <c r="C1126" s="249" t="s">
        <v>2232</v>
      </c>
      <c r="D1126" s="249" t="s">
        <v>2233</v>
      </c>
      <c r="E1126" s="249" t="s">
        <v>954</v>
      </c>
      <c r="F1126" s="249">
        <v>35478</v>
      </c>
      <c r="G1126" s="249" t="s">
        <v>2614</v>
      </c>
      <c r="H1126" s="249" t="s">
        <v>955</v>
      </c>
      <c r="I1126" s="249" t="s">
        <v>82</v>
      </c>
      <c r="J1126" s="249" t="s">
        <v>2811</v>
      </c>
      <c r="K1126" s="249">
        <v>2014</v>
      </c>
      <c r="L1126" s="249" t="s">
        <v>944</v>
      </c>
      <c r="M1126" s="249" t="s">
        <v>944</v>
      </c>
    </row>
    <row r="1127" spans="1:21">
      <c r="A1127" s="249">
        <v>215006</v>
      </c>
      <c r="B1127" s="249" t="s">
        <v>2109</v>
      </c>
      <c r="C1127" s="249" t="s">
        <v>147</v>
      </c>
      <c r="D1127" s="249" t="s">
        <v>158</v>
      </c>
      <c r="E1127" s="249" t="s">
        <v>954</v>
      </c>
      <c r="F1127" s="249">
        <v>32143</v>
      </c>
      <c r="G1127" s="249" t="s">
        <v>952</v>
      </c>
      <c r="H1127" s="249" t="s">
        <v>955</v>
      </c>
      <c r="I1127" s="249" t="s">
        <v>82</v>
      </c>
      <c r="J1127" s="249" t="s">
        <v>2811</v>
      </c>
      <c r="K1127" s="249">
        <v>2012</v>
      </c>
      <c r="L1127" s="249" t="s">
        <v>952</v>
      </c>
      <c r="M1127" s="249" t="s">
        <v>952</v>
      </c>
    </row>
    <row r="1128" spans="1:21">
      <c r="A1128" s="249">
        <v>215007</v>
      </c>
      <c r="B1128" s="249" t="s">
        <v>1633</v>
      </c>
      <c r="C1128" s="249" t="s">
        <v>126</v>
      </c>
      <c r="D1128" s="249" t="s">
        <v>432</v>
      </c>
      <c r="E1128" s="249" t="s">
        <v>954</v>
      </c>
      <c r="F1128" s="249">
        <v>35935</v>
      </c>
      <c r="G1128" s="249" t="s">
        <v>2591</v>
      </c>
      <c r="H1128" s="249" t="s">
        <v>955</v>
      </c>
      <c r="I1128" s="249" t="s">
        <v>82</v>
      </c>
      <c r="J1128" s="249" t="s">
        <v>2811</v>
      </c>
      <c r="K1128" s="249">
        <v>2016</v>
      </c>
      <c r="L1128" s="249" t="s">
        <v>927</v>
      </c>
      <c r="M1128" s="249" t="s">
        <v>927</v>
      </c>
    </row>
    <row r="1129" spans="1:21">
      <c r="A1129" s="249">
        <v>215008</v>
      </c>
      <c r="B1129" s="249" t="s">
        <v>2002</v>
      </c>
      <c r="C1129" s="249" t="s">
        <v>102</v>
      </c>
      <c r="D1129" s="249" t="s">
        <v>687</v>
      </c>
      <c r="E1129" s="249" t="s">
        <v>954</v>
      </c>
      <c r="F1129" s="249">
        <v>32287</v>
      </c>
      <c r="G1129" s="249" t="s">
        <v>951</v>
      </c>
      <c r="H1129" s="249" t="s">
        <v>955</v>
      </c>
      <c r="I1129" s="249" t="s">
        <v>82</v>
      </c>
      <c r="J1129" s="249" t="s">
        <v>2811</v>
      </c>
      <c r="K1129" s="249">
        <v>2007</v>
      </c>
      <c r="L1129" s="249" t="s">
        <v>951</v>
      </c>
      <c r="M1129" s="249" t="s">
        <v>951</v>
      </c>
    </row>
    <row r="1130" spans="1:21">
      <c r="A1130" s="249">
        <v>215009</v>
      </c>
      <c r="B1130" s="249" t="s">
        <v>1580</v>
      </c>
      <c r="C1130" s="249" t="s">
        <v>92</v>
      </c>
      <c r="D1130" s="249" t="s">
        <v>477</v>
      </c>
      <c r="E1130" s="249" t="s">
        <v>954</v>
      </c>
      <c r="F1130" s="249">
        <v>34455</v>
      </c>
      <c r="G1130" s="249" t="s">
        <v>2575</v>
      </c>
      <c r="H1130" s="249" t="s">
        <v>955</v>
      </c>
      <c r="I1130" s="249" t="s">
        <v>82</v>
      </c>
      <c r="J1130" s="249" t="s">
        <v>2811</v>
      </c>
      <c r="K1130" s="249">
        <v>2016</v>
      </c>
      <c r="L1130" s="249" t="s">
        <v>927</v>
      </c>
      <c r="M1130" s="249" t="s">
        <v>927</v>
      </c>
    </row>
    <row r="1131" spans="1:21">
      <c r="A1131" s="249">
        <v>215011</v>
      </c>
      <c r="B1131" s="249" t="s">
        <v>1067</v>
      </c>
      <c r="C1131" s="249" t="s">
        <v>89</v>
      </c>
      <c r="D1131" s="249" t="s">
        <v>455</v>
      </c>
      <c r="E1131" s="249" t="s">
        <v>954</v>
      </c>
      <c r="F1131" s="249">
        <v>33729</v>
      </c>
      <c r="G1131" s="249" t="s">
        <v>925</v>
      </c>
      <c r="H1131" s="249" t="s">
        <v>955</v>
      </c>
      <c r="I1131" s="249" t="s">
        <v>82</v>
      </c>
      <c r="J1131" s="249" t="s">
        <v>2811</v>
      </c>
      <c r="K1131" s="249">
        <v>2011</v>
      </c>
      <c r="L1131" s="249" t="s">
        <v>927</v>
      </c>
      <c r="M1131" s="249" t="s">
        <v>925</v>
      </c>
    </row>
    <row r="1132" spans="1:21">
      <c r="A1132" s="249">
        <v>215013</v>
      </c>
      <c r="B1132" s="249" t="s">
        <v>1685</v>
      </c>
      <c r="C1132" s="249" t="s">
        <v>160</v>
      </c>
      <c r="D1132" s="249" t="s">
        <v>509</v>
      </c>
      <c r="E1132" s="249" t="s">
        <v>954</v>
      </c>
      <c r="F1132" s="249">
        <v>31934</v>
      </c>
      <c r="G1132" s="249" t="s">
        <v>2614</v>
      </c>
      <c r="H1132" s="249" t="s">
        <v>955</v>
      </c>
      <c r="I1132" s="249" t="s">
        <v>82</v>
      </c>
      <c r="J1132" s="249" t="s">
        <v>2811</v>
      </c>
      <c r="K1132" s="249">
        <v>2007</v>
      </c>
      <c r="L1132" s="249" t="s">
        <v>2816</v>
      </c>
      <c r="M1132" s="249" t="s">
        <v>935</v>
      </c>
    </row>
    <row r="1133" spans="1:21">
      <c r="A1133" s="249">
        <v>215014</v>
      </c>
      <c r="B1133" s="249" t="s">
        <v>2423</v>
      </c>
      <c r="C1133" s="249" t="s">
        <v>144</v>
      </c>
      <c r="D1133" s="249" t="s">
        <v>2424</v>
      </c>
      <c r="E1133" s="249" t="s">
        <v>953</v>
      </c>
      <c r="F1133" s="249">
        <v>35407</v>
      </c>
      <c r="G1133" s="249" t="s">
        <v>925</v>
      </c>
      <c r="H1133" s="249" t="s">
        <v>2802</v>
      </c>
      <c r="I1133" s="249" t="s">
        <v>82</v>
      </c>
      <c r="J1133" s="249" t="s">
        <v>2811</v>
      </c>
      <c r="K1133" s="249">
        <v>2014</v>
      </c>
      <c r="L1133" s="249" t="s">
        <v>936</v>
      </c>
      <c r="M1133" s="249" t="s">
        <v>886</v>
      </c>
      <c r="S1133" s="249">
        <v>961</v>
      </c>
      <c r="T1133" s="249">
        <v>43805</v>
      </c>
      <c r="U1133" s="249">
        <v>0</v>
      </c>
    </row>
    <row r="1134" spans="1:21">
      <c r="A1134" s="249">
        <v>215015</v>
      </c>
      <c r="B1134" s="249" t="s">
        <v>1915</v>
      </c>
      <c r="C1134" s="249" t="s">
        <v>209</v>
      </c>
      <c r="D1134" s="249" t="s">
        <v>460</v>
      </c>
      <c r="E1134" s="249" t="s">
        <v>954</v>
      </c>
      <c r="F1134" s="249">
        <v>34477</v>
      </c>
      <c r="G1134" s="249" t="s">
        <v>2640</v>
      </c>
      <c r="H1134" s="249" t="s">
        <v>955</v>
      </c>
      <c r="I1134" s="249" t="s">
        <v>82</v>
      </c>
      <c r="J1134" s="249" t="s">
        <v>2811</v>
      </c>
      <c r="K1134" s="249">
        <v>2013</v>
      </c>
      <c r="L1134" s="249" t="s">
        <v>937</v>
      </c>
      <c r="M1134" s="249" t="s">
        <v>937</v>
      </c>
    </row>
    <row r="1135" spans="1:21">
      <c r="A1135" s="249">
        <v>215017</v>
      </c>
      <c r="B1135" s="249" t="s">
        <v>892</v>
      </c>
      <c r="C1135" s="249" t="s">
        <v>242</v>
      </c>
      <c r="D1135" s="249" t="s">
        <v>455</v>
      </c>
      <c r="E1135" s="249" t="s">
        <v>954</v>
      </c>
      <c r="F1135" s="249">
        <v>31963</v>
      </c>
      <c r="G1135" s="249" t="s">
        <v>944</v>
      </c>
      <c r="H1135" s="249" t="s">
        <v>955</v>
      </c>
      <c r="I1135" s="249" t="s">
        <v>82</v>
      </c>
      <c r="J1135" s="249" t="s">
        <v>2811</v>
      </c>
      <c r="K1135" s="249">
        <v>2005</v>
      </c>
      <c r="L1135" s="249" t="s">
        <v>2850</v>
      </c>
      <c r="M1135" s="249" t="s">
        <v>944</v>
      </c>
    </row>
    <row r="1136" spans="1:21">
      <c r="A1136" s="249">
        <v>215019</v>
      </c>
      <c r="B1136" s="249" t="s">
        <v>1628</v>
      </c>
      <c r="C1136" s="249" t="s">
        <v>115</v>
      </c>
      <c r="D1136" s="249" t="s">
        <v>570</v>
      </c>
      <c r="E1136" s="249" t="s">
        <v>953</v>
      </c>
      <c r="F1136" s="249">
        <v>35818</v>
      </c>
      <c r="G1136" s="249" t="s">
        <v>2484</v>
      </c>
      <c r="H1136" s="249" t="s">
        <v>955</v>
      </c>
      <c r="I1136" s="249" t="s">
        <v>82</v>
      </c>
      <c r="J1136" s="249" t="s">
        <v>926</v>
      </c>
      <c r="K1136" s="249">
        <v>2015</v>
      </c>
      <c r="L1136" s="249" t="s">
        <v>925</v>
      </c>
      <c r="M1136" s="249" t="s">
        <v>927</v>
      </c>
      <c r="S1136" s="249">
        <v>989</v>
      </c>
      <c r="T1136" s="249" t="s">
        <v>2872</v>
      </c>
      <c r="U1136" s="249">
        <v>3000</v>
      </c>
    </row>
    <row r="1137" spans="1:13">
      <c r="A1137" s="249">
        <v>215020</v>
      </c>
      <c r="B1137" s="249" t="s">
        <v>2133</v>
      </c>
      <c r="C1137" s="249" t="s">
        <v>89</v>
      </c>
      <c r="D1137" s="249" t="s">
        <v>446</v>
      </c>
      <c r="E1137" s="249" t="s">
        <v>953</v>
      </c>
      <c r="F1137" s="249">
        <v>35587</v>
      </c>
      <c r="G1137" s="249" t="s">
        <v>2756</v>
      </c>
      <c r="H1137" s="249" t="s">
        <v>955</v>
      </c>
      <c r="I1137" s="249" t="s">
        <v>82</v>
      </c>
      <c r="J1137" s="249" t="s">
        <v>926</v>
      </c>
      <c r="K1137" s="249">
        <v>2016</v>
      </c>
      <c r="L1137" s="249" t="s">
        <v>947</v>
      </c>
      <c r="M1137" s="249" t="s">
        <v>947</v>
      </c>
    </row>
    <row r="1138" spans="1:13">
      <c r="A1138" s="249">
        <v>215021</v>
      </c>
      <c r="B1138" s="249" t="s">
        <v>2428</v>
      </c>
      <c r="C1138" s="249" t="s">
        <v>132</v>
      </c>
      <c r="D1138" s="249" t="s">
        <v>545</v>
      </c>
      <c r="E1138" s="249" t="s">
        <v>953</v>
      </c>
      <c r="F1138" s="249">
        <v>35663</v>
      </c>
      <c r="G1138" s="249" t="s">
        <v>925</v>
      </c>
      <c r="H1138" s="249" t="s">
        <v>2802</v>
      </c>
      <c r="I1138" s="249" t="s">
        <v>82</v>
      </c>
      <c r="J1138" s="249" t="s">
        <v>926</v>
      </c>
      <c r="K1138" s="249">
        <v>2015</v>
      </c>
      <c r="L1138" s="249" t="s">
        <v>927</v>
      </c>
      <c r="M1138" s="249" t="s">
        <v>886</v>
      </c>
    </row>
    <row r="1139" spans="1:13">
      <c r="A1139" s="249">
        <v>215022</v>
      </c>
      <c r="B1139" s="249" t="s">
        <v>1756</v>
      </c>
      <c r="C1139" s="249" t="s">
        <v>198</v>
      </c>
      <c r="D1139" s="249" t="s">
        <v>462</v>
      </c>
      <c r="E1139" s="249" t="s">
        <v>954</v>
      </c>
      <c r="F1139" s="249">
        <v>35892</v>
      </c>
      <c r="G1139" s="249" t="s">
        <v>2635</v>
      </c>
      <c r="H1139" s="249" t="s">
        <v>955</v>
      </c>
      <c r="I1139" s="249" t="s">
        <v>82</v>
      </c>
      <c r="J1139" s="249" t="s">
        <v>2811</v>
      </c>
      <c r="K1139" s="249">
        <v>2016</v>
      </c>
      <c r="L1139" s="249" t="s">
        <v>936</v>
      </c>
      <c r="M1139" s="249" t="s">
        <v>936</v>
      </c>
    </row>
    <row r="1140" spans="1:13">
      <c r="A1140" s="249">
        <v>215023</v>
      </c>
      <c r="B1140" s="249" t="s">
        <v>1961</v>
      </c>
      <c r="C1140" s="249" t="s">
        <v>199</v>
      </c>
      <c r="D1140" s="249" t="s">
        <v>572</v>
      </c>
      <c r="E1140" s="249" t="s">
        <v>954</v>
      </c>
      <c r="F1140" s="249">
        <v>35645</v>
      </c>
      <c r="G1140" s="249" t="s">
        <v>925</v>
      </c>
      <c r="H1140" s="249" t="s">
        <v>955</v>
      </c>
      <c r="I1140" s="249" t="s">
        <v>82</v>
      </c>
      <c r="J1140" s="249" t="s">
        <v>926</v>
      </c>
      <c r="K1140" s="249">
        <v>2016</v>
      </c>
      <c r="L1140" s="249" t="s">
        <v>925</v>
      </c>
      <c r="M1140" s="249" t="s">
        <v>940</v>
      </c>
    </row>
    <row r="1141" spans="1:13">
      <c r="A1141" s="249">
        <v>215025</v>
      </c>
      <c r="B1141" s="249" t="s">
        <v>1443</v>
      </c>
      <c r="C1141" s="249" t="s">
        <v>208</v>
      </c>
      <c r="D1141" s="249" t="s">
        <v>611</v>
      </c>
      <c r="E1141" s="249" t="s">
        <v>953</v>
      </c>
      <c r="F1141" s="249">
        <v>31120</v>
      </c>
      <c r="G1141" s="249" t="s">
        <v>2538</v>
      </c>
      <c r="H1141" s="249" t="s">
        <v>955</v>
      </c>
      <c r="I1141" s="249" t="s">
        <v>82</v>
      </c>
      <c r="J1141" s="249" t="s">
        <v>926</v>
      </c>
      <c r="K1141" s="249">
        <v>2005</v>
      </c>
      <c r="L1141" s="249" t="s">
        <v>925</v>
      </c>
      <c r="M1141" s="249" t="s">
        <v>927</v>
      </c>
    </row>
    <row r="1142" spans="1:13">
      <c r="A1142" s="249">
        <v>215027</v>
      </c>
      <c r="B1142" s="249" t="s">
        <v>1414</v>
      </c>
      <c r="C1142" s="249" t="s">
        <v>319</v>
      </c>
      <c r="D1142" s="249" t="s">
        <v>487</v>
      </c>
      <c r="E1142" s="249" t="s">
        <v>953</v>
      </c>
      <c r="F1142" s="249">
        <v>36027</v>
      </c>
      <c r="G1142" s="249" t="s">
        <v>2487</v>
      </c>
      <c r="H1142" s="249" t="s">
        <v>955</v>
      </c>
      <c r="I1142" s="249" t="s">
        <v>82</v>
      </c>
      <c r="J1142" s="249" t="s">
        <v>2811</v>
      </c>
      <c r="K1142" s="249">
        <v>2016</v>
      </c>
      <c r="L1142" s="249" t="s">
        <v>925</v>
      </c>
      <c r="M1142" s="249" t="s">
        <v>927</v>
      </c>
    </row>
    <row r="1143" spans="1:13">
      <c r="A1143" s="249">
        <v>215028</v>
      </c>
      <c r="B1143" s="249" t="s">
        <v>917</v>
      </c>
      <c r="C1143" s="249" t="s">
        <v>1531</v>
      </c>
      <c r="D1143" s="249" t="s">
        <v>487</v>
      </c>
      <c r="E1143" s="249" t="s">
        <v>953</v>
      </c>
      <c r="F1143" s="249">
        <v>35549</v>
      </c>
      <c r="G1143" s="249" t="s">
        <v>2562</v>
      </c>
      <c r="H1143" s="249" t="s">
        <v>955</v>
      </c>
      <c r="I1143" s="249" t="s">
        <v>82</v>
      </c>
      <c r="J1143" s="249" t="s">
        <v>926</v>
      </c>
      <c r="K1143" s="249">
        <v>2015</v>
      </c>
      <c r="L1143" s="249" t="s">
        <v>927</v>
      </c>
      <c r="M1143" s="249" t="s">
        <v>927</v>
      </c>
    </row>
    <row r="1144" spans="1:13">
      <c r="A1144" s="249">
        <v>215029</v>
      </c>
      <c r="B1144" s="249" t="s">
        <v>1247</v>
      </c>
      <c r="C1144" s="249" t="s">
        <v>203</v>
      </c>
      <c r="D1144" s="249" t="s">
        <v>678</v>
      </c>
      <c r="E1144" s="249" t="s">
        <v>953</v>
      </c>
      <c r="F1144" s="249">
        <v>35555</v>
      </c>
      <c r="G1144" s="249" t="s">
        <v>925</v>
      </c>
      <c r="H1144" s="249" t="s">
        <v>955</v>
      </c>
      <c r="I1144" s="249" t="s">
        <v>82</v>
      </c>
      <c r="J1144" s="249" t="s">
        <v>926</v>
      </c>
      <c r="K1144" s="249">
        <v>2016</v>
      </c>
      <c r="L1144" s="249" t="s">
        <v>925</v>
      </c>
      <c r="M1144" s="249" t="s">
        <v>925</v>
      </c>
    </row>
    <row r="1145" spans="1:13">
      <c r="A1145" s="249">
        <v>215030</v>
      </c>
      <c r="B1145" s="249" t="s">
        <v>1544</v>
      </c>
      <c r="C1145" s="249" t="s">
        <v>89</v>
      </c>
      <c r="D1145" s="249" t="s">
        <v>551</v>
      </c>
      <c r="E1145" s="249" t="s">
        <v>953</v>
      </c>
      <c r="F1145" s="249">
        <v>35065</v>
      </c>
      <c r="G1145" s="249" t="s">
        <v>2497</v>
      </c>
      <c r="H1145" s="249" t="s">
        <v>955</v>
      </c>
      <c r="I1145" s="249" t="s">
        <v>82</v>
      </c>
      <c r="J1145" s="249" t="s">
        <v>926</v>
      </c>
      <c r="K1145" s="249">
        <v>2015</v>
      </c>
      <c r="L1145" s="249" t="s">
        <v>925</v>
      </c>
      <c r="M1145" s="249" t="s">
        <v>927</v>
      </c>
    </row>
    <row r="1146" spans="1:13">
      <c r="A1146" s="249">
        <v>215031</v>
      </c>
      <c r="B1146" s="249" t="s">
        <v>2456</v>
      </c>
      <c r="C1146" s="249" t="s">
        <v>2457</v>
      </c>
      <c r="D1146" s="249" t="s">
        <v>490</v>
      </c>
      <c r="E1146" s="249" t="s">
        <v>953</v>
      </c>
      <c r="F1146" s="249">
        <v>34176</v>
      </c>
      <c r="G1146" s="249" t="s">
        <v>2801</v>
      </c>
      <c r="H1146" s="249" t="s">
        <v>2809</v>
      </c>
      <c r="I1146" s="249" t="s">
        <v>82</v>
      </c>
      <c r="J1146" s="249" t="s">
        <v>2811</v>
      </c>
      <c r="K1146" s="249">
        <v>2011</v>
      </c>
      <c r="L1146" s="249" t="s">
        <v>2813</v>
      </c>
      <c r="M1146" s="249" t="s">
        <v>886</v>
      </c>
    </row>
    <row r="1147" spans="1:13">
      <c r="A1147" s="249">
        <v>215032</v>
      </c>
      <c r="B1147" s="249" t="s">
        <v>1258</v>
      </c>
      <c r="C1147" s="249" t="s">
        <v>1235</v>
      </c>
      <c r="D1147" s="249" t="s">
        <v>432</v>
      </c>
      <c r="E1147" s="249" t="s">
        <v>953</v>
      </c>
      <c r="F1147" s="249">
        <v>35237</v>
      </c>
      <c r="G1147" s="249" t="s">
        <v>925</v>
      </c>
      <c r="H1147" s="249" t="s">
        <v>955</v>
      </c>
      <c r="I1147" s="249" t="s">
        <v>82</v>
      </c>
      <c r="J1147" s="249" t="s">
        <v>926</v>
      </c>
      <c r="K1147" s="249">
        <v>2014</v>
      </c>
      <c r="L1147" s="249" t="s">
        <v>925</v>
      </c>
      <c r="M1147" s="249" t="s">
        <v>925</v>
      </c>
    </row>
    <row r="1148" spans="1:13">
      <c r="A1148" s="249">
        <v>215033</v>
      </c>
      <c r="B1148" s="249" t="s">
        <v>1568</v>
      </c>
      <c r="C1148" s="249" t="s">
        <v>160</v>
      </c>
      <c r="D1148" s="249" t="s">
        <v>550</v>
      </c>
      <c r="E1148" s="249" t="s">
        <v>953</v>
      </c>
      <c r="F1148" s="249">
        <v>36175</v>
      </c>
      <c r="G1148" s="249" t="s">
        <v>2569</v>
      </c>
      <c r="H1148" s="249" t="s">
        <v>955</v>
      </c>
      <c r="I1148" s="249" t="s">
        <v>82</v>
      </c>
      <c r="J1148" s="249" t="s">
        <v>926</v>
      </c>
      <c r="K1148" s="249">
        <v>2016</v>
      </c>
      <c r="L1148" s="249" t="s">
        <v>925</v>
      </c>
      <c r="M1148" s="249" t="s">
        <v>927</v>
      </c>
    </row>
    <row r="1149" spans="1:13">
      <c r="A1149" s="249">
        <v>215034</v>
      </c>
      <c r="B1149" s="249" t="s">
        <v>1682</v>
      </c>
      <c r="C1149" s="249" t="s">
        <v>89</v>
      </c>
      <c r="D1149" s="249" t="s">
        <v>634</v>
      </c>
      <c r="E1149" s="249" t="s">
        <v>953</v>
      </c>
      <c r="F1149" s="249">
        <v>33878</v>
      </c>
      <c r="G1149" s="249" t="s">
        <v>2613</v>
      </c>
      <c r="H1149" s="249" t="s">
        <v>955</v>
      </c>
      <c r="I1149" s="249" t="s">
        <v>82</v>
      </c>
      <c r="J1149" s="249" t="s">
        <v>926</v>
      </c>
      <c r="K1149" s="249">
        <v>2011</v>
      </c>
      <c r="L1149" s="249" t="s">
        <v>2816</v>
      </c>
      <c r="M1149" s="249" t="s">
        <v>935</v>
      </c>
    </row>
    <row r="1150" spans="1:13">
      <c r="A1150" s="249">
        <v>215035</v>
      </c>
      <c r="B1150" s="249" t="s">
        <v>857</v>
      </c>
      <c r="C1150" s="249" t="s">
        <v>144</v>
      </c>
      <c r="D1150" s="249" t="s">
        <v>842</v>
      </c>
      <c r="E1150" s="249" t="s">
        <v>953</v>
      </c>
      <c r="F1150" s="249">
        <v>33239</v>
      </c>
      <c r="G1150" s="249" t="s">
        <v>947</v>
      </c>
      <c r="H1150" s="249" t="s">
        <v>955</v>
      </c>
      <c r="I1150" s="249" t="s">
        <v>82</v>
      </c>
      <c r="J1150" s="249" t="s">
        <v>2811</v>
      </c>
      <c r="K1150" s="249">
        <v>2009</v>
      </c>
      <c r="L1150" s="249" t="s">
        <v>947</v>
      </c>
      <c r="M1150" s="249" t="s">
        <v>947</v>
      </c>
    </row>
    <row r="1151" spans="1:13">
      <c r="A1151" s="249">
        <v>215036</v>
      </c>
      <c r="B1151" s="249" t="s">
        <v>2316</v>
      </c>
      <c r="C1151" s="249" t="s">
        <v>89</v>
      </c>
      <c r="D1151" s="249" t="s">
        <v>524</v>
      </c>
      <c r="E1151" s="249" t="s">
        <v>953</v>
      </c>
      <c r="F1151" s="249">
        <v>27820</v>
      </c>
      <c r="G1151" s="249" t="s">
        <v>2463</v>
      </c>
      <c r="H1151" s="249" t="s">
        <v>955</v>
      </c>
      <c r="I1151" s="249" t="s">
        <v>82</v>
      </c>
      <c r="J1151" s="249" t="s">
        <v>2811</v>
      </c>
      <c r="K1151" s="249">
        <v>2012</v>
      </c>
      <c r="L1151" s="249" t="s">
        <v>945</v>
      </c>
      <c r="M1151" s="249" t="s">
        <v>945</v>
      </c>
    </row>
    <row r="1152" spans="1:13">
      <c r="A1152" s="249">
        <v>215037</v>
      </c>
      <c r="B1152" s="249" t="s">
        <v>2107</v>
      </c>
      <c r="C1152" s="249" t="s">
        <v>186</v>
      </c>
      <c r="D1152" s="249" t="s">
        <v>625</v>
      </c>
      <c r="E1152" s="249" t="s">
        <v>953</v>
      </c>
      <c r="F1152" s="249">
        <v>33786</v>
      </c>
      <c r="G1152" s="249" t="s">
        <v>952</v>
      </c>
      <c r="H1152" s="249" t="s">
        <v>955</v>
      </c>
      <c r="I1152" s="249" t="s">
        <v>82</v>
      </c>
      <c r="J1152" s="249" t="s">
        <v>2811</v>
      </c>
      <c r="K1152" s="249">
        <v>2011</v>
      </c>
      <c r="L1152" s="249" t="s">
        <v>2849</v>
      </c>
      <c r="M1152" s="249" t="s">
        <v>952</v>
      </c>
    </row>
    <row r="1153" spans="1:21">
      <c r="A1153" s="249">
        <v>215038</v>
      </c>
      <c r="B1153" s="249" t="s">
        <v>1586</v>
      </c>
      <c r="C1153" s="249" t="s">
        <v>257</v>
      </c>
      <c r="D1153" s="249" t="s">
        <v>485</v>
      </c>
      <c r="E1153" s="249" t="s">
        <v>953</v>
      </c>
      <c r="F1153" s="249">
        <v>36072</v>
      </c>
      <c r="G1153" s="249" t="s">
        <v>2573</v>
      </c>
      <c r="H1153" s="249" t="s">
        <v>955</v>
      </c>
      <c r="I1153" s="249" t="s">
        <v>82</v>
      </c>
      <c r="J1153" s="249" t="s">
        <v>2811</v>
      </c>
      <c r="K1153" s="249">
        <v>2016</v>
      </c>
      <c r="L1153" s="249" t="s">
        <v>927</v>
      </c>
      <c r="M1153" s="249" t="s">
        <v>927</v>
      </c>
    </row>
    <row r="1154" spans="1:21">
      <c r="A1154" s="249">
        <v>215039</v>
      </c>
      <c r="B1154" s="249" t="s">
        <v>1983</v>
      </c>
      <c r="C1154" s="249" t="s">
        <v>144</v>
      </c>
      <c r="D1154" s="249" t="s">
        <v>1984</v>
      </c>
      <c r="E1154" s="249" t="s">
        <v>953</v>
      </c>
      <c r="F1154" s="249">
        <v>34702</v>
      </c>
      <c r="G1154" s="249" t="s">
        <v>951</v>
      </c>
      <c r="H1154" s="249" t="s">
        <v>955</v>
      </c>
      <c r="I1154" s="249" t="s">
        <v>82</v>
      </c>
      <c r="J1154" s="249" t="s">
        <v>926</v>
      </c>
      <c r="K1154" s="249">
        <v>2012</v>
      </c>
      <c r="L1154" s="249" t="s">
        <v>951</v>
      </c>
      <c r="M1154" s="249" t="s">
        <v>950</v>
      </c>
    </row>
    <row r="1155" spans="1:21">
      <c r="A1155" s="249">
        <v>215040</v>
      </c>
      <c r="B1155" s="249" t="s">
        <v>1651</v>
      </c>
      <c r="C1155" s="249" t="s">
        <v>90</v>
      </c>
      <c r="D1155" s="249" t="s">
        <v>485</v>
      </c>
      <c r="E1155" s="249" t="s">
        <v>953</v>
      </c>
      <c r="F1155" s="249">
        <v>36191</v>
      </c>
      <c r="G1155" s="249" t="s">
        <v>2578</v>
      </c>
      <c r="H1155" s="249" t="s">
        <v>955</v>
      </c>
      <c r="I1155" s="249" t="s">
        <v>82</v>
      </c>
      <c r="J1155" s="249" t="s">
        <v>926</v>
      </c>
      <c r="K1155" s="249">
        <v>2016</v>
      </c>
      <c r="L1155" s="249" t="s">
        <v>927</v>
      </c>
      <c r="M1155" s="249" t="s">
        <v>935</v>
      </c>
    </row>
    <row r="1156" spans="1:21">
      <c r="A1156" s="249">
        <v>215041</v>
      </c>
      <c r="B1156" s="249" t="s">
        <v>1789</v>
      </c>
      <c r="C1156" s="249" t="s">
        <v>228</v>
      </c>
      <c r="D1156" s="249" t="s">
        <v>468</v>
      </c>
      <c r="E1156" s="249" t="s">
        <v>954</v>
      </c>
      <c r="F1156" s="249">
        <v>35287</v>
      </c>
      <c r="G1156" s="249" t="s">
        <v>2648</v>
      </c>
      <c r="H1156" s="249" t="s">
        <v>955</v>
      </c>
      <c r="I1156" s="249" t="s">
        <v>82</v>
      </c>
      <c r="J1156" s="249" t="s">
        <v>926</v>
      </c>
      <c r="K1156" s="249">
        <v>2015</v>
      </c>
      <c r="L1156" s="249" t="s">
        <v>936</v>
      </c>
      <c r="M1156" s="249" t="s">
        <v>936</v>
      </c>
    </row>
    <row r="1157" spans="1:21">
      <c r="A1157" s="249">
        <v>215043</v>
      </c>
      <c r="B1157" s="249" t="s">
        <v>2236</v>
      </c>
      <c r="C1157" s="249" t="s">
        <v>883</v>
      </c>
      <c r="D1157" s="249" t="s">
        <v>475</v>
      </c>
      <c r="E1157" s="249" t="s">
        <v>954</v>
      </c>
      <c r="F1157" s="249">
        <v>28766</v>
      </c>
      <c r="G1157" s="249" t="s">
        <v>2484</v>
      </c>
      <c r="H1157" s="249" t="s">
        <v>955</v>
      </c>
      <c r="I1157" s="249" t="s">
        <v>82</v>
      </c>
      <c r="J1157" s="249" t="s">
        <v>2811</v>
      </c>
      <c r="K1157" s="249">
        <v>2006</v>
      </c>
      <c r="L1157" s="249" t="s">
        <v>944</v>
      </c>
      <c r="M1157" s="249" t="s">
        <v>944</v>
      </c>
    </row>
    <row r="1158" spans="1:21">
      <c r="A1158" s="249">
        <v>215044</v>
      </c>
      <c r="B1158" s="249" t="s">
        <v>2100</v>
      </c>
      <c r="C1158" s="249" t="s">
        <v>117</v>
      </c>
      <c r="D1158" s="249" t="s">
        <v>2101</v>
      </c>
      <c r="E1158" s="249" t="s">
        <v>954</v>
      </c>
      <c r="F1158" s="249">
        <v>35172</v>
      </c>
      <c r="G1158" s="249" t="s">
        <v>925</v>
      </c>
      <c r="H1158" s="249" t="s">
        <v>955</v>
      </c>
      <c r="I1158" s="249" t="s">
        <v>82</v>
      </c>
      <c r="J1158" s="249" t="s">
        <v>926</v>
      </c>
      <c r="K1158" s="249">
        <v>2015</v>
      </c>
      <c r="L1158" s="249" t="s">
        <v>939</v>
      </c>
      <c r="M1158" s="249" t="s">
        <v>939</v>
      </c>
    </row>
    <row r="1159" spans="1:21">
      <c r="A1159" s="249">
        <v>215046</v>
      </c>
      <c r="B1159" s="249" t="s">
        <v>1715</v>
      </c>
      <c r="C1159" s="249" t="s">
        <v>655</v>
      </c>
      <c r="D1159" s="249" t="s">
        <v>443</v>
      </c>
      <c r="E1159" s="249" t="s">
        <v>953</v>
      </c>
      <c r="F1159" s="249">
        <v>35492</v>
      </c>
      <c r="G1159" s="249" t="s">
        <v>925</v>
      </c>
      <c r="H1159" s="249" t="s">
        <v>955</v>
      </c>
      <c r="I1159" s="249" t="s">
        <v>82</v>
      </c>
      <c r="J1159" s="249" t="s">
        <v>2811</v>
      </c>
      <c r="K1159" s="249">
        <v>2016</v>
      </c>
      <c r="L1159" s="249" t="s">
        <v>2812</v>
      </c>
      <c r="M1159" s="249" t="s">
        <v>936</v>
      </c>
      <c r="S1159" s="249">
        <v>750</v>
      </c>
      <c r="T1159" s="249" t="s">
        <v>2854</v>
      </c>
      <c r="U1159" s="249" t="s">
        <v>2879</v>
      </c>
    </row>
    <row r="1160" spans="1:21">
      <c r="A1160" s="249">
        <v>215047</v>
      </c>
      <c r="B1160" s="249" t="s">
        <v>1656</v>
      </c>
      <c r="C1160" s="249" t="s">
        <v>309</v>
      </c>
      <c r="D1160" s="249" t="s">
        <v>499</v>
      </c>
      <c r="E1160" s="249" t="s">
        <v>953</v>
      </c>
      <c r="F1160" s="249">
        <v>35303</v>
      </c>
      <c r="G1160" s="249" t="s">
        <v>2601</v>
      </c>
      <c r="H1160" s="249" t="s">
        <v>955</v>
      </c>
      <c r="I1160" s="249" t="s">
        <v>82</v>
      </c>
      <c r="J1160" s="249" t="s">
        <v>2811</v>
      </c>
      <c r="K1160" s="249">
        <v>2015</v>
      </c>
      <c r="L1160" s="249" t="s">
        <v>925</v>
      </c>
      <c r="M1160" s="249" t="s">
        <v>935</v>
      </c>
    </row>
    <row r="1161" spans="1:21">
      <c r="A1161" s="249">
        <v>215048</v>
      </c>
      <c r="B1161" s="249" t="s">
        <v>1404</v>
      </c>
      <c r="C1161" s="249" t="s">
        <v>883</v>
      </c>
      <c r="D1161" s="249" t="s">
        <v>441</v>
      </c>
      <c r="E1161" s="249" t="s">
        <v>954</v>
      </c>
      <c r="F1161" s="249">
        <v>33509</v>
      </c>
      <c r="G1161" s="249" t="s">
        <v>2483</v>
      </c>
      <c r="H1161" s="249" t="s">
        <v>955</v>
      </c>
      <c r="I1161" s="249" t="s">
        <v>82</v>
      </c>
      <c r="J1161" s="249" t="s">
        <v>2811</v>
      </c>
      <c r="K1161" s="249">
        <v>2009</v>
      </c>
      <c r="L1161" s="249" t="s">
        <v>2823</v>
      </c>
      <c r="M1161" s="249" t="s">
        <v>927</v>
      </c>
    </row>
    <row r="1162" spans="1:21">
      <c r="A1162" s="249">
        <v>215050</v>
      </c>
      <c r="B1162" s="249" t="s">
        <v>2318</v>
      </c>
      <c r="C1162" s="249" t="s">
        <v>89</v>
      </c>
      <c r="D1162" s="249" t="s">
        <v>514</v>
      </c>
      <c r="E1162" s="249" t="s">
        <v>953</v>
      </c>
      <c r="F1162" s="249">
        <v>35065</v>
      </c>
      <c r="G1162" s="249" t="s">
        <v>2532</v>
      </c>
      <c r="H1162" s="249" t="s">
        <v>955</v>
      </c>
      <c r="I1162" s="249" t="s">
        <v>82</v>
      </c>
      <c r="J1162" s="249" t="s">
        <v>2811</v>
      </c>
      <c r="K1162" s="249">
        <v>2013</v>
      </c>
      <c r="L1162" s="249" t="s">
        <v>927</v>
      </c>
      <c r="M1162" s="249" t="s">
        <v>945</v>
      </c>
    </row>
    <row r="1163" spans="1:21">
      <c r="A1163" s="249">
        <v>215051</v>
      </c>
      <c r="B1163" s="249" t="s">
        <v>1524</v>
      </c>
      <c r="C1163" s="249" t="s">
        <v>189</v>
      </c>
      <c r="D1163" s="249" t="s">
        <v>493</v>
      </c>
      <c r="E1163" s="249" t="s">
        <v>954</v>
      </c>
      <c r="F1163" s="249">
        <v>32024</v>
      </c>
      <c r="G1163" s="249" t="s">
        <v>2559</v>
      </c>
      <c r="H1163" s="249" t="s">
        <v>955</v>
      </c>
      <c r="I1163" s="249" t="s">
        <v>82</v>
      </c>
      <c r="J1163" s="249" t="s">
        <v>926</v>
      </c>
      <c r="K1163" s="249">
        <v>2008</v>
      </c>
      <c r="L1163" s="249" t="s">
        <v>925</v>
      </c>
      <c r="M1163" s="249" t="s">
        <v>927</v>
      </c>
    </row>
    <row r="1164" spans="1:21">
      <c r="A1164" s="249">
        <v>215053</v>
      </c>
      <c r="B1164" s="249" t="s">
        <v>1888</v>
      </c>
      <c r="C1164" s="249" t="s">
        <v>224</v>
      </c>
      <c r="D1164" s="249" t="s">
        <v>556</v>
      </c>
      <c r="E1164" s="249" t="s">
        <v>954</v>
      </c>
      <c r="F1164" s="249">
        <v>34729</v>
      </c>
      <c r="G1164" s="249" t="s">
        <v>925</v>
      </c>
      <c r="H1164" s="249" t="s">
        <v>955</v>
      </c>
      <c r="I1164" s="249" t="s">
        <v>82</v>
      </c>
      <c r="J1164" s="249" t="s">
        <v>2811</v>
      </c>
      <c r="K1164" s="249">
        <v>2013</v>
      </c>
      <c r="L1164" s="249" t="s">
        <v>925</v>
      </c>
      <c r="M1164" s="249" t="s">
        <v>937</v>
      </c>
    </row>
    <row r="1165" spans="1:21">
      <c r="A1165" s="249">
        <v>215054</v>
      </c>
      <c r="B1165" s="249" t="s">
        <v>2115</v>
      </c>
      <c r="C1165" s="249" t="s">
        <v>89</v>
      </c>
      <c r="D1165" s="249" t="s">
        <v>775</v>
      </c>
      <c r="E1165" s="249" t="s">
        <v>953</v>
      </c>
      <c r="F1165" s="249">
        <v>35812</v>
      </c>
      <c r="G1165" s="249" t="s">
        <v>952</v>
      </c>
      <c r="H1165" s="249" t="s">
        <v>955</v>
      </c>
      <c r="I1165" s="249" t="s">
        <v>82</v>
      </c>
      <c r="J1165" s="249" t="s">
        <v>926</v>
      </c>
      <c r="K1165" s="249">
        <v>2016</v>
      </c>
      <c r="L1165" s="249" t="s">
        <v>925</v>
      </c>
      <c r="M1165" s="249" t="s">
        <v>952</v>
      </c>
    </row>
    <row r="1166" spans="1:21">
      <c r="A1166" s="249">
        <v>215055</v>
      </c>
      <c r="B1166" s="249" t="s">
        <v>1900</v>
      </c>
      <c r="C1166" s="249" t="s">
        <v>320</v>
      </c>
      <c r="D1166" s="249" t="s">
        <v>487</v>
      </c>
      <c r="E1166" s="249" t="s">
        <v>954</v>
      </c>
      <c r="F1166" s="249">
        <v>35478</v>
      </c>
      <c r="G1166" s="249" t="s">
        <v>2476</v>
      </c>
      <c r="H1166" s="249" t="s">
        <v>955</v>
      </c>
      <c r="I1166" s="249" t="s">
        <v>82</v>
      </c>
      <c r="J1166" s="249" t="s">
        <v>2811</v>
      </c>
      <c r="K1166" s="249">
        <v>2015</v>
      </c>
      <c r="L1166" s="249" t="s">
        <v>925</v>
      </c>
      <c r="M1166" s="249" t="s">
        <v>937</v>
      </c>
    </row>
    <row r="1167" spans="1:21">
      <c r="A1167" s="249">
        <v>215056</v>
      </c>
      <c r="B1167" s="249" t="s">
        <v>858</v>
      </c>
      <c r="C1167" s="249" t="s">
        <v>92</v>
      </c>
      <c r="D1167" s="249" t="s">
        <v>556</v>
      </c>
      <c r="E1167" s="249" t="s">
        <v>954</v>
      </c>
      <c r="F1167" s="249">
        <v>33121</v>
      </c>
      <c r="G1167" s="249" t="s">
        <v>2657</v>
      </c>
      <c r="H1167" s="249" t="s">
        <v>955</v>
      </c>
      <c r="I1167" s="249" t="s">
        <v>82</v>
      </c>
      <c r="J1167" s="249" t="s">
        <v>2811</v>
      </c>
      <c r="K1167" s="249">
        <v>2008</v>
      </c>
      <c r="L1167" s="249" t="s">
        <v>927</v>
      </c>
      <c r="M1167" s="249" t="s">
        <v>939</v>
      </c>
    </row>
    <row r="1168" spans="1:21">
      <c r="A1168" s="249">
        <v>215057</v>
      </c>
      <c r="B1168" s="249" t="s">
        <v>1135</v>
      </c>
      <c r="C1168" s="249" t="s">
        <v>320</v>
      </c>
      <c r="D1168" s="249" t="s">
        <v>660</v>
      </c>
      <c r="E1168" s="249" t="s">
        <v>954</v>
      </c>
      <c r="F1168" s="249">
        <v>35431</v>
      </c>
      <c r="G1168" s="249" t="s">
        <v>925</v>
      </c>
      <c r="H1168" s="249" t="s">
        <v>955</v>
      </c>
      <c r="I1168" s="249" t="s">
        <v>82</v>
      </c>
      <c r="J1168" s="249" t="s">
        <v>2811</v>
      </c>
      <c r="K1168" s="249">
        <v>2015</v>
      </c>
      <c r="L1168" s="249" t="s">
        <v>925</v>
      </c>
      <c r="M1168" s="249" t="s">
        <v>925</v>
      </c>
    </row>
    <row r="1169" spans="1:21">
      <c r="A1169" s="249">
        <v>215059</v>
      </c>
      <c r="B1169" s="249" t="s">
        <v>1262</v>
      </c>
      <c r="C1169" s="249" t="s">
        <v>160</v>
      </c>
      <c r="D1169" s="249" t="s">
        <v>466</v>
      </c>
      <c r="E1169" s="249" t="s">
        <v>954</v>
      </c>
      <c r="F1169" s="249">
        <v>33258</v>
      </c>
      <c r="G1169" s="249" t="s">
        <v>925</v>
      </c>
      <c r="H1169" s="249" t="s">
        <v>955</v>
      </c>
      <c r="I1169" s="249" t="s">
        <v>82</v>
      </c>
      <c r="J1169" s="249" t="s">
        <v>2811</v>
      </c>
      <c r="K1169" s="249">
        <v>2008</v>
      </c>
      <c r="L1169" s="249" t="s">
        <v>927</v>
      </c>
      <c r="M1169" s="249" t="s">
        <v>925</v>
      </c>
    </row>
    <row r="1170" spans="1:21">
      <c r="A1170" s="249">
        <v>215060</v>
      </c>
      <c r="B1170" s="249" t="s">
        <v>2166</v>
      </c>
      <c r="C1170" s="249" t="s">
        <v>79</v>
      </c>
      <c r="D1170" s="249" t="s">
        <v>811</v>
      </c>
      <c r="E1170" s="249" t="s">
        <v>954</v>
      </c>
      <c r="F1170" s="249">
        <v>34201</v>
      </c>
      <c r="G1170" s="249" t="s">
        <v>911</v>
      </c>
      <c r="H1170" s="249" t="s">
        <v>955</v>
      </c>
      <c r="I1170" s="249" t="s">
        <v>82</v>
      </c>
      <c r="J1170" s="249" t="s">
        <v>926</v>
      </c>
      <c r="K1170" s="249">
        <v>2011</v>
      </c>
      <c r="L1170" s="249" t="s">
        <v>947</v>
      </c>
      <c r="M1170" s="249" t="s">
        <v>947</v>
      </c>
    </row>
    <row r="1171" spans="1:21">
      <c r="A1171" s="249">
        <v>215061</v>
      </c>
      <c r="B1171" s="249" t="s">
        <v>831</v>
      </c>
      <c r="C1171" s="249" t="s">
        <v>144</v>
      </c>
      <c r="D1171" s="249" t="s">
        <v>2077</v>
      </c>
      <c r="E1171" s="249" t="s">
        <v>954</v>
      </c>
      <c r="F1171" s="249">
        <v>36063</v>
      </c>
      <c r="G1171" s="249" t="s">
        <v>925</v>
      </c>
      <c r="H1171" s="249" t="s">
        <v>955</v>
      </c>
      <c r="I1171" s="249" t="s">
        <v>82</v>
      </c>
      <c r="J1171" s="249" t="s">
        <v>926</v>
      </c>
      <c r="K1171" s="249">
        <v>2016</v>
      </c>
      <c r="L1171" s="249" t="s">
        <v>2812</v>
      </c>
      <c r="M1171" s="249" t="s">
        <v>939</v>
      </c>
    </row>
    <row r="1172" spans="1:21">
      <c r="A1172" s="249">
        <v>215062</v>
      </c>
      <c r="B1172" s="249" t="s">
        <v>1648</v>
      </c>
      <c r="C1172" s="249" t="s">
        <v>89</v>
      </c>
      <c r="D1172" s="249" t="s">
        <v>1335</v>
      </c>
      <c r="E1172" s="249" t="s">
        <v>954</v>
      </c>
      <c r="F1172" s="249">
        <v>33828</v>
      </c>
      <c r="G1172" s="249" t="s">
        <v>935</v>
      </c>
      <c r="H1172" s="249" t="s">
        <v>955</v>
      </c>
      <c r="I1172" s="249" t="s">
        <v>82</v>
      </c>
      <c r="J1172" s="249" t="s">
        <v>2811</v>
      </c>
      <c r="K1172" s="249">
        <v>2014</v>
      </c>
      <c r="L1172" s="249" t="s">
        <v>935</v>
      </c>
      <c r="M1172" s="249" t="s">
        <v>935</v>
      </c>
    </row>
    <row r="1173" spans="1:21">
      <c r="A1173" s="249">
        <v>215063</v>
      </c>
      <c r="B1173" s="249" t="s">
        <v>1837</v>
      </c>
      <c r="C1173" s="249" t="s">
        <v>242</v>
      </c>
      <c r="D1173" s="249" t="s">
        <v>1838</v>
      </c>
      <c r="E1173" s="249" t="s">
        <v>954</v>
      </c>
      <c r="F1173" s="249">
        <v>34344</v>
      </c>
      <c r="G1173" s="249" t="s">
        <v>2497</v>
      </c>
      <c r="H1173" s="249" t="s">
        <v>955</v>
      </c>
      <c r="I1173" s="249" t="s">
        <v>82</v>
      </c>
      <c r="J1173" s="249" t="s">
        <v>2811</v>
      </c>
      <c r="K1173" s="249">
        <v>2011</v>
      </c>
      <c r="L1173" s="249" t="s">
        <v>925</v>
      </c>
      <c r="M1173" s="249" t="s">
        <v>937</v>
      </c>
    </row>
    <row r="1174" spans="1:21">
      <c r="A1174" s="249">
        <v>215064</v>
      </c>
      <c r="B1174" s="249" t="s">
        <v>450</v>
      </c>
      <c r="C1174" s="249" t="s">
        <v>104</v>
      </c>
      <c r="D1174" s="249" t="s">
        <v>439</v>
      </c>
      <c r="E1174" s="249" t="s">
        <v>954</v>
      </c>
      <c r="F1174" s="249">
        <v>35156</v>
      </c>
      <c r="G1174" s="249" t="s">
        <v>939</v>
      </c>
      <c r="H1174" s="249" t="s">
        <v>955</v>
      </c>
      <c r="I1174" s="249" t="s">
        <v>82</v>
      </c>
      <c r="J1174" s="249" t="s">
        <v>926</v>
      </c>
      <c r="K1174" s="249">
        <v>2014</v>
      </c>
      <c r="L1174" s="249" t="s">
        <v>947</v>
      </c>
      <c r="M1174" s="249" t="s">
        <v>939</v>
      </c>
    </row>
    <row r="1175" spans="1:21">
      <c r="A1175" s="249">
        <v>215065</v>
      </c>
      <c r="B1175" s="249" t="s">
        <v>2431</v>
      </c>
      <c r="C1175" s="249" t="s">
        <v>86</v>
      </c>
      <c r="D1175" s="249" t="s">
        <v>460</v>
      </c>
      <c r="E1175" s="249" t="s">
        <v>954</v>
      </c>
      <c r="F1175" s="249">
        <v>35362</v>
      </c>
      <c r="G1175" s="249" t="s">
        <v>2577</v>
      </c>
      <c r="H1175" s="249" t="s">
        <v>2802</v>
      </c>
      <c r="I1175" s="249" t="s">
        <v>82</v>
      </c>
      <c r="J1175" s="249" t="s">
        <v>2811</v>
      </c>
      <c r="K1175" s="249">
        <v>2014</v>
      </c>
      <c r="L1175" s="249" t="s">
        <v>927</v>
      </c>
      <c r="M1175" s="249" t="s">
        <v>886</v>
      </c>
    </row>
    <row r="1176" spans="1:21">
      <c r="A1176" s="249">
        <v>215066</v>
      </c>
      <c r="B1176" s="249" t="s">
        <v>1412</v>
      </c>
      <c r="C1176" s="249" t="s">
        <v>286</v>
      </c>
      <c r="D1176" s="249" t="s">
        <v>651</v>
      </c>
      <c r="E1176" s="249" t="s">
        <v>953</v>
      </c>
      <c r="F1176" s="249">
        <v>35877</v>
      </c>
      <c r="G1176" s="249" t="s">
        <v>2525</v>
      </c>
      <c r="H1176" s="249" t="s">
        <v>955</v>
      </c>
      <c r="I1176" s="249" t="s">
        <v>82</v>
      </c>
      <c r="J1176" s="249" t="s">
        <v>926</v>
      </c>
      <c r="K1176" s="249">
        <v>2016</v>
      </c>
      <c r="L1176" s="249" t="s">
        <v>927</v>
      </c>
      <c r="M1176" s="249" t="s">
        <v>927</v>
      </c>
    </row>
    <row r="1177" spans="1:21">
      <c r="A1177" s="249">
        <v>215069</v>
      </c>
      <c r="B1177" s="249" t="s">
        <v>2126</v>
      </c>
      <c r="C1177" s="249" t="s">
        <v>155</v>
      </c>
      <c r="D1177" s="249" t="s">
        <v>447</v>
      </c>
      <c r="E1177" s="249" t="s">
        <v>953</v>
      </c>
      <c r="F1177" s="249">
        <v>35247</v>
      </c>
      <c r="G1177" s="249" t="s">
        <v>952</v>
      </c>
      <c r="H1177" s="249" t="s">
        <v>955</v>
      </c>
      <c r="I1177" s="249" t="s">
        <v>82</v>
      </c>
      <c r="J1177" s="249" t="s">
        <v>926</v>
      </c>
      <c r="K1177" s="249">
        <v>2013</v>
      </c>
      <c r="L1177" s="249" t="s">
        <v>951</v>
      </c>
      <c r="M1177" s="249" t="s">
        <v>952</v>
      </c>
    </row>
    <row r="1178" spans="1:21">
      <c r="A1178" s="249">
        <v>215072</v>
      </c>
      <c r="B1178" s="249" t="s">
        <v>2052</v>
      </c>
      <c r="C1178" s="249" t="s">
        <v>89</v>
      </c>
      <c r="D1178" s="249" t="s">
        <v>535</v>
      </c>
      <c r="E1178" s="249" t="s">
        <v>953</v>
      </c>
      <c r="F1178" s="249">
        <v>35069</v>
      </c>
      <c r="G1178" s="249" t="s">
        <v>2727</v>
      </c>
      <c r="H1178" s="249" t="s">
        <v>955</v>
      </c>
      <c r="I1178" s="249" t="s">
        <v>82</v>
      </c>
      <c r="J1178" s="249" t="s">
        <v>2811</v>
      </c>
      <c r="K1178" s="249">
        <v>2013</v>
      </c>
      <c r="L1178" s="249" t="s">
        <v>939</v>
      </c>
      <c r="M1178" s="249" t="s">
        <v>939</v>
      </c>
    </row>
    <row r="1179" spans="1:21">
      <c r="A1179" s="249">
        <v>215073</v>
      </c>
      <c r="B1179" s="249" t="s">
        <v>1989</v>
      </c>
      <c r="C1179" s="249" t="s">
        <v>1990</v>
      </c>
      <c r="D1179" s="249" t="s">
        <v>851</v>
      </c>
      <c r="E1179" s="249" t="s">
        <v>953</v>
      </c>
      <c r="F1179" s="249">
        <v>34703</v>
      </c>
      <c r="G1179" s="249" t="s">
        <v>2709</v>
      </c>
      <c r="H1179" s="249" t="s">
        <v>955</v>
      </c>
      <c r="I1179" s="249" t="s">
        <v>82</v>
      </c>
      <c r="J1179" s="249" t="s">
        <v>2811</v>
      </c>
      <c r="K1179" s="249">
        <v>2014</v>
      </c>
      <c r="L1179" s="249" t="s">
        <v>950</v>
      </c>
      <c r="M1179" s="249" t="s">
        <v>950</v>
      </c>
    </row>
    <row r="1180" spans="1:21">
      <c r="A1180" s="249">
        <v>215074</v>
      </c>
      <c r="B1180" s="249" t="s">
        <v>1945</v>
      </c>
      <c r="C1180" s="249" t="s">
        <v>89</v>
      </c>
      <c r="D1180" s="249" t="s">
        <v>702</v>
      </c>
      <c r="E1180" s="249" t="s">
        <v>953</v>
      </c>
      <c r="F1180" s="249">
        <v>34244</v>
      </c>
      <c r="G1180" s="249" t="s">
        <v>2686</v>
      </c>
      <c r="H1180" s="249" t="s">
        <v>955</v>
      </c>
      <c r="I1180" s="249" t="s">
        <v>82</v>
      </c>
      <c r="J1180" s="249" t="s">
        <v>2811</v>
      </c>
      <c r="K1180" s="249">
        <v>2013</v>
      </c>
      <c r="L1180" s="249" t="s">
        <v>2686</v>
      </c>
      <c r="M1180" s="249" t="s">
        <v>940</v>
      </c>
    </row>
    <row r="1181" spans="1:21">
      <c r="A1181" s="249">
        <v>215075</v>
      </c>
      <c r="B1181" s="249" t="s">
        <v>373</v>
      </c>
      <c r="C1181" s="249" t="s">
        <v>89</v>
      </c>
      <c r="D1181" s="249" t="s">
        <v>873</v>
      </c>
      <c r="E1181" s="249" t="s">
        <v>953</v>
      </c>
      <c r="F1181" s="249">
        <v>33010</v>
      </c>
      <c r="G1181" s="249" t="s">
        <v>2510</v>
      </c>
      <c r="H1181" s="249" t="s">
        <v>955</v>
      </c>
      <c r="I1181" s="249" t="s">
        <v>82</v>
      </c>
      <c r="J1181" s="249" t="s">
        <v>2811</v>
      </c>
      <c r="K1181" s="249">
        <v>2008</v>
      </c>
      <c r="L1181" s="249" t="s">
        <v>934</v>
      </c>
      <c r="M1181" s="249" t="s">
        <v>934</v>
      </c>
      <c r="S1181" s="249">
        <v>921</v>
      </c>
      <c r="T1181" s="249" t="s">
        <v>2873</v>
      </c>
      <c r="U1181" s="249" t="s">
        <v>2856</v>
      </c>
    </row>
    <row r="1182" spans="1:21">
      <c r="A1182" s="249">
        <v>215077</v>
      </c>
      <c r="B1182" s="249" t="s">
        <v>1637</v>
      </c>
      <c r="C1182" s="249" t="s">
        <v>385</v>
      </c>
      <c r="D1182" s="249" t="s">
        <v>1638</v>
      </c>
      <c r="E1182" s="249" t="s">
        <v>953</v>
      </c>
      <c r="F1182" s="249">
        <v>35069</v>
      </c>
      <c r="G1182" s="249" t="s">
        <v>2598</v>
      </c>
      <c r="H1182" s="249" t="s">
        <v>955</v>
      </c>
      <c r="I1182" s="249" t="s">
        <v>82</v>
      </c>
      <c r="J1182" s="249" t="s">
        <v>2811</v>
      </c>
      <c r="K1182" s="249">
        <v>2013</v>
      </c>
      <c r="L1182" s="249" t="s">
        <v>927</v>
      </c>
      <c r="M1182" s="249" t="s">
        <v>927</v>
      </c>
    </row>
    <row r="1183" spans="1:21">
      <c r="A1183" s="249">
        <v>215078</v>
      </c>
      <c r="B1183" s="249" t="s">
        <v>2111</v>
      </c>
      <c r="C1183" s="249" t="s">
        <v>2112</v>
      </c>
      <c r="D1183" s="249" t="s">
        <v>575</v>
      </c>
      <c r="E1183" s="249" t="s">
        <v>953</v>
      </c>
      <c r="F1183" s="249">
        <v>28767</v>
      </c>
      <c r="G1183" s="249" t="s">
        <v>952</v>
      </c>
      <c r="H1183" s="249" t="s">
        <v>955</v>
      </c>
      <c r="I1183" s="249" t="s">
        <v>82</v>
      </c>
      <c r="J1183" s="249" t="s">
        <v>926</v>
      </c>
      <c r="K1183" s="249">
        <v>2013</v>
      </c>
      <c r="L1183" s="249" t="s">
        <v>2706</v>
      </c>
      <c r="M1183" s="249" t="s">
        <v>952</v>
      </c>
    </row>
    <row r="1184" spans="1:21">
      <c r="A1184" s="249">
        <v>215079</v>
      </c>
      <c r="B1184" s="249" t="s">
        <v>2103</v>
      </c>
      <c r="C1184" s="249" t="s">
        <v>222</v>
      </c>
      <c r="D1184" s="249" t="s">
        <v>539</v>
      </c>
      <c r="E1184" s="249" t="s">
        <v>953</v>
      </c>
      <c r="F1184" s="249">
        <v>35866</v>
      </c>
      <c r="G1184" s="249" t="s">
        <v>925</v>
      </c>
      <c r="H1184" s="249" t="s">
        <v>955</v>
      </c>
      <c r="I1184" s="249" t="s">
        <v>82</v>
      </c>
      <c r="J1184" s="249" t="s">
        <v>926</v>
      </c>
      <c r="K1184" s="249">
        <v>2016</v>
      </c>
      <c r="L1184" s="249" t="s">
        <v>927</v>
      </c>
      <c r="M1184" s="249" t="s">
        <v>939</v>
      </c>
    </row>
    <row r="1185" spans="1:13">
      <c r="A1185" s="249">
        <v>215080</v>
      </c>
      <c r="B1185" s="249" t="s">
        <v>1047</v>
      </c>
      <c r="C1185" s="249" t="s">
        <v>144</v>
      </c>
      <c r="D1185" s="249" t="s">
        <v>329</v>
      </c>
      <c r="E1185" s="249" t="s">
        <v>953</v>
      </c>
      <c r="F1185" s="249">
        <v>36165</v>
      </c>
      <c r="G1185" s="249" t="s">
        <v>925</v>
      </c>
      <c r="H1185" s="249" t="s">
        <v>955</v>
      </c>
      <c r="I1185" s="249" t="s">
        <v>82</v>
      </c>
      <c r="J1185" s="249" t="s">
        <v>2811</v>
      </c>
      <c r="K1185" s="249">
        <v>2016</v>
      </c>
      <c r="L1185" s="249" t="s">
        <v>925</v>
      </c>
      <c r="M1185" s="249" t="s">
        <v>925</v>
      </c>
    </row>
    <row r="1186" spans="1:13">
      <c r="A1186" s="249">
        <v>215081</v>
      </c>
      <c r="B1186" s="249" t="s">
        <v>884</v>
      </c>
      <c r="C1186" s="249" t="s">
        <v>128</v>
      </c>
      <c r="D1186" s="249" t="s">
        <v>599</v>
      </c>
      <c r="E1186" s="249" t="s">
        <v>953</v>
      </c>
      <c r="F1186" s="249">
        <v>36162</v>
      </c>
      <c r="G1186" s="249" t="s">
        <v>2651</v>
      </c>
      <c r="H1186" s="249" t="s">
        <v>955</v>
      </c>
      <c r="I1186" s="249" t="s">
        <v>82</v>
      </c>
      <c r="J1186" s="249" t="s">
        <v>926</v>
      </c>
      <c r="K1186" s="249">
        <v>2016</v>
      </c>
      <c r="L1186" s="249" t="s">
        <v>936</v>
      </c>
      <c r="M1186" s="249" t="s">
        <v>936</v>
      </c>
    </row>
    <row r="1187" spans="1:13">
      <c r="A1187" s="249">
        <v>215082</v>
      </c>
      <c r="B1187" s="249" t="s">
        <v>1184</v>
      </c>
      <c r="C1187" s="249" t="s">
        <v>889</v>
      </c>
      <c r="D1187" s="249" t="s">
        <v>908</v>
      </c>
      <c r="E1187" s="249" t="s">
        <v>953</v>
      </c>
      <c r="F1187" s="249">
        <v>35024</v>
      </c>
      <c r="G1187" s="249" t="s">
        <v>925</v>
      </c>
      <c r="H1187" s="249" t="s">
        <v>955</v>
      </c>
      <c r="I1187" s="249" t="s">
        <v>82</v>
      </c>
      <c r="J1187" s="249" t="s">
        <v>926</v>
      </c>
      <c r="K1187" s="249">
        <v>2013</v>
      </c>
      <c r="L1187" s="249" t="s">
        <v>925</v>
      </c>
      <c r="M1187" s="249" t="s">
        <v>925</v>
      </c>
    </row>
    <row r="1188" spans="1:13">
      <c r="A1188" s="249">
        <v>215084</v>
      </c>
      <c r="B1188" s="249" t="s">
        <v>2144</v>
      </c>
      <c r="C1188" s="249" t="s">
        <v>690</v>
      </c>
      <c r="D1188" s="249" t="s">
        <v>443</v>
      </c>
      <c r="E1188" s="249" t="s">
        <v>953</v>
      </c>
      <c r="F1188" s="249">
        <v>34364</v>
      </c>
      <c r="G1188" s="249" t="s">
        <v>2760</v>
      </c>
      <c r="H1188" s="249" t="s">
        <v>955</v>
      </c>
      <c r="I1188" s="249" t="s">
        <v>82</v>
      </c>
      <c r="J1188" s="249" t="s">
        <v>2811</v>
      </c>
      <c r="K1188" s="249">
        <v>2012</v>
      </c>
      <c r="L1188" s="249" t="s">
        <v>947</v>
      </c>
      <c r="M1188" s="249" t="s">
        <v>947</v>
      </c>
    </row>
    <row r="1189" spans="1:13">
      <c r="A1189" s="249">
        <v>215085</v>
      </c>
      <c r="B1189" s="249" t="s">
        <v>1122</v>
      </c>
      <c r="C1189" s="249" t="s">
        <v>174</v>
      </c>
      <c r="D1189" s="249" t="s">
        <v>498</v>
      </c>
      <c r="E1189" s="249" t="s">
        <v>953</v>
      </c>
      <c r="F1189" s="249">
        <v>35490</v>
      </c>
      <c r="G1189" s="249" t="s">
        <v>925</v>
      </c>
      <c r="H1189" s="249" t="s">
        <v>955</v>
      </c>
      <c r="I1189" s="249" t="s">
        <v>82</v>
      </c>
      <c r="J1189" s="249" t="s">
        <v>2811</v>
      </c>
      <c r="K1189" s="249">
        <v>2015</v>
      </c>
      <c r="L1189" s="249" t="s">
        <v>925</v>
      </c>
      <c r="M1189" s="249" t="s">
        <v>925</v>
      </c>
    </row>
    <row r="1190" spans="1:13">
      <c r="A1190" s="249">
        <v>215086</v>
      </c>
      <c r="B1190" s="249" t="s">
        <v>1848</v>
      </c>
      <c r="C1190" s="249" t="s">
        <v>81</v>
      </c>
      <c r="D1190" s="249" t="s">
        <v>542</v>
      </c>
      <c r="E1190" s="249" t="s">
        <v>953</v>
      </c>
      <c r="F1190" s="249">
        <v>34232</v>
      </c>
      <c r="G1190" s="249" t="s">
        <v>925</v>
      </c>
      <c r="H1190" s="249" t="s">
        <v>955</v>
      </c>
      <c r="I1190" s="249" t="s">
        <v>82</v>
      </c>
      <c r="J1190" s="249" t="s">
        <v>926</v>
      </c>
      <c r="K1190" s="249">
        <v>2013</v>
      </c>
      <c r="L1190" s="249" t="s">
        <v>937</v>
      </c>
      <c r="M1190" s="249" t="s">
        <v>937</v>
      </c>
    </row>
    <row r="1191" spans="1:13">
      <c r="A1191" s="249">
        <v>215087</v>
      </c>
      <c r="B1191" s="249" t="s">
        <v>1585</v>
      </c>
      <c r="C1191" s="249" t="s">
        <v>116</v>
      </c>
      <c r="D1191" s="249" t="s">
        <v>486</v>
      </c>
      <c r="E1191" s="249" t="s">
        <v>953</v>
      </c>
      <c r="F1191" s="249">
        <v>36094</v>
      </c>
      <c r="G1191" s="249" t="s">
        <v>2579</v>
      </c>
      <c r="H1191" s="249" t="s">
        <v>955</v>
      </c>
      <c r="I1191" s="249" t="s">
        <v>82</v>
      </c>
      <c r="J1191" s="249" t="s">
        <v>926</v>
      </c>
      <c r="K1191" s="249">
        <v>2016</v>
      </c>
      <c r="L1191" s="249" t="s">
        <v>2813</v>
      </c>
      <c r="M1191" s="249" t="s">
        <v>927</v>
      </c>
    </row>
    <row r="1192" spans="1:13">
      <c r="A1192" s="249">
        <v>215088</v>
      </c>
      <c r="B1192" s="249" t="s">
        <v>1158</v>
      </c>
      <c r="C1192" s="249" t="s">
        <v>107</v>
      </c>
      <c r="D1192" s="249" t="s">
        <v>473</v>
      </c>
      <c r="E1192" s="249" t="s">
        <v>953</v>
      </c>
      <c r="F1192" s="249">
        <v>33117</v>
      </c>
      <c r="G1192" s="249" t="s">
        <v>925</v>
      </c>
      <c r="H1192" s="249" t="s">
        <v>955</v>
      </c>
      <c r="I1192" s="249" t="s">
        <v>82</v>
      </c>
      <c r="J1192" s="249" t="s">
        <v>2811</v>
      </c>
      <c r="K1192" s="249">
        <v>2011</v>
      </c>
      <c r="L1192" s="249" t="s">
        <v>925</v>
      </c>
      <c r="M1192" s="249" t="s">
        <v>925</v>
      </c>
    </row>
    <row r="1193" spans="1:13">
      <c r="A1193" s="249">
        <v>215089</v>
      </c>
      <c r="B1193" s="249" t="s">
        <v>1926</v>
      </c>
      <c r="C1193" s="249" t="s">
        <v>180</v>
      </c>
      <c r="D1193" s="249" t="s">
        <v>547</v>
      </c>
      <c r="E1193" s="249" t="s">
        <v>953</v>
      </c>
      <c r="F1193" s="249">
        <v>33248</v>
      </c>
      <c r="G1193" s="249" t="s">
        <v>2684</v>
      </c>
      <c r="H1193" s="249" t="s">
        <v>955</v>
      </c>
      <c r="I1193" s="249" t="s">
        <v>82</v>
      </c>
      <c r="J1193" s="249" t="s">
        <v>926</v>
      </c>
      <c r="K1193" s="249">
        <v>2009</v>
      </c>
      <c r="L1193" s="249" t="s">
        <v>947</v>
      </c>
      <c r="M1193" s="249" t="s">
        <v>937</v>
      </c>
    </row>
    <row r="1194" spans="1:13">
      <c r="A1194" s="249">
        <v>215090</v>
      </c>
      <c r="B1194" s="249" t="s">
        <v>1058</v>
      </c>
      <c r="C1194" s="249" t="s">
        <v>150</v>
      </c>
      <c r="D1194" s="249" t="s">
        <v>470</v>
      </c>
      <c r="E1194" s="249" t="s">
        <v>953</v>
      </c>
      <c r="F1194" s="249">
        <v>34841</v>
      </c>
      <c r="G1194" s="249" t="s">
        <v>925</v>
      </c>
      <c r="H1194" s="249" t="s">
        <v>955</v>
      </c>
      <c r="I1194" s="249" t="s">
        <v>82</v>
      </c>
      <c r="J1194" s="249" t="s">
        <v>2811</v>
      </c>
      <c r="K1194" s="249">
        <v>2013</v>
      </c>
      <c r="L1194" s="249" t="s">
        <v>927</v>
      </c>
      <c r="M1194" s="249" t="s">
        <v>925</v>
      </c>
    </row>
    <row r="1195" spans="1:13">
      <c r="A1195" s="249">
        <v>215091</v>
      </c>
      <c r="B1195" s="249" t="s">
        <v>2307</v>
      </c>
      <c r="C1195" s="249" t="s">
        <v>84</v>
      </c>
      <c r="D1195" s="249" t="s">
        <v>500</v>
      </c>
      <c r="E1195" s="249" t="s">
        <v>953</v>
      </c>
      <c r="F1195" s="249">
        <v>33062</v>
      </c>
      <c r="G1195" s="249" t="s">
        <v>925</v>
      </c>
      <c r="H1195" s="249" t="s">
        <v>955</v>
      </c>
      <c r="I1195" s="249" t="s">
        <v>82</v>
      </c>
      <c r="J1195" s="249" t="s">
        <v>2811</v>
      </c>
      <c r="K1195" s="249">
        <v>2009</v>
      </c>
      <c r="L1195" s="249" t="s">
        <v>945</v>
      </c>
      <c r="M1195" s="249" t="s">
        <v>945</v>
      </c>
    </row>
    <row r="1196" spans="1:13">
      <c r="A1196" s="249">
        <v>215092</v>
      </c>
      <c r="B1196" s="249" t="s">
        <v>1825</v>
      </c>
      <c r="C1196" s="249" t="s">
        <v>859</v>
      </c>
      <c r="D1196" s="249" t="s">
        <v>479</v>
      </c>
      <c r="E1196" s="249" t="s">
        <v>953</v>
      </c>
      <c r="F1196" s="249">
        <v>35815</v>
      </c>
      <c r="G1196" s="249" t="s">
        <v>2617</v>
      </c>
      <c r="H1196" s="249" t="s">
        <v>955</v>
      </c>
      <c r="I1196" s="249" t="s">
        <v>82</v>
      </c>
      <c r="J1196" s="249" t="s">
        <v>2811</v>
      </c>
      <c r="K1196" s="249">
        <v>2015</v>
      </c>
      <c r="L1196" s="249" t="s">
        <v>2617</v>
      </c>
      <c r="M1196" s="249" t="s">
        <v>936</v>
      </c>
    </row>
    <row r="1197" spans="1:13">
      <c r="A1197" s="249">
        <v>215093</v>
      </c>
      <c r="B1197" s="249" t="s">
        <v>2034</v>
      </c>
      <c r="C1197" s="249" t="s">
        <v>83</v>
      </c>
      <c r="D1197" s="249" t="s">
        <v>2035</v>
      </c>
      <c r="E1197" s="249" t="s">
        <v>953</v>
      </c>
      <c r="F1197" s="249">
        <v>31660</v>
      </c>
      <c r="G1197" s="249" t="s">
        <v>2472</v>
      </c>
      <c r="H1197" s="249" t="s">
        <v>955</v>
      </c>
      <c r="I1197" s="249" t="s">
        <v>82</v>
      </c>
      <c r="J1197" s="249" t="s">
        <v>2811</v>
      </c>
      <c r="K1197" s="249">
        <v>2007</v>
      </c>
      <c r="L1197" s="249" t="s">
        <v>2845</v>
      </c>
      <c r="M1197" s="249" t="s">
        <v>951</v>
      </c>
    </row>
    <row r="1198" spans="1:13">
      <c r="A1198" s="249">
        <v>215094</v>
      </c>
      <c r="B1198" s="249" t="s">
        <v>1644</v>
      </c>
      <c r="C1198" s="249" t="s">
        <v>347</v>
      </c>
      <c r="D1198" s="249" t="s">
        <v>644</v>
      </c>
      <c r="E1198" s="249" t="s">
        <v>953</v>
      </c>
      <c r="F1198" s="249">
        <v>36161</v>
      </c>
      <c r="G1198" s="249" t="s">
        <v>935</v>
      </c>
      <c r="H1198" s="249" t="s">
        <v>955</v>
      </c>
      <c r="I1198" s="249" t="s">
        <v>82</v>
      </c>
      <c r="J1198" s="249" t="s">
        <v>2811</v>
      </c>
      <c r="K1198" s="249">
        <v>2016</v>
      </c>
      <c r="L1198" s="249" t="s">
        <v>925</v>
      </c>
      <c r="M1198" s="249" t="s">
        <v>935</v>
      </c>
    </row>
    <row r="1199" spans="1:13">
      <c r="A1199" s="249">
        <v>215095</v>
      </c>
      <c r="B1199" s="249" t="s">
        <v>1576</v>
      </c>
      <c r="C1199" s="249" t="s">
        <v>263</v>
      </c>
      <c r="D1199" s="249" t="s">
        <v>598</v>
      </c>
      <c r="E1199" s="249" t="s">
        <v>953</v>
      </c>
      <c r="F1199" s="249">
        <v>35431</v>
      </c>
      <c r="G1199" s="249" t="s">
        <v>2570</v>
      </c>
      <c r="H1199" s="249" t="s">
        <v>955</v>
      </c>
      <c r="I1199" s="249" t="s">
        <v>82</v>
      </c>
      <c r="J1199" s="249" t="s">
        <v>2811</v>
      </c>
      <c r="K1199" s="249">
        <v>2015</v>
      </c>
      <c r="L1199" s="249" t="s">
        <v>927</v>
      </c>
      <c r="M1199" s="249" t="s">
        <v>927</v>
      </c>
    </row>
    <row r="1200" spans="1:13">
      <c r="A1200" s="249">
        <v>215097</v>
      </c>
      <c r="B1200" s="249" t="s">
        <v>1163</v>
      </c>
      <c r="C1200" s="249" t="s">
        <v>89</v>
      </c>
      <c r="D1200" s="249" t="s">
        <v>443</v>
      </c>
      <c r="E1200" s="249" t="s">
        <v>954</v>
      </c>
      <c r="F1200" s="249">
        <v>33605</v>
      </c>
      <c r="G1200" s="249" t="s">
        <v>925</v>
      </c>
      <c r="H1200" s="249" t="s">
        <v>955</v>
      </c>
      <c r="I1200" s="249" t="s">
        <v>82</v>
      </c>
      <c r="J1200" s="249" t="s">
        <v>2811</v>
      </c>
      <c r="K1200" s="249">
        <v>2012</v>
      </c>
      <c r="L1200" s="249" t="s">
        <v>925</v>
      </c>
      <c r="M1200" s="249" t="s">
        <v>925</v>
      </c>
    </row>
    <row r="1201" spans="1:13">
      <c r="A1201" s="249">
        <v>215098</v>
      </c>
      <c r="B1201" s="249" t="s">
        <v>1844</v>
      </c>
      <c r="C1201" s="249" t="s">
        <v>1845</v>
      </c>
      <c r="D1201" s="249" t="s">
        <v>456</v>
      </c>
      <c r="E1201" s="249" t="s">
        <v>953</v>
      </c>
      <c r="F1201" s="249">
        <v>36166</v>
      </c>
      <c r="G1201" s="249" t="s">
        <v>925</v>
      </c>
      <c r="H1201" s="249" t="s">
        <v>955</v>
      </c>
      <c r="I1201" s="249" t="s">
        <v>82</v>
      </c>
      <c r="J1201" s="249" t="s">
        <v>2811</v>
      </c>
      <c r="K1201" s="249">
        <v>2016</v>
      </c>
      <c r="L1201" s="249" t="s">
        <v>937</v>
      </c>
      <c r="M1201" s="249" t="s">
        <v>937</v>
      </c>
    </row>
    <row r="1202" spans="1:13">
      <c r="A1202" s="249">
        <v>215099</v>
      </c>
      <c r="B1202" s="249" t="s">
        <v>2252</v>
      </c>
      <c r="C1202" s="249" t="s">
        <v>89</v>
      </c>
      <c r="D1202" s="249" t="s">
        <v>641</v>
      </c>
      <c r="E1202" s="249" t="s">
        <v>953</v>
      </c>
      <c r="F1202" s="249">
        <v>35371</v>
      </c>
      <c r="G1202" s="249" t="s">
        <v>925</v>
      </c>
      <c r="H1202" s="249" t="s">
        <v>955</v>
      </c>
      <c r="I1202" s="249" t="s">
        <v>82</v>
      </c>
      <c r="J1202" s="249" t="s">
        <v>2811</v>
      </c>
      <c r="K1202" s="249">
        <v>2014</v>
      </c>
      <c r="L1202" s="249" t="s">
        <v>2813</v>
      </c>
      <c r="M1202" s="249" t="s">
        <v>944</v>
      </c>
    </row>
    <row r="1203" spans="1:13">
      <c r="A1203" s="249">
        <v>215100</v>
      </c>
      <c r="B1203" s="249" t="s">
        <v>1700</v>
      </c>
      <c r="C1203" s="249" t="s">
        <v>167</v>
      </c>
      <c r="D1203" s="249" t="s">
        <v>686</v>
      </c>
      <c r="E1203" s="249" t="s">
        <v>953</v>
      </c>
      <c r="F1203" s="249">
        <v>35891</v>
      </c>
      <c r="G1203" s="249" t="s">
        <v>925</v>
      </c>
      <c r="H1203" s="249" t="s">
        <v>955</v>
      </c>
      <c r="I1203" s="249" t="s">
        <v>82</v>
      </c>
      <c r="J1203" s="249" t="s">
        <v>926</v>
      </c>
      <c r="K1203" s="249">
        <v>2016</v>
      </c>
      <c r="L1203" s="249" t="s">
        <v>925</v>
      </c>
      <c r="M1203" s="249" t="s">
        <v>936</v>
      </c>
    </row>
    <row r="1204" spans="1:13">
      <c r="A1204" s="249">
        <v>215103</v>
      </c>
      <c r="B1204" s="249" t="s">
        <v>1050</v>
      </c>
      <c r="C1204" s="249" t="s">
        <v>171</v>
      </c>
      <c r="D1204" s="249" t="s">
        <v>637</v>
      </c>
      <c r="E1204" s="249" t="s">
        <v>954</v>
      </c>
      <c r="F1204" s="249">
        <v>34854</v>
      </c>
      <c r="G1204" s="249" t="s">
        <v>925</v>
      </c>
      <c r="H1204" s="249" t="s">
        <v>955</v>
      </c>
      <c r="I1204" s="249" t="s">
        <v>82</v>
      </c>
      <c r="J1204" s="249" t="s">
        <v>926</v>
      </c>
      <c r="K1204" s="249">
        <v>2014</v>
      </c>
      <c r="L1204" s="249" t="s">
        <v>925</v>
      </c>
      <c r="M1204" s="249" t="s">
        <v>925</v>
      </c>
    </row>
    <row r="1205" spans="1:13">
      <c r="A1205" s="249">
        <v>215104</v>
      </c>
      <c r="B1205" s="249" t="s">
        <v>1457</v>
      </c>
      <c r="C1205" s="249" t="s">
        <v>89</v>
      </c>
      <c r="D1205" s="249" t="s">
        <v>467</v>
      </c>
      <c r="E1205" s="249" t="s">
        <v>954</v>
      </c>
      <c r="F1205" s="249">
        <v>36150</v>
      </c>
      <c r="G1205" s="249" t="s">
        <v>2543</v>
      </c>
      <c r="H1205" s="249" t="s">
        <v>955</v>
      </c>
      <c r="I1205" s="249" t="s">
        <v>82</v>
      </c>
      <c r="J1205" s="249" t="s">
        <v>926</v>
      </c>
      <c r="K1205" s="249">
        <v>2016</v>
      </c>
      <c r="L1205" s="249" t="s">
        <v>927</v>
      </c>
      <c r="M1205" s="249" t="s">
        <v>927</v>
      </c>
    </row>
    <row r="1206" spans="1:13">
      <c r="A1206" s="249">
        <v>215107</v>
      </c>
      <c r="B1206" s="249" t="s">
        <v>2420</v>
      </c>
      <c r="C1206" s="249" t="s">
        <v>375</v>
      </c>
      <c r="D1206" s="249" t="s">
        <v>511</v>
      </c>
      <c r="E1206" s="249" t="s">
        <v>954</v>
      </c>
      <c r="F1206" s="249">
        <v>35247</v>
      </c>
      <c r="G1206" s="249" t="s">
        <v>2476</v>
      </c>
      <c r="H1206" s="249" t="s">
        <v>2802</v>
      </c>
      <c r="I1206" s="249" t="s">
        <v>82</v>
      </c>
      <c r="J1206" s="249" t="s">
        <v>2811</v>
      </c>
      <c r="K1206" s="249">
        <v>2015</v>
      </c>
      <c r="L1206" s="249" t="s">
        <v>2817</v>
      </c>
      <c r="M1206" s="249" t="s">
        <v>886</v>
      </c>
    </row>
    <row r="1207" spans="1:13">
      <c r="A1207" s="249">
        <v>215108</v>
      </c>
      <c r="B1207" s="249" t="s">
        <v>1361</v>
      </c>
      <c r="C1207" s="249" t="s">
        <v>168</v>
      </c>
      <c r="D1207" s="249" t="s">
        <v>380</v>
      </c>
      <c r="E1207" s="249" t="s">
        <v>954</v>
      </c>
      <c r="F1207" s="249">
        <v>31871</v>
      </c>
      <c r="G1207" s="249" t="s">
        <v>2515</v>
      </c>
      <c r="H1207" s="249" t="s">
        <v>955</v>
      </c>
      <c r="I1207" s="249" t="s">
        <v>82</v>
      </c>
      <c r="J1207" s="249" t="s">
        <v>2811</v>
      </c>
      <c r="K1207" s="249">
        <v>2005</v>
      </c>
      <c r="L1207" s="249" t="s">
        <v>927</v>
      </c>
      <c r="M1207" s="249" t="s">
        <v>934</v>
      </c>
    </row>
    <row r="1208" spans="1:13">
      <c r="A1208" s="249">
        <v>215109</v>
      </c>
      <c r="B1208" s="249" t="s">
        <v>2436</v>
      </c>
      <c r="C1208" s="249" t="s">
        <v>138</v>
      </c>
      <c r="D1208" s="249" t="s">
        <v>754</v>
      </c>
      <c r="E1208" s="249" t="s">
        <v>954</v>
      </c>
      <c r="F1208" s="249">
        <v>36129</v>
      </c>
      <c r="G1208" s="249" t="s">
        <v>2476</v>
      </c>
      <c r="H1208" s="249" t="s">
        <v>2802</v>
      </c>
      <c r="I1208" s="249" t="s">
        <v>82</v>
      </c>
      <c r="J1208" s="249" t="s">
        <v>926</v>
      </c>
      <c r="K1208" s="249">
        <v>2016</v>
      </c>
      <c r="L1208" s="249" t="s">
        <v>927</v>
      </c>
      <c r="M1208" s="249" t="s">
        <v>886</v>
      </c>
    </row>
    <row r="1209" spans="1:13">
      <c r="A1209" s="249">
        <v>215112</v>
      </c>
      <c r="B1209" s="249" t="s">
        <v>2227</v>
      </c>
      <c r="C1209" s="249" t="s">
        <v>387</v>
      </c>
      <c r="D1209" s="249" t="s">
        <v>493</v>
      </c>
      <c r="E1209" s="249" t="s">
        <v>953</v>
      </c>
      <c r="F1209" s="249">
        <v>35821</v>
      </c>
      <c r="G1209" s="249" t="s">
        <v>944</v>
      </c>
      <c r="H1209" s="249" t="s">
        <v>955</v>
      </c>
      <c r="I1209" s="249" t="s">
        <v>82</v>
      </c>
      <c r="J1209" s="249" t="s">
        <v>2811</v>
      </c>
      <c r="K1209" s="249">
        <v>2015</v>
      </c>
      <c r="L1209" s="249" t="s">
        <v>944</v>
      </c>
      <c r="M1209" s="249" t="s">
        <v>944</v>
      </c>
    </row>
    <row r="1210" spans="1:13">
      <c r="A1210" s="249">
        <v>215114</v>
      </c>
      <c r="B1210" s="249" t="s">
        <v>1430</v>
      </c>
      <c r="C1210" s="249" t="s">
        <v>178</v>
      </c>
      <c r="D1210" s="249" t="s">
        <v>1431</v>
      </c>
      <c r="E1210" s="249" t="s">
        <v>954</v>
      </c>
      <c r="F1210" s="249">
        <v>35457</v>
      </c>
      <c r="G1210" s="249" t="s">
        <v>925</v>
      </c>
      <c r="H1210" s="249" t="s">
        <v>955</v>
      </c>
      <c r="I1210" s="249" t="s">
        <v>82</v>
      </c>
      <c r="J1210" s="249" t="s">
        <v>2811</v>
      </c>
      <c r="K1210" s="249">
        <v>2014</v>
      </c>
      <c r="L1210" s="249" t="s">
        <v>2813</v>
      </c>
      <c r="M1210" s="249" t="s">
        <v>927</v>
      </c>
    </row>
    <row r="1211" spans="1:13">
      <c r="A1211" s="249">
        <v>215116</v>
      </c>
      <c r="B1211" s="249" t="s">
        <v>1068</v>
      </c>
      <c r="C1211" s="249" t="s">
        <v>152</v>
      </c>
      <c r="D1211" s="249" t="s">
        <v>1069</v>
      </c>
      <c r="E1211" s="249" t="s">
        <v>954</v>
      </c>
      <c r="F1211" s="249">
        <v>35840</v>
      </c>
      <c r="G1211" s="249" t="s">
        <v>925</v>
      </c>
      <c r="H1211" s="249" t="s">
        <v>955</v>
      </c>
      <c r="I1211" s="249" t="s">
        <v>82</v>
      </c>
      <c r="J1211" s="249" t="s">
        <v>2811</v>
      </c>
      <c r="K1211" s="249">
        <v>2016</v>
      </c>
      <c r="L1211" s="249" t="s">
        <v>925</v>
      </c>
      <c r="M1211" s="249" t="s">
        <v>925</v>
      </c>
    </row>
    <row r="1212" spans="1:13">
      <c r="A1212" s="249">
        <v>215117</v>
      </c>
      <c r="B1212" s="249" t="s">
        <v>2079</v>
      </c>
      <c r="C1212" s="249" t="s">
        <v>249</v>
      </c>
      <c r="D1212" s="249" t="s">
        <v>508</v>
      </c>
      <c r="E1212" s="249" t="s">
        <v>954</v>
      </c>
      <c r="F1212" s="249">
        <v>25227</v>
      </c>
      <c r="G1212" s="249" t="s">
        <v>2739</v>
      </c>
      <c r="H1212" s="249" t="s">
        <v>955</v>
      </c>
      <c r="I1212" s="249" t="s">
        <v>82</v>
      </c>
      <c r="J1212" s="249" t="s">
        <v>2811</v>
      </c>
      <c r="K1212" s="249">
        <v>1987</v>
      </c>
      <c r="L1212" s="249" t="s">
        <v>939</v>
      </c>
      <c r="M1212" s="249" t="s">
        <v>939</v>
      </c>
    </row>
    <row r="1213" spans="1:13">
      <c r="A1213" s="249">
        <v>215119</v>
      </c>
      <c r="B1213" s="249" t="s">
        <v>2011</v>
      </c>
      <c r="C1213" s="249" t="s">
        <v>89</v>
      </c>
      <c r="D1213" s="249" t="s">
        <v>473</v>
      </c>
      <c r="E1213" s="249" t="s">
        <v>953</v>
      </c>
      <c r="F1213" s="249">
        <v>33604</v>
      </c>
      <c r="G1213" s="249" t="s">
        <v>2716</v>
      </c>
      <c r="H1213" s="249" t="s">
        <v>955</v>
      </c>
      <c r="I1213" s="249" t="s">
        <v>82</v>
      </c>
      <c r="J1213" s="249" t="s">
        <v>2811</v>
      </c>
      <c r="K1213" s="249">
        <v>2013</v>
      </c>
      <c r="L1213" s="249" t="s">
        <v>2846</v>
      </c>
      <c r="M1213" s="249" t="s">
        <v>951</v>
      </c>
    </row>
    <row r="1214" spans="1:13">
      <c r="A1214" s="249">
        <v>215120</v>
      </c>
      <c r="B1214" s="249" t="s">
        <v>2118</v>
      </c>
      <c r="C1214" s="249" t="s">
        <v>128</v>
      </c>
      <c r="D1214" s="249" t="s">
        <v>435</v>
      </c>
      <c r="E1214" s="249" t="s">
        <v>953</v>
      </c>
      <c r="F1214" s="249">
        <v>32143</v>
      </c>
      <c r="G1214" s="249" t="s">
        <v>2750</v>
      </c>
      <c r="H1214" s="249" t="s">
        <v>955</v>
      </c>
      <c r="I1214" s="249" t="s">
        <v>82</v>
      </c>
      <c r="J1214" s="249" t="s">
        <v>2811</v>
      </c>
      <c r="K1214" s="249">
        <v>2005</v>
      </c>
      <c r="L1214" s="249" t="s">
        <v>952</v>
      </c>
      <c r="M1214" s="249" t="s">
        <v>952</v>
      </c>
    </row>
    <row r="1215" spans="1:13">
      <c r="A1215" s="249">
        <v>215121</v>
      </c>
      <c r="B1215" s="249" t="s">
        <v>1570</v>
      </c>
      <c r="C1215" s="249" t="s">
        <v>113</v>
      </c>
      <c r="D1215" s="249" t="s">
        <v>1571</v>
      </c>
      <c r="E1215" s="249" t="s">
        <v>954</v>
      </c>
      <c r="F1215" s="249">
        <v>34525</v>
      </c>
      <c r="G1215" s="249" t="s">
        <v>2567</v>
      </c>
      <c r="H1215" s="249" t="s">
        <v>955</v>
      </c>
      <c r="I1215" s="249" t="s">
        <v>82</v>
      </c>
      <c r="J1215" s="249" t="s">
        <v>926</v>
      </c>
      <c r="K1215" s="249">
        <v>2012</v>
      </c>
      <c r="L1215" s="249" t="s">
        <v>927</v>
      </c>
      <c r="M1215" s="249" t="s">
        <v>927</v>
      </c>
    </row>
    <row r="1216" spans="1:13">
      <c r="A1216" s="249">
        <v>215122</v>
      </c>
      <c r="B1216" s="249" t="s">
        <v>1951</v>
      </c>
      <c r="C1216" s="249" t="s">
        <v>122</v>
      </c>
      <c r="D1216" s="249" t="s">
        <v>1952</v>
      </c>
      <c r="E1216" s="249" t="s">
        <v>954</v>
      </c>
      <c r="F1216" s="249">
        <v>35166</v>
      </c>
      <c r="G1216" s="249" t="s">
        <v>2489</v>
      </c>
      <c r="H1216" s="249" t="s">
        <v>955</v>
      </c>
      <c r="I1216" s="249" t="s">
        <v>82</v>
      </c>
      <c r="J1216" s="249" t="s">
        <v>2811</v>
      </c>
      <c r="K1216" s="249">
        <v>2016</v>
      </c>
      <c r="L1216" s="249" t="s">
        <v>2813</v>
      </c>
      <c r="M1216" s="249" t="s">
        <v>940</v>
      </c>
    </row>
    <row r="1217" spans="1:13">
      <c r="A1217" s="249">
        <v>215123</v>
      </c>
      <c r="B1217" s="249" t="s">
        <v>1936</v>
      </c>
      <c r="C1217" s="249" t="s">
        <v>115</v>
      </c>
      <c r="D1217" s="249" t="s">
        <v>625</v>
      </c>
      <c r="E1217" s="249" t="s">
        <v>954</v>
      </c>
      <c r="F1217" s="249">
        <v>35431</v>
      </c>
      <c r="G1217" s="249" t="s">
        <v>2687</v>
      </c>
      <c r="H1217" s="249" t="s">
        <v>955</v>
      </c>
      <c r="I1217" s="249" t="s">
        <v>82</v>
      </c>
      <c r="J1217" s="249" t="s">
        <v>2811</v>
      </c>
      <c r="K1217" s="249">
        <v>2015</v>
      </c>
      <c r="L1217" s="249" t="s">
        <v>2686</v>
      </c>
      <c r="M1217" s="249" t="s">
        <v>940</v>
      </c>
    </row>
    <row r="1218" spans="1:13">
      <c r="A1218" s="249">
        <v>215124</v>
      </c>
      <c r="B1218" s="249" t="s">
        <v>1481</v>
      </c>
      <c r="C1218" s="249" t="s">
        <v>869</v>
      </c>
      <c r="D1218" s="249" t="s">
        <v>432</v>
      </c>
      <c r="E1218" s="249" t="s">
        <v>954</v>
      </c>
      <c r="F1218" s="249">
        <v>33765</v>
      </c>
      <c r="G1218" s="249" t="s">
        <v>1487</v>
      </c>
      <c r="H1218" s="249" t="s">
        <v>955</v>
      </c>
      <c r="I1218" s="249" t="s">
        <v>82</v>
      </c>
      <c r="J1218" s="249" t="s">
        <v>2811</v>
      </c>
      <c r="K1218" s="249">
        <v>2013</v>
      </c>
      <c r="L1218" s="249" t="s">
        <v>2813</v>
      </c>
      <c r="M1218" s="249" t="s">
        <v>927</v>
      </c>
    </row>
    <row r="1219" spans="1:13">
      <c r="A1219" s="249">
        <v>215125</v>
      </c>
      <c r="B1219" s="249" t="s">
        <v>1285</v>
      </c>
      <c r="C1219" s="249" t="s">
        <v>304</v>
      </c>
      <c r="D1219" s="249" t="s">
        <v>559</v>
      </c>
      <c r="E1219" s="249" t="s">
        <v>954</v>
      </c>
      <c r="F1219" s="249">
        <v>29129</v>
      </c>
      <c r="G1219" s="249" t="s">
        <v>925</v>
      </c>
      <c r="H1219" s="249" t="s">
        <v>955</v>
      </c>
      <c r="I1219" s="249" t="s">
        <v>82</v>
      </c>
      <c r="J1219" s="249" t="s">
        <v>926</v>
      </c>
      <c r="K1219" s="249">
        <v>2016</v>
      </c>
      <c r="L1219" s="249" t="s">
        <v>927</v>
      </c>
      <c r="M1219" s="249" t="s">
        <v>925</v>
      </c>
    </row>
    <row r="1220" spans="1:13">
      <c r="A1220" s="249">
        <v>215126</v>
      </c>
      <c r="B1220" s="249" t="s">
        <v>1770</v>
      </c>
      <c r="C1220" s="249" t="s">
        <v>868</v>
      </c>
      <c r="D1220" s="249" t="s">
        <v>622</v>
      </c>
      <c r="E1220" s="249" t="s">
        <v>954</v>
      </c>
      <c r="F1220" s="249">
        <v>35191</v>
      </c>
      <c r="G1220" s="249" t="s">
        <v>2469</v>
      </c>
      <c r="H1220" s="249" t="s">
        <v>955</v>
      </c>
      <c r="I1220" s="249" t="s">
        <v>82</v>
      </c>
      <c r="J1220" s="249" t="s">
        <v>926</v>
      </c>
      <c r="K1220" s="249">
        <v>2014</v>
      </c>
      <c r="L1220" s="249" t="s">
        <v>2617</v>
      </c>
      <c r="M1220" s="249" t="s">
        <v>936</v>
      </c>
    </row>
    <row r="1221" spans="1:13">
      <c r="A1221" s="249">
        <v>215127</v>
      </c>
      <c r="B1221" s="249" t="s">
        <v>1514</v>
      </c>
      <c r="C1221" s="249" t="s">
        <v>86</v>
      </c>
      <c r="D1221" s="249" t="s">
        <v>508</v>
      </c>
      <c r="E1221" s="249" t="s">
        <v>954</v>
      </c>
      <c r="F1221" s="249">
        <v>32874</v>
      </c>
      <c r="G1221" s="249" t="s">
        <v>2556</v>
      </c>
      <c r="H1221" s="249" t="s">
        <v>955</v>
      </c>
      <c r="I1221" s="249" t="s">
        <v>82</v>
      </c>
      <c r="J1221" s="249" t="s">
        <v>2811</v>
      </c>
      <c r="K1221" s="249">
        <v>2009</v>
      </c>
      <c r="L1221" s="249" t="s">
        <v>927</v>
      </c>
      <c r="M1221" s="249" t="s">
        <v>927</v>
      </c>
    </row>
    <row r="1222" spans="1:13">
      <c r="A1222" s="249">
        <v>215128</v>
      </c>
      <c r="B1222" s="249" t="s">
        <v>2004</v>
      </c>
      <c r="C1222" s="249" t="s">
        <v>832</v>
      </c>
      <c r="D1222" s="249" t="s">
        <v>515</v>
      </c>
      <c r="E1222" s="249" t="s">
        <v>954</v>
      </c>
      <c r="F1222" s="249">
        <v>33989</v>
      </c>
      <c r="G1222" s="249" t="s">
        <v>951</v>
      </c>
      <c r="H1222" s="249" t="s">
        <v>955</v>
      </c>
      <c r="I1222" s="249" t="s">
        <v>82</v>
      </c>
      <c r="J1222" s="249" t="s">
        <v>2811</v>
      </c>
      <c r="K1222" s="249">
        <v>2012</v>
      </c>
      <c r="L1222" s="249" t="s">
        <v>2845</v>
      </c>
      <c r="M1222" s="249" t="s">
        <v>951</v>
      </c>
    </row>
    <row r="1223" spans="1:13">
      <c r="A1223" s="249">
        <v>215129</v>
      </c>
      <c r="B1223" s="249" t="s">
        <v>2419</v>
      </c>
      <c r="C1223" s="249" t="s">
        <v>89</v>
      </c>
      <c r="D1223" s="249" t="s">
        <v>652</v>
      </c>
      <c r="E1223" s="249" t="s">
        <v>954</v>
      </c>
      <c r="F1223" s="249">
        <v>33788</v>
      </c>
      <c r="G1223" s="249" t="s">
        <v>2458</v>
      </c>
      <c r="H1223" s="249" t="s">
        <v>2802</v>
      </c>
      <c r="I1223" s="249" t="s">
        <v>82</v>
      </c>
      <c r="J1223" s="249" t="s">
        <v>2811</v>
      </c>
      <c r="K1223" s="249">
        <v>2012</v>
      </c>
      <c r="L1223" s="249" t="s">
        <v>2817</v>
      </c>
      <c r="M1223" s="249" t="s">
        <v>886</v>
      </c>
    </row>
    <row r="1224" spans="1:13">
      <c r="A1224" s="249">
        <v>215130</v>
      </c>
      <c r="B1224" s="249" t="s">
        <v>1467</v>
      </c>
      <c r="C1224" s="249" t="s">
        <v>144</v>
      </c>
      <c r="D1224" s="249" t="s">
        <v>456</v>
      </c>
      <c r="E1224" s="249" t="s">
        <v>954</v>
      </c>
      <c r="F1224" s="249">
        <v>33034</v>
      </c>
      <c r="G1224" s="249" t="s">
        <v>2547</v>
      </c>
      <c r="H1224" s="249" t="s">
        <v>955</v>
      </c>
      <c r="I1224" s="249" t="s">
        <v>82</v>
      </c>
      <c r="J1224" s="249" t="s">
        <v>2811</v>
      </c>
      <c r="K1224" s="249">
        <v>2009</v>
      </c>
      <c r="L1224" s="249" t="s">
        <v>927</v>
      </c>
      <c r="M1224" s="249" t="s">
        <v>927</v>
      </c>
    </row>
    <row r="1225" spans="1:13">
      <c r="A1225" s="249">
        <v>215131</v>
      </c>
      <c r="B1225" s="249" t="s">
        <v>1006</v>
      </c>
      <c r="C1225" s="249" t="s">
        <v>144</v>
      </c>
      <c r="D1225" s="249" t="s">
        <v>463</v>
      </c>
      <c r="E1225" s="249" t="s">
        <v>953</v>
      </c>
      <c r="F1225" s="249">
        <v>32582</v>
      </c>
      <c r="G1225" s="249" t="s">
        <v>2459</v>
      </c>
      <c r="H1225" s="249" t="s">
        <v>955</v>
      </c>
      <c r="I1225" s="249" t="s">
        <v>82</v>
      </c>
      <c r="J1225" s="249" t="s">
        <v>2811</v>
      </c>
      <c r="K1225" s="249">
        <v>2009</v>
      </c>
      <c r="L1225" s="249" t="s">
        <v>2706</v>
      </c>
      <c r="M1225" s="249" t="s">
        <v>950</v>
      </c>
    </row>
    <row r="1226" spans="1:13">
      <c r="A1226" s="249">
        <v>215132</v>
      </c>
      <c r="B1226" s="249" t="s">
        <v>1368</v>
      </c>
      <c r="C1226" s="249" t="s">
        <v>89</v>
      </c>
      <c r="D1226" s="249" t="s">
        <v>512</v>
      </c>
      <c r="E1226" s="249" t="s">
        <v>953</v>
      </c>
      <c r="F1226" s="249">
        <v>31168</v>
      </c>
      <c r="G1226" s="249" t="s">
        <v>2486</v>
      </c>
      <c r="H1226" s="249" t="s">
        <v>955</v>
      </c>
      <c r="I1226" s="249" t="s">
        <v>82</v>
      </c>
      <c r="J1226" s="249" t="s">
        <v>926</v>
      </c>
      <c r="K1226" s="249">
        <v>2006</v>
      </c>
      <c r="L1226" s="249" t="s">
        <v>925</v>
      </c>
      <c r="M1226" s="249" t="s">
        <v>927</v>
      </c>
    </row>
    <row r="1227" spans="1:13">
      <c r="A1227" s="249">
        <v>215133</v>
      </c>
      <c r="B1227" s="249" t="s">
        <v>1251</v>
      </c>
      <c r="C1227" s="249" t="s">
        <v>279</v>
      </c>
      <c r="D1227" s="249" t="s">
        <v>602</v>
      </c>
      <c r="E1227" s="249" t="s">
        <v>954</v>
      </c>
      <c r="F1227" s="249">
        <v>35662</v>
      </c>
      <c r="G1227" s="249" t="s">
        <v>925</v>
      </c>
      <c r="H1227" s="249" t="s">
        <v>955</v>
      </c>
      <c r="I1227" s="249" t="s">
        <v>82</v>
      </c>
      <c r="J1227" s="249" t="s">
        <v>2811</v>
      </c>
      <c r="K1227" s="249">
        <v>2016</v>
      </c>
      <c r="L1227" s="249" t="s">
        <v>2813</v>
      </c>
      <c r="M1227" s="249" t="s">
        <v>925</v>
      </c>
    </row>
    <row r="1228" spans="1:13">
      <c r="A1228" s="249">
        <v>215134</v>
      </c>
      <c r="B1228" s="249" t="s">
        <v>1762</v>
      </c>
      <c r="C1228" s="249" t="s">
        <v>1763</v>
      </c>
      <c r="D1228" s="249" t="s">
        <v>436</v>
      </c>
      <c r="E1228" s="249" t="s">
        <v>954</v>
      </c>
      <c r="F1228" s="249">
        <v>36161</v>
      </c>
      <c r="G1228" s="249" t="s">
        <v>2638</v>
      </c>
      <c r="H1228" s="249" t="s">
        <v>955</v>
      </c>
      <c r="I1228" s="249" t="s">
        <v>82</v>
      </c>
      <c r="J1228" s="249" t="s">
        <v>2811</v>
      </c>
      <c r="K1228" s="249">
        <v>2016</v>
      </c>
      <c r="L1228" s="249" t="s">
        <v>936</v>
      </c>
      <c r="M1228" s="249" t="s">
        <v>936</v>
      </c>
    </row>
    <row r="1229" spans="1:13">
      <c r="A1229" s="249">
        <v>215135</v>
      </c>
      <c r="B1229" s="249" t="s">
        <v>1071</v>
      </c>
      <c r="C1229" s="249" t="s">
        <v>144</v>
      </c>
      <c r="D1229" s="249" t="s">
        <v>863</v>
      </c>
      <c r="E1229" s="249" t="s">
        <v>954</v>
      </c>
      <c r="F1229" s="249">
        <v>33383</v>
      </c>
      <c r="G1229" s="249" t="s">
        <v>925</v>
      </c>
      <c r="H1229" s="249" t="s">
        <v>955</v>
      </c>
      <c r="I1229" s="249" t="s">
        <v>82</v>
      </c>
      <c r="J1229" s="249" t="s">
        <v>2811</v>
      </c>
      <c r="K1229" s="249">
        <v>2009</v>
      </c>
      <c r="L1229" s="249" t="s">
        <v>2812</v>
      </c>
      <c r="M1229" s="249" t="s">
        <v>925</v>
      </c>
    </row>
    <row r="1230" spans="1:13">
      <c r="A1230" s="249">
        <v>215136</v>
      </c>
      <c r="B1230" s="249" t="s">
        <v>1304</v>
      </c>
      <c r="C1230" s="249" t="s">
        <v>131</v>
      </c>
      <c r="D1230" s="249" t="s">
        <v>558</v>
      </c>
      <c r="E1230" s="249" t="s">
        <v>954</v>
      </c>
      <c r="F1230" s="249">
        <v>35236</v>
      </c>
      <c r="G1230" s="249" t="s">
        <v>925</v>
      </c>
      <c r="H1230" s="249" t="s">
        <v>955</v>
      </c>
      <c r="I1230" s="249" t="s">
        <v>82</v>
      </c>
      <c r="J1230" s="249" t="s">
        <v>2811</v>
      </c>
      <c r="K1230" s="249">
        <v>2014</v>
      </c>
      <c r="L1230" s="249" t="s">
        <v>925</v>
      </c>
      <c r="M1230" s="249" t="s">
        <v>925</v>
      </c>
    </row>
    <row r="1231" spans="1:13">
      <c r="A1231" s="249">
        <v>215137</v>
      </c>
      <c r="B1231" s="249" t="s">
        <v>1424</v>
      </c>
      <c r="C1231" s="249" t="s">
        <v>110</v>
      </c>
      <c r="D1231" s="249" t="s">
        <v>754</v>
      </c>
      <c r="E1231" s="249" t="s">
        <v>954</v>
      </c>
      <c r="F1231" s="249">
        <v>35639</v>
      </c>
      <c r="G1231" s="249" t="s">
        <v>2533</v>
      </c>
      <c r="H1231" s="249" t="s">
        <v>955</v>
      </c>
      <c r="I1231" s="249" t="s">
        <v>82</v>
      </c>
      <c r="J1231" s="249" t="s">
        <v>926</v>
      </c>
      <c r="K1231" s="249">
        <v>2015</v>
      </c>
      <c r="L1231" s="249" t="s">
        <v>927</v>
      </c>
      <c r="M1231" s="249" t="s">
        <v>927</v>
      </c>
    </row>
    <row r="1232" spans="1:13">
      <c r="A1232" s="249">
        <v>215138</v>
      </c>
      <c r="B1232" s="249" t="s">
        <v>1464</v>
      </c>
      <c r="C1232" s="249" t="s">
        <v>184</v>
      </c>
      <c r="D1232" s="249" t="s">
        <v>574</v>
      </c>
      <c r="E1232" s="249" t="s">
        <v>954</v>
      </c>
      <c r="F1232" s="249">
        <v>35886</v>
      </c>
      <c r="G1232" s="249" t="s">
        <v>2506</v>
      </c>
      <c r="H1232" s="249" t="s">
        <v>955</v>
      </c>
      <c r="I1232" s="249" t="s">
        <v>82</v>
      </c>
      <c r="J1232" s="249" t="s">
        <v>926</v>
      </c>
      <c r="K1232" s="249">
        <v>2016</v>
      </c>
      <c r="L1232" s="249" t="s">
        <v>927</v>
      </c>
      <c r="M1232" s="249" t="s">
        <v>927</v>
      </c>
    </row>
    <row r="1233" spans="1:21">
      <c r="A1233" s="249">
        <v>215139</v>
      </c>
      <c r="B1233" s="249" t="s">
        <v>1562</v>
      </c>
      <c r="C1233" s="249" t="s">
        <v>81</v>
      </c>
      <c r="D1233" s="249" t="s">
        <v>446</v>
      </c>
      <c r="E1233" s="249" t="s">
        <v>954</v>
      </c>
      <c r="F1233" s="249">
        <v>33970</v>
      </c>
      <c r="G1233" s="249" t="s">
        <v>2567</v>
      </c>
      <c r="H1233" s="249" t="s">
        <v>955</v>
      </c>
      <c r="I1233" s="249" t="s">
        <v>82</v>
      </c>
      <c r="J1233" s="249" t="s">
        <v>2811</v>
      </c>
      <c r="K1233" s="249">
        <v>2011</v>
      </c>
      <c r="L1233" s="249" t="s">
        <v>927</v>
      </c>
      <c r="M1233" s="249" t="s">
        <v>927</v>
      </c>
    </row>
    <row r="1234" spans="1:21">
      <c r="A1234" s="249">
        <v>215140</v>
      </c>
      <c r="B1234" s="249" t="s">
        <v>1374</v>
      </c>
      <c r="C1234" s="249" t="s">
        <v>108</v>
      </c>
      <c r="D1234" s="249" t="s">
        <v>535</v>
      </c>
      <c r="E1234" s="249" t="s">
        <v>954</v>
      </c>
      <c r="F1234" s="249">
        <v>33335</v>
      </c>
      <c r="G1234" s="249" t="s">
        <v>2471</v>
      </c>
      <c r="H1234" s="249" t="s">
        <v>955</v>
      </c>
      <c r="I1234" s="249" t="s">
        <v>82</v>
      </c>
      <c r="J1234" s="249" t="s">
        <v>2811</v>
      </c>
      <c r="K1234" s="249">
        <v>2013</v>
      </c>
      <c r="L1234" s="249" t="s">
        <v>925</v>
      </c>
      <c r="M1234" s="249" t="s">
        <v>927</v>
      </c>
      <c r="S1234" s="249">
        <v>837</v>
      </c>
      <c r="T1234" s="249">
        <v>43775</v>
      </c>
      <c r="U1234" s="249">
        <v>23000</v>
      </c>
    </row>
    <row r="1235" spans="1:21">
      <c r="A1235" s="249">
        <v>215141</v>
      </c>
      <c r="B1235" s="249" t="s">
        <v>1362</v>
      </c>
      <c r="C1235" s="249" t="s">
        <v>128</v>
      </c>
      <c r="D1235" s="249" t="s">
        <v>840</v>
      </c>
      <c r="E1235" s="249" t="s">
        <v>953</v>
      </c>
      <c r="F1235" s="249">
        <v>34437</v>
      </c>
      <c r="G1235" s="249" t="s">
        <v>2516</v>
      </c>
      <c r="H1235" s="249" t="s">
        <v>955</v>
      </c>
      <c r="I1235" s="249" t="s">
        <v>82</v>
      </c>
      <c r="J1235" s="249" t="s">
        <v>2811</v>
      </c>
      <c r="K1235" s="249">
        <v>2014</v>
      </c>
      <c r="L1235" s="249" t="s">
        <v>934</v>
      </c>
      <c r="M1235" s="249" t="s">
        <v>934</v>
      </c>
    </row>
    <row r="1236" spans="1:21">
      <c r="A1236" s="249">
        <v>215145</v>
      </c>
      <c r="B1236" s="249" t="s">
        <v>867</v>
      </c>
      <c r="C1236" s="249" t="s">
        <v>89</v>
      </c>
      <c r="D1236" s="249" t="s">
        <v>608</v>
      </c>
      <c r="E1236" s="249" t="s">
        <v>953</v>
      </c>
      <c r="F1236" s="249">
        <v>35822</v>
      </c>
      <c r="G1236" s="249" t="s">
        <v>2657</v>
      </c>
      <c r="H1236" s="249" t="s">
        <v>955</v>
      </c>
      <c r="I1236" s="249" t="s">
        <v>82</v>
      </c>
      <c r="J1236" s="249" t="s">
        <v>2811</v>
      </c>
      <c r="K1236" s="249">
        <v>2015</v>
      </c>
      <c r="L1236" s="249" t="s">
        <v>927</v>
      </c>
      <c r="M1236" s="249" t="s">
        <v>937</v>
      </c>
    </row>
    <row r="1237" spans="1:21">
      <c r="A1237" s="249">
        <v>215146</v>
      </c>
      <c r="B1237" s="249" t="s">
        <v>2230</v>
      </c>
      <c r="C1237" s="249" t="s">
        <v>225</v>
      </c>
      <c r="D1237" s="249" t="s">
        <v>465</v>
      </c>
      <c r="E1237" s="249" t="s">
        <v>953</v>
      </c>
      <c r="F1237" s="249">
        <v>29766</v>
      </c>
      <c r="G1237" s="249" t="s">
        <v>2778</v>
      </c>
      <c r="H1237" s="249" t="s">
        <v>955</v>
      </c>
      <c r="I1237" s="249" t="s">
        <v>82</v>
      </c>
      <c r="J1237" s="249" t="s">
        <v>2811</v>
      </c>
      <c r="K1237" s="249">
        <v>2011</v>
      </c>
      <c r="L1237" s="249" t="s">
        <v>944</v>
      </c>
      <c r="M1237" s="249" t="s">
        <v>944</v>
      </c>
    </row>
    <row r="1238" spans="1:21">
      <c r="A1238" s="249">
        <v>215147</v>
      </c>
      <c r="B1238" s="249" t="s">
        <v>1329</v>
      </c>
      <c r="C1238" s="249" t="s">
        <v>95</v>
      </c>
      <c r="D1238" s="249" t="s">
        <v>736</v>
      </c>
      <c r="E1238" s="249" t="s">
        <v>953</v>
      </c>
      <c r="F1238" s="249">
        <v>32524</v>
      </c>
      <c r="G1238" s="249" t="s">
        <v>934</v>
      </c>
      <c r="H1238" s="249" t="s">
        <v>955</v>
      </c>
      <c r="I1238" s="249" t="s">
        <v>82</v>
      </c>
      <c r="J1238" s="249" t="s">
        <v>2811</v>
      </c>
      <c r="K1238" s="249">
        <v>2007</v>
      </c>
      <c r="L1238" s="249" t="s">
        <v>934</v>
      </c>
      <c r="M1238" s="249" t="s">
        <v>934</v>
      </c>
    </row>
    <row r="1239" spans="1:21">
      <c r="A1239" s="249">
        <v>215148</v>
      </c>
      <c r="B1239" s="249" t="s">
        <v>1942</v>
      </c>
      <c r="C1239" s="249" t="s">
        <v>89</v>
      </c>
      <c r="D1239" s="249" t="s">
        <v>493</v>
      </c>
      <c r="E1239" s="249" t="s">
        <v>953</v>
      </c>
      <c r="F1239" s="249">
        <v>35065</v>
      </c>
      <c r="G1239" s="249" t="s">
        <v>2691</v>
      </c>
      <c r="H1239" s="249" t="s">
        <v>955</v>
      </c>
      <c r="I1239" s="249" t="s">
        <v>82</v>
      </c>
      <c r="J1239" s="249" t="s">
        <v>926</v>
      </c>
      <c r="K1239" s="249">
        <v>2014</v>
      </c>
      <c r="L1239" s="249" t="s">
        <v>2686</v>
      </c>
      <c r="M1239" s="249" t="s">
        <v>940</v>
      </c>
    </row>
    <row r="1240" spans="1:21">
      <c r="A1240" s="249">
        <v>215149</v>
      </c>
      <c r="B1240" s="249" t="s">
        <v>1130</v>
      </c>
      <c r="C1240" s="249" t="s">
        <v>81</v>
      </c>
      <c r="D1240" s="249" t="s">
        <v>440</v>
      </c>
      <c r="E1240" s="249" t="s">
        <v>954</v>
      </c>
      <c r="F1240" s="249">
        <v>24847</v>
      </c>
      <c r="G1240" s="249" t="s">
        <v>925</v>
      </c>
      <c r="H1240" s="249" t="s">
        <v>955</v>
      </c>
      <c r="I1240" s="249" t="s">
        <v>82</v>
      </c>
      <c r="J1240" s="249" t="s">
        <v>2811</v>
      </c>
      <c r="K1240" s="249">
        <v>2009</v>
      </c>
      <c r="L1240" s="249" t="s">
        <v>925</v>
      </c>
      <c r="M1240" s="249" t="s">
        <v>925</v>
      </c>
    </row>
    <row r="1241" spans="1:21">
      <c r="A1241" s="249">
        <v>215151</v>
      </c>
      <c r="B1241" s="249" t="s">
        <v>2418</v>
      </c>
      <c r="C1241" s="249" t="s">
        <v>136</v>
      </c>
      <c r="D1241" s="249" t="s">
        <v>590</v>
      </c>
      <c r="E1241" s="249" t="s">
        <v>954</v>
      </c>
      <c r="F1241" s="249">
        <v>35191</v>
      </c>
      <c r="G1241" s="249" t="s">
        <v>2476</v>
      </c>
      <c r="H1241" s="249" t="s">
        <v>2802</v>
      </c>
      <c r="I1241" s="249" t="s">
        <v>82</v>
      </c>
      <c r="J1241" s="249" t="s">
        <v>926</v>
      </c>
      <c r="K1241" s="249">
        <v>2015</v>
      </c>
      <c r="L1241" s="249" t="s">
        <v>2813</v>
      </c>
      <c r="M1241" s="249" t="s">
        <v>886</v>
      </c>
    </row>
    <row r="1242" spans="1:21">
      <c r="A1242" s="249">
        <v>215153</v>
      </c>
      <c r="B1242" s="249" t="s">
        <v>1887</v>
      </c>
      <c r="C1242" s="249" t="s">
        <v>330</v>
      </c>
      <c r="D1242" s="249" t="s">
        <v>456</v>
      </c>
      <c r="E1242" s="249" t="s">
        <v>954</v>
      </c>
      <c r="F1242" s="249">
        <v>35438</v>
      </c>
      <c r="G1242" s="249" t="s">
        <v>925</v>
      </c>
      <c r="H1242" s="249" t="s">
        <v>955</v>
      </c>
      <c r="I1242" s="249" t="s">
        <v>82</v>
      </c>
      <c r="J1242" s="249" t="s">
        <v>2811</v>
      </c>
      <c r="K1242" s="249">
        <v>2016</v>
      </c>
      <c r="L1242" s="249" t="s">
        <v>925</v>
      </c>
      <c r="M1242" s="249" t="s">
        <v>937</v>
      </c>
    </row>
    <row r="1243" spans="1:21">
      <c r="A1243" s="249">
        <v>215154</v>
      </c>
      <c r="B1243" s="249" t="s">
        <v>1442</v>
      </c>
      <c r="C1243" s="249" t="s">
        <v>320</v>
      </c>
      <c r="D1243" s="249" t="s">
        <v>452</v>
      </c>
      <c r="E1243" s="249" t="s">
        <v>953</v>
      </c>
      <c r="F1243" s="249">
        <v>36083</v>
      </c>
      <c r="G1243" s="249" t="s">
        <v>2539</v>
      </c>
      <c r="H1243" s="249" t="s">
        <v>955</v>
      </c>
      <c r="I1243" s="249" t="s">
        <v>82</v>
      </c>
      <c r="J1243" s="249" t="s">
        <v>926</v>
      </c>
      <c r="K1243" s="249">
        <v>2016</v>
      </c>
      <c r="L1243" s="249" t="s">
        <v>2817</v>
      </c>
      <c r="M1243" s="249" t="s">
        <v>927</v>
      </c>
    </row>
    <row r="1244" spans="1:21">
      <c r="A1244" s="249">
        <v>215155</v>
      </c>
      <c r="B1244" s="249" t="s">
        <v>1444</v>
      </c>
      <c r="C1244" s="249" t="s">
        <v>107</v>
      </c>
      <c r="D1244" s="249" t="s">
        <v>313</v>
      </c>
      <c r="E1244" s="249" t="s">
        <v>954</v>
      </c>
      <c r="F1244" s="249">
        <v>36100</v>
      </c>
      <c r="G1244" s="249" t="s">
        <v>2540</v>
      </c>
      <c r="H1244" s="249" t="s">
        <v>955</v>
      </c>
      <c r="I1244" s="249" t="s">
        <v>82</v>
      </c>
      <c r="J1244" s="249" t="s">
        <v>926</v>
      </c>
      <c r="K1244" s="249">
        <v>2016</v>
      </c>
      <c r="L1244" s="249" t="s">
        <v>945</v>
      </c>
      <c r="M1244" s="249" t="s">
        <v>927</v>
      </c>
    </row>
    <row r="1245" spans="1:21">
      <c r="A1245" s="249">
        <v>215156</v>
      </c>
      <c r="B1245" s="249" t="s">
        <v>1987</v>
      </c>
      <c r="C1245" s="249" t="s">
        <v>1830</v>
      </c>
      <c r="D1245" s="249" t="s">
        <v>454</v>
      </c>
      <c r="E1245" s="249" t="s">
        <v>954</v>
      </c>
      <c r="F1245" s="249">
        <v>34735</v>
      </c>
      <c r="G1245" s="249" t="s">
        <v>2473</v>
      </c>
      <c r="H1245" s="249" t="s">
        <v>955</v>
      </c>
      <c r="I1245" s="249" t="s">
        <v>82</v>
      </c>
      <c r="J1245" s="249" t="s">
        <v>926</v>
      </c>
      <c r="K1245" s="249">
        <v>2014</v>
      </c>
      <c r="L1245" s="249" t="s">
        <v>2844</v>
      </c>
      <c r="M1245" s="249" t="s">
        <v>950</v>
      </c>
    </row>
    <row r="1246" spans="1:21">
      <c r="A1246" s="249">
        <v>215158</v>
      </c>
      <c r="B1246" s="249" t="s">
        <v>2150</v>
      </c>
      <c r="C1246" s="249" t="s">
        <v>134</v>
      </c>
      <c r="D1246" s="249" t="s">
        <v>899</v>
      </c>
      <c r="E1246" s="249" t="s">
        <v>954</v>
      </c>
      <c r="F1246" s="249">
        <v>33883</v>
      </c>
      <c r="G1246" s="249" t="s">
        <v>2761</v>
      </c>
      <c r="H1246" s="249" t="s">
        <v>955</v>
      </c>
      <c r="I1246" s="249" t="s">
        <v>82</v>
      </c>
      <c r="J1246" s="249" t="s">
        <v>2811</v>
      </c>
      <c r="K1246" s="249">
        <v>2012</v>
      </c>
      <c r="L1246" s="249" t="s">
        <v>947</v>
      </c>
      <c r="M1246" s="249" t="s">
        <v>947</v>
      </c>
    </row>
    <row r="1247" spans="1:21">
      <c r="A1247" s="249">
        <v>215160</v>
      </c>
      <c r="B1247" s="249" t="s">
        <v>1537</v>
      </c>
      <c r="C1247" s="249" t="s">
        <v>113</v>
      </c>
      <c r="D1247" s="249" t="s">
        <v>432</v>
      </c>
      <c r="E1247" s="249" t="s">
        <v>954</v>
      </c>
      <c r="F1247" s="249">
        <v>35607</v>
      </c>
      <c r="G1247" s="249" t="s">
        <v>2564</v>
      </c>
      <c r="H1247" s="249" t="s">
        <v>955</v>
      </c>
      <c r="I1247" s="249" t="s">
        <v>82</v>
      </c>
      <c r="J1247" s="249" t="s">
        <v>2811</v>
      </c>
      <c r="K1247" s="249">
        <v>2016</v>
      </c>
      <c r="L1247" s="249" t="s">
        <v>927</v>
      </c>
      <c r="M1247" s="249" t="s">
        <v>927</v>
      </c>
    </row>
    <row r="1248" spans="1:21">
      <c r="A1248" s="249">
        <v>215161</v>
      </c>
      <c r="B1248" s="249" t="s">
        <v>2206</v>
      </c>
      <c r="C1248" s="249" t="s">
        <v>2147</v>
      </c>
      <c r="D1248" s="249" t="s">
        <v>471</v>
      </c>
      <c r="E1248" s="249" t="s">
        <v>954</v>
      </c>
      <c r="F1248" s="249">
        <v>36170</v>
      </c>
      <c r="G1248" s="249" t="s">
        <v>944</v>
      </c>
      <c r="H1248" s="249" t="s">
        <v>955</v>
      </c>
      <c r="I1248" s="249" t="s">
        <v>82</v>
      </c>
      <c r="J1248" s="249" t="s">
        <v>2811</v>
      </c>
      <c r="K1248" s="249">
        <v>2016</v>
      </c>
      <c r="L1248" s="249" t="s">
        <v>944</v>
      </c>
      <c r="M1248" s="249" t="s">
        <v>944</v>
      </c>
      <c r="S1248" s="249">
        <v>815</v>
      </c>
      <c r="T1248" s="249">
        <v>43744</v>
      </c>
      <c r="U1248" s="249" t="s">
        <v>2856</v>
      </c>
    </row>
    <row r="1249" spans="1:13">
      <c r="A1249" s="249">
        <v>215162</v>
      </c>
      <c r="B1249" s="249" t="s">
        <v>1897</v>
      </c>
      <c r="C1249" s="249" t="s">
        <v>228</v>
      </c>
      <c r="D1249" s="249" t="s">
        <v>592</v>
      </c>
      <c r="E1249" s="249" t="s">
        <v>954</v>
      </c>
      <c r="F1249" s="249">
        <v>35937</v>
      </c>
      <c r="G1249" s="249" t="s">
        <v>2657</v>
      </c>
      <c r="H1249" s="249" t="s">
        <v>955</v>
      </c>
      <c r="I1249" s="249" t="s">
        <v>82</v>
      </c>
      <c r="J1249" s="249" t="s">
        <v>926</v>
      </c>
      <c r="K1249" s="249">
        <v>2016</v>
      </c>
      <c r="L1249" s="249" t="s">
        <v>2814</v>
      </c>
      <c r="M1249" s="249" t="s">
        <v>937</v>
      </c>
    </row>
    <row r="1250" spans="1:13">
      <c r="A1250" s="249">
        <v>215163</v>
      </c>
      <c r="B1250" s="249" t="s">
        <v>2255</v>
      </c>
      <c r="C1250" s="249" t="s">
        <v>132</v>
      </c>
      <c r="D1250" s="249" t="s">
        <v>455</v>
      </c>
      <c r="E1250" s="249" t="s">
        <v>954</v>
      </c>
      <c r="F1250" s="249">
        <v>33192</v>
      </c>
      <c r="G1250" s="249" t="s">
        <v>944</v>
      </c>
      <c r="H1250" s="249" t="s">
        <v>955</v>
      </c>
      <c r="I1250" s="249" t="s">
        <v>82</v>
      </c>
      <c r="J1250" s="249" t="s">
        <v>2811</v>
      </c>
      <c r="K1250" s="249">
        <v>2013</v>
      </c>
      <c r="L1250" s="249" t="s">
        <v>944</v>
      </c>
      <c r="M1250" s="249" t="s">
        <v>944</v>
      </c>
    </row>
    <row r="1251" spans="1:13">
      <c r="A1251" s="249">
        <v>215164</v>
      </c>
      <c r="B1251" s="249" t="s">
        <v>2071</v>
      </c>
      <c r="C1251" s="249" t="s">
        <v>230</v>
      </c>
      <c r="D1251" s="249" t="s">
        <v>556</v>
      </c>
      <c r="E1251" s="249" t="s">
        <v>954</v>
      </c>
      <c r="F1251" s="249">
        <v>32387</v>
      </c>
      <c r="G1251" s="249" t="s">
        <v>2574</v>
      </c>
      <c r="H1251" s="249" t="s">
        <v>955</v>
      </c>
      <c r="I1251" s="249" t="s">
        <v>82</v>
      </c>
      <c r="J1251" s="249" t="s">
        <v>2811</v>
      </c>
      <c r="K1251" s="249">
        <v>2007</v>
      </c>
      <c r="L1251" s="249" t="s">
        <v>927</v>
      </c>
      <c r="M1251" s="249" t="s">
        <v>939</v>
      </c>
    </row>
    <row r="1252" spans="1:13">
      <c r="A1252" s="249">
        <v>215166</v>
      </c>
      <c r="B1252" s="249" t="s">
        <v>880</v>
      </c>
      <c r="C1252" s="249" t="s">
        <v>621</v>
      </c>
      <c r="D1252" s="249" t="s">
        <v>1507</v>
      </c>
      <c r="E1252" s="249" t="s">
        <v>954</v>
      </c>
      <c r="F1252" s="249">
        <v>35247</v>
      </c>
      <c r="G1252" s="249" t="s">
        <v>2472</v>
      </c>
      <c r="H1252" s="249" t="s">
        <v>955</v>
      </c>
      <c r="I1252" s="249" t="s">
        <v>82</v>
      </c>
      <c r="J1252" s="249" t="s">
        <v>926</v>
      </c>
      <c r="K1252" s="249">
        <v>2014</v>
      </c>
      <c r="L1252" s="249" t="s">
        <v>925</v>
      </c>
      <c r="M1252" s="249" t="s">
        <v>927</v>
      </c>
    </row>
    <row r="1253" spans="1:13">
      <c r="A1253" s="249">
        <v>215167</v>
      </c>
      <c r="B1253" s="249" t="s">
        <v>2306</v>
      </c>
      <c r="C1253" s="249" t="s">
        <v>301</v>
      </c>
      <c r="D1253" s="249" t="s">
        <v>114</v>
      </c>
      <c r="E1253" s="249" t="s">
        <v>954</v>
      </c>
      <c r="F1253" s="249">
        <v>32959</v>
      </c>
      <c r="G1253" s="249" t="s">
        <v>925</v>
      </c>
      <c r="H1253" s="249" t="s">
        <v>955</v>
      </c>
      <c r="I1253" s="249" t="s">
        <v>82</v>
      </c>
      <c r="J1253" s="249" t="s">
        <v>2811</v>
      </c>
      <c r="K1253" s="249">
        <v>2008</v>
      </c>
      <c r="L1253" s="249" t="s">
        <v>2851</v>
      </c>
      <c r="M1253" s="249" t="s">
        <v>945</v>
      </c>
    </row>
    <row r="1254" spans="1:13">
      <c r="A1254" s="249">
        <v>215168</v>
      </c>
      <c r="B1254" s="249" t="s">
        <v>2068</v>
      </c>
      <c r="C1254" s="249" t="s">
        <v>89</v>
      </c>
      <c r="D1254" s="249" t="s">
        <v>587</v>
      </c>
      <c r="E1254" s="249" t="s">
        <v>954</v>
      </c>
      <c r="F1254" s="249">
        <v>36033</v>
      </c>
      <c r="G1254" s="249" t="s">
        <v>925</v>
      </c>
      <c r="H1254" s="249" t="s">
        <v>955</v>
      </c>
      <c r="I1254" s="249" t="s">
        <v>82</v>
      </c>
      <c r="J1254" s="249" t="s">
        <v>2811</v>
      </c>
      <c r="K1254" s="249">
        <v>2016</v>
      </c>
      <c r="L1254" s="249" t="s">
        <v>2813</v>
      </c>
      <c r="M1254" s="249" t="s">
        <v>939</v>
      </c>
    </row>
    <row r="1255" spans="1:13">
      <c r="A1255" s="249">
        <v>215170</v>
      </c>
      <c r="B1255" s="249" t="s">
        <v>1832</v>
      </c>
      <c r="C1255" s="249" t="s">
        <v>826</v>
      </c>
      <c r="D1255" s="249" t="s">
        <v>511</v>
      </c>
      <c r="E1255" s="249" t="s">
        <v>954</v>
      </c>
      <c r="F1255" s="249">
        <v>36186</v>
      </c>
      <c r="G1255" s="249" t="s">
        <v>2661</v>
      </c>
      <c r="H1255" s="249" t="s">
        <v>955</v>
      </c>
      <c r="I1255" s="249" t="s">
        <v>82</v>
      </c>
      <c r="J1255" s="249" t="s">
        <v>2811</v>
      </c>
      <c r="K1255" s="249">
        <v>2016</v>
      </c>
      <c r="L1255" s="249" t="s">
        <v>937</v>
      </c>
      <c r="M1255" s="249" t="s">
        <v>937</v>
      </c>
    </row>
    <row r="1256" spans="1:13">
      <c r="A1256" s="249">
        <v>215174</v>
      </c>
      <c r="B1256" s="249" t="s">
        <v>1869</v>
      </c>
      <c r="C1256" s="249" t="s">
        <v>156</v>
      </c>
      <c r="D1256" s="249" t="s">
        <v>766</v>
      </c>
      <c r="E1256" s="249" t="s">
        <v>954</v>
      </c>
      <c r="F1256" s="249">
        <v>35939</v>
      </c>
      <c r="G1256" s="249" t="s">
        <v>2657</v>
      </c>
      <c r="H1256" s="249" t="s">
        <v>955</v>
      </c>
      <c r="I1256" s="249" t="s">
        <v>82</v>
      </c>
      <c r="J1256" s="249" t="s">
        <v>926</v>
      </c>
      <c r="K1256" s="249">
        <v>2016</v>
      </c>
      <c r="L1256" s="249" t="s">
        <v>2812</v>
      </c>
      <c r="M1256" s="249" t="s">
        <v>937</v>
      </c>
    </row>
    <row r="1257" spans="1:13">
      <c r="A1257" s="249">
        <v>215176</v>
      </c>
      <c r="B1257" s="249" t="s">
        <v>1831</v>
      </c>
      <c r="C1257" s="249" t="s">
        <v>147</v>
      </c>
      <c r="D1257" s="249" t="s">
        <v>724</v>
      </c>
      <c r="E1257" s="249" t="s">
        <v>954</v>
      </c>
      <c r="F1257" s="249">
        <v>34335</v>
      </c>
      <c r="G1257" s="249" t="s">
        <v>937</v>
      </c>
      <c r="H1257" s="249" t="s">
        <v>955</v>
      </c>
      <c r="I1257" s="249" t="s">
        <v>82</v>
      </c>
      <c r="J1257" s="249" t="s">
        <v>2811</v>
      </c>
      <c r="K1257" s="249">
        <v>2012</v>
      </c>
      <c r="L1257" s="249" t="s">
        <v>2814</v>
      </c>
      <c r="M1257" s="249" t="s">
        <v>937</v>
      </c>
    </row>
    <row r="1258" spans="1:13">
      <c r="A1258" s="249">
        <v>215177</v>
      </c>
      <c r="B1258" s="249" t="s">
        <v>2021</v>
      </c>
      <c r="C1258" s="249" t="s">
        <v>89</v>
      </c>
      <c r="D1258" s="249" t="s">
        <v>504</v>
      </c>
      <c r="E1258" s="249" t="s">
        <v>954</v>
      </c>
      <c r="F1258" s="249">
        <v>33769</v>
      </c>
      <c r="G1258" s="249" t="s">
        <v>951</v>
      </c>
      <c r="H1258" s="249" t="s">
        <v>955</v>
      </c>
      <c r="I1258" s="249" t="s">
        <v>82</v>
      </c>
      <c r="J1258" s="249" t="s">
        <v>926</v>
      </c>
      <c r="K1258" s="249">
        <v>2012</v>
      </c>
      <c r="L1258" s="249" t="s">
        <v>951</v>
      </c>
      <c r="M1258" s="249" t="s">
        <v>951</v>
      </c>
    </row>
    <row r="1259" spans="1:13">
      <c r="A1259" s="249">
        <v>215178</v>
      </c>
      <c r="B1259" s="249" t="s">
        <v>2072</v>
      </c>
      <c r="C1259" s="249" t="s">
        <v>92</v>
      </c>
      <c r="D1259" s="249" t="s">
        <v>503</v>
      </c>
      <c r="E1259" s="249" t="s">
        <v>954</v>
      </c>
      <c r="F1259" s="249">
        <v>35578</v>
      </c>
      <c r="G1259" s="249" t="s">
        <v>2736</v>
      </c>
      <c r="H1259" s="249" t="s">
        <v>955</v>
      </c>
      <c r="I1259" s="249" t="s">
        <v>82</v>
      </c>
      <c r="J1259" s="249" t="s">
        <v>926</v>
      </c>
      <c r="K1259" s="249">
        <v>2015</v>
      </c>
      <c r="L1259" s="249" t="s">
        <v>939</v>
      </c>
      <c r="M1259" s="249" t="s">
        <v>939</v>
      </c>
    </row>
    <row r="1260" spans="1:13">
      <c r="A1260" s="249">
        <v>215179</v>
      </c>
      <c r="B1260" s="249" t="s">
        <v>1641</v>
      </c>
      <c r="C1260" s="249" t="s">
        <v>1642</v>
      </c>
      <c r="D1260" s="249" t="s">
        <v>451</v>
      </c>
      <c r="E1260" s="249" t="s">
        <v>954</v>
      </c>
      <c r="F1260" s="249">
        <v>35182</v>
      </c>
      <c r="G1260" s="249" t="s">
        <v>925</v>
      </c>
      <c r="H1260" s="249" t="s">
        <v>955</v>
      </c>
      <c r="I1260" s="249" t="s">
        <v>82</v>
      </c>
      <c r="J1260" s="249" t="s">
        <v>2811</v>
      </c>
      <c r="K1260" s="249">
        <v>2014</v>
      </c>
      <c r="L1260" s="249" t="s">
        <v>927</v>
      </c>
      <c r="M1260" s="249" t="s">
        <v>935</v>
      </c>
    </row>
    <row r="1261" spans="1:13">
      <c r="A1261" s="249">
        <v>215180</v>
      </c>
      <c r="B1261" s="249" t="s">
        <v>1491</v>
      </c>
      <c r="C1261" s="249" t="s">
        <v>92</v>
      </c>
      <c r="D1261" s="249" t="s">
        <v>462</v>
      </c>
      <c r="E1261" s="249" t="s">
        <v>954</v>
      </c>
      <c r="F1261" s="249">
        <v>35065</v>
      </c>
      <c r="G1261" s="249" t="s">
        <v>2551</v>
      </c>
      <c r="H1261" s="249" t="s">
        <v>955</v>
      </c>
      <c r="I1261" s="249" t="s">
        <v>82</v>
      </c>
      <c r="J1261" s="249" t="s">
        <v>2811</v>
      </c>
      <c r="K1261" s="249">
        <v>2013</v>
      </c>
      <c r="L1261" s="249" t="s">
        <v>2812</v>
      </c>
      <c r="M1261" s="249" t="s">
        <v>927</v>
      </c>
    </row>
    <row r="1262" spans="1:13">
      <c r="A1262" s="249">
        <v>215181</v>
      </c>
      <c r="B1262" s="249" t="s">
        <v>1174</v>
      </c>
      <c r="C1262" s="249" t="s">
        <v>829</v>
      </c>
      <c r="D1262" s="249" t="s">
        <v>449</v>
      </c>
      <c r="E1262" s="249" t="s">
        <v>954</v>
      </c>
      <c r="F1262" s="249">
        <v>33397</v>
      </c>
      <c r="G1262" s="249" t="s">
        <v>925</v>
      </c>
      <c r="H1262" s="249" t="s">
        <v>955</v>
      </c>
      <c r="I1262" s="249" t="s">
        <v>82</v>
      </c>
      <c r="J1262" s="249" t="s">
        <v>2811</v>
      </c>
      <c r="K1262" s="249">
        <v>2010</v>
      </c>
      <c r="L1262" s="249" t="s">
        <v>925</v>
      </c>
      <c r="M1262" s="249" t="s">
        <v>925</v>
      </c>
    </row>
    <row r="1263" spans="1:13">
      <c r="A1263" s="249">
        <v>215182</v>
      </c>
      <c r="B1263" s="249" t="s">
        <v>1777</v>
      </c>
      <c r="C1263" s="249" t="s">
        <v>134</v>
      </c>
      <c r="D1263" s="249" t="s">
        <v>464</v>
      </c>
      <c r="E1263" s="249" t="s">
        <v>954</v>
      </c>
      <c r="F1263" s="249">
        <v>34439</v>
      </c>
      <c r="G1263" s="249" t="s">
        <v>2469</v>
      </c>
      <c r="H1263" s="249" t="s">
        <v>955</v>
      </c>
      <c r="I1263" s="249" t="s">
        <v>82</v>
      </c>
      <c r="J1263" s="249" t="s">
        <v>926</v>
      </c>
      <c r="K1263" s="249">
        <v>2012</v>
      </c>
      <c r="L1263" s="249" t="s">
        <v>2617</v>
      </c>
      <c r="M1263" s="249" t="s">
        <v>936</v>
      </c>
    </row>
    <row r="1264" spans="1:13">
      <c r="A1264" s="249">
        <v>215184</v>
      </c>
      <c r="B1264" s="249" t="s">
        <v>1757</v>
      </c>
      <c r="C1264" s="249" t="s">
        <v>343</v>
      </c>
      <c r="D1264" s="249" t="s">
        <v>1758</v>
      </c>
      <c r="E1264" s="249" t="s">
        <v>954</v>
      </c>
      <c r="F1264" s="249">
        <v>35643</v>
      </c>
      <c r="G1264" s="249" t="s">
        <v>2634</v>
      </c>
      <c r="H1264" s="249" t="s">
        <v>955</v>
      </c>
      <c r="I1264" s="249" t="s">
        <v>82</v>
      </c>
      <c r="J1264" s="249" t="s">
        <v>926</v>
      </c>
      <c r="K1264" s="249">
        <v>2015</v>
      </c>
      <c r="L1264" s="249" t="s">
        <v>2812</v>
      </c>
      <c r="M1264" s="249" t="s">
        <v>936</v>
      </c>
    </row>
    <row r="1265" spans="1:13">
      <c r="A1265" s="249">
        <v>215185</v>
      </c>
      <c r="B1265" s="249" t="s">
        <v>879</v>
      </c>
      <c r="C1265" s="249" t="s">
        <v>92</v>
      </c>
      <c r="D1265" s="249" t="s">
        <v>1817</v>
      </c>
      <c r="E1265" s="249" t="s">
        <v>954</v>
      </c>
      <c r="F1265" s="249">
        <v>34335</v>
      </c>
      <c r="G1265" s="249" t="s">
        <v>2469</v>
      </c>
      <c r="H1265" s="249" t="s">
        <v>955</v>
      </c>
      <c r="I1265" s="249" t="s">
        <v>82</v>
      </c>
      <c r="J1265" s="249" t="s">
        <v>2811</v>
      </c>
      <c r="K1265" s="249">
        <v>2011</v>
      </c>
      <c r="L1265" s="249" t="s">
        <v>936</v>
      </c>
      <c r="M1265" s="249" t="s">
        <v>936</v>
      </c>
    </row>
    <row r="1266" spans="1:13">
      <c r="A1266" s="249">
        <v>215186</v>
      </c>
      <c r="B1266" s="249" t="s">
        <v>1669</v>
      </c>
      <c r="C1266" s="249" t="s">
        <v>202</v>
      </c>
      <c r="D1266" s="249" t="s">
        <v>439</v>
      </c>
      <c r="E1266" s="249" t="s">
        <v>954</v>
      </c>
      <c r="F1266" s="249">
        <v>35169</v>
      </c>
      <c r="G1266" s="249" t="s">
        <v>925</v>
      </c>
      <c r="H1266" s="249" t="s">
        <v>955</v>
      </c>
      <c r="I1266" s="249" t="s">
        <v>82</v>
      </c>
      <c r="J1266" s="249" t="s">
        <v>2811</v>
      </c>
      <c r="K1266" s="249">
        <v>2014</v>
      </c>
      <c r="L1266" s="249" t="s">
        <v>2816</v>
      </c>
      <c r="M1266" s="249" t="s">
        <v>935</v>
      </c>
    </row>
    <row r="1267" spans="1:13">
      <c r="A1267" s="249">
        <v>215187</v>
      </c>
      <c r="B1267" s="249" t="s">
        <v>1051</v>
      </c>
      <c r="C1267" s="249" t="s">
        <v>167</v>
      </c>
      <c r="D1267" s="249" t="s">
        <v>329</v>
      </c>
      <c r="E1267" s="249" t="s">
        <v>954</v>
      </c>
      <c r="F1267" s="249">
        <v>35890</v>
      </c>
      <c r="G1267" s="249" t="s">
        <v>925</v>
      </c>
      <c r="H1267" s="249" t="s">
        <v>955</v>
      </c>
      <c r="I1267" s="249" t="s">
        <v>82</v>
      </c>
      <c r="J1267" s="249" t="s">
        <v>926</v>
      </c>
      <c r="K1267" s="249">
        <v>2016</v>
      </c>
      <c r="L1267" s="249" t="s">
        <v>925</v>
      </c>
      <c r="M1267" s="249" t="s">
        <v>925</v>
      </c>
    </row>
    <row r="1268" spans="1:13">
      <c r="A1268" s="249">
        <v>215188</v>
      </c>
      <c r="B1268" s="249" t="s">
        <v>2208</v>
      </c>
      <c r="C1268" s="249" t="s">
        <v>225</v>
      </c>
      <c r="D1268" s="249" t="s">
        <v>511</v>
      </c>
      <c r="E1268" s="249" t="s">
        <v>954</v>
      </c>
      <c r="F1268" s="249">
        <v>35904</v>
      </c>
      <c r="G1268" s="249" t="s">
        <v>944</v>
      </c>
      <c r="H1268" s="249" t="s">
        <v>955</v>
      </c>
      <c r="I1268" s="249" t="s">
        <v>82</v>
      </c>
      <c r="J1268" s="249" t="s">
        <v>2811</v>
      </c>
      <c r="K1268" s="249">
        <v>2016</v>
      </c>
      <c r="L1268" s="249" t="s">
        <v>944</v>
      </c>
      <c r="M1268" s="249" t="s">
        <v>944</v>
      </c>
    </row>
    <row r="1269" spans="1:13">
      <c r="A1269" s="249">
        <v>215189</v>
      </c>
      <c r="B1269" s="249" t="s">
        <v>1199</v>
      </c>
      <c r="C1269" s="249" t="s">
        <v>89</v>
      </c>
      <c r="D1269" s="249" t="s">
        <v>793</v>
      </c>
      <c r="E1269" s="249" t="s">
        <v>954</v>
      </c>
      <c r="F1269" s="249">
        <v>34766</v>
      </c>
      <c r="G1269" s="249" t="s">
        <v>925</v>
      </c>
      <c r="H1269" s="249" t="s">
        <v>955</v>
      </c>
      <c r="I1269" s="249" t="s">
        <v>82</v>
      </c>
      <c r="J1269" s="249" t="s">
        <v>2811</v>
      </c>
      <c r="K1269" s="249">
        <v>2013</v>
      </c>
      <c r="L1269" s="249" t="s">
        <v>927</v>
      </c>
      <c r="M1269" s="249" t="s">
        <v>925</v>
      </c>
    </row>
    <row r="1270" spans="1:13">
      <c r="A1270" s="249">
        <v>215191</v>
      </c>
      <c r="B1270" s="249" t="s">
        <v>1754</v>
      </c>
      <c r="C1270" s="249" t="s">
        <v>118</v>
      </c>
      <c r="D1270" s="249" t="s">
        <v>471</v>
      </c>
      <c r="E1270" s="249" t="s">
        <v>954</v>
      </c>
      <c r="F1270" s="249">
        <v>35566</v>
      </c>
      <c r="G1270" s="249" t="s">
        <v>936</v>
      </c>
      <c r="H1270" s="249" t="s">
        <v>955</v>
      </c>
      <c r="I1270" s="249" t="s">
        <v>82</v>
      </c>
      <c r="J1270" s="249" t="s">
        <v>926</v>
      </c>
      <c r="K1270" s="249">
        <v>2015</v>
      </c>
      <c r="L1270" s="249" t="s">
        <v>936</v>
      </c>
      <c r="M1270" s="249" t="s">
        <v>936</v>
      </c>
    </row>
    <row r="1271" spans="1:13">
      <c r="A1271" s="249">
        <v>215192</v>
      </c>
      <c r="B1271" s="249" t="s">
        <v>1330</v>
      </c>
      <c r="C1271" s="249" t="s">
        <v>869</v>
      </c>
      <c r="D1271" s="249" t="s">
        <v>487</v>
      </c>
      <c r="E1271" s="249" t="s">
        <v>954</v>
      </c>
      <c r="F1271" s="249">
        <v>33208</v>
      </c>
      <c r="G1271" s="249" t="s">
        <v>925</v>
      </c>
      <c r="H1271" s="249" t="s">
        <v>955</v>
      </c>
      <c r="I1271" s="249" t="s">
        <v>82</v>
      </c>
      <c r="J1271" s="249" t="s">
        <v>2811</v>
      </c>
      <c r="K1271" s="249">
        <v>2008</v>
      </c>
      <c r="L1271" s="249" t="s">
        <v>925</v>
      </c>
      <c r="M1271" s="249" t="s">
        <v>934</v>
      </c>
    </row>
    <row r="1272" spans="1:13">
      <c r="A1272" s="249">
        <v>215194</v>
      </c>
      <c r="B1272" s="249" t="s">
        <v>2186</v>
      </c>
      <c r="C1272" s="249" t="s">
        <v>292</v>
      </c>
      <c r="D1272" s="249" t="s">
        <v>738</v>
      </c>
      <c r="E1272" s="249" t="s">
        <v>954</v>
      </c>
      <c r="F1272" s="249">
        <v>35068</v>
      </c>
      <c r="G1272" s="249" t="s">
        <v>2770</v>
      </c>
      <c r="H1272" s="249" t="s">
        <v>955</v>
      </c>
      <c r="I1272" s="249" t="s">
        <v>82</v>
      </c>
      <c r="J1272" s="249" t="s">
        <v>2811</v>
      </c>
      <c r="K1272" s="249">
        <v>2013</v>
      </c>
      <c r="L1272" s="249" t="s">
        <v>947</v>
      </c>
      <c r="M1272" s="249" t="s">
        <v>947</v>
      </c>
    </row>
    <row r="1273" spans="1:13">
      <c r="A1273" s="249">
        <v>215196</v>
      </c>
      <c r="B1273" s="249" t="s">
        <v>1091</v>
      </c>
      <c r="C1273" s="249" t="s">
        <v>151</v>
      </c>
      <c r="D1273" s="249" t="s">
        <v>1092</v>
      </c>
      <c r="E1273" s="249" t="s">
        <v>954</v>
      </c>
      <c r="F1273" s="249">
        <v>35857</v>
      </c>
      <c r="G1273" s="249" t="s">
        <v>925</v>
      </c>
      <c r="H1273" s="249" t="s">
        <v>955</v>
      </c>
      <c r="I1273" s="249" t="s">
        <v>82</v>
      </c>
      <c r="J1273" s="249" t="s">
        <v>926</v>
      </c>
      <c r="K1273" s="249">
        <v>2017</v>
      </c>
      <c r="L1273" s="249" t="s">
        <v>925</v>
      </c>
      <c r="M1273" s="249" t="s">
        <v>925</v>
      </c>
    </row>
    <row r="1274" spans="1:13">
      <c r="A1274" s="249">
        <v>215197</v>
      </c>
      <c r="B1274" s="249" t="s">
        <v>2082</v>
      </c>
      <c r="C1274" s="249" t="s">
        <v>147</v>
      </c>
      <c r="D1274" s="249" t="s">
        <v>617</v>
      </c>
      <c r="E1274" s="249" t="s">
        <v>954</v>
      </c>
      <c r="F1274" s="249">
        <v>34798</v>
      </c>
      <c r="G1274" s="249" t="s">
        <v>2741</v>
      </c>
      <c r="H1274" s="249" t="s">
        <v>955</v>
      </c>
      <c r="I1274" s="249" t="s">
        <v>82</v>
      </c>
      <c r="J1274" s="249" t="s">
        <v>2811</v>
      </c>
      <c r="K1274" s="249">
        <v>2013</v>
      </c>
      <c r="L1274" s="249" t="s">
        <v>2847</v>
      </c>
      <c r="M1274" s="249" t="s">
        <v>939</v>
      </c>
    </row>
    <row r="1275" spans="1:13">
      <c r="A1275" s="249">
        <v>215198</v>
      </c>
      <c r="B1275" s="249" t="s">
        <v>1242</v>
      </c>
      <c r="C1275" s="249" t="s">
        <v>89</v>
      </c>
      <c r="D1275" s="249" t="s">
        <v>460</v>
      </c>
      <c r="E1275" s="249" t="s">
        <v>953</v>
      </c>
      <c r="F1275" s="249">
        <v>30049</v>
      </c>
      <c r="G1275" s="249" t="s">
        <v>925</v>
      </c>
      <c r="H1275" s="249" t="s">
        <v>955</v>
      </c>
      <c r="I1275" s="249" t="s">
        <v>82</v>
      </c>
      <c r="J1275" s="249" t="s">
        <v>926</v>
      </c>
      <c r="K1275" s="249">
        <v>2000</v>
      </c>
      <c r="L1275" s="249" t="s">
        <v>927</v>
      </c>
      <c r="M1275" s="249" t="s">
        <v>925</v>
      </c>
    </row>
    <row r="1276" spans="1:13">
      <c r="A1276" s="249">
        <v>215199</v>
      </c>
      <c r="B1276" s="249" t="s">
        <v>1587</v>
      </c>
      <c r="C1276" s="249" t="s">
        <v>1588</v>
      </c>
      <c r="D1276" s="249" t="s">
        <v>585</v>
      </c>
      <c r="E1276" s="249" t="s">
        <v>953</v>
      </c>
      <c r="F1276" s="249">
        <v>34724</v>
      </c>
      <c r="G1276" s="249" t="s">
        <v>2580</v>
      </c>
      <c r="H1276" s="249" t="s">
        <v>955</v>
      </c>
      <c r="I1276" s="249" t="s">
        <v>82</v>
      </c>
      <c r="J1276" s="249" t="s">
        <v>926</v>
      </c>
      <c r="K1276" s="249">
        <v>2014</v>
      </c>
      <c r="L1276" s="249" t="s">
        <v>927</v>
      </c>
      <c r="M1276" s="249" t="s">
        <v>927</v>
      </c>
    </row>
    <row r="1277" spans="1:13">
      <c r="A1277" s="249">
        <v>215200</v>
      </c>
      <c r="B1277" s="249" t="s">
        <v>2403</v>
      </c>
      <c r="C1277" s="249" t="s">
        <v>87</v>
      </c>
      <c r="D1277" s="249" t="s">
        <v>2404</v>
      </c>
      <c r="E1277" s="249" t="s">
        <v>953</v>
      </c>
      <c r="F1277" s="249">
        <v>30999</v>
      </c>
      <c r="G1277" s="249" t="s">
        <v>925</v>
      </c>
      <c r="H1277" s="249" t="s">
        <v>2802</v>
      </c>
      <c r="I1277" s="249" t="s">
        <v>82</v>
      </c>
      <c r="J1277" s="249" t="s">
        <v>2811</v>
      </c>
      <c r="K1277" s="249">
        <v>2006</v>
      </c>
      <c r="L1277" s="249" t="s">
        <v>2812</v>
      </c>
      <c r="M1277" s="249" t="s">
        <v>886</v>
      </c>
    </row>
    <row r="1278" spans="1:13">
      <c r="A1278" s="249">
        <v>215201</v>
      </c>
      <c r="B1278" s="249" t="s">
        <v>2284</v>
      </c>
      <c r="C1278" s="249" t="s">
        <v>722</v>
      </c>
      <c r="D1278" s="249" t="s">
        <v>462</v>
      </c>
      <c r="E1278" s="249" t="s">
        <v>953</v>
      </c>
      <c r="F1278" s="249">
        <v>36051</v>
      </c>
      <c r="G1278" s="249" t="s">
        <v>925</v>
      </c>
      <c r="H1278" s="249" t="s">
        <v>955</v>
      </c>
      <c r="I1278" s="249" t="s">
        <v>82</v>
      </c>
      <c r="J1278" s="249" t="s">
        <v>2811</v>
      </c>
      <c r="K1278" s="249">
        <v>2016</v>
      </c>
      <c r="L1278" s="249" t="s">
        <v>944</v>
      </c>
      <c r="M1278" s="249" t="s">
        <v>944</v>
      </c>
    </row>
    <row r="1279" spans="1:13">
      <c r="A1279" s="249">
        <v>215202</v>
      </c>
      <c r="B1279" s="249" t="s">
        <v>1500</v>
      </c>
      <c r="C1279" s="249" t="s">
        <v>143</v>
      </c>
      <c r="D1279" s="249" t="s">
        <v>837</v>
      </c>
      <c r="E1279" s="249" t="s">
        <v>953</v>
      </c>
      <c r="F1279" s="249">
        <v>34737</v>
      </c>
      <c r="G1279" s="249" t="s">
        <v>925</v>
      </c>
      <c r="H1279" s="249" t="s">
        <v>955</v>
      </c>
      <c r="I1279" s="249" t="s">
        <v>82</v>
      </c>
      <c r="J1279" s="249" t="s">
        <v>926</v>
      </c>
      <c r="K1279" s="249">
        <v>2013</v>
      </c>
      <c r="L1279" s="249" t="s">
        <v>927</v>
      </c>
      <c r="M1279" s="249" t="s">
        <v>927</v>
      </c>
    </row>
    <row r="1280" spans="1:13">
      <c r="A1280" s="249">
        <v>215203</v>
      </c>
      <c r="B1280" s="249" t="s">
        <v>875</v>
      </c>
      <c r="C1280" s="249" t="s">
        <v>96</v>
      </c>
      <c r="D1280" s="249" t="s">
        <v>524</v>
      </c>
      <c r="E1280" s="249" t="s">
        <v>953</v>
      </c>
      <c r="F1280" s="249">
        <v>33032</v>
      </c>
      <c r="G1280" s="249" t="s">
        <v>925</v>
      </c>
      <c r="H1280" s="249" t="s">
        <v>955</v>
      </c>
      <c r="I1280" s="249" t="s">
        <v>82</v>
      </c>
      <c r="J1280" s="249" t="s">
        <v>2811</v>
      </c>
      <c r="K1280" s="249">
        <v>2017</v>
      </c>
      <c r="L1280" s="249" t="s">
        <v>947</v>
      </c>
      <c r="M1280" s="249" t="s">
        <v>925</v>
      </c>
    </row>
    <row r="1281" spans="1:13">
      <c r="A1281" s="249">
        <v>215204</v>
      </c>
      <c r="B1281" s="249" t="s">
        <v>2408</v>
      </c>
      <c r="C1281" s="249" t="s">
        <v>160</v>
      </c>
      <c r="D1281" s="249" t="s">
        <v>439</v>
      </c>
      <c r="E1281" s="249" t="s">
        <v>953</v>
      </c>
      <c r="F1281" s="249">
        <v>33486</v>
      </c>
      <c r="G1281" s="249" t="s">
        <v>925</v>
      </c>
      <c r="H1281" s="249" t="s">
        <v>2802</v>
      </c>
      <c r="I1281" s="249" t="s">
        <v>82</v>
      </c>
      <c r="J1281" s="249" t="s">
        <v>2811</v>
      </c>
      <c r="K1281" s="249">
        <v>2011</v>
      </c>
      <c r="L1281" s="249" t="s">
        <v>925</v>
      </c>
      <c r="M1281" s="249" t="s">
        <v>886</v>
      </c>
    </row>
    <row r="1282" spans="1:13">
      <c r="A1282" s="249">
        <v>215205</v>
      </c>
      <c r="B1282" s="249" t="s">
        <v>1769</v>
      </c>
      <c r="C1282" s="249" t="s">
        <v>327</v>
      </c>
      <c r="D1282" s="249" t="s">
        <v>747</v>
      </c>
      <c r="E1282" s="249" t="s">
        <v>953</v>
      </c>
      <c r="F1282" s="249">
        <v>35962</v>
      </c>
      <c r="G1282" s="249" t="s">
        <v>925</v>
      </c>
      <c r="H1282" s="249" t="s">
        <v>955</v>
      </c>
      <c r="I1282" s="249" t="s">
        <v>82</v>
      </c>
      <c r="J1282" s="249" t="s">
        <v>926</v>
      </c>
      <c r="K1282" s="249">
        <v>2016</v>
      </c>
      <c r="L1282" s="249" t="s">
        <v>925</v>
      </c>
      <c r="M1282" s="249" t="s">
        <v>936</v>
      </c>
    </row>
    <row r="1283" spans="1:13">
      <c r="A1283" s="249">
        <v>215207</v>
      </c>
      <c r="B1283" s="249" t="s">
        <v>1920</v>
      </c>
      <c r="C1283" s="249" t="s">
        <v>92</v>
      </c>
      <c r="D1283" s="249" t="s">
        <v>660</v>
      </c>
      <c r="E1283" s="249" t="s">
        <v>954</v>
      </c>
      <c r="F1283" s="249">
        <v>35024</v>
      </c>
      <c r="G1283" s="249" t="s">
        <v>925</v>
      </c>
      <c r="H1283" s="249" t="s">
        <v>955</v>
      </c>
      <c r="I1283" s="249" t="s">
        <v>82</v>
      </c>
      <c r="J1283" s="249" t="s">
        <v>2811</v>
      </c>
      <c r="K1283" s="249">
        <v>2013</v>
      </c>
      <c r="L1283" s="249" t="s">
        <v>927</v>
      </c>
      <c r="M1283" s="249" t="s">
        <v>937</v>
      </c>
    </row>
    <row r="1284" spans="1:13">
      <c r="A1284" s="249">
        <v>215208</v>
      </c>
      <c r="B1284" s="249" t="s">
        <v>2023</v>
      </c>
      <c r="C1284" s="249" t="s">
        <v>81</v>
      </c>
      <c r="D1284" s="249" t="s">
        <v>870</v>
      </c>
      <c r="E1284" s="249" t="s">
        <v>953</v>
      </c>
      <c r="F1284" s="249">
        <v>34700</v>
      </c>
      <c r="G1284" s="249" t="s">
        <v>925</v>
      </c>
      <c r="H1284" s="249" t="s">
        <v>955</v>
      </c>
      <c r="I1284" s="249" t="s">
        <v>82</v>
      </c>
      <c r="J1284" s="249" t="s">
        <v>2811</v>
      </c>
      <c r="K1284" s="249">
        <v>2013</v>
      </c>
      <c r="L1284" s="249" t="s">
        <v>925</v>
      </c>
      <c r="M1284" s="249" t="s">
        <v>951</v>
      </c>
    </row>
    <row r="1285" spans="1:13">
      <c r="A1285" s="249">
        <v>215209</v>
      </c>
      <c r="B1285" s="249" t="s">
        <v>1351</v>
      </c>
      <c r="C1285" s="249" t="s">
        <v>89</v>
      </c>
      <c r="D1285" s="249" t="s">
        <v>500</v>
      </c>
      <c r="E1285" s="249" t="s">
        <v>953</v>
      </c>
      <c r="F1285" s="249">
        <v>33240</v>
      </c>
      <c r="G1285" s="249" t="s">
        <v>934</v>
      </c>
      <c r="H1285" s="249" t="s">
        <v>955</v>
      </c>
      <c r="I1285" s="249" t="s">
        <v>82</v>
      </c>
      <c r="J1285" s="249" t="s">
        <v>2811</v>
      </c>
      <c r="K1285" s="249">
        <v>2016</v>
      </c>
      <c r="L1285" s="249" t="s">
        <v>2837</v>
      </c>
      <c r="M1285" s="249" t="s">
        <v>934</v>
      </c>
    </row>
    <row r="1286" spans="1:13">
      <c r="A1286" s="249">
        <v>215211</v>
      </c>
      <c r="B1286" s="249" t="s">
        <v>2085</v>
      </c>
      <c r="C1286" s="249" t="s">
        <v>92</v>
      </c>
      <c r="D1286" s="249" t="s">
        <v>647</v>
      </c>
      <c r="E1286" s="249" t="s">
        <v>953</v>
      </c>
      <c r="F1286" s="249">
        <v>34604</v>
      </c>
      <c r="G1286" s="249" t="s">
        <v>925</v>
      </c>
      <c r="H1286" s="249" t="s">
        <v>955</v>
      </c>
      <c r="I1286" s="249" t="s">
        <v>82</v>
      </c>
      <c r="J1286" s="249" t="s">
        <v>2811</v>
      </c>
      <c r="K1286" s="249">
        <v>2012</v>
      </c>
      <c r="L1286" s="249" t="s">
        <v>2812</v>
      </c>
      <c r="M1286" s="249" t="s">
        <v>939</v>
      </c>
    </row>
    <row r="1287" spans="1:13">
      <c r="A1287" s="249">
        <v>215212</v>
      </c>
      <c r="B1287" s="249" t="s">
        <v>2417</v>
      </c>
      <c r="C1287" s="249" t="s">
        <v>338</v>
      </c>
      <c r="D1287" s="249" t="s">
        <v>624</v>
      </c>
      <c r="E1287" s="249" t="s">
        <v>954</v>
      </c>
      <c r="F1287" s="249">
        <v>35013</v>
      </c>
      <c r="G1287" s="249" t="s">
        <v>925</v>
      </c>
      <c r="H1287" s="249" t="s">
        <v>2802</v>
      </c>
      <c r="I1287" s="249" t="s">
        <v>82</v>
      </c>
      <c r="J1287" s="249" t="s">
        <v>2811</v>
      </c>
      <c r="K1287" s="249">
        <v>2013</v>
      </c>
      <c r="L1287" s="249" t="s">
        <v>927</v>
      </c>
      <c r="M1287" s="249" t="s">
        <v>886</v>
      </c>
    </row>
    <row r="1288" spans="1:13">
      <c r="A1288" s="249">
        <v>215213</v>
      </c>
      <c r="B1288" s="249" t="s">
        <v>1454</v>
      </c>
      <c r="C1288" s="249" t="s">
        <v>309</v>
      </c>
      <c r="D1288" s="249" t="s">
        <v>436</v>
      </c>
      <c r="E1288" s="249" t="s">
        <v>953</v>
      </c>
      <c r="F1288" s="249">
        <v>36062</v>
      </c>
      <c r="G1288" s="249" t="s">
        <v>925</v>
      </c>
      <c r="H1288" s="249" t="s">
        <v>955</v>
      </c>
      <c r="I1288" s="249" t="s">
        <v>82</v>
      </c>
      <c r="J1288" s="249" t="s">
        <v>926</v>
      </c>
      <c r="K1288" s="249">
        <v>2016</v>
      </c>
      <c r="L1288" s="249" t="s">
        <v>2812</v>
      </c>
      <c r="M1288" s="249" t="s">
        <v>927</v>
      </c>
    </row>
    <row r="1289" spans="1:13">
      <c r="A1289" s="249">
        <v>215214</v>
      </c>
      <c r="B1289" s="249" t="s">
        <v>1658</v>
      </c>
      <c r="C1289" s="249" t="s">
        <v>92</v>
      </c>
      <c r="D1289" s="249" t="s">
        <v>493</v>
      </c>
      <c r="E1289" s="249" t="s">
        <v>953</v>
      </c>
      <c r="F1289" s="249">
        <v>32663</v>
      </c>
      <c r="G1289" s="249" t="s">
        <v>2603</v>
      </c>
      <c r="H1289" s="249" t="s">
        <v>955</v>
      </c>
      <c r="I1289" s="249" t="s">
        <v>82</v>
      </c>
      <c r="J1289" s="249" t="s">
        <v>2811</v>
      </c>
      <c r="K1289" s="249">
        <v>2008</v>
      </c>
      <c r="L1289" s="249" t="s">
        <v>935</v>
      </c>
      <c r="M1289" s="249" t="s">
        <v>935</v>
      </c>
    </row>
    <row r="1290" spans="1:13">
      <c r="A1290" s="249">
        <v>215216</v>
      </c>
      <c r="B1290" s="249" t="s">
        <v>1846</v>
      </c>
      <c r="C1290" s="249" t="s">
        <v>108</v>
      </c>
      <c r="D1290" s="249" t="s">
        <v>506</v>
      </c>
      <c r="E1290" s="249" t="s">
        <v>954</v>
      </c>
      <c r="F1290" s="249">
        <v>34598</v>
      </c>
      <c r="G1290" s="249" t="s">
        <v>925</v>
      </c>
      <c r="H1290" s="249" t="s">
        <v>955</v>
      </c>
      <c r="I1290" s="249" t="s">
        <v>82</v>
      </c>
      <c r="J1290" s="249" t="s">
        <v>2811</v>
      </c>
      <c r="K1290" s="249">
        <v>2013</v>
      </c>
      <c r="L1290" s="249" t="s">
        <v>945</v>
      </c>
      <c r="M1290" s="249" t="s">
        <v>937</v>
      </c>
    </row>
    <row r="1291" spans="1:13">
      <c r="A1291" s="249">
        <v>215217</v>
      </c>
      <c r="B1291" s="249" t="s">
        <v>1892</v>
      </c>
      <c r="C1291" s="249" t="s">
        <v>174</v>
      </c>
      <c r="D1291" s="249" t="s">
        <v>478</v>
      </c>
      <c r="E1291" s="249" t="s">
        <v>953</v>
      </c>
      <c r="F1291" s="249">
        <v>35707</v>
      </c>
      <c r="G1291" s="249" t="s">
        <v>925</v>
      </c>
      <c r="H1291" s="249" t="s">
        <v>955</v>
      </c>
      <c r="I1291" s="249" t="s">
        <v>82</v>
      </c>
      <c r="J1291" s="249" t="s">
        <v>926</v>
      </c>
      <c r="K1291" s="249">
        <v>2015</v>
      </c>
      <c r="L1291" s="249" t="s">
        <v>927</v>
      </c>
      <c r="M1291" s="249" t="s">
        <v>937</v>
      </c>
    </row>
    <row r="1292" spans="1:13">
      <c r="A1292" s="249">
        <v>215219</v>
      </c>
      <c r="B1292" s="249" t="s">
        <v>772</v>
      </c>
      <c r="C1292" s="249" t="s">
        <v>196</v>
      </c>
      <c r="D1292" s="249" t="s">
        <v>494</v>
      </c>
      <c r="E1292" s="249" t="s">
        <v>953</v>
      </c>
      <c r="F1292" s="249">
        <v>34337</v>
      </c>
      <c r="G1292" s="249" t="s">
        <v>925</v>
      </c>
      <c r="H1292" s="249" t="s">
        <v>955</v>
      </c>
      <c r="I1292" s="249" t="s">
        <v>82</v>
      </c>
      <c r="J1292" s="249" t="s">
        <v>2811</v>
      </c>
      <c r="K1292" s="249">
        <v>2011</v>
      </c>
      <c r="L1292" s="249" t="s">
        <v>925</v>
      </c>
      <c r="M1292" s="249" t="s">
        <v>925</v>
      </c>
    </row>
    <row r="1293" spans="1:13">
      <c r="A1293" s="249">
        <v>215220</v>
      </c>
      <c r="B1293" s="249" t="s">
        <v>1176</v>
      </c>
      <c r="C1293" s="249" t="s">
        <v>256</v>
      </c>
      <c r="D1293" s="249" t="s">
        <v>436</v>
      </c>
      <c r="E1293" s="249" t="s">
        <v>953</v>
      </c>
      <c r="F1293" s="249">
        <v>35344</v>
      </c>
      <c r="G1293" s="249" t="s">
        <v>925</v>
      </c>
      <c r="H1293" s="249" t="s">
        <v>955</v>
      </c>
      <c r="I1293" s="249" t="s">
        <v>82</v>
      </c>
      <c r="J1293" s="249" t="s">
        <v>926</v>
      </c>
      <c r="K1293" s="249">
        <v>2016</v>
      </c>
      <c r="L1293" s="249" t="s">
        <v>925</v>
      </c>
      <c r="M1293" s="249" t="s">
        <v>925</v>
      </c>
    </row>
    <row r="1294" spans="1:13">
      <c r="A1294" s="249">
        <v>215221</v>
      </c>
      <c r="B1294" s="249" t="s">
        <v>266</v>
      </c>
      <c r="C1294" s="249" t="s">
        <v>170</v>
      </c>
      <c r="D1294" s="249" t="s">
        <v>2406</v>
      </c>
      <c r="E1294" s="249" t="s">
        <v>953</v>
      </c>
      <c r="F1294" s="249">
        <v>33096</v>
      </c>
      <c r="G1294" s="249" t="s">
        <v>925</v>
      </c>
      <c r="H1294" s="249" t="s">
        <v>2802</v>
      </c>
      <c r="I1294" s="249" t="s">
        <v>82</v>
      </c>
      <c r="J1294" s="249" t="s">
        <v>2811</v>
      </c>
      <c r="K1294" s="249">
        <v>2009</v>
      </c>
      <c r="L1294" s="249" t="s">
        <v>925</v>
      </c>
      <c r="M1294" s="249" t="s">
        <v>886</v>
      </c>
    </row>
    <row r="1295" spans="1:13">
      <c r="A1295" s="249">
        <v>215223</v>
      </c>
      <c r="B1295" s="249" t="s">
        <v>1060</v>
      </c>
      <c r="C1295" s="249" t="s">
        <v>253</v>
      </c>
      <c r="D1295" s="249" t="s">
        <v>507</v>
      </c>
      <c r="E1295" s="249" t="s">
        <v>953</v>
      </c>
      <c r="F1295" s="249">
        <v>35130</v>
      </c>
      <c r="G1295" s="249" t="s">
        <v>925</v>
      </c>
      <c r="H1295" s="249" t="s">
        <v>955</v>
      </c>
      <c r="I1295" s="249" t="s">
        <v>82</v>
      </c>
      <c r="J1295" s="249" t="s">
        <v>2811</v>
      </c>
      <c r="K1295" s="249">
        <v>2016</v>
      </c>
      <c r="L1295" s="249" t="s">
        <v>2812</v>
      </c>
      <c r="M1295" s="249" t="s">
        <v>925</v>
      </c>
    </row>
    <row r="1296" spans="1:13">
      <c r="A1296" s="249">
        <v>215224</v>
      </c>
      <c r="B1296" s="249" t="s">
        <v>843</v>
      </c>
      <c r="C1296" s="249" t="s">
        <v>233</v>
      </c>
      <c r="D1296" s="249" t="s">
        <v>741</v>
      </c>
      <c r="E1296" s="249" t="s">
        <v>953</v>
      </c>
      <c r="F1296" s="249">
        <v>34706</v>
      </c>
      <c r="G1296" s="249" t="s">
        <v>2708</v>
      </c>
      <c r="H1296" s="249" t="s">
        <v>955</v>
      </c>
      <c r="I1296" s="249" t="s">
        <v>82</v>
      </c>
      <c r="J1296" s="249" t="s">
        <v>2811</v>
      </c>
      <c r="K1296" s="249">
        <v>2013</v>
      </c>
      <c r="L1296" s="249" t="s">
        <v>950</v>
      </c>
      <c r="M1296" s="249" t="s">
        <v>950</v>
      </c>
    </row>
    <row r="1297" spans="1:13">
      <c r="A1297" s="249">
        <v>215225</v>
      </c>
      <c r="B1297" s="249" t="s">
        <v>2223</v>
      </c>
      <c r="C1297" s="249" t="s">
        <v>144</v>
      </c>
      <c r="D1297" s="249" t="s">
        <v>824</v>
      </c>
      <c r="E1297" s="249" t="s">
        <v>953</v>
      </c>
      <c r="F1297" s="249">
        <v>35947</v>
      </c>
      <c r="G1297" s="249" t="s">
        <v>2777</v>
      </c>
      <c r="H1297" s="249" t="s">
        <v>955</v>
      </c>
      <c r="I1297" s="249" t="s">
        <v>82</v>
      </c>
      <c r="J1297" s="249" t="s">
        <v>926</v>
      </c>
      <c r="K1297" s="249">
        <v>2016</v>
      </c>
      <c r="L1297" s="249" t="s">
        <v>944</v>
      </c>
      <c r="M1297" s="249" t="s">
        <v>944</v>
      </c>
    </row>
    <row r="1298" spans="1:13">
      <c r="A1298" s="249">
        <v>215226</v>
      </c>
      <c r="B1298" s="249" t="s">
        <v>2123</v>
      </c>
      <c r="C1298" s="249" t="s">
        <v>92</v>
      </c>
      <c r="D1298" s="249" t="s">
        <v>436</v>
      </c>
      <c r="E1298" s="249" t="s">
        <v>953</v>
      </c>
      <c r="F1298" s="249">
        <v>35805</v>
      </c>
      <c r="G1298" s="249" t="s">
        <v>2753</v>
      </c>
      <c r="H1298" s="249" t="s">
        <v>955</v>
      </c>
      <c r="I1298" s="249" t="s">
        <v>82</v>
      </c>
      <c r="J1298" s="249" t="s">
        <v>2811</v>
      </c>
      <c r="K1298" s="249">
        <v>2016</v>
      </c>
      <c r="L1298" s="249" t="s">
        <v>2812</v>
      </c>
      <c r="M1298" s="249" t="s">
        <v>952</v>
      </c>
    </row>
    <row r="1299" spans="1:13">
      <c r="A1299" s="249">
        <v>215227</v>
      </c>
      <c r="B1299" s="249" t="s">
        <v>1222</v>
      </c>
      <c r="C1299" s="249" t="s">
        <v>81</v>
      </c>
      <c r="D1299" s="249" t="s">
        <v>644</v>
      </c>
      <c r="E1299" s="249" t="s">
        <v>953</v>
      </c>
      <c r="F1299" s="249">
        <v>36161</v>
      </c>
      <c r="G1299" s="249" t="s">
        <v>925</v>
      </c>
      <c r="H1299" s="249" t="s">
        <v>955</v>
      </c>
      <c r="I1299" s="249" t="s">
        <v>82</v>
      </c>
      <c r="J1299" s="249" t="s">
        <v>926</v>
      </c>
      <c r="K1299" s="249">
        <v>2016</v>
      </c>
      <c r="L1299" s="249" t="s">
        <v>925</v>
      </c>
      <c r="M1299" s="249" t="s">
        <v>925</v>
      </c>
    </row>
    <row r="1300" spans="1:13">
      <c r="A1300" s="249">
        <v>215228</v>
      </c>
      <c r="B1300" s="249" t="s">
        <v>2367</v>
      </c>
      <c r="C1300" s="249" t="s">
        <v>865</v>
      </c>
      <c r="D1300" s="249" t="s">
        <v>464</v>
      </c>
      <c r="E1300" s="249" t="s">
        <v>953</v>
      </c>
      <c r="F1300" s="249">
        <v>34459</v>
      </c>
      <c r="G1300" s="249" t="s">
        <v>925</v>
      </c>
      <c r="H1300" s="249" t="s">
        <v>955</v>
      </c>
      <c r="I1300" s="249" t="s">
        <v>82</v>
      </c>
      <c r="J1300" s="249" t="s">
        <v>2811</v>
      </c>
      <c r="K1300" s="249">
        <v>2012</v>
      </c>
      <c r="L1300" s="249" t="s">
        <v>945</v>
      </c>
      <c r="M1300" s="249" t="s">
        <v>945</v>
      </c>
    </row>
    <row r="1301" spans="1:13">
      <c r="A1301" s="249">
        <v>215230</v>
      </c>
      <c r="B1301" s="249" t="s">
        <v>384</v>
      </c>
      <c r="C1301" s="249" t="s">
        <v>99</v>
      </c>
      <c r="D1301" s="249" t="s">
        <v>563</v>
      </c>
      <c r="E1301" s="249" t="s">
        <v>953</v>
      </c>
      <c r="F1301" s="249">
        <v>32298</v>
      </c>
      <c r="G1301" s="249" t="s">
        <v>925</v>
      </c>
      <c r="H1301" s="249" t="s">
        <v>955</v>
      </c>
      <c r="I1301" s="249" t="s">
        <v>82</v>
      </c>
      <c r="J1301" s="249" t="s">
        <v>926</v>
      </c>
      <c r="K1301" s="249">
        <v>2007</v>
      </c>
      <c r="L1301" s="249" t="s">
        <v>2812</v>
      </c>
      <c r="M1301" s="249" t="s">
        <v>935</v>
      </c>
    </row>
    <row r="1302" spans="1:13">
      <c r="A1302" s="249">
        <v>215231</v>
      </c>
      <c r="B1302" s="249" t="s">
        <v>384</v>
      </c>
      <c r="C1302" s="249" t="s">
        <v>144</v>
      </c>
      <c r="D1302" s="249" t="s">
        <v>511</v>
      </c>
      <c r="E1302" s="249" t="s">
        <v>953</v>
      </c>
      <c r="F1302" s="249">
        <v>35255</v>
      </c>
      <c r="G1302" s="249" t="s">
        <v>2531</v>
      </c>
      <c r="H1302" s="249" t="s">
        <v>955</v>
      </c>
      <c r="I1302" s="249" t="s">
        <v>82</v>
      </c>
      <c r="J1302" s="249" t="s">
        <v>2811</v>
      </c>
      <c r="K1302" s="249">
        <v>2014</v>
      </c>
      <c r="L1302" s="249" t="s">
        <v>927</v>
      </c>
      <c r="M1302" s="249" t="s">
        <v>927</v>
      </c>
    </row>
    <row r="1303" spans="1:13">
      <c r="A1303" s="249">
        <v>215232</v>
      </c>
      <c r="B1303" s="249" t="s">
        <v>1610</v>
      </c>
      <c r="C1303" s="249" t="s">
        <v>83</v>
      </c>
      <c r="D1303" s="249" t="s">
        <v>668</v>
      </c>
      <c r="E1303" s="249" t="s">
        <v>953</v>
      </c>
      <c r="F1303" s="249">
        <v>35264</v>
      </c>
      <c r="G1303" s="249" t="s">
        <v>925</v>
      </c>
      <c r="H1303" s="249" t="s">
        <v>955</v>
      </c>
      <c r="I1303" s="249" t="s">
        <v>82</v>
      </c>
      <c r="J1303" s="249" t="s">
        <v>2811</v>
      </c>
      <c r="K1303" s="249">
        <v>2014</v>
      </c>
      <c r="L1303" s="249" t="s">
        <v>927</v>
      </c>
      <c r="M1303" s="249" t="s">
        <v>927</v>
      </c>
    </row>
    <row r="1304" spans="1:13">
      <c r="A1304" s="249">
        <v>215233</v>
      </c>
      <c r="B1304" s="249" t="s">
        <v>1480</v>
      </c>
      <c r="C1304" s="249" t="s">
        <v>86</v>
      </c>
      <c r="D1304" s="249" t="s">
        <v>460</v>
      </c>
      <c r="E1304" s="249" t="s">
        <v>953</v>
      </c>
      <c r="F1304" s="249">
        <v>35983</v>
      </c>
      <c r="G1304" s="249" t="s">
        <v>2507</v>
      </c>
      <c r="H1304" s="249" t="s">
        <v>955</v>
      </c>
      <c r="I1304" s="249" t="s">
        <v>82</v>
      </c>
      <c r="J1304" s="249" t="s">
        <v>2811</v>
      </c>
      <c r="K1304" s="249">
        <v>2016</v>
      </c>
      <c r="L1304" s="249" t="s">
        <v>2813</v>
      </c>
      <c r="M1304" s="249" t="s">
        <v>927</v>
      </c>
    </row>
    <row r="1305" spans="1:13">
      <c r="A1305" s="249">
        <v>215234</v>
      </c>
      <c r="B1305" s="249" t="s">
        <v>1584</v>
      </c>
      <c r="C1305" s="249" t="s">
        <v>219</v>
      </c>
      <c r="D1305" s="249" t="s">
        <v>644</v>
      </c>
      <c r="E1305" s="249" t="s">
        <v>953</v>
      </c>
      <c r="F1305" s="249">
        <v>36041</v>
      </c>
      <c r="G1305" s="249" t="s">
        <v>925</v>
      </c>
      <c r="H1305" s="249" t="s">
        <v>955</v>
      </c>
      <c r="I1305" s="249" t="s">
        <v>82</v>
      </c>
      <c r="J1305" s="249" t="s">
        <v>926</v>
      </c>
      <c r="K1305" s="249">
        <v>2016</v>
      </c>
      <c r="L1305" s="249" t="s">
        <v>927</v>
      </c>
      <c r="M1305" s="249" t="s">
        <v>927</v>
      </c>
    </row>
    <row r="1306" spans="1:13">
      <c r="A1306" s="249">
        <v>215235</v>
      </c>
      <c r="B1306" s="249" t="s">
        <v>671</v>
      </c>
      <c r="C1306" s="249" t="s">
        <v>324</v>
      </c>
      <c r="D1306" s="249" t="s">
        <v>585</v>
      </c>
      <c r="E1306" s="249" t="s">
        <v>953</v>
      </c>
      <c r="F1306" s="249">
        <v>35431</v>
      </c>
      <c r="G1306" s="249" t="s">
        <v>2696</v>
      </c>
      <c r="H1306" s="249" t="s">
        <v>955</v>
      </c>
      <c r="I1306" s="249" t="s">
        <v>82</v>
      </c>
      <c r="J1306" s="249" t="s">
        <v>2811</v>
      </c>
      <c r="K1306" s="249">
        <v>2014</v>
      </c>
      <c r="L1306" s="249" t="s">
        <v>927</v>
      </c>
      <c r="M1306" s="249" t="s">
        <v>940</v>
      </c>
    </row>
    <row r="1307" spans="1:13">
      <c r="A1307" s="249">
        <v>215236</v>
      </c>
      <c r="B1307" s="249" t="s">
        <v>2185</v>
      </c>
      <c r="C1307" s="249" t="s">
        <v>89</v>
      </c>
      <c r="D1307" s="249" t="s">
        <v>541</v>
      </c>
      <c r="E1307" s="249" t="s">
        <v>953</v>
      </c>
      <c r="F1307" s="249">
        <v>35618</v>
      </c>
      <c r="G1307" s="249" t="s">
        <v>925</v>
      </c>
      <c r="H1307" s="249" t="s">
        <v>955</v>
      </c>
      <c r="I1307" s="249" t="s">
        <v>82</v>
      </c>
      <c r="J1307" s="249" t="s">
        <v>2811</v>
      </c>
      <c r="K1307" s="249">
        <v>2016</v>
      </c>
      <c r="L1307" s="249" t="s">
        <v>947</v>
      </c>
      <c r="M1307" s="249" t="s">
        <v>947</v>
      </c>
    </row>
    <row r="1308" spans="1:13">
      <c r="A1308" s="249">
        <v>215237</v>
      </c>
      <c r="B1308" s="249" t="s">
        <v>878</v>
      </c>
      <c r="C1308" s="249" t="s">
        <v>269</v>
      </c>
      <c r="D1308" s="249" t="s">
        <v>506</v>
      </c>
      <c r="E1308" s="249" t="s">
        <v>953</v>
      </c>
      <c r="F1308" s="249">
        <v>35880</v>
      </c>
      <c r="G1308" s="249" t="s">
        <v>2476</v>
      </c>
      <c r="H1308" s="249" t="s">
        <v>2802</v>
      </c>
      <c r="I1308" s="249" t="s">
        <v>82</v>
      </c>
      <c r="J1308" s="249" t="s">
        <v>926</v>
      </c>
      <c r="K1308" s="249">
        <v>2017</v>
      </c>
      <c r="L1308" s="249" t="s">
        <v>925</v>
      </c>
      <c r="M1308" s="249" t="s">
        <v>886</v>
      </c>
    </row>
    <row r="1309" spans="1:13">
      <c r="A1309" s="249">
        <v>215238</v>
      </c>
      <c r="B1309" s="249" t="s">
        <v>142</v>
      </c>
      <c r="C1309" s="249" t="s">
        <v>126</v>
      </c>
      <c r="D1309" s="249" t="s">
        <v>625</v>
      </c>
      <c r="E1309" s="249" t="s">
        <v>953</v>
      </c>
      <c r="F1309" s="249">
        <v>34893</v>
      </c>
      <c r="G1309" s="249" t="s">
        <v>2618</v>
      </c>
      <c r="H1309" s="249" t="s">
        <v>955</v>
      </c>
      <c r="I1309" s="249" t="s">
        <v>82</v>
      </c>
      <c r="J1309" s="249" t="s">
        <v>2811</v>
      </c>
      <c r="K1309" s="249">
        <v>2014</v>
      </c>
      <c r="L1309" s="249" t="s">
        <v>2842</v>
      </c>
      <c r="M1309" s="249" t="s">
        <v>936</v>
      </c>
    </row>
    <row r="1310" spans="1:13">
      <c r="A1310" s="249">
        <v>215239</v>
      </c>
      <c r="B1310" s="249" t="s">
        <v>1307</v>
      </c>
      <c r="C1310" s="249" t="s">
        <v>309</v>
      </c>
      <c r="D1310" s="249" t="s">
        <v>492</v>
      </c>
      <c r="E1310" s="249" t="s">
        <v>953</v>
      </c>
      <c r="F1310" s="249">
        <v>35230</v>
      </c>
      <c r="G1310" s="249" t="s">
        <v>925</v>
      </c>
      <c r="H1310" s="249" t="s">
        <v>955</v>
      </c>
      <c r="I1310" s="249" t="s">
        <v>82</v>
      </c>
      <c r="J1310" s="249" t="s">
        <v>2811</v>
      </c>
      <c r="K1310" s="249">
        <v>2014</v>
      </c>
      <c r="L1310" s="249" t="s">
        <v>2812</v>
      </c>
      <c r="M1310" s="249" t="s">
        <v>925</v>
      </c>
    </row>
    <row r="1311" spans="1:13">
      <c r="A1311" s="249">
        <v>215240</v>
      </c>
      <c r="B1311" s="249" t="s">
        <v>1999</v>
      </c>
      <c r="C1311" s="249" t="s">
        <v>81</v>
      </c>
      <c r="D1311" s="249" t="s">
        <v>877</v>
      </c>
      <c r="E1311" s="249" t="s">
        <v>953</v>
      </c>
      <c r="F1311" s="249">
        <v>35094</v>
      </c>
      <c r="G1311" s="249" t="s">
        <v>2715</v>
      </c>
      <c r="H1311" s="249" t="s">
        <v>955</v>
      </c>
      <c r="I1311" s="249" t="s">
        <v>82</v>
      </c>
      <c r="J1311" s="249" t="s">
        <v>926</v>
      </c>
      <c r="K1311" s="249">
        <v>2013</v>
      </c>
      <c r="L1311" s="249" t="s">
        <v>950</v>
      </c>
      <c r="M1311" s="249" t="s">
        <v>950</v>
      </c>
    </row>
    <row r="1312" spans="1:13">
      <c r="A1312" s="249">
        <v>215241</v>
      </c>
      <c r="B1312" s="249" t="s">
        <v>1950</v>
      </c>
      <c r="C1312" s="249" t="s">
        <v>146</v>
      </c>
      <c r="D1312" s="249" t="s">
        <v>436</v>
      </c>
      <c r="E1312" s="249" t="s">
        <v>953</v>
      </c>
      <c r="F1312" s="249">
        <v>33520</v>
      </c>
      <c r="G1312" s="249" t="s">
        <v>2544</v>
      </c>
      <c r="H1312" s="249" t="s">
        <v>955</v>
      </c>
      <c r="I1312" s="249" t="s">
        <v>82</v>
      </c>
      <c r="J1312" s="249" t="s">
        <v>2811</v>
      </c>
      <c r="K1312" s="249">
        <v>2014</v>
      </c>
      <c r="L1312" s="249" t="s">
        <v>2813</v>
      </c>
      <c r="M1312" s="249" t="s">
        <v>940</v>
      </c>
    </row>
    <row r="1313" spans="1:13">
      <c r="A1313" s="249">
        <v>215242</v>
      </c>
      <c r="B1313" s="249" t="s">
        <v>1577</v>
      </c>
      <c r="C1313" s="249" t="s">
        <v>144</v>
      </c>
      <c r="D1313" s="249" t="s">
        <v>759</v>
      </c>
      <c r="E1313" s="249" t="s">
        <v>953</v>
      </c>
      <c r="F1313" s="249">
        <v>35431</v>
      </c>
      <c r="G1313" s="249" t="s">
        <v>2572</v>
      </c>
      <c r="H1313" s="249" t="s">
        <v>955</v>
      </c>
      <c r="I1313" s="249" t="s">
        <v>82</v>
      </c>
      <c r="J1313" s="249" t="s">
        <v>2811</v>
      </c>
      <c r="K1313" s="249">
        <v>2014</v>
      </c>
      <c r="L1313" s="249" t="s">
        <v>927</v>
      </c>
      <c r="M1313" s="249" t="s">
        <v>927</v>
      </c>
    </row>
    <row r="1314" spans="1:13">
      <c r="A1314" s="249">
        <v>215244</v>
      </c>
      <c r="B1314" s="249" t="s">
        <v>1312</v>
      </c>
      <c r="C1314" s="249" t="s">
        <v>89</v>
      </c>
      <c r="D1314" s="249" t="s">
        <v>874</v>
      </c>
      <c r="E1314" s="249" t="s">
        <v>953</v>
      </c>
      <c r="F1314" s="249">
        <v>34892</v>
      </c>
      <c r="G1314" s="249" t="s">
        <v>925</v>
      </c>
      <c r="H1314" s="249" t="s">
        <v>955</v>
      </c>
      <c r="I1314" s="249" t="s">
        <v>82</v>
      </c>
      <c r="J1314" s="249" t="s">
        <v>2811</v>
      </c>
      <c r="K1314" s="249">
        <v>2013</v>
      </c>
      <c r="L1314" s="249" t="s">
        <v>927</v>
      </c>
      <c r="M1314" s="249" t="s">
        <v>925</v>
      </c>
    </row>
    <row r="1315" spans="1:13">
      <c r="A1315" s="249">
        <v>215245</v>
      </c>
      <c r="B1315" s="249" t="s">
        <v>1226</v>
      </c>
      <c r="C1315" s="249" t="s">
        <v>347</v>
      </c>
      <c r="D1315" s="249" t="s">
        <v>713</v>
      </c>
      <c r="E1315" s="249" t="s">
        <v>953</v>
      </c>
      <c r="F1315" s="249">
        <v>36016</v>
      </c>
      <c r="G1315" s="249" t="s">
        <v>925</v>
      </c>
      <c r="H1315" s="249" t="s">
        <v>955</v>
      </c>
      <c r="I1315" s="249" t="s">
        <v>82</v>
      </c>
      <c r="J1315" s="249" t="s">
        <v>926</v>
      </c>
      <c r="K1315" s="249">
        <v>2016</v>
      </c>
      <c r="L1315" s="249" t="s">
        <v>925</v>
      </c>
      <c r="M1315" s="249" t="s">
        <v>925</v>
      </c>
    </row>
    <row r="1316" spans="1:13">
      <c r="A1316" s="249">
        <v>215246</v>
      </c>
      <c r="B1316" s="249" t="s">
        <v>903</v>
      </c>
      <c r="C1316" s="249" t="s">
        <v>157</v>
      </c>
      <c r="D1316" s="249" t="s">
        <v>824</v>
      </c>
      <c r="E1316" s="249" t="s">
        <v>953</v>
      </c>
      <c r="F1316" s="249">
        <v>36161</v>
      </c>
      <c r="G1316" s="249" t="s">
        <v>2792</v>
      </c>
      <c r="H1316" s="249" t="s">
        <v>955</v>
      </c>
      <c r="I1316" s="249" t="s">
        <v>82</v>
      </c>
      <c r="J1316" s="249" t="s">
        <v>926</v>
      </c>
      <c r="K1316" s="249">
        <v>2016</v>
      </c>
      <c r="L1316" s="249" t="s">
        <v>2817</v>
      </c>
      <c r="M1316" s="249" t="s">
        <v>945</v>
      </c>
    </row>
    <row r="1317" spans="1:13">
      <c r="A1317" s="249">
        <v>215247</v>
      </c>
      <c r="B1317" s="249" t="s">
        <v>2053</v>
      </c>
      <c r="C1317" s="249" t="s">
        <v>92</v>
      </c>
      <c r="D1317" s="249" t="s">
        <v>504</v>
      </c>
      <c r="E1317" s="249" t="s">
        <v>953</v>
      </c>
      <c r="F1317" s="249">
        <v>34791</v>
      </c>
      <c r="G1317" s="249" t="s">
        <v>2728</v>
      </c>
      <c r="H1317" s="249" t="s">
        <v>955</v>
      </c>
      <c r="I1317" s="249" t="s">
        <v>82</v>
      </c>
      <c r="J1317" s="249" t="s">
        <v>2811</v>
      </c>
      <c r="K1317" s="249">
        <v>2013</v>
      </c>
      <c r="L1317" s="249" t="s">
        <v>2847</v>
      </c>
      <c r="M1317" s="249" t="s">
        <v>939</v>
      </c>
    </row>
    <row r="1318" spans="1:13">
      <c r="A1318" s="249">
        <v>215248</v>
      </c>
      <c r="B1318" s="249" t="s">
        <v>1187</v>
      </c>
      <c r="C1318" s="249" t="s">
        <v>282</v>
      </c>
      <c r="D1318" s="249" t="s">
        <v>437</v>
      </c>
      <c r="E1318" s="249" t="s">
        <v>953</v>
      </c>
      <c r="F1318" s="249">
        <v>36161</v>
      </c>
      <c r="G1318" s="249" t="s">
        <v>925</v>
      </c>
      <c r="H1318" s="249" t="s">
        <v>955</v>
      </c>
      <c r="I1318" s="249" t="s">
        <v>82</v>
      </c>
      <c r="J1318" s="249" t="s">
        <v>926</v>
      </c>
      <c r="K1318" s="249">
        <v>2016</v>
      </c>
      <c r="L1318" s="249" t="s">
        <v>925</v>
      </c>
      <c r="M1318" s="249" t="s">
        <v>925</v>
      </c>
    </row>
    <row r="1319" spans="1:13">
      <c r="A1319" s="249">
        <v>215249</v>
      </c>
      <c r="B1319" s="249" t="s">
        <v>183</v>
      </c>
      <c r="C1319" s="249" t="s">
        <v>128</v>
      </c>
      <c r="D1319" s="249" t="s">
        <v>608</v>
      </c>
      <c r="E1319" s="249" t="s">
        <v>953</v>
      </c>
      <c r="F1319" s="249">
        <v>35562</v>
      </c>
      <c r="G1319" s="249" t="s">
        <v>925</v>
      </c>
      <c r="H1319" s="249" t="s">
        <v>2802</v>
      </c>
      <c r="I1319" s="249" t="s">
        <v>82</v>
      </c>
      <c r="J1319" s="249" t="s">
        <v>2811</v>
      </c>
      <c r="K1319" s="249">
        <v>2016</v>
      </c>
      <c r="L1319" s="249" t="s">
        <v>925</v>
      </c>
      <c r="M1319" s="249" t="s">
        <v>886</v>
      </c>
    </row>
    <row r="1320" spans="1:13">
      <c r="A1320" s="249">
        <v>215250</v>
      </c>
      <c r="B1320" s="249" t="s">
        <v>2328</v>
      </c>
      <c r="C1320" s="249" t="s">
        <v>144</v>
      </c>
      <c r="D1320" s="249" t="s">
        <v>2329</v>
      </c>
      <c r="E1320" s="249" t="s">
        <v>953</v>
      </c>
      <c r="F1320" s="249">
        <v>35198</v>
      </c>
      <c r="G1320" s="249" t="s">
        <v>2644</v>
      </c>
      <c r="H1320" s="249" t="s">
        <v>955</v>
      </c>
      <c r="I1320" s="249" t="s">
        <v>82</v>
      </c>
      <c r="J1320" s="249" t="s">
        <v>2811</v>
      </c>
      <c r="K1320" s="249">
        <v>2014</v>
      </c>
      <c r="L1320" s="249" t="s">
        <v>945</v>
      </c>
      <c r="M1320" s="249" t="s">
        <v>945</v>
      </c>
    </row>
    <row r="1321" spans="1:13">
      <c r="A1321" s="249">
        <v>215251</v>
      </c>
      <c r="B1321" s="249" t="s">
        <v>2170</v>
      </c>
      <c r="C1321" s="249" t="s">
        <v>130</v>
      </c>
      <c r="D1321" s="249" t="s">
        <v>478</v>
      </c>
      <c r="E1321" s="249" t="s">
        <v>953</v>
      </c>
      <c r="F1321" s="249">
        <v>34365</v>
      </c>
      <c r="G1321" s="249" t="s">
        <v>925</v>
      </c>
      <c r="H1321" s="249" t="s">
        <v>955</v>
      </c>
      <c r="I1321" s="249" t="s">
        <v>82</v>
      </c>
      <c r="J1321" s="249" t="s">
        <v>2811</v>
      </c>
      <c r="K1321" s="249">
        <v>2011</v>
      </c>
      <c r="L1321" s="249" t="s">
        <v>925</v>
      </c>
      <c r="M1321" s="249" t="s">
        <v>947</v>
      </c>
    </row>
    <row r="1322" spans="1:13">
      <c r="A1322" s="249">
        <v>215252</v>
      </c>
      <c r="B1322" s="249" t="s">
        <v>1070</v>
      </c>
      <c r="C1322" s="249" t="s">
        <v>184</v>
      </c>
      <c r="D1322" s="249" t="s">
        <v>469</v>
      </c>
      <c r="E1322" s="249" t="s">
        <v>953</v>
      </c>
      <c r="F1322" s="249">
        <v>35431</v>
      </c>
      <c r="G1322" s="249" t="s">
        <v>925</v>
      </c>
      <c r="H1322" s="249" t="s">
        <v>955</v>
      </c>
      <c r="I1322" s="249" t="s">
        <v>82</v>
      </c>
      <c r="J1322" s="249" t="s">
        <v>2811</v>
      </c>
      <c r="K1322" s="249">
        <v>2015</v>
      </c>
      <c r="L1322" s="249" t="s">
        <v>925</v>
      </c>
      <c r="M1322" s="249" t="s">
        <v>925</v>
      </c>
    </row>
    <row r="1323" spans="1:13">
      <c r="A1323" s="249">
        <v>215255</v>
      </c>
      <c r="B1323" s="249" t="s">
        <v>1150</v>
      </c>
      <c r="C1323" s="249" t="s">
        <v>115</v>
      </c>
      <c r="D1323" s="249" t="s">
        <v>462</v>
      </c>
      <c r="E1323" s="249" t="s">
        <v>953</v>
      </c>
      <c r="F1323" s="249">
        <v>32438</v>
      </c>
      <c r="G1323" s="249" t="s">
        <v>925</v>
      </c>
      <c r="H1323" s="249" t="s">
        <v>955</v>
      </c>
      <c r="I1323" s="249" t="s">
        <v>82</v>
      </c>
      <c r="J1323" s="249" t="s">
        <v>2811</v>
      </c>
      <c r="K1323" s="249">
        <v>2011</v>
      </c>
      <c r="L1323" s="249" t="s">
        <v>2812</v>
      </c>
      <c r="M1323" s="249" t="s">
        <v>925</v>
      </c>
    </row>
    <row r="1324" spans="1:13">
      <c r="A1324" s="249">
        <v>215256</v>
      </c>
      <c r="B1324" s="249" t="s">
        <v>2429</v>
      </c>
      <c r="C1324" s="249" t="s">
        <v>97</v>
      </c>
      <c r="D1324" s="249" t="s">
        <v>485</v>
      </c>
      <c r="E1324" s="249" t="s">
        <v>953</v>
      </c>
      <c r="F1324" s="249">
        <v>35809</v>
      </c>
      <c r="G1324" s="249" t="s">
        <v>925</v>
      </c>
      <c r="H1324" s="249" t="s">
        <v>2802</v>
      </c>
      <c r="I1324" s="249" t="s">
        <v>82</v>
      </c>
      <c r="J1324" s="249" t="s">
        <v>926</v>
      </c>
      <c r="K1324" s="249">
        <v>2015</v>
      </c>
      <c r="L1324" s="249" t="s">
        <v>927</v>
      </c>
      <c r="M1324" s="249" t="s">
        <v>886</v>
      </c>
    </row>
    <row r="1325" spans="1:13">
      <c r="A1325" s="249">
        <v>215258</v>
      </c>
      <c r="B1325" s="249" t="s">
        <v>2430</v>
      </c>
      <c r="C1325" s="249" t="s">
        <v>228</v>
      </c>
      <c r="D1325" s="249" t="s">
        <v>468</v>
      </c>
      <c r="E1325" s="249" t="s">
        <v>953</v>
      </c>
      <c r="F1325" s="249">
        <v>35823</v>
      </c>
      <c r="G1325" s="249" t="s">
        <v>925</v>
      </c>
      <c r="H1325" s="249" t="s">
        <v>2802</v>
      </c>
      <c r="I1325" s="249" t="s">
        <v>82</v>
      </c>
      <c r="J1325" s="249" t="s">
        <v>2811</v>
      </c>
      <c r="K1325" s="249">
        <v>2015</v>
      </c>
      <c r="L1325" s="249" t="s">
        <v>925</v>
      </c>
      <c r="M1325" s="249" t="s">
        <v>886</v>
      </c>
    </row>
    <row r="1326" spans="1:13">
      <c r="A1326" s="249">
        <v>215259</v>
      </c>
      <c r="B1326" s="249" t="s">
        <v>1417</v>
      </c>
      <c r="C1326" s="249" t="s">
        <v>275</v>
      </c>
      <c r="D1326" s="249" t="s">
        <v>662</v>
      </c>
      <c r="E1326" s="249" t="s">
        <v>953</v>
      </c>
      <c r="F1326" s="249">
        <v>35825</v>
      </c>
      <c r="G1326" s="249" t="s">
        <v>2463</v>
      </c>
      <c r="H1326" s="249" t="s">
        <v>955</v>
      </c>
      <c r="I1326" s="249" t="s">
        <v>82</v>
      </c>
      <c r="J1326" s="249" t="s">
        <v>2825</v>
      </c>
      <c r="K1326" s="249">
        <v>2015</v>
      </c>
      <c r="L1326" s="249" t="s">
        <v>927</v>
      </c>
      <c r="M1326" s="249" t="s">
        <v>927</v>
      </c>
    </row>
    <row r="1327" spans="1:13">
      <c r="A1327" s="249">
        <v>215260</v>
      </c>
      <c r="B1327" s="249" t="s">
        <v>1386</v>
      </c>
      <c r="C1327" s="249" t="s">
        <v>253</v>
      </c>
      <c r="D1327" s="249" t="s">
        <v>571</v>
      </c>
      <c r="E1327" s="249" t="s">
        <v>953</v>
      </c>
      <c r="F1327" s="249">
        <v>35917</v>
      </c>
      <c r="G1327" s="249" t="s">
        <v>2624</v>
      </c>
      <c r="H1327" s="249" t="s">
        <v>955</v>
      </c>
      <c r="I1327" s="249" t="s">
        <v>82</v>
      </c>
      <c r="J1327" s="249" t="s">
        <v>926</v>
      </c>
      <c r="K1327" s="249">
        <v>2016</v>
      </c>
      <c r="L1327" s="249" t="s">
        <v>936</v>
      </c>
      <c r="M1327" s="249" t="s">
        <v>936</v>
      </c>
    </row>
    <row r="1328" spans="1:13">
      <c r="A1328" s="249">
        <v>215261</v>
      </c>
      <c r="B1328" s="249" t="s">
        <v>2080</v>
      </c>
      <c r="C1328" s="249" t="s">
        <v>116</v>
      </c>
      <c r="D1328" s="249" t="s">
        <v>487</v>
      </c>
      <c r="E1328" s="249" t="s">
        <v>953</v>
      </c>
      <c r="F1328" s="249">
        <v>36190</v>
      </c>
      <c r="G1328" s="249" t="s">
        <v>925</v>
      </c>
      <c r="H1328" s="249" t="s">
        <v>955</v>
      </c>
      <c r="I1328" s="249" t="s">
        <v>82</v>
      </c>
      <c r="J1328" s="249" t="s">
        <v>2811</v>
      </c>
      <c r="K1328" s="249">
        <v>2016</v>
      </c>
      <c r="L1328" s="249" t="s">
        <v>2812</v>
      </c>
      <c r="M1328" s="249" t="s">
        <v>939</v>
      </c>
    </row>
    <row r="1329" spans="1:13">
      <c r="A1329" s="249">
        <v>215262</v>
      </c>
      <c r="B1329" s="249" t="s">
        <v>1157</v>
      </c>
      <c r="C1329" s="249" t="s">
        <v>175</v>
      </c>
      <c r="D1329" s="249" t="s">
        <v>451</v>
      </c>
      <c r="E1329" s="249" t="s">
        <v>953</v>
      </c>
      <c r="F1329" s="249">
        <v>32512</v>
      </c>
      <c r="G1329" s="249" t="s">
        <v>925</v>
      </c>
      <c r="H1329" s="249" t="s">
        <v>955</v>
      </c>
      <c r="I1329" s="249" t="s">
        <v>82</v>
      </c>
      <c r="J1329" s="249" t="s">
        <v>2811</v>
      </c>
      <c r="K1329" s="249">
        <v>2007</v>
      </c>
      <c r="L1329" s="249" t="s">
        <v>925</v>
      </c>
      <c r="M1329" s="249" t="s">
        <v>925</v>
      </c>
    </row>
    <row r="1330" spans="1:13">
      <c r="A1330" s="249">
        <v>215263</v>
      </c>
      <c r="B1330" s="249" t="s">
        <v>2374</v>
      </c>
      <c r="C1330" s="249" t="s">
        <v>202</v>
      </c>
      <c r="D1330" s="249" t="s">
        <v>646</v>
      </c>
      <c r="E1330" s="249" t="s">
        <v>953</v>
      </c>
      <c r="F1330" s="249">
        <v>35967</v>
      </c>
      <c r="G1330" s="249" t="s">
        <v>925</v>
      </c>
      <c r="H1330" s="249" t="s">
        <v>955</v>
      </c>
      <c r="I1330" s="249" t="s">
        <v>82</v>
      </c>
      <c r="J1330" s="249" t="s">
        <v>2811</v>
      </c>
      <c r="K1330" s="249">
        <v>2016</v>
      </c>
      <c r="L1330" s="249" t="s">
        <v>2817</v>
      </c>
      <c r="M1330" s="249" t="s">
        <v>945</v>
      </c>
    </row>
    <row r="1331" spans="1:13">
      <c r="A1331" s="249">
        <v>215264</v>
      </c>
      <c r="B1331" s="249" t="s">
        <v>344</v>
      </c>
      <c r="C1331" s="249" t="s">
        <v>200</v>
      </c>
      <c r="D1331" s="249" t="s">
        <v>467</v>
      </c>
      <c r="E1331" s="249" t="s">
        <v>953</v>
      </c>
      <c r="F1331" s="249">
        <v>24943</v>
      </c>
      <c r="G1331" s="249" t="s">
        <v>2562</v>
      </c>
      <c r="H1331" s="249" t="s">
        <v>955</v>
      </c>
      <c r="I1331" s="249" t="s">
        <v>82</v>
      </c>
      <c r="J1331" s="249" t="s">
        <v>2811</v>
      </c>
      <c r="K1331" s="249">
        <v>2013</v>
      </c>
      <c r="L1331" s="249" t="s">
        <v>927</v>
      </c>
      <c r="M1331" s="249" t="s">
        <v>927</v>
      </c>
    </row>
    <row r="1332" spans="1:13">
      <c r="A1332" s="249">
        <v>215265</v>
      </c>
      <c r="B1332" s="249" t="s">
        <v>2183</v>
      </c>
      <c r="C1332" s="249" t="s">
        <v>311</v>
      </c>
      <c r="D1332" s="249" t="s">
        <v>547</v>
      </c>
      <c r="E1332" s="249" t="s">
        <v>953</v>
      </c>
      <c r="F1332" s="249">
        <v>35457</v>
      </c>
      <c r="G1332" s="249" t="s">
        <v>2769</v>
      </c>
      <c r="H1332" s="249" t="s">
        <v>955</v>
      </c>
      <c r="I1332" s="249" t="s">
        <v>82</v>
      </c>
      <c r="J1332" s="249" t="s">
        <v>926</v>
      </c>
      <c r="K1332" s="249">
        <v>2014</v>
      </c>
      <c r="L1332" s="249" t="s">
        <v>947</v>
      </c>
      <c r="M1332" s="249" t="s">
        <v>947</v>
      </c>
    </row>
    <row r="1333" spans="1:13">
      <c r="A1333" s="249">
        <v>215266</v>
      </c>
      <c r="B1333" s="249" t="s">
        <v>1254</v>
      </c>
      <c r="C1333" s="249" t="s">
        <v>144</v>
      </c>
      <c r="D1333" s="249" t="s">
        <v>431</v>
      </c>
      <c r="E1333" s="249" t="s">
        <v>953</v>
      </c>
      <c r="F1333" s="249">
        <v>34335</v>
      </c>
      <c r="G1333" s="249" t="s">
        <v>2476</v>
      </c>
      <c r="H1333" s="249" t="s">
        <v>955</v>
      </c>
      <c r="I1333" s="249" t="s">
        <v>82</v>
      </c>
      <c r="J1333" s="249" t="s">
        <v>926</v>
      </c>
      <c r="K1333" s="249">
        <v>2011</v>
      </c>
      <c r="L1333" s="249" t="s">
        <v>2812</v>
      </c>
      <c r="M1333" s="249" t="s">
        <v>925</v>
      </c>
    </row>
    <row r="1334" spans="1:13">
      <c r="A1334" s="249">
        <v>215267</v>
      </c>
      <c r="B1334" s="249" t="s">
        <v>352</v>
      </c>
      <c r="C1334" s="249" t="s">
        <v>232</v>
      </c>
      <c r="D1334" s="249" t="s">
        <v>443</v>
      </c>
      <c r="E1334" s="249" t="s">
        <v>953</v>
      </c>
      <c r="F1334" s="249">
        <v>34903</v>
      </c>
      <c r="G1334" s="249" t="s">
        <v>925</v>
      </c>
      <c r="H1334" s="249" t="s">
        <v>2802</v>
      </c>
      <c r="I1334" s="249" t="s">
        <v>82</v>
      </c>
      <c r="J1334" s="249" t="s">
        <v>2811</v>
      </c>
      <c r="K1334" s="249">
        <v>2014</v>
      </c>
      <c r="L1334" s="249" t="s">
        <v>2812</v>
      </c>
      <c r="M1334" s="249" t="s">
        <v>886</v>
      </c>
    </row>
    <row r="1335" spans="1:13">
      <c r="A1335" s="249">
        <v>215268</v>
      </c>
      <c r="B1335" s="249" t="s">
        <v>1064</v>
      </c>
      <c r="C1335" s="249" t="s">
        <v>116</v>
      </c>
      <c r="D1335" s="249" t="s">
        <v>478</v>
      </c>
      <c r="E1335" s="249" t="s">
        <v>953</v>
      </c>
      <c r="F1335" s="249">
        <v>35145</v>
      </c>
      <c r="G1335" s="249" t="s">
        <v>925</v>
      </c>
      <c r="H1335" s="249" t="s">
        <v>955</v>
      </c>
      <c r="I1335" s="249" t="s">
        <v>82</v>
      </c>
      <c r="J1335" s="249" t="s">
        <v>2811</v>
      </c>
      <c r="K1335" s="249">
        <v>2016</v>
      </c>
      <c r="L1335" s="249" t="s">
        <v>925</v>
      </c>
      <c r="M1335" s="249" t="s">
        <v>925</v>
      </c>
    </row>
    <row r="1336" spans="1:13">
      <c r="A1336" s="249">
        <v>215269</v>
      </c>
      <c r="B1336" s="249" t="s">
        <v>1173</v>
      </c>
      <c r="C1336" s="249" t="s">
        <v>913</v>
      </c>
      <c r="D1336" s="249" t="s">
        <v>768</v>
      </c>
      <c r="E1336" s="249" t="s">
        <v>953</v>
      </c>
      <c r="F1336" s="249">
        <v>35215</v>
      </c>
      <c r="G1336" s="249" t="s">
        <v>925</v>
      </c>
      <c r="H1336" s="249" t="s">
        <v>955</v>
      </c>
      <c r="I1336" s="249" t="s">
        <v>82</v>
      </c>
      <c r="J1336" s="249" t="s">
        <v>2811</v>
      </c>
      <c r="K1336" s="249">
        <v>2015</v>
      </c>
      <c r="L1336" s="249" t="s">
        <v>2812</v>
      </c>
      <c r="M1336" s="249" t="s">
        <v>925</v>
      </c>
    </row>
    <row r="1337" spans="1:13">
      <c r="A1337" s="249">
        <v>215273</v>
      </c>
      <c r="B1337" s="249" t="s">
        <v>1325</v>
      </c>
      <c r="C1337" s="249" t="s">
        <v>901</v>
      </c>
      <c r="D1337" s="249" t="s">
        <v>158</v>
      </c>
      <c r="E1337" s="249" t="s">
        <v>953</v>
      </c>
      <c r="F1337" s="249">
        <v>33257</v>
      </c>
      <c r="G1337" s="249" t="s">
        <v>934</v>
      </c>
      <c r="H1337" s="249" t="s">
        <v>955</v>
      </c>
      <c r="I1337" s="249" t="s">
        <v>82</v>
      </c>
      <c r="J1337" s="249" t="s">
        <v>2811</v>
      </c>
      <c r="K1337" s="249">
        <v>2016</v>
      </c>
      <c r="L1337" s="249" t="s">
        <v>2812</v>
      </c>
      <c r="M1337" s="249" t="s">
        <v>934</v>
      </c>
    </row>
    <row r="1338" spans="1:13">
      <c r="A1338" s="249">
        <v>215275</v>
      </c>
      <c r="B1338" s="249" t="s">
        <v>1529</v>
      </c>
      <c r="C1338" s="249" t="s">
        <v>1530</v>
      </c>
      <c r="D1338" s="249" t="s">
        <v>488</v>
      </c>
      <c r="E1338" s="249" t="s">
        <v>953</v>
      </c>
      <c r="F1338" s="249">
        <v>35798</v>
      </c>
      <c r="G1338" s="249" t="s">
        <v>2562</v>
      </c>
      <c r="H1338" s="249" t="s">
        <v>955</v>
      </c>
      <c r="I1338" s="249" t="s">
        <v>82</v>
      </c>
      <c r="J1338" s="249" t="s">
        <v>926</v>
      </c>
      <c r="K1338" s="249">
        <v>2016</v>
      </c>
      <c r="L1338" s="249" t="s">
        <v>2813</v>
      </c>
      <c r="M1338" s="249" t="s">
        <v>927</v>
      </c>
    </row>
    <row r="1339" spans="1:13">
      <c r="A1339" s="249">
        <v>215276</v>
      </c>
      <c r="B1339" s="249" t="s">
        <v>1963</v>
      </c>
      <c r="C1339" s="249" t="s">
        <v>263</v>
      </c>
      <c r="D1339" s="249" t="s">
        <v>460</v>
      </c>
      <c r="E1339" s="249" t="s">
        <v>953</v>
      </c>
      <c r="F1339" s="249">
        <v>33604</v>
      </c>
      <c r="G1339" s="249" t="s">
        <v>956</v>
      </c>
      <c r="H1339" s="249" t="s">
        <v>955</v>
      </c>
      <c r="I1339" s="249" t="s">
        <v>82</v>
      </c>
      <c r="J1339" s="249" t="s">
        <v>2811</v>
      </c>
      <c r="K1339" s="249">
        <v>2009</v>
      </c>
      <c r="L1339" s="249" t="s">
        <v>934</v>
      </c>
      <c r="M1339" s="249" t="s">
        <v>940</v>
      </c>
    </row>
    <row r="1340" spans="1:13">
      <c r="A1340" s="249">
        <v>215278</v>
      </c>
      <c r="B1340" s="249" t="s">
        <v>1599</v>
      </c>
      <c r="C1340" s="249" t="s">
        <v>184</v>
      </c>
      <c r="D1340" s="249" t="s">
        <v>460</v>
      </c>
      <c r="E1340" s="249" t="s">
        <v>953</v>
      </c>
      <c r="F1340" s="249">
        <v>32383</v>
      </c>
      <c r="G1340" s="249" t="s">
        <v>2470</v>
      </c>
      <c r="H1340" s="249" t="s">
        <v>955</v>
      </c>
      <c r="I1340" s="249" t="s">
        <v>82</v>
      </c>
      <c r="J1340" s="249" t="s">
        <v>2811</v>
      </c>
      <c r="K1340" s="249">
        <v>2010</v>
      </c>
      <c r="L1340" s="249" t="s">
        <v>925</v>
      </c>
      <c r="M1340" s="249" t="s">
        <v>927</v>
      </c>
    </row>
    <row r="1341" spans="1:13">
      <c r="A1341" s="249">
        <v>215279</v>
      </c>
      <c r="B1341" s="249" t="s">
        <v>1261</v>
      </c>
      <c r="C1341" s="249" t="s">
        <v>864</v>
      </c>
      <c r="D1341" s="249" t="s">
        <v>552</v>
      </c>
      <c r="E1341" s="249" t="s">
        <v>953</v>
      </c>
      <c r="F1341" s="249">
        <v>36170</v>
      </c>
      <c r="G1341" s="249" t="s">
        <v>925</v>
      </c>
      <c r="H1341" s="249" t="s">
        <v>955</v>
      </c>
      <c r="I1341" s="249" t="s">
        <v>82</v>
      </c>
      <c r="J1341" s="249" t="s">
        <v>926</v>
      </c>
      <c r="K1341" s="249">
        <v>2016</v>
      </c>
      <c r="L1341" s="249" t="s">
        <v>2812</v>
      </c>
      <c r="M1341" s="249" t="s">
        <v>925</v>
      </c>
    </row>
    <row r="1342" spans="1:13">
      <c r="A1342" s="249">
        <v>215280</v>
      </c>
      <c r="B1342" s="249" t="s">
        <v>581</v>
      </c>
      <c r="C1342" s="249" t="s">
        <v>160</v>
      </c>
      <c r="D1342" s="249" t="s">
        <v>477</v>
      </c>
      <c r="E1342" s="249" t="s">
        <v>953</v>
      </c>
      <c r="F1342" s="249">
        <v>35254</v>
      </c>
      <c r="G1342" s="249" t="s">
        <v>925</v>
      </c>
      <c r="H1342" s="249" t="s">
        <v>955</v>
      </c>
      <c r="I1342" s="249" t="s">
        <v>82</v>
      </c>
      <c r="J1342" s="249" t="s">
        <v>2811</v>
      </c>
      <c r="K1342" s="249">
        <v>2016</v>
      </c>
      <c r="L1342" s="249" t="s">
        <v>925</v>
      </c>
      <c r="M1342" s="249" t="s">
        <v>927</v>
      </c>
    </row>
    <row r="1343" spans="1:13">
      <c r="A1343" s="249">
        <v>215281</v>
      </c>
      <c r="B1343" s="249" t="s">
        <v>1794</v>
      </c>
      <c r="C1343" s="249" t="s">
        <v>144</v>
      </c>
      <c r="D1343" s="249" t="s">
        <v>547</v>
      </c>
      <c r="E1343" s="249" t="s">
        <v>953</v>
      </c>
      <c r="F1343" s="249">
        <v>35796</v>
      </c>
      <c r="G1343" s="249" t="s">
        <v>2651</v>
      </c>
      <c r="H1343" s="249" t="s">
        <v>955</v>
      </c>
      <c r="I1343" s="249" t="s">
        <v>82</v>
      </c>
      <c r="J1343" s="249" t="s">
        <v>926</v>
      </c>
      <c r="K1343" s="249">
        <v>2015</v>
      </c>
      <c r="L1343" s="249" t="s">
        <v>2812</v>
      </c>
      <c r="M1343" s="249" t="s">
        <v>936</v>
      </c>
    </row>
    <row r="1344" spans="1:13">
      <c r="A1344" s="249">
        <v>215285</v>
      </c>
      <c r="B1344" s="249" t="s">
        <v>1548</v>
      </c>
      <c r="C1344" s="249" t="s">
        <v>131</v>
      </c>
      <c r="D1344" s="249" t="s">
        <v>745</v>
      </c>
      <c r="E1344" s="249" t="s">
        <v>953</v>
      </c>
      <c r="F1344" s="249">
        <v>35815</v>
      </c>
      <c r="G1344" s="249" t="s">
        <v>2497</v>
      </c>
      <c r="H1344" s="249" t="s">
        <v>955</v>
      </c>
      <c r="I1344" s="249" t="s">
        <v>82</v>
      </c>
      <c r="J1344" s="249" t="s">
        <v>2811</v>
      </c>
      <c r="K1344" s="249">
        <v>2016</v>
      </c>
      <c r="L1344" s="249" t="s">
        <v>925</v>
      </c>
      <c r="M1344" s="249" t="s">
        <v>927</v>
      </c>
    </row>
    <row r="1345" spans="1:13">
      <c r="A1345" s="249">
        <v>215286</v>
      </c>
      <c r="B1345" s="249" t="s">
        <v>1670</v>
      </c>
      <c r="C1345" s="249" t="s">
        <v>607</v>
      </c>
      <c r="D1345" s="249" t="s">
        <v>1671</v>
      </c>
      <c r="E1345" s="249" t="s">
        <v>953</v>
      </c>
      <c r="F1345" s="249">
        <v>27031</v>
      </c>
      <c r="G1345" s="249" t="s">
        <v>2605</v>
      </c>
      <c r="H1345" s="249" t="s">
        <v>955</v>
      </c>
      <c r="I1345" s="249" t="s">
        <v>82</v>
      </c>
      <c r="J1345" s="249" t="s">
        <v>2811</v>
      </c>
      <c r="K1345" s="249">
        <v>1993</v>
      </c>
      <c r="L1345" s="249" t="s">
        <v>935</v>
      </c>
      <c r="M1345" s="249" t="s">
        <v>935</v>
      </c>
    </row>
    <row r="1346" spans="1:13">
      <c r="A1346" s="249">
        <v>215287</v>
      </c>
      <c r="B1346" s="249" t="s">
        <v>1279</v>
      </c>
      <c r="C1346" s="249" t="s">
        <v>174</v>
      </c>
      <c r="D1346" s="249" t="s">
        <v>460</v>
      </c>
      <c r="E1346" s="249" t="s">
        <v>954</v>
      </c>
      <c r="F1346" s="249">
        <v>36058</v>
      </c>
      <c r="G1346" s="249" t="s">
        <v>925</v>
      </c>
      <c r="H1346" s="249" t="s">
        <v>955</v>
      </c>
      <c r="I1346" s="249" t="s">
        <v>82</v>
      </c>
      <c r="J1346" s="249" t="s">
        <v>2811</v>
      </c>
      <c r="K1346" s="249">
        <v>2016</v>
      </c>
      <c r="L1346" s="249" t="s">
        <v>925</v>
      </c>
      <c r="M1346" s="249" t="s">
        <v>925</v>
      </c>
    </row>
    <row r="1347" spans="1:13">
      <c r="A1347" s="249">
        <v>215288</v>
      </c>
      <c r="B1347" s="249" t="s">
        <v>1117</v>
      </c>
      <c r="C1347" s="249" t="s">
        <v>297</v>
      </c>
      <c r="D1347" s="249" t="s">
        <v>661</v>
      </c>
      <c r="E1347" s="249" t="s">
        <v>954</v>
      </c>
      <c r="F1347" s="249">
        <v>35796</v>
      </c>
      <c r="G1347" s="249" t="s">
        <v>925</v>
      </c>
      <c r="H1347" s="249" t="s">
        <v>955</v>
      </c>
      <c r="I1347" s="249" t="s">
        <v>82</v>
      </c>
      <c r="J1347" s="249" t="s">
        <v>2811</v>
      </c>
      <c r="K1347" s="249">
        <v>2015</v>
      </c>
      <c r="L1347" s="249" t="s">
        <v>925</v>
      </c>
      <c r="M1347" s="249" t="s">
        <v>925</v>
      </c>
    </row>
    <row r="1348" spans="1:13">
      <c r="A1348" s="249">
        <v>215289</v>
      </c>
      <c r="B1348" s="249" t="s">
        <v>2127</v>
      </c>
      <c r="C1348" s="249" t="s">
        <v>87</v>
      </c>
      <c r="D1348" s="249" t="s">
        <v>2128</v>
      </c>
      <c r="E1348" s="249" t="s">
        <v>954</v>
      </c>
      <c r="F1348" s="249">
        <v>34835</v>
      </c>
      <c r="G1348" s="249" t="s">
        <v>925</v>
      </c>
      <c r="H1348" s="249" t="s">
        <v>955</v>
      </c>
      <c r="I1348" s="249" t="s">
        <v>82</v>
      </c>
      <c r="J1348" s="249" t="s">
        <v>926</v>
      </c>
      <c r="K1348" s="249">
        <v>2013</v>
      </c>
      <c r="L1348" s="249" t="s">
        <v>936</v>
      </c>
      <c r="M1348" s="249" t="s">
        <v>952</v>
      </c>
    </row>
    <row r="1349" spans="1:13">
      <c r="A1349" s="249">
        <v>215291</v>
      </c>
      <c r="B1349" s="249" t="s">
        <v>1418</v>
      </c>
      <c r="C1349" s="249" t="s">
        <v>89</v>
      </c>
      <c r="D1349" s="249" t="s">
        <v>511</v>
      </c>
      <c r="E1349" s="249" t="s">
        <v>954</v>
      </c>
      <c r="F1349" s="249">
        <v>35969</v>
      </c>
      <c r="G1349" s="249" t="s">
        <v>925</v>
      </c>
      <c r="H1349" s="249" t="s">
        <v>955</v>
      </c>
      <c r="I1349" s="249" t="s">
        <v>82</v>
      </c>
      <c r="J1349" s="249" t="s">
        <v>926</v>
      </c>
      <c r="K1349" s="249">
        <v>2016</v>
      </c>
      <c r="L1349" s="249" t="s">
        <v>2813</v>
      </c>
      <c r="M1349" s="249" t="s">
        <v>927</v>
      </c>
    </row>
    <row r="1350" spans="1:13">
      <c r="A1350" s="249">
        <v>215292</v>
      </c>
      <c r="B1350" s="249" t="s">
        <v>1749</v>
      </c>
      <c r="C1350" s="249" t="s">
        <v>89</v>
      </c>
      <c r="D1350" s="249" t="s">
        <v>827</v>
      </c>
      <c r="E1350" s="249" t="s">
        <v>954</v>
      </c>
      <c r="F1350" s="249">
        <v>34729</v>
      </c>
      <c r="G1350" s="249" t="s">
        <v>2634</v>
      </c>
      <c r="H1350" s="249" t="s">
        <v>955</v>
      </c>
      <c r="I1350" s="249" t="s">
        <v>82</v>
      </c>
      <c r="J1350" s="249" t="s">
        <v>2811</v>
      </c>
      <c r="K1350" s="249">
        <v>2013</v>
      </c>
      <c r="L1350" s="249" t="s">
        <v>2617</v>
      </c>
      <c r="M1350" s="249" t="s">
        <v>936</v>
      </c>
    </row>
    <row r="1351" spans="1:13">
      <c r="A1351" s="249">
        <v>215293</v>
      </c>
      <c r="B1351" s="249" t="s">
        <v>2254</v>
      </c>
      <c r="C1351" s="249" t="s">
        <v>132</v>
      </c>
      <c r="D1351" s="249" t="s">
        <v>804</v>
      </c>
      <c r="E1351" s="249" t="s">
        <v>954</v>
      </c>
      <c r="F1351" s="249">
        <v>34937</v>
      </c>
      <c r="G1351" s="249" t="s">
        <v>925</v>
      </c>
      <c r="H1351" s="249" t="s">
        <v>955</v>
      </c>
      <c r="I1351" s="249" t="s">
        <v>82</v>
      </c>
      <c r="J1351" s="249" t="s">
        <v>2811</v>
      </c>
      <c r="K1351" s="249">
        <v>2016</v>
      </c>
      <c r="L1351" s="249" t="s">
        <v>2813</v>
      </c>
      <c r="M1351" s="249" t="s">
        <v>944</v>
      </c>
    </row>
    <row r="1352" spans="1:13">
      <c r="A1352" s="249">
        <v>215296</v>
      </c>
      <c r="B1352" s="249" t="s">
        <v>1611</v>
      </c>
      <c r="C1352" s="249" t="s">
        <v>122</v>
      </c>
      <c r="D1352" s="249" t="s">
        <v>439</v>
      </c>
      <c r="E1352" s="249" t="s">
        <v>954</v>
      </c>
      <c r="F1352" s="249">
        <v>34961</v>
      </c>
      <c r="G1352" s="249" t="s">
        <v>925</v>
      </c>
      <c r="H1352" s="249" t="s">
        <v>955</v>
      </c>
      <c r="I1352" s="249" t="s">
        <v>82</v>
      </c>
      <c r="J1352" s="249" t="s">
        <v>2811</v>
      </c>
      <c r="K1352" s="249">
        <v>2016</v>
      </c>
      <c r="L1352" s="249" t="s">
        <v>927</v>
      </c>
      <c r="M1352" s="249" t="s">
        <v>927</v>
      </c>
    </row>
    <row r="1353" spans="1:13">
      <c r="A1353" s="249">
        <v>215299</v>
      </c>
      <c r="B1353" s="249" t="s">
        <v>1515</v>
      </c>
      <c r="C1353" s="249" t="s">
        <v>86</v>
      </c>
      <c r="D1353" s="249" t="s">
        <v>535</v>
      </c>
      <c r="E1353" s="249" t="s">
        <v>954</v>
      </c>
      <c r="F1353" s="249">
        <v>31868</v>
      </c>
      <c r="G1353" s="249" t="s">
        <v>2556</v>
      </c>
      <c r="H1353" s="249" t="s">
        <v>955</v>
      </c>
      <c r="I1353" s="249" t="s">
        <v>82</v>
      </c>
      <c r="J1353" s="249" t="s">
        <v>926</v>
      </c>
      <c r="K1353" s="249">
        <v>2006</v>
      </c>
      <c r="L1353" s="249" t="s">
        <v>927</v>
      </c>
      <c r="M1353" s="249" t="s">
        <v>927</v>
      </c>
    </row>
    <row r="1354" spans="1:13">
      <c r="A1354" s="249">
        <v>215300</v>
      </c>
      <c r="B1354" s="249" t="s">
        <v>1518</v>
      </c>
      <c r="C1354" s="249" t="s">
        <v>147</v>
      </c>
      <c r="D1354" s="249" t="s">
        <v>570</v>
      </c>
      <c r="E1354" s="249" t="s">
        <v>954</v>
      </c>
      <c r="F1354" s="249">
        <v>34641</v>
      </c>
      <c r="G1354" s="249" t="s">
        <v>2556</v>
      </c>
      <c r="H1354" s="249" t="s">
        <v>955</v>
      </c>
      <c r="I1354" s="249" t="s">
        <v>82</v>
      </c>
      <c r="J1354" s="249" t="s">
        <v>2811</v>
      </c>
      <c r="K1354" s="249">
        <v>2012</v>
      </c>
      <c r="L1354" s="249" t="s">
        <v>927</v>
      </c>
      <c r="M1354" s="249" t="s">
        <v>927</v>
      </c>
    </row>
    <row r="1355" spans="1:13">
      <c r="A1355" s="249">
        <v>215301</v>
      </c>
      <c r="B1355" s="249" t="s">
        <v>1925</v>
      </c>
      <c r="C1355" s="249" t="s">
        <v>222</v>
      </c>
      <c r="D1355" s="249" t="s">
        <v>881</v>
      </c>
      <c r="E1355" s="249" t="s">
        <v>954</v>
      </c>
      <c r="F1355" s="249">
        <v>35756</v>
      </c>
      <c r="G1355" s="249" t="s">
        <v>935</v>
      </c>
      <c r="H1355" s="249" t="s">
        <v>955</v>
      </c>
      <c r="I1355" s="249" t="s">
        <v>82</v>
      </c>
      <c r="J1355" s="249" t="s">
        <v>2811</v>
      </c>
      <c r="K1355" s="249">
        <v>2015</v>
      </c>
      <c r="L1355" s="249" t="s">
        <v>927</v>
      </c>
      <c r="M1355" s="249" t="s">
        <v>937</v>
      </c>
    </row>
    <row r="1356" spans="1:13">
      <c r="A1356" s="249">
        <v>215306</v>
      </c>
      <c r="B1356" s="249" t="s">
        <v>1395</v>
      </c>
      <c r="C1356" s="249" t="s">
        <v>187</v>
      </c>
      <c r="D1356" s="249" t="s">
        <v>590</v>
      </c>
      <c r="E1356" s="249" t="s">
        <v>954</v>
      </c>
      <c r="F1356" s="249">
        <v>34335</v>
      </c>
      <c r="G1356" s="249" t="s">
        <v>2526</v>
      </c>
      <c r="H1356" s="249" t="s">
        <v>955</v>
      </c>
      <c r="I1356" s="249" t="s">
        <v>82</v>
      </c>
      <c r="J1356" s="249" t="s">
        <v>926</v>
      </c>
      <c r="K1356" s="249">
        <v>2011</v>
      </c>
      <c r="L1356" s="249" t="s">
        <v>925</v>
      </c>
      <c r="M1356" s="249" t="s">
        <v>927</v>
      </c>
    </row>
    <row r="1357" spans="1:13">
      <c r="A1357" s="249">
        <v>215307</v>
      </c>
      <c r="B1357" s="249" t="s">
        <v>1593</v>
      </c>
      <c r="C1357" s="249" t="s">
        <v>160</v>
      </c>
      <c r="D1357" s="249" t="s">
        <v>436</v>
      </c>
      <c r="E1357" s="249" t="s">
        <v>953</v>
      </c>
      <c r="F1357" s="249">
        <v>35215</v>
      </c>
      <c r="G1357" s="249" t="s">
        <v>925</v>
      </c>
      <c r="H1357" s="249" t="s">
        <v>955</v>
      </c>
      <c r="I1357" s="249" t="s">
        <v>82</v>
      </c>
      <c r="J1357" s="249" t="s">
        <v>926</v>
      </c>
      <c r="K1357" s="249">
        <v>2014</v>
      </c>
      <c r="L1357" s="249" t="s">
        <v>927</v>
      </c>
      <c r="M1357" s="249" t="s">
        <v>927</v>
      </c>
    </row>
    <row r="1358" spans="1:13">
      <c r="A1358" s="249">
        <v>215308</v>
      </c>
      <c r="B1358" s="249" t="s">
        <v>1489</v>
      </c>
      <c r="C1358" s="249" t="s">
        <v>1147</v>
      </c>
      <c r="D1358" s="249" t="s">
        <v>462</v>
      </c>
      <c r="E1358" s="249" t="s">
        <v>953</v>
      </c>
      <c r="F1358" s="249">
        <v>35970</v>
      </c>
      <c r="G1358" s="249" t="s">
        <v>925</v>
      </c>
      <c r="H1358" s="249" t="s">
        <v>955</v>
      </c>
      <c r="I1358" s="249" t="s">
        <v>82</v>
      </c>
      <c r="J1358" s="249" t="s">
        <v>2811</v>
      </c>
      <c r="K1358" s="249">
        <v>2016</v>
      </c>
      <c r="L1358" s="249" t="s">
        <v>2812</v>
      </c>
      <c r="M1358" s="249" t="s">
        <v>927</v>
      </c>
    </row>
    <row r="1359" spans="1:13">
      <c r="A1359" s="249">
        <v>215309</v>
      </c>
      <c r="B1359" s="249" t="s">
        <v>916</v>
      </c>
      <c r="C1359" s="249" t="s">
        <v>89</v>
      </c>
      <c r="D1359" s="249" t="s">
        <v>494</v>
      </c>
      <c r="E1359" s="249" t="s">
        <v>953</v>
      </c>
      <c r="F1359" s="249">
        <v>36133</v>
      </c>
      <c r="G1359" s="249" t="s">
        <v>925</v>
      </c>
      <c r="H1359" s="249" t="s">
        <v>2802</v>
      </c>
      <c r="I1359" s="249" t="s">
        <v>82</v>
      </c>
      <c r="J1359" s="249" t="s">
        <v>926</v>
      </c>
      <c r="K1359" s="249">
        <v>2016</v>
      </c>
      <c r="L1359" s="249" t="s">
        <v>945</v>
      </c>
      <c r="M1359" s="249" t="s">
        <v>886</v>
      </c>
    </row>
    <row r="1360" spans="1:13">
      <c r="A1360" s="249">
        <v>215310</v>
      </c>
      <c r="B1360" s="249" t="s">
        <v>2167</v>
      </c>
      <c r="C1360" s="249" t="s">
        <v>86</v>
      </c>
      <c r="D1360" s="249" t="s">
        <v>470</v>
      </c>
      <c r="E1360" s="249" t="s">
        <v>953</v>
      </c>
      <c r="F1360" s="249">
        <v>35815</v>
      </c>
      <c r="G1360" s="249" t="s">
        <v>911</v>
      </c>
      <c r="H1360" s="249" t="s">
        <v>955</v>
      </c>
      <c r="I1360" s="249" t="s">
        <v>82</v>
      </c>
      <c r="J1360" s="249" t="s">
        <v>926</v>
      </c>
      <c r="K1360" s="249">
        <v>2016</v>
      </c>
      <c r="L1360" s="249" t="s">
        <v>947</v>
      </c>
      <c r="M1360" s="249" t="s">
        <v>947</v>
      </c>
    </row>
    <row r="1361" spans="1:13">
      <c r="A1361" s="249">
        <v>215311</v>
      </c>
      <c r="B1361" s="249" t="s">
        <v>2310</v>
      </c>
      <c r="C1361" s="249" t="s">
        <v>246</v>
      </c>
      <c r="D1361" s="249" t="s">
        <v>2311</v>
      </c>
      <c r="E1361" s="249" t="s">
        <v>953</v>
      </c>
      <c r="F1361" s="249">
        <v>31424</v>
      </c>
      <c r="G1361" s="249" t="s">
        <v>2484</v>
      </c>
      <c r="H1361" s="249" t="s">
        <v>955</v>
      </c>
      <c r="I1361" s="249" t="s">
        <v>82</v>
      </c>
      <c r="J1361" s="249" t="s">
        <v>2811</v>
      </c>
      <c r="K1361" s="249">
        <v>2010</v>
      </c>
      <c r="L1361" s="249" t="s">
        <v>945</v>
      </c>
      <c r="M1361" s="249" t="s">
        <v>945</v>
      </c>
    </row>
    <row r="1362" spans="1:13">
      <c r="A1362" s="249">
        <v>215312</v>
      </c>
      <c r="B1362" s="249" t="s">
        <v>2342</v>
      </c>
      <c r="C1362" s="249" t="s">
        <v>86</v>
      </c>
      <c r="D1362" s="249" t="s">
        <v>445</v>
      </c>
      <c r="E1362" s="249" t="s">
        <v>954</v>
      </c>
      <c r="F1362" s="249">
        <v>34719</v>
      </c>
      <c r="G1362" s="249" t="s">
        <v>2794</v>
      </c>
      <c r="H1362" s="249" t="s">
        <v>955</v>
      </c>
      <c r="I1362" s="249" t="s">
        <v>82</v>
      </c>
      <c r="J1362" s="249" t="s">
        <v>2811</v>
      </c>
      <c r="K1362" s="249">
        <v>2012</v>
      </c>
      <c r="L1362" s="249" t="s">
        <v>945</v>
      </c>
      <c r="M1362" s="249" t="s">
        <v>945</v>
      </c>
    </row>
    <row r="1363" spans="1:13">
      <c r="A1363" s="249">
        <v>215314</v>
      </c>
      <c r="B1363" s="249" t="s">
        <v>1346</v>
      </c>
      <c r="C1363" s="249" t="s">
        <v>357</v>
      </c>
      <c r="D1363" s="249" t="s">
        <v>436</v>
      </c>
      <c r="E1363" s="249" t="s">
        <v>954</v>
      </c>
      <c r="F1363" s="249">
        <v>35537</v>
      </c>
      <c r="G1363" s="249" t="s">
        <v>2505</v>
      </c>
      <c r="H1363" s="249" t="s">
        <v>955</v>
      </c>
      <c r="I1363" s="249" t="s">
        <v>82</v>
      </c>
      <c r="J1363" s="249" t="s">
        <v>2811</v>
      </c>
      <c r="K1363" s="249">
        <v>2015</v>
      </c>
      <c r="L1363" s="249" t="s">
        <v>2483</v>
      </c>
      <c r="M1363" s="249" t="s">
        <v>934</v>
      </c>
    </row>
    <row r="1364" spans="1:13">
      <c r="A1364" s="249">
        <v>215315</v>
      </c>
      <c r="B1364" s="249" t="s">
        <v>1126</v>
      </c>
      <c r="C1364" s="249" t="s">
        <v>194</v>
      </c>
      <c r="D1364" s="249" t="s">
        <v>432</v>
      </c>
      <c r="E1364" s="249" t="s">
        <v>953</v>
      </c>
      <c r="F1364" s="249">
        <v>36119</v>
      </c>
      <c r="G1364" s="249" t="s">
        <v>925</v>
      </c>
      <c r="H1364" s="249" t="s">
        <v>955</v>
      </c>
      <c r="I1364" s="249" t="s">
        <v>82</v>
      </c>
      <c r="J1364" s="249" t="s">
        <v>926</v>
      </c>
      <c r="K1364" s="249">
        <v>2016</v>
      </c>
      <c r="L1364" s="249" t="s">
        <v>925</v>
      </c>
      <c r="M1364" s="249" t="s">
        <v>925</v>
      </c>
    </row>
    <row r="1365" spans="1:13">
      <c r="A1365" s="249">
        <v>215316</v>
      </c>
      <c r="B1365" s="249" t="s">
        <v>2192</v>
      </c>
      <c r="C1365" s="249" t="s">
        <v>904</v>
      </c>
      <c r="D1365" s="249" t="s">
        <v>905</v>
      </c>
      <c r="E1365" s="249" t="s">
        <v>954</v>
      </c>
      <c r="F1365" s="249">
        <v>35646</v>
      </c>
      <c r="G1365" s="249" t="s">
        <v>2494</v>
      </c>
      <c r="H1365" s="249" t="s">
        <v>955</v>
      </c>
      <c r="I1365" s="249" t="s">
        <v>82</v>
      </c>
      <c r="J1365" s="249" t="s">
        <v>926</v>
      </c>
      <c r="K1365" s="249">
        <v>2015</v>
      </c>
      <c r="L1365" s="249" t="s">
        <v>925</v>
      </c>
      <c r="M1365" s="249" t="s">
        <v>947</v>
      </c>
    </row>
    <row r="1366" spans="1:13">
      <c r="A1366" s="249">
        <v>215319</v>
      </c>
      <c r="B1366" s="249" t="s">
        <v>1429</v>
      </c>
      <c r="C1366" s="249" t="s">
        <v>94</v>
      </c>
      <c r="D1366" s="249" t="s">
        <v>635</v>
      </c>
      <c r="E1366" s="249" t="s">
        <v>954</v>
      </c>
      <c r="F1366" s="249">
        <v>34801</v>
      </c>
      <c r="G1366" s="249" t="s">
        <v>925</v>
      </c>
      <c r="H1366" s="249" t="s">
        <v>955</v>
      </c>
      <c r="I1366" s="249" t="s">
        <v>82</v>
      </c>
      <c r="J1366" s="249" t="s">
        <v>2811</v>
      </c>
      <c r="K1366" s="249">
        <v>2014</v>
      </c>
      <c r="L1366" s="249" t="s">
        <v>927</v>
      </c>
      <c r="M1366" s="249" t="s">
        <v>927</v>
      </c>
    </row>
    <row r="1367" spans="1:13">
      <c r="A1367" s="249">
        <v>215320</v>
      </c>
      <c r="B1367" s="249" t="s">
        <v>1666</v>
      </c>
      <c r="C1367" s="249" t="s">
        <v>204</v>
      </c>
      <c r="D1367" s="249" t="s">
        <v>547</v>
      </c>
      <c r="E1367" s="249" t="s">
        <v>954</v>
      </c>
      <c r="F1367" s="249">
        <v>34702</v>
      </c>
      <c r="G1367" s="249" t="s">
        <v>2604</v>
      </c>
      <c r="H1367" s="249" t="s">
        <v>955</v>
      </c>
      <c r="I1367" s="249" t="s">
        <v>82</v>
      </c>
      <c r="J1367" s="249" t="s">
        <v>2811</v>
      </c>
      <c r="K1367" s="249">
        <v>2012</v>
      </c>
      <c r="L1367" s="249" t="s">
        <v>2816</v>
      </c>
      <c r="M1367" s="249" t="s">
        <v>935</v>
      </c>
    </row>
    <row r="1368" spans="1:13">
      <c r="A1368" s="249">
        <v>215321</v>
      </c>
      <c r="B1368" s="249" t="s">
        <v>1348</v>
      </c>
      <c r="C1368" s="249" t="s">
        <v>141</v>
      </c>
      <c r="D1368" s="249" t="s">
        <v>547</v>
      </c>
      <c r="E1368" s="249" t="s">
        <v>954</v>
      </c>
      <c r="F1368" s="249">
        <v>35956</v>
      </c>
      <c r="G1368" s="249" t="s">
        <v>2508</v>
      </c>
      <c r="H1368" s="249" t="s">
        <v>955</v>
      </c>
      <c r="I1368" s="249" t="s">
        <v>82</v>
      </c>
      <c r="J1368" s="249" t="s">
        <v>2811</v>
      </c>
      <c r="K1368" s="249">
        <v>2015</v>
      </c>
      <c r="L1368" s="249" t="s">
        <v>2837</v>
      </c>
      <c r="M1368" s="249" t="s">
        <v>934</v>
      </c>
    </row>
    <row r="1369" spans="1:13">
      <c r="A1369" s="249">
        <v>215323</v>
      </c>
      <c r="B1369" s="249" t="s">
        <v>2038</v>
      </c>
      <c r="C1369" s="249" t="s">
        <v>247</v>
      </c>
      <c r="D1369" s="249" t="s">
        <v>721</v>
      </c>
      <c r="E1369" s="249" t="s">
        <v>954</v>
      </c>
      <c r="F1369" s="249">
        <v>33378</v>
      </c>
      <c r="G1369" s="249" t="s">
        <v>2721</v>
      </c>
      <c r="H1369" s="249" t="s">
        <v>955</v>
      </c>
      <c r="I1369" s="249" t="s">
        <v>82</v>
      </c>
      <c r="J1369" s="249" t="s">
        <v>2811</v>
      </c>
      <c r="K1369" s="249">
        <v>2011</v>
      </c>
      <c r="L1369" s="249" t="s">
        <v>2716</v>
      </c>
      <c r="M1369" s="249" t="s">
        <v>951</v>
      </c>
    </row>
    <row r="1370" spans="1:13">
      <c r="A1370" s="249">
        <v>215325</v>
      </c>
      <c r="B1370" s="249" t="s">
        <v>1953</v>
      </c>
      <c r="C1370" s="249" t="s">
        <v>86</v>
      </c>
      <c r="D1370" s="249" t="s">
        <v>512</v>
      </c>
      <c r="E1370" s="249" t="s">
        <v>954</v>
      </c>
      <c r="F1370" s="249">
        <v>35701</v>
      </c>
      <c r="G1370" s="249" t="s">
        <v>2697</v>
      </c>
      <c r="H1370" s="249" t="s">
        <v>955</v>
      </c>
      <c r="I1370" s="249" t="s">
        <v>82</v>
      </c>
      <c r="J1370" s="249" t="s">
        <v>2811</v>
      </c>
      <c r="K1370" s="249">
        <v>2016</v>
      </c>
      <c r="L1370" s="249" t="s">
        <v>925</v>
      </c>
      <c r="M1370" s="249" t="s">
        <v>940</v>
      </c>
    </row>
    <row r="1371" spans="1:13">
      <c r="A1371" s="249">
        <v>215328</v>
      </c>
      <c r="B1371" s="249" t="s">
        <v>1928</v>
      </c>
      <c r="C1371" s="249" t="s">
        <v>172</v>
      </c>
      <c r="D1371" s="249" t="s">
        <v>481</v>
      </c>
      <c r="E1371" s="249" t="s">
        <v>954</v>
      </c>
      <c r="F1371" s="249">
        <v>35109</v>
      </c>
      <c r="G1371" s="249" t="s">
        <v>925</v>
      </c>
      <c r="H1371" s="249" t="s">
        <v>955</v>
      </c>
      <c r="I1371" s="249" t="s">
        <v>82</v>
      </c>
      <c r="J1371" s="249" t="s">
        <v>926</v>
      </c>
      <c r="K1371" s="249">
        <v>2015</v>
      </c>
      <c r="L1371" s="249" t="s">
        <v>927</v>
      </c>
      <c r="M1371" s="249" t="s">
        <v>937</v>
      </c>
    </row>
    <row r="1372" spans="1:13">
      <c r="A1372" s="249">
        <v>215329</v>
      </c>
      <c r="B1372" s="249" t="s">
        <v>1428</v>
      </c>
      <c r="C1372" s="249" t="s">
        <v>296</v>
      </c>
      <c r="D1372" s="249" t="s">
        <v>566</v>
      </c>
      <c r="E1372" s="249" t="s">
        <v>954</v>
      </c>
      <c r="F1372" s="249">
        <v>34029</v>
      </c>
      <c r="G1372" s="249" t="s">
        <v>925</v>
      </c>
      <c r="H1372" s="249" t="s">
        <v>955</v>
      </c>
      <c r="I1372" s="249" t="s">
        <v>82</v>
      </c>
      <c r="J1372" s="249" t="s">
        <v>2811</v>
      </c>
      <c r="K1372" s="249">
        <v>2011</v>
      </c>
      <c r="L1372" s="249" t="s">
        <v>927</v>
      </c>
      <c r="M1372" s="249" t="s">
        <v>927</v>
      </c>
    </row>
    <row r="1373" spans="1:13">
      <c r="A1373" s="249">
        <v>215331</v>
      </c>
      <c r="B1373" s="249" t="s">
        <v>1463</v>
      </c>
      <c r="C1373" s="249" t="s">
        <v>89</v>
      </c>
      <c r="D1373" s="249" t="s">
        <v>432</v>
      </c>
      <c r="E1373" s="249" t="s">
        <v>953</v>
      </c>
      <c r="F1373" s="249">
        <v>35597</v>
      </c>
      <c r="G1373" s="249" t="s">
        <v>925</v>
      </c>
      <c r="H1373" s="249" t="s">
        <v>955</v>
      </c>
      <c r="I1373" s="249" t="s">
        <v>82</v>
      </c>
      <c r="J1373" s="249" t="s">
        <v>2825</v>
      </c>
      <c r="K1373" s="249">
        <v>2016</v>
      </c>
      <c r="L1373" s="249" t="s">
        <v>925</v>
      </c>
      <c r="M1373" s="249" t="s">
        <v>927</v>
      </c>
    </row>
    <row r="1374" spans="1:13">
      <c r="A1374" s="249">
        <v>215332</v>
      </c>
      <c r="B1374" s="249" t="s">
        <v>1672</v>
      </c>
      <c r="C1374" s="249" t="s">
        <v>89</v>
      </c>
      <c r="D1374" s="249" t="s">
        <v>494</v>
      </c>
      <c r="E1374" s="249" t="s">
        <v>953</v>
      </c>
      <c r="F1374" s="249">
        <v>35796</v>
      </c>
      <c r="G1374" s="249" t="s">
        <v>2606</v>
      </c>
      <c r="H1374" s="249" t="s">
        <v>955</v>
      </c>
      <c r="I1374" s="249" t="s">
        <v>82</v>
      </c>
      <c r="J1374" s="249" t="s">
        <v>926</v>
      </c>
      <c r="K1374" s="249">
        <v>2015</v>
      </c>
      <c r="L1374" s="249" t="s">
        <v>935</v>
      </c>
      <c r="M1374" s="249" t="s">
        <v>935</v>
      </c>
    </row>
    <row r="1375" spans="1:13">
      <c r="A1375" s="249">
        <v>215333</v>
      </c>
      <c r="B1375" s="249" t="s">
        <v>355</v>
      </c>
      <c r="C1375" s="249" t="s">
        <v>83</v>
      </c>
      <c r="D1375" s="249" t="s">
        <v>487</v>
      </c>
      <c r="E1375" s="249" t="s">
        <v>953</v>
      </c>
      <c r="F1375" s="249">
        <v>35224</v>
      </c>
      <c r="G1375" s="249" t="s">
        <v>2458</v>
      </c>
      <c r="H1375" s="249" t="s">
        <v>2802</v>
      </c>
      <c r="I1375" s="249" t="s">
        <v>82</v>
      </c>
      <c r="J1375" s="249" t="s">
        <v>2811</v>
      </c>
      <c r="K1375" s="249">
        <v>2016</v>
      </c>
      <c r="L1375" s="249" t="s">
        <v>925</v>
      </c>
      <c r="M1375" s="249" t="s">
        <v>886</v>
      </c>
    </row>
    <row r="1376" spans="1:13">
      <c r="A1376" s="249">
        <v>215336</v>
      </c>
      <c r="B1376" s="249" t="s">
        <v>1696</v>
      </c>
      <c r="C1376" s="249" t="s">
        <v>855</v>
      </c>
      <c r="D1376" s="249" t="s">
        <v>533</v>
      </c>
      <c r="E1376" s="249" t="s">
        <v>954</v>
      </c>
      <c r="F1376" s="249">
        <v>34700</v>
      </c>
      <c r="G1376" s="249" t="s">
        <v>925</v>
      </c>
      <c r="H1376" s="249" t="s">
        <v>955</v>
      </c>
      <c r="I1376" s="249" t="s">
        <v>82</v>
      </c>
      <c r="J1376" s="249" t="s">
        <v>2811</v>
      </c>
      <c r="K1376" s="249">
        <v>2012</v>
      </c>
      <c r="L1376" s="249" t="s">
        <v>947</v>
      </c>
      <c r="M1376" s="249" t="s">
        <v>935</v>
      </c>
    </row>
    <row r="1377" spans="1:13">
      <c r="A1377" s="249">
        <v>215337</v>
      </c>
      <c r="B1377" s="249" t="s">
        <v>1854</v>
      </c>
      <c r="C1377" s="249" t="s">
        <v>1855</v>
      </c>
      <c r="D1377" s="249" t="s">
        <v>724</v>
      </c>
      <c r="E1377" s="249" t="s">
        <v>954</v>
      </c>
      <c r="F1377" s="249">
        <v>35469</v>
      </c>
      <c r="G1377" s="249" t="s">
        <v>2668</v>
      </c>
      <c r="H1377" s="249" t="s">
        <v>955</v>
      </c>
      <c r="I1377" s="249" t="s">
        <v>82</v>
      </c>
      <c r="J1377" s="249" t="s">
        <v>2811</v>
      </c>
      <c r="K1377" s="249">
        <v>2015</v>
      </c>
      <c r="L1377" s="249" t="s">
        <v>925</v>
      </c>
      <c r="M1377" s="249" t="s">
        <v>937</v>
      </c>
    </row>
    <row r="1378" spans="1:13">
      <c r="A1378" s="249">
        <v>215340</v>
      </c>
      <c r="B1378" s="249" t="s">
        <v>1560</v>
      </c>
      <c r="C1378" s="249" t="s">
        <v>160</v>
      </c>
      <c r="D1378" s="249" t="s">
        <v>644</v>
      </c>
      <c r="E1378" s="249" t="s">
        <v>954</v>
      </c>
      <c r="F1378" s="249">
        <v>35394</v>
      </c>
      <c r="G1378" s="249" t="s">
        <v>2542</v>
      </c>
      <c r="H1378" s="249" t="s">
        <v>955</v>
      </c>
      <c r="I1378" s="249" t="s">
        <v>82</v>
      </c>
      <c r="J1378" s="249" t="s">
        <v>2811</v>
      </c>
      <c r="K1378" s="249">
        <v>2014</v>
      </c>
      <c r="L1378" s="249" t="s">
        <v>927</v>
      </c>
      <c r="M1378" s="249" t="s">
        <v>927</v>
      </c>
    </row>
    <row r="1379" spans="1:13">
      <c r="A1379" s="249">
        <v>215341</v>
      </c>
      <c r="B1379" s="249" t="s">
        <v>2266</v>
      </c>
      <c r="C1379" s="249" t="s">
        <v>2267</v>
      </c>
      <c r="D1379" s="249" t="s">
        <v>329</v>
      </c>
      <c r="E1379" s="249" t="s">
        <v>954</v>
      </c>
      <c r="F1379" s="249">
        <v>35019</v>
      </c>
      <c r="G1379" s="249" t="s">
        <v>2565</v>
      </c>
      <c r="H1379" s="249" t="s">
        <v>955</v>
      </c>
      <c r="I1379" s="249" t="s">
        <v>82</v>
      </c>
      <c r="J1379" s="249" t="s">
        <v>2811</v>
      </c>
      <c r="K1379" s="249">
        <v>2014</v>
      </c>
      <c r="L1379" s="249" t="s">
        <v>927</v>
      </c>
      <c r="M1379" s="249" t="s">
        <v>944</v>
      </c>
    </row>
    <row r="1380" spans="1:13">
      <c r="A1380" s="249">
        <v>215342</v>
      </c>
      <c r="B1380" s="249" t="s">
        <v>2361</v>
      </c>
      <c r="C1380" s="249" t="s">
        <v>167</v>
      </c>
      <c r="D1380" s="249" t="s">
        <v>2362</v>
      </c>
      <c r="E1380" s="249" t="s">
        <v>954</v>
      </c>
      <c r="F1380" s="249">
        <v>35892</v>
      </c>
      <c r="G1380" s="249" t="s">
        <v>2591</v>
      </c>
      <c r="H1380" s="249" t="s">
        <v>955</v>
      </c>
      <c r="I1380" s="249" t="s">
        <v>82</v>
      </c>
      <c r="J1380" s="249" t="s">
        <v>926</v>
      </c>
      <c r="K1380" s="249">
        <v>2016</v>
      </c>
      <c r="L1380" s="249" t="s">
        <v>945</v>
      </c>
      <c r="M1380" s="249" t="s">
        <v>945</v>
      </c>
    </row>
    <row r="1381" spans="1:13">
      <c r="A1381" s="249">
        <v>215343</v>
      </c>
      <c r="B1381" s="249" t="s">
        <v>1647</v>
      </c>
      <c r="C1381" s="249" t="s">
        <v>124</v>
      </c>
      <c r="D1381" s="249" t="s">
        <v>440</v>
      </c>
      <c r="E1381" s="249" t="s">
        <v>954</v>
      </c>
      <c r="F1381" s="249">
        <v>35443</v>
      </c>
      <c r="G1381" s="249" t="s">
        <v>935</v>
      </c>
      <c r="H1381" s="249" t="s">
        <v>955</v>
      </c>
      <c r="I1381" s="249" t="s">
        <v>82</v>
      </c>
      <c r="J1381" s="249" t="s">
        <v>2811</v>
      </c>
      <c r="K1381" s="249">
        <v>2014</v>
      </c>
      <c r="L1381" s="249" t="s">
        <v>936</v>
      </c>
      <c r="M1381" s="249" t="s">
        <v>935</v>
      </c>
    </row>
    <row r="1382" spans="1:13">
      <c r="A1382" s="249">
        <v>215344</v>
      </c>
      <c r="B1382" s="249" t="s">
        <v>2253</v>
      </c>
      <c r="C1382" s="249" t="s">
        <v>379</v>
      </c>
      <c r="D1382" s="249" t="s">
        <v>329</v>
      </c>
      <c r="E1382" s="249" t="s">
        <v>954</v>
      </c>
      <c r="F1382" s="249">
        <v>35960</v>
      </c>
      <c r="G1382" s="249" t="s">
        <v>944</v>
      </c>
      <c r="H1382" s="249" t="s">
        <v>955</v>
      </c>
      <c r="I1382" s="249" t="s">
        <v>82</v>
      </c>
      <c r="J1382" s="249" t="s">
        <v>926</v>
      </c>
      <c r="K1382" s="249">
        <v>2016</v>
      </c>
      <c r="L1382" s="249" t="s">
        <v>944</v>
      </c>
      <c r="M1382" s="249" t="s">
        <v>944</v>
      </c>
    </row>
    <row r="1383" spans="1:13">
      <c r="A1383" s="249">
        <v>215345</v>
      </c>
      <c r="B1383" s="249" t="s">
        <v>1620</v>
      </c>
      <c r="C1383" s="249" t="s">
        <v>228</v>
      </c>
      <c r="D1383" s="249" t="s">
        <v>486</v>
      </c>
      <c r="E1383" s="249" t="s">
        <v>954</v>
      </c>
      <c r="F1383" s="249">
        <v>35079</v>
      </c>
      <c r="G1383" s="249" t="s">
        <v>925</v>
      </c>
      <c r="H1383" s="249" t="s">
        <v>955</v>
      </c>
      <c r="I1383" s="249" t="s">
        <v>82</v>
      </c>
      <c r="J1383" s="249" t="s">
        <v>2811</v>
      </c>
      <c r="K1383" s="249">
        <v>2013</v>
      </c>
      <c r="L1383" s="249" t="s">
        <v>927</v>
      </c>
      <c r="M1383" s="249" t="s">
        <v>927</v>
      </c>
    </row>
    <row r="1384" spans="1:13">
      <c r="A1384" s="249">
        <v>215346</v>
      </c>
      <c r="B1384" s="249" t="s">
        <v>1705</v>
      </c>
      <c r="C1384" s="249" t="s">
        <v>1706</v>
      </c>
      <c r="D1384" s="249" t="s">
        <v>644</v>
      </c>
      <c r="E1384" s="249" t="s">
        <v>954</v>
      </c>
      <c r="F1384" s="249">
        <v>36161</v>
      </c>
      <c r="G1384" s="249" t="s">
        <v>2617</v>
      </c>
      <c r="H1384" s="249" t="s">
        <v>955</v>
      </c>
      <c r="I1384" s="249" t="s">
        <v>82</v>
      </c>
      <c r="J1384" s="249" t="s">
        <v>926</v>
      </c>
      <c r="K1384" s="249">
        <v>2016</v>
      </c>
      <c r="L1384" s="249" t="s">
        <v>2617</v>
      </c>
      <c r="M1384" s="249" t="s">
        <v>936</v>
      </c>
    </row>
    <row r="1385" spans="1:13">
      <c r="A1385" s="249">
        <v>215348</v>
      </c>
      <c r="B1385" s="249" t="s">
        <v>1096</v>
      </c>
      <c r="C1385" s="249" t="s">
        <v>175</v>
      </c>
      <c r="D1385" s="249" t="s">
        <v>436</v>
      </c>
      <c r="E1385" s="249" t="s">
        <v>954</v>
      </c>
      <c r="F1385" s="249">
        <v>35151</v>
      </c>
      <c r="G1385" s="249" t="s">
        <v>925</v>
      </c>
      <c r="H1385" s="249" t="s">
        <v>955</v>
      </c>
      <c r="I1385" s="249" t="s">
        <v>82</v>
      </c>
      <c r="J1385" s="249" t="s">
        <v>2811</v>
      </c>
      <c r="K1385" s="249">
        <v>2014</v>
      </c>
      <c r="L1385" s="249" t="s">
        <v>2812</v>
      </c>
      <c r="M1385" s="249" t="s">
        <v>925</v>
      </c>
    </row>
    <row r="1386" spans="1:13">
      <c r="A1386" s="249">
        <v>215349</v>
      </c>
      <c r="B1386" s="249" t="s">
        <v>2375</v>
      </c>
      <c r="C1386" s="249" t="s">
        <v>89</v>
      </c>
      <c r="D1386" s="249" t="s">
        <v>542</v>
      </c>
      <c r="E1386" s="249" t="s">
        <v>954</v>
      </c>
      <c r="F1386" s="249">
        <v>35571</v>
      </c>
      <c r="G1386" s="249" t="s">
        <v>2761</v>
      </c>
      <c r="H1386" s="249" t="s">
        <v>955</v>
      </c>
      <c r="I1386" s="249" t="s">
        <v>82</v>
      </c>
      <c r="J1386" s="249" t="s">
        <v>2811</v>
      </c>
      <c r="K1386" s="249">
        <v>2016</v>
      </c>
      <c r="L1386" s="249" t="s">
        <v>947</v>
      </c>
      <c r="M1386" s="249" t="s">
        <v>945</v>
      </c>
    </row>
    <row r="1387" spans="1:13">
      <c r="A1387" s="249">
        <v>215352</v>
      </c>
      <c r="B1387" s="249" t="s">
        <v>2176</v>
      </c>
      <c r="C1387" s="249" t="s">
        <v>121</v>
      </c>
      <c r="D1387" s="249" t="s">
        <v>542</v>
      </c>
      <c r="E1387" s="249" t="s">
        <v>954</v>
      </c>
      <c r="F1387" s="249">
        <v>35834</v>
      </c>
      <c r="G1387" s="249" t="s">
        <v>2496</v>
      </c>
      <c r="H1387" s="249" t="s">
        <v>955</v>
      </c>
      <c r="I1387" s="249" t="s">
        <v>82</v>
      </c>
      <c r="J1387" s="249" t="s">
        <v>926</v>
      </c>
      <c r="K1387" s="249">
        <v>2016</v>
      </c>
      <c r="L1387" s="249" t="s">
        <v>2819</v>
      </c>
      <c r="M1387" s="249" t="s">
        <v>947</v>
      </c>
    </row>
    <row r="1388" spans="1:13">
      <c r="A1388" s="249">
        <v>215355</v>
      </c>
      <c r="B1388" s="249" t="s">
        <v>2399</v>
      </c>
      <c r="C1388" s="249" t="s">
        <v>2400</v>
      </c>
      <c r="D1388" s="249" t="s">
        <v>564</v>
      </c>
      <c r="E1388" s="249" t="s">
        <v>953</v>
      </c>
      <c r="F1388" s="249">
        <v>33264</v>
      </c>
      <c r="G1388" s="249" t="s">
        <v>2525</v>
      </c>
      <c r="H1388" s="249" t="s">
        <v>2802</v>
      </c>
      <c r="I1388" s="249" t="s">
        <v>82</v>
      </c>
      <c r="J1388" s="249" t="s">
        <v>2811</v>
      </c>
      <c r="K1388" s="249">
        <v>2009</v>
      </c>
      <c r="L1388" s="249" t="s">
        <v>925</v>
      </c>
      <c r="M1388" s="249" t="s">
        <v>886</v>
      </c>
    </row>
    <row r="1389" spans="1:13">
      <c r="A1389" s="249">
        <v>215356</v>
      </c>
      <c r="B1389" s="249" t="s">
        <v>1492</v>
      </c>
      <c r="C1389" s="249" t="s">
        <v>221</v>
      </c>
      <c r="D1389" s="249" t="s">
        <v>659</v>
      </c>
      <c r="E1389" s="249" t="s">
        <v>954</v>
      </c>
      <c r="F1389" s="249">
        <v>35630</v>
      </c>
      <c r="G1389" s="249" t="s">
        <v>1487</v>
      </c>
      <c r="H1389" s="249" t="s">
        <v>955</v>
      </c>
      <c r="I1389" s="249" t="s">
        <v>82</v>
      </c>
      <c r="J1389" s="249" t="s">
        <v>926</v>
      </c>
      <c r="K1389" s="249">
        <v>2015</v>
      </c>
      <c r="L1389" s="249" t="s">
        <v>2813</v>
      </c>
      <c r="M1389" s="249" t="s">
        <v>927</v>
      </c>
    </row>
    <row r="1390" spans="1:13">
      <c r="A1390" s="249">
        <v>215358</v>
      </c>
      <c r="B1390" s="249" t="s">
        <v>1553</v>
      </c>
      <c r="C1390" s="249" t="s">
        <v>187</v>
      </c>
      <c r="D1390" s="249" t="s">
        <v>432</v>
      </c>
      <c r="E1390" s="249" t="s">
        <v>954</v>
      </c>
      <c r="F1390" s="249">
        <v>34213</v>
      </c>
      <c r="G1390" s="249" t="s">
        <v>2566</v>
      </c>
      <c r="H1390" s="249" t="s">
        <v>955</v>
      </c>
      <c r="I1390" s="249" t="s">
        <v>82</v>
      </c>
      <c r="J1390" s="249" t="s">
        <v>2811</v>
      </c>
      <c r="K1390" s="249">
        <v>2013</v>
      </c>
      <c r="L1390" s="249" t="s">
        <v>927</v>
      </c>
      <c r="M1390" s="249" t="s">
        <v>927</v>
      </c>
    </row>
    <row r="1391" spans="1:13">
      <c r="A1391" s="249">
        <v>215359</v>
      </c>
      <c r="B1391" s="249" t="s">
        <v>1896</v>
      </c>
      <c r="C1391" s="249" t="s">
        <v>242</v>
      </c>
      <c r="D1391" s="249" t="s">
        <v>493</v>
      </c>
      <c r="E1391" s="249" t="s">
        <v>954</v>
      </c>
      <c r="F1391" s="249">
        <v>33150</v>
      </c>
      <c r="G1391" s="249" t="s">
        <v>2678</v>
      </c>
      <c r="H1391" s="249" t="s">
        <v>955</v>
      </c>
      <c r="I1391" s="249" t="s">
        <v>82</v>
      </c>
      <c r="J1391" s="249" t="s">
        <v>926</v>
      </c>
      <c r="K1391" s="249">
        <v>2008</v>
      </c>
      <c r="L1391" s="249" t="s">
        <v>925</v>
      </c>
      <c r="M1391" s="249" t="s">
        <v>937</v>
      </c>
    </row>
    <row r="1392" spans="1:13">
      <c r="A1392" s="249">
        <v>215361</v>
      </c>
      <c r="B1392" s="249" t="s">
        <v>1164</v>
      </c>
      <c r="C1392" s="249" t="s">
        <v>144</v>
      </c>
      <c r="D1392" s="249" t="s">
        <v>444</v>
      </c>
      <c r="E1392" s="249" t="s">
        <v>954</v>
      </c>
      <c r="F1392" s="249">
        <v>33151</v>
      </c>
      <c r="G1392" s="249" t="s">
        <v>925</v>
      </c>
      <c r="H1392" s="249" t="s">
        <v>955</v>
      </c>
      <c r="I1392" s="249" t="s">
        <v>82</v>
      </c>
      <c r="J1392" s="249" t="s">
        <v>2811</v>
      </c>
      <c r="K1392" s="249">
        <v>2008</v>
      </c>
      <c r="L1392" s="249" t="s">
        <v>925</v>
      </c>
      <c r="M1392" s="249" t="s">
        <v>925</v>
      </c>
    </row>
    <row r="1393" spans="1:13">
      <c r="A1393" s="249">
        <v>215363</v>
      </c>
      <c r="B1393" s="249" t="s">
        <v>1692</v>
      </c>
      <c r="C1393" s="249" t="s">
        <v>244</v>
      </c>
      <c r="D1393" s="249" t="s">
        <v>1693</v>
      </c>
      <c r="E1393" s="249" t="s">
        <v>954</v>
      </c>
      <c r="F1393" s="249">
        <v>34492</v>
      </c>
      <c r="G1393" s="249" t="s">
        <v>925</v>
      </c>
      <c r="H1393" s="249" t="s">
        <v>955</v>
      </c>
      <c r="I1393" s="249" t="s">
        <v>82</v>
      </c>
      <c r="J1393" s="249" t="s">
        <v>926</v>
      </c>
      <c r="K1393" s="249">
        <v>2012</v>
      </c>
      <c r="L1393" s="249" t="s">
        <v>2812</v>
      </c>
      <c r="M1393" s="249" t="s">
        <v>935</v>
      </c>
    </row>
    <row r="1394" spans="1:13">
      <c r="A1394" s="249">
        <v>215367</v>
      </c>
      <c r="B1394" s="249" t="s">
        <v>2131</v>
      </c>
      <c r="C1394" s="249" t="s">
        <v>151</v>
      </c>
      <c r="D1394" s="249" t="s">
        <v>2132</v>
      </c>
      <c r="E1394" s="249" t="s">
        <v>954</v>
      </c>
      <c r="F1394" s="249">
        <v>34344</v>
      </c>
      <c r="G1394" s="249" t="s">
        <v>947</v>
      </c>
      <c r="H1394" s="249" t="s">
        <v>955</v>
      </c>
      <c r="I1394" s="249" t="s">
        <v>82</v>
      </c>
      <c r="J1394" s="249" t="s">
        <v>2811</v>
      </c>
      <c r="K1394" s="249">
        <v>2011</v>
      </c>
      <c r="L1394" s="249" t="s">
        <v>947</v>
      </c>
      <c r="M1394" s="249" t="s">
        <v>947</v>
      </c>
    </row>
    <row r="1395" spans="1:13">
      <c r="A1395" s="249">
        <v>215368</v>
      </c>
      <c r="B1395" s="249" t="s">
        <v>1144</v>
      </c>
      <c r="C1395" s="249" t="s">
        <v>243</v>
      </c>
      <c r="D1395" s="249" t="s">
        <v>444</v>
      </c>
      <c r="E1395" s="249" t="s">
        <v>954</v>
      </c>
      <c r="F1395" s="249">
        <v>34060</v>
      </c>
      <c r="G1395" s="249" t="s">
        <v>925</v>
      </c>
      <c r="H1395" s="249" t="s">
        <v>955</v>
      </c>
      <c r="I1395" s="249" t="s">
        <v>82</v>
      </c>
      <c r="J1395" s="249" t="s">
        <v>2811</v>
      </c>
      <c r="K1395" s="249">
        <v>2013</v>
      </c>
      <c r="L1395" s="249" t="s">
        <v>927</v>
      </c>
      <c r="M1395" s="249" t="s">
        <v>925</v>
      </c>
    </row>
    <row r="1396" spans="1:13">
      <c r="A1396" s="249">
        <v>215370</v>
      </c>
      <c r="B1396" s="249" t="s">
        <v>1342</v>
      </c>
      <c r="C1396" s="249" t="s">
        <v>247</v>
      </c>
      <c r="D1396" s="249" t="s">
        <v>738</v>
      </c>
      <c r="E1396" s="249" t="s">
        <v>954</v>
      </c>
      <c r="F1396" s="249">
        <v>29952</v>
      </c>
      <c r="G1396" s="249" t="s">
        <v>2501</v>
      </c>
      <c r="H1396" s="249" t="s">
        <v>955</v>
      </c>
      <c r="I1396" s="249" t="s">
        <v>82</v>
      </c>
      <c r="J1396" s="249" t="s">
        <v>2811</v>
      </c>
      <c r="K1396" s="249">
        <v>2000</v>
      </c>
      <c r="L1396" s="249" t="s">
        <v>934</v>
      </c>
      <c r="M1396" s="249" t="s">
        <v>934</v>
      </c>
    </row>
    <row r="1397" spans="1:13">
      <c r="A1397" s="249">
        <v>215371</v>
      </c>
      <c r="B1397" s="249" t="s">
        <v>1645</v>
      </c>
      <c r="C1397" s="249" t="s">
        <v>95</v>
      </c>
      <c r="D1397" s="249" t="s">
        <v>456</v>
      </c>
      <c r="E1397" s="249" t="s">
        <v>954</v>
      </c>
      <c r="F1397" s="249">
        <v>32453</v>
      </c>
      <c r="G1397" s="249" t="s">
        <v>925</v>
      </c>
      <c r="H1397" s="249" t="s">
        <v>955</v>
      </c>
      <c r="I1397" s="249" t="s">
        <v>82</v>
      </c>
      <c r="J1397" s="249" t="s">
        <v>926</v>
      </c>
      <c r="K1397" s="249">
        <v>2006</v>
      </c>
      <c r="L1397" s="249" t="s">
        <v>925</v>
      </c>
      <c r="M1397" s="249" t="s">
        <v>935</v>
      </c>
    </row>
    <row r="1398" spans="1:13">
      <c r="A1398" s="249">
        <v>215372</v>
      </c>
      <c r="B1398" s="249" t="s">
        <v>2434</v>
      </c>
      <c r="C1398" s="249" t="s">
        <v>81</v>
      </c>
      <c r="D1398" s="249" t="s">
        <v>675</v>
      </c>
      <c r="E1398" s="249" t="s">
        <v>954</v>
      </c>
      <c r="F1398" s="249">
        <v>36090</v>
      </c>
      <c r="G1398" s="249" t="s">
        <v>2577</v>
      </c>
      <c r="H1398" s="249" t="s">
        <v>2802</v>
      </c>
      <c r="I1398" s="249" t="s">
        <v>82</v>
      </c>
      <c r="J1398" s="249" t="s">
        <v>2811</v>
      </c>
      <c r="K1398" s="249">
        <v>2016</v>
      </c>
      <c r="L1398" s="249" t="s">
        <v>927</v>
      </c>
      <c r="M1398" s="249" t="s">
        <v>886</v>
      </c>
    </row>
    <row r="1399" spans="1:13">
      <c r="A1399" s="249">
        <v>215373</v>
      </c>
      <c r="B1399" s="249" t="s">
        <v>1554</v>
      </c>
      <c r="C1399" s="249" t="s">
        <v>129</v>
      </c>
      <c r="D1399" s="249" t="s">
        <v>619</v>
      </c>
      <c r="E1399" s="249" t="s">
        <v>954</v>
      </c>
      <c r="F1399" s="249">
        <v>35797</v>
      </c>
      <c r="G1399" s="249" t="s">
        <v>2565</v>
      </c>
      <c r="H1399" s="249" t="s">
        <v>955</v>
      </c>
      <c r="I1399" s="249" t="s">
        <v>82</v>
      </c>
      <c r="J1399" s="249" t="s">
        <v>2811</v>
      </c>
      <c r="K1399" s="249">
        <v>2015</v>
      </c>
      <c r="L1399" s="249" t="s">
        <v>927</v>
      </c>
      <c r="M1399" s="249" t="s">
        <v>927</v>
      </c>
    </row>
    <row r="1400" spans="1:13">
      <c r="A1400" s="249">
        <v>215375</v>
      </c>
      <c r="B1400" s="249" t="s">
        <v>1791</v>
      </c>
      <c r="C1400" s="249" t="s">
        <v>92</v>
      </c>
      <c r="D1400" s="249" t="s">
        <v>566</v>
      </c>
      <c r="E1400" s="249" t="s">
        <v>954</v>
      </c>
      <c r="F1400" s="249">
        <v>33357</v>
      </c>
      <c r="G1400" s="249" t="s">
        <v>2649</v>
      </c>
      <c r="H1400" s="249" t="s">
        <v>955</v>
      </c>
      <c r="I1400" s="249" t="s">
        <v>82</v>
      </c>
      <c r="J1400" s="249" t="s">
        <v>2811</v>
      </c>
      <c r="K1400" s="249">
        <v>2010</v>
      </c>
      <c r="L1400" s="249" t="s">
        <v>2843</v>
      </c>
      <c r="M1400" s="249" t="s">
        <v>936</v>
      </c>
    </row>
    <row r="1401" spans="1:13">
      <c r="A1401" s="249">
        <v>215377</v>
      </c>
      <c r="B1401" s="249" t="s">
        <v>853</v>
      </c>
      <c r="C1401" s="249" t="s">
        <v>181</v>
      </c>
      <c r="D1401" s="249" t="s">
        <v>542</v>
      </c>
      <c r="E1401" s="249" t="s">
        <v>954</v>
      </c>
      <c r="F1401" s="249">
        <v>35857</v>
      </c>
      <c r="G1401" s="249" t="s">
        <v>2486</v>
      </c>
      <c r="H1401" s="249" t="s">
        <v>955</v>
      </c>
      <c r="I1401" s="249" t="s">
        <v>82</v>
      </c>
      <c r="J1401" s="249" t="s">
        <v>926</v>
      </c>
      <c r="K1401" s="249">
        <v>2016</v>
      </c>
      <c r="L1401" s="249" t="s">
        <v>2813</v>
      </c>
      <c r="M1401" s="249" t="s">
        <v>927</v>
      </c>
    </row>
    <row r="1402" spans="1:13">
      <c r="A1402" s="249">
        <v>215379</v>
      </c>
      <c r="B1402" s="249" t="s">
        <v>1743</v>
      </c>
      <c r="C1402" s="249" t="s">
        <v>111</v>
      </c>
      <c r="D1402" s="249" t="s">
        <v>443</v>
      </c>
      <c r="E1402" s="249" t="s">
        <v>954</v>
      </c>
      <c r="F1402" s="249">
        <v>35066</v>
      </c>
      <c r="G1402" s="249" t="s">
        <v>2632</v>
      </c>
      <c r="H1402" s="249" t="s">
        <v>955</v>
      </c>
      <c r="I1402" s="249" t="s">
        <v>82</v>
      </c>
      <c r="J1402" s="249" t="s">
        <v>2811</v>
      </c>
      <c r="K1402" s="249">
        <v>2015</v>
      </c>
      <c r="L1402" s="249" t="s">
        <v>2617</v>
      </c>
      <c r="M1402" s="249" t="s">
        <v>936</v>
      </c>
    </row>
    <row r="1403" spans="1:13">
      <c r="A1403" s="249">
        <v>215380</v>
      </c>
      <c r="B1403" s="249" t="s">
        <v>1746</v>
      </c>
      <c r="C1403" s="249" t="s">
        <v>214</v>
      </c>
      <c r="D1403" s="249" t="s">
        <v>620</v>
      </c>
      <c r="E1403" s="249" t="s">
        <v>954</v>
      </c>
      <c r="F1403" s="249">
        <v>33851</v>
      </c>
      <c r="G1403" s="249" t="s">
        <v>2633</v>
      </c>
      <c r="H1403" s="249" t="s">
        <v>955</v>
      </c>
      <c r="I1403" s="249" t="s">
        <v>82</v>
      </c>
      <c r="J1403" s="249" t="s">
        <v>926</v>
      </c>
      <c r="K1403" s="249">
        <v>2010</v>
      </c>
      <c r="L1403" s="249" t="s">
        <v>936</v>
      </c>
      <c r="M1403" s="249" t="s">
        <v>936</v>
      </c>
    </row>
    <row r="1404" spans="1:13">
      <c r="A1404" s="249">
        <v>215381</v>
      </c>
      <c r="B1404" s="249" t="s">
        <v>1621</v>
      </c>
      <c r="C1404" s="249" t="s">
        <v>181</v>
      </c>
      <c r="D1404" s="249" t="s">
        <v>440</v>
      </c>
      <c r="E1404" s="249" t="s">
        <v>954</v>
      </c>
      <c r="F1404" s="249">
        <v>34367</v>
      </c>
      <c r="G1404" s="249" t="s">
        <v>925</v>
      </c>
      <c r="H1404" s="249" t="s">
        <v>955</v>
      </c>
      <c r="I1404" s="249" t="s">
        <v>82</v>
      </c>
      <c r="J1404" s="249" t="s">
        <v>926</v>
      </c>
      <c r="K1404" s="249">
        <v>2012</v>
      </c>
      <c r="L1404" s="249" t="s">
        <v>2813</v>
      </c>
      <c r="M1404" s="249" t="s">
        <v>927</v>
      </c>
    </row>
    <row r="1405" spans="1:13">
      <c r="A1405" s="249">
        <v>215382</v>
      </c>
      <c r="B1405" s="249" t="s">
        <v>1035</v>
      </c>
      <c r="C1405" s="249" t="s">
        <v>150</v>
      </c>
      <c r="D1405" s="249" t="s">
        <v>558</v>
      </c>
      <c r="E1405" s="249" t="s">
        <v>954</v>
      </c>
      <c r="F1405" s="249">
        <v>33974</v>
      </c>
      <c r="G1405" s="249" t="s">
        <v>925</v>
      </c>
      <c r="H1405" s="249" t="s">
        <v>955</v>
      </c>
      <c r="I1405" s="249" t="s">
        <v>82</v>
      </c>
      <c r="J1405" s="249" t="s">
        <v>2811</v>
      </c>
      <c r="K1405" s="249">
        <v>2010</v>
      </c>
      <c r="L1405" s="249" t="s">
        <v>927</v>
      </c>
      <c r="M1405" s="249" t="s">
        <v>925</v>
      </c>
    </row>
    <row r="1406" spans="1:13">
      <c r="A1406" s="249">
        <v>215386</v>
      </c>
      <c r="B1406" s="249" t="s">
        <v>2301</v>
      </c>
      <c r="C1406" s="249" t="s">
        <v>274</v>
      </c>
      <c r="D1406" s="249" t="s">
        <v>900</v>
      </c>
      <c r="E1406" s="249" t="s">
        <v>954</v>
      </c>
      <c r="F1406" s="249">
        <v>33979</v>
      </c>
      <c r="G1406" s="249" t="s">
        <v>925</v>
      </c>
      <c r="H1406" s="249" t="s">
        <v>955</v>
      </c>
      <c r="I1406" s="249" t="s">
        <v>82</v>
      </c>
      <c r="J1406" s="249" t="s">
        <v>2811</v>
      </c>
      <c r="K1406" s="249">
        <v>2011</v>
      </c>
      <c r="L1406" s="249" t="s">
        <v>945</v>
      </c>
      <c r="M1406" s="249" t="s">
        <v>945</v>
      </c>
    </row>
    <row r="1407" spans="1:13">
      <c r="A1407" s="249">
        <v>215387</v>
      </c>
      <c r="B1407" s="249" t="s">
        <v>2076</v>
      </c>
      <c r="C1407" s="249" t="s">
        <v>388</v>
      </c>
      <c r="D1407" s="249" t="s">
        <v>517</v>
      </c>
      <c r="E1407" s="249" t="s">
        <v>954</v>
      </c>
      <c r="F1407" s="249">
        <v>35687</v>
      </c>
      <c r="G1407" s="249" t="s">
        <v>925</v>
      </c>
      <c r="H1407" s="249" t="s">
        <v>955</v>
      </c>
      <c r="I1407" s="249" t="s">
        <v>82</v>
      </c>
      <c r="J1407" s="249" t="s">
        <v>2811</v>
      </c>
      <c r="K1407" s="249">
        <v>2015</v>
      </c>
      <c r="L1407" s="249" t="s">
        <v>2812</v>
      </c>
      <c r="M1407" s="249" t="s">
        <v>939</v>
      </c>
    </row>
    <row r="1408" spans="1:13">
      <c r="A1408" s="249">
        <v>215388</v>
      </c>
      <c r="B1408" s="249" t="s">
        <v>1127</v>
      </c>
      <c r="C1408" s="249" t="s">
        <v>167</v>
      </c>
      <c r="D1408" s="249" t="s">
        <v>558</v>
      </c>
      <c r="E1408" s="249" t="s">
        <v>954</v>
      </c>
      <c r="F1408" s="249">
        <v>35065</v>
      </c>
      <c r="G1408" s="249" t="s">
        <v>925</v>
      </c>
      <c r="H1408" s="249" t="s">
        <v>955</v>
      </c>
      <c r="I1408" s="249" t="s">
        <v>82</v>
      </c>
      <c r="J1408" s="249" t="s">
        <v>2811</v>
      </c>
      <c r="K1408" s="249">
        <v>2013</v>
      </c>
      <c r="L1408" s="249" t="s">
        <v>2812</v>
      </c>
      <c r="M1408" s="249" t="s">
        <v>925</v>
      </c>
    </row>
    <row r="1409" spans="1:13">
      <c r="A1409" s="249">
        <v>215389</v>
      </c>
      <c r="B1409" s="249" t="s">
        <v>2401</v>
      </c>
      <c r="C1409" s="249" t="s">
        <v>143</v>
      </c>
      <c r="D1409" s="249" t="s">
        <v>158</v>
      </c>
      <c r="E1409" s="249" t="s">
        <v>954</v>
      </c>
      <c r="F1409" s="249">
        <v>33567</v>
      </c>
      <c r="G1409" s="249" t="s">
        <v>925</v>
      </c>
      <c r="H1409" s="249" t="s">
        <v>2802</v>
      </c>
      <c r="I1409" s="249" t="s">
        <v>82</v>
      </c>
      <c r="J1409" s="249" t="s">
        <v>2811</v>
      </c>
      <c r="K1409" s="249">
        <v>2010</v>
      </c>
      <c r="L1409" s="249" t="s">
        <v>925</v>
      </c>
      <c r="M1409" s="249" t="s">
        <v>886</v>
      </c>
    </row>
    <row r="1410" spans="1:13">
      <c r="A1410" s="249">
        <v>215390</v>
      </c>
      <c r="B1410" s="249" t="s">
        <v>1498</v>
      </c>
      <c r="C1410" s="249" t="s">
        <v>181</v>
      </c>
      <c r="D1410" s="249" t="s">
        <v>542</v>
      </c>
      <c r="E1410" s="249" t="s">
        <v>954</v>
      </c>
      <c r="F1410" s="249">
        <v>35456</v>
      </c>
      <c r="G1410" s="249" t="s">
        <v>2551</v>
      </c>
      <c r="H1410" s="249" t="s">
        <v>955</v>
      </c>
      <c r="I1410" s="249" t="s">
        <v>82</v>
      </c>
      <c r="J1410" s="249" t="s">
        <v>2811</v>
      </c>
      <c r="K1410" s="249">
        <v>2014</v>
      </c>
      <c r="L1410" s="249" t="s">
        <v>925</v>
      </c>
      <c r="M1410" s="249" t="s">
        <v>927</v>
      </c>
    </row>
    <row r="1411" spans="1:13">
      <c r="A1411" s="249">
        <v>215391</v>
      </c>
      <c r="B1411" s="249" t="s">
        <v>2435</v>
      </c>
      <c r="C1411" s="249" t="s">
        <v>188</v>
      </c>
      <c r="D1411" s="249" t="s">
        <v>613</v>
      </c>
      <c r="E1411" s="249" t="s">
        <v>954</v>
      </c>
      <c r="F1411" s="249">
        <v>35806</v>
      </c>
      <c r="G1411" s="249" t="s">
        <v>925</v>
      </c>
      <c r="H1411" s="249" t="s">
        <v>2802</v>
      </c>
      <c r="I1411" s="249" t="s">
        <v>82</v>
      </c>
      <c r="J1411" s="249" t="s">
        <v>926</v>
      </c>
      <c r="K1411" s="249">
        <v>2016</v>
      </c>
      <c r="L1411" s="249" t="s">
        <v>927</v>
      </c>
      <c r="M1411" s="249" t="s">
        <v>886</v>
      </c>
    </row>
    <row r="1412" spans="1:13">
      <c r="A1412" s="249">
        <v>215392</v>
      </c>
      <c r="B1412" s="249" t="s">
        <v>1183</v>
      </c>
      <c r="C1412" s="249" t="s">
        <v>629</v>
      </c>
      <c r="D1412" s="249" t="s">
        <v>614</v>
      </c>
      <c r="E1412" s="249" t="s">
        <v>954</v>
      </c>
      <c r="F1412" s="249">
        <v>35635</v>
      </c>
      <c r="G1412" s="249" t="s">
        <v>925</v>
      </c>
      <c r="H1412" s="249" t="s">
        <v>955</v>
      </c>
      <c r="I1412" s="249" t="s">
        <v>82</v>
      </c>
      <c r="J1412" s="249" t="s">
        <v>2811</v>
      </c>
      <c r="K1412" s="249">
        <v>2015</v>
      </c>
      <c r="L1412" s="249" t="s">
        <v>925</v>
      </c>
      <c r="M1412" s="249" t="s">
        <v>925</v>
      </c>
    </row>
    <row r="1413" spans="1:13">
      <c r="A1413" s="249">
        <v>215394</v>
      </c>
      <c r="B1413" s="249" t="s">
        <v>1773</v>
      </c>
      <c r="C1413" s="249" t="s">
        <v>89</v>
      </c>
      <c r="D1413" s="249" t="s">
        <v>680</v>
      </c>
      <c r="E1413" s="249" t="s">
        <v>954</v>
      </c>
      <c r="F1413" s="249">
        <v>33258</v>
      </c>
      <c r="G1413" s="249" t="s">
        <v>2642</v>
      </c>
      <c r="H1413" s="249" t="s">
        <v>955</v>
      </c>
      <c r="I1413" s="249" t="s">
        <v>82</v>
      </c>
      <c r="J1413" s="249" t="s">
        <v>2811</v>
      </c>
      <c r="K1413" s="249">
        <v>2008</v>
      </c>
      <c r="L1413" s="249" t="s">
        <v>925</v>
      </c>
      <c r="M1413" s="249" t="s">
        <v>936</v>
      </c>
    </row>
    <row r="1414" spans="1:13">
      <c r="A1414" s="249">
        <v>215396</v>
      </c>
      <c r="B1414" s="249" t="s">
        <v>1919</v>
      </c>
      <c r="C1414" s="249" t="s">
        <v>89</v>
      </c>
      <c r="D1414" s="249" t="s">
        <v>910</v>
      </c>
      <c r="E1414" s="249" t="s">
        <v>954</v>
      </c>
      <c r="F1414" s="249">
        <v>35933</v>
      </c>
      <c r="G1414" s="249" t="s">
        <v>925</v>
      </c>
      <c r="H1414" s="249" t="s">
        <v>955</v>
      </c>
      <c r="I1414" s="249" t="s">
        <v>82</v>
      </c>
      <c r="J1414" s="249" t="s">
        <v>2811</v>
      </c>
      <c r="K1414" s="249">
        <v>2016</v>
      </c>
      <c r="L1414" s="249" t="s">
        <v>936</v>
      </c>
      <c r="M1414" s="249" t="s">
        <v>937</v>
      </c>
    </row>
    <row r="1415" spans="1:13">
      <c r="A1415" s="249">
        <v>215397</v>
      </c>
      <c r="B1415" s="249" t="s">
        <v>1771</v>
      </c>
      <c r="C1415" s="249" t="s">
        <v>144</v>
      </c>
      <c r="D1415" s="249" t="s">
        <v>487</v>
      </c>
      <c r="E1415" s="249" t="s">
        <v>954</v>
      </c>
      <c r="F1415" s="249">
        <v>35455</v>
      </c>
      <c r="G1415" s="249" t="s">
        <v>925</v>
      </c>
      <c r="H1415" s="249" t="s">
        <v>955</v>
      </c>
      <c r="I1415" s="249" t="s">
        <v>82</v>
      </c>
      <c r="J1415" s="249" t="s">
        <v>926</v>
      </c>
      <c r="K1415" s="249">
        <v>2014</v>
      </c>
      <c r="L1415" s="249" t="s">
        <v>2812</v>
      </c>
      <c r="M1415" s="249" t="s">
        <v>936</v>
      </c>
    </row>
    <row r="1416" spans="1:13">
      <c r="A1416" s="249">
        <v>215398</v>
      </c>
      <c r="B1416" s="249" t="s">
        <v>1283</v>
      </c>
      <c r="C1416" s="249" t="s">
        <v>175</v>
      </c>
      <c r="D1416" s="249" t="s">
        <v>460</v>
      </c>
      <c r="E1416" s="249" t="s">
        <v>954</v>
      </c>
      <c r="F1416" s="249">
        <v>35884</v>
      </c>
      <c r="G1416" s="249" t="s">
        <v>925</v>
      </c>
      <c r="H1416" s="249" t="s">
        <v>955</v>
      </c>
      <c r="I1416" s="249" t="s">
        <v>82</v>
      </c>
      <c r="J1416" s="249" t="s">
        <v>2811</v>
      </c>
      <c r="K1416" s="249">
        <v>2016</v>
      </c>
      <c r="L1416" s="249" t="s">
        <v>925</v>
      </c>
      <c r="M1416" s="249" t="s">
        <v>925</v>
      </c>
    </row>
    <row r="1417" spans="1:13">
      <c r="A1417" s="249">
        <v>215400</v>
      </c>
      <c r="B1417" s="249" t="s">
        <v>1391</v>
      </c>
      <c r="C1417" s="249" t="s">
        <v>182</v>
      </c>
      <c r="D1417" s="249" t="s">
        <v>595</v>
      </c>
      <c r="E1417" s="249" t="s">
        <v>954</v>
      </c>
      <c r="F1417" s="249">
        <v>32387</v>
      </c>
      <c r="G1417" s="249" t="s">
        <v>2525</v>
      </c>
      <c r="H1417" s="249" t="s">
        <v>955</v>
      </c>
      <c r="I1417" s="249" t="s">
        <v>82</v>
      </c>
      <c r="J1417" s="249" t="s">
        <v>2811</v>
      </c>
      <c r="K1417" s="249">
        <v>2016</v>
      </c>
      <c r="L1417" s="249" t="s">
        <v>2813</v>
      </c>
      <c r="M1417" s="249" t="s">
        <v>927</v>
      </c>
    </row>
    <row r="1418" spans="1:13">
      <c r="A1418" s="249">
        <v>215401</v>
      </c>
      <c r="B1418" s="249" t="s">
        <v>2059</v>
      </c>
      <c r="C1418" s="249" t="s">
        <v>85</v>
      </c>
      <c r="D1418" s="249" t="s">
        <v>465</v>
      </c>
      <c r="E1418" s="249" t="s">
        <v>954</v>
      </c>
      <c r="F1418" s="249">
        <v>35862</v>
      </c>
      <c r="G1418" s="249" t="s">
        <v>925</v>
      </c>
      <c r="H1418" s="249" t="s">
        <v>955</v>
      </c>
      <c r="I1418" s="249" t="s">
        <v>82</v>
      </c>
      <c r="J1418" s="249" t="s">
        <v>926</v>
      </c>
      <c r="K1418" s="249">
        <v>2016</v>
      </c>
      <c r="L1418" s="249" t="s">
        <v>925</v>
      </c>
      <c r="M1418" s="249" t="s">
        <v>939</v>
      </c>
    </row>
    <row r="1419" spans="1:13">
      <c r="A1419" s="249">
        <v>215402</v>
      </c>
      <c r="B1419" s="249" t="s">
        <v>1727</v>
      </c>
      <c r="C1419" s="249" t="s">
        <v>259</v>
      </c>
      <c r="D1419" s="249" t="s">
        <v>542</v>
      </c>
      <c r="E1419" s="249" t="s">
        <v>954</v>
      </c>
      <c r="F1419" s="249">
        <v>35461</v>
      </c>
      <c r="G1419" s="249" t="s">
        <v>2536</v>
      </c>
      <c r="H1419" s="249" t="s">
        <v>955</v>
      </c>
      <c r="I1419" s="249" t="s">
        <v>82</v>
      </c>
      <c r="J1419" s="249" t="s">
        <v>926</v>
      </c>
      <c r="K1419" s="249">
        <v>2015</v>
      </c>
      <c r="L1419" s="249" t="s">
        <v>2812</v>
      </c>
      <c r="M1419" s="249" t="s">
        <v>936</v>
      </c>
    </row>
    <row r="1420" spans="1:13">
      <c r="A1420" s="249">
        <v>215403</v>
      </c>
      <c r="B1420" s="249" t="s">
        <v>1994</v>
      </c>
      <c r="C1420" s="249" t="s">
        <v>122</v>
      </c>
      <c r="D1420" s="249" t="s">
        <v>506</v>
      </c>
      <c r="E1420" s="249" t="s">
        <v>953</v>
      </c>
      <c r="F1420" s="249">
        <v>35796</v>
      </c>
      <c r="G1420" s="249" t="s">
        <v>2712</v>
      </c>
      <c r="H1420" s="249" t="s">
        <v>955</v>
      </c>
      <c r="I1420" s="249" t="s">
        <v>82</v>
      </c>
      <c r="J1420" s="249" t="s">
        <v>2811</v>
      </c>
      <c r="K1420" s="249">
        <v>2014</v>
      </c>
      <c r="L1420" s="249" t="s">
        <v>2817</v>
      </c>
      <c r="M1420" s="249" t="s">
        <v>950</v>
      </c>
    </row>
    <row r="1421" spans="1:13">
      <c r="A1421" s="249">
        <v>215405</v>
      </c>
      <c r="B1421" s="249" t="s">
        <v>2058</v>
      </c>
      <c r="C1421" s="249" t="s">
        <v>221</v>
      </c>
      <c r="D1421" s="249" t="s">
        <v>460</v>
      </c>
      <c r="E1421" s="249" t="s">
        <v>954</v>
      </c>
      <c r="F1421" s="249">
        <v>34354</v>
      </c>
      <c r="G1421" s="249" t="s">
        <v>2731</v>
      </c>
      <c r="H1421" s="249" t="s">
        <v>955</v>
      </c>
      <c r="I1421" s="249" t="s">
        <v>82</v>
      </c>
      <c r="J1421" s="249" t="s">
        <v>2811</v>
      </c>
      <c r="K1421" s="249">
        <v>2013</v>
      </c>
      <c r="L1421" s="249" t="s">
        <v>939</v>
      </c>
      <c r="M1421" s="249" t="s">
        <v>939</v>
      </c>
    </row>
    <row r="1422" spans="1:13">
      <c r="A1422" s="249">
        <v>215407</v>
      </c>
      <c r="B1422" s="249" t="s">
        <v>887</v>
      </c>
      <c r="C1422" s="249" t="s">
        <v>888</v>
      </c>
      <c r="D1422" s="249" t="s">
        <v>466</v>
      </c>
      <c r="E1422" s="249" t="s">
        <v>954</v>
      </c>
      <c r="F1422" s="249">
        <v>33794</v>
      </c>
      <c r="G1422" s="249" t="s">
        <v>925</v>
      </c>
      <c r="H1422" s="249" t="s">
        <v>955</v>
      </c>
      <c r="I1422" s="249" t="s">
        <v>82</v>
      </c>
      <c r="J1422" s="249" t="s">
        <v>2811</v>
      </c>
      <c r="K1422" s="249">
        <v>2010</v>
      </c>
      <c r="L1422" s="249" t="s">
        <v>925</v>
      </c>
      <c r="M1422" s="249" t="s">
        <v>925</v>
      </c>
    </row>
    <row r="1423" spans="1:13">
      <c r="A1423" s="249">
        <v>215408</v>
      </c>
      <c r="B1423" s="249" t="s">
        <v>2293</v>
      </c>
      <c r="C1423" s="249" t="s">
        <v>390</v>
      </c>
      <c r="D1423" s="249" t="s">
        <v>634</v>
      </c>
      <c r="E1423" s="249" t="s">
        <v>954</v>
      </c>
      <c r="F1423" s="249">
        <v>35564</v>
      </c>
      <c r="G1423" s="249" t="s">
        <v>944</v>
      </c>
      <c r="H1423" s="249" t="s">
        <v>955</v>
      </c>
      <c r="I1423" s="249" t="s">
        <v>82</v>
      </c>
      <c r="J1423" s="249" t="s">
        <v>926</v>
      </c>
      <c r="K1423" s="249">
        <v>2015</v>
      </c>
      <c r="L1423" s="249" t="s">
        <v>944</v>
      </c>
      <c r="M1423" s="249" t="s">
        <v>944</v>
      </c>
    </row>
    <row r="1424" spans="1:13">
      <c r="A1424" s="249">
        <v>215409</v>
      </c>
      <c r="B1424" s="249" t="s">
        <v>1482</v>
      </c>
      <c r="C1424" s="249" t="s">
        <v>305</v>
      </c>
      <c r="D1424" s="249" t="s">
        <v>506</v>
      </c>
      <c r="E1424" s="249" t="s">
        <v>954</v>
      </c>
      <c r="F1424" s="249">
        <v>34150</v>
      </c>
      <c r="G1424" s="249" t="s">
        <v>925</v>
      </c>
      <c r="H1424" s="249" t="s">
        <v>955</v>
      </c>
      <c r="I1424" s="249" t="s">
        <v>82</v>
      </c>
      <c r="J1424" s="249" t="s">
        <v>2811</v>
      </c>
      <c r="K1424" s="249">
        <v>2014</v>
      </c>
      <c r="L1424" s="249" t="s">
        <v>927</v>
      </c>
      <c r="M1424" s="249" t="s">
        <v>927</v>
      </c>
    </row>
    <row r="1425" spans="1:13">
      <c r="A1425" s="249">
        <v>215410</v>
      </c>
      <c r="B1425" s="249" t="s">
        <v>1020</v>
      </c>
      <c r="C1425" s="249" t="s">
        <v>833</v>
      </c>
      <c r="D1425" s="249" t="s">
        <v>511</v>
      </c>
      <c r="E1425" s="249" t="s">
        <v>953</v>
      </c>
      <c r="F1425" s="249">
        <v>35651</v>
      </c>
      <c r="G1425" s="249" t="s">
        <v>944</v>
      </c>
      <c r="H1425" s="249" t="s">
        <v>2803</v>
      </c>
      <c r="I1425" s="249" t="s">
        <v>82</v>
      </c>
      <c r="J1425" s="249" t="s">
        <v>926</v>
      </c>
      <c r="K1425" s="249">
        <v>2015</v>
      </c>
      <c r="L1425" s="249" t="s">
        <v>944</v>
      </c>
      <c r="M1425" s="249" t="s">
        <v>886</v>
      </c>
    </row>
    <row r="1426" spans="1:13">
      <c r="A1426" s="249">
        <v>215411</v>
      </c>
      <c r="B1426" s="249" t="s">
        <v>1145</v>
      </c>
      <c r="C1426" s="249" t="s">
        <v>174</v>
      </c>
      <c r="D1426" s="249" t="s">
        <v>156</v>
      </c>
      <c r="E1426" s="249" t="s">
        <v>953</v>
      </c>
      <c r="F1426" s="249">
        <v>35710</v>
      </c>
      <c r="G1426" s="249" t="s">
        <v>925</v>
      </c>
      <c r="H1426" s="249" t="s">
        <v>955</v>
      </c>
      <c r="I1426" s="249" t="s">
        <v>82</v>
      </c>
      <c r="J1426" s="249" t="s">
        <v>926</v>
      </c>
      <c r="K1426" s="249">
        <v>2016</v>
      </c>
      <c r="L1426" s="249" t="s">
        <v>925</v>
      </c>
      <c r="M1426" s="249" t="s">
        <v>925</v>
      </c>
    </row>
    <row r="1427" spans="1:13">
      <c r="A1427" s="249">
        <v>215412</v>
      </c>
      <c r="B1427" s="249" t="s">
        <v>2345</v>
      </c>
      <c r="C1427" s="249" t="s">
        <v>2346</v>
      </c>
      <c r="D1427" s="249" t="s">
        <v>573</v>
      </c>
      <c r="E1427" s="249" t="s">
        <v>954</v>
      </c>
      <c r="F1427" s="249">
        <v>34706</v>
      </c>
      <c r="G1427" s="249" t="s">
        <v>925</v>
      </c>
      <c r="H1427" s="249" t="s">
        <v>955</v>
      </c>
      <c r="I1427" s="249" t="s">
        <v>82</v>
      </c>
      <c r="J1427" s="249" t="s">
        <v>2811</v>
      </c>
      <c r="K1427" s="249">
        <v>2013</v>
      </c>
      <c r="L1427" s="249" t="s">
        <v>945</v>
      </c>
      <c r="M1427" s="249" t="s">
        <v>945</v>
      </c>
    </row>
    <row r="1428" spans="1:13">
      <c r="A1428" s="249">
        <v>215413</v>
      </c>
      <c r="B1428" s="249" t="s">
        <v>1813</v>
      </c>
      <c r="C1428" s="249" t="s">
        <v>261</v>
      </c>
      <c r="D1428" s="249" t="s">
        <v>752</v>
      </c>
      <c r="E1428" s="249" t="s">
        <v>954</v>
      </c>
      <c r="F1428" s="249">
        <v>31957</v>
      </c>
      <c r="G1428" s="249" t="s">
        <v>2658</v>
      </c>
      <c r="H1428" s="249" t="s">
        <v>955</v>
      </c>
      <c r="I1428" s="249" t="s">
        <v>82</v>
      </c>
      <c r="J1428" s="249" t="s">
        <v>926</v>
      </c>
      <c r="K1428" s="249">
        <v>2006</v>
      </c>
      <c r="L1428" s="249" t="s">
        <v>2812</v>
      </c>
      <c r="M1428" s="249" t="s">
        <v>936</v>
      </c>
    </row>
    <row r="1429" spans="1:13">
      <c r="A1429" s="249">
        <v>215414</v>
      </c>
      <c r="B1429" s="249" t="s">
        <v>1603</v>
      </c>
      <c r="C1429" s="249" t="s">
        <v>131</v>
      </c>
      <c r="D1429" s="249" t="s">
        <v>570</v>
      </c>
      <c r="E1429" s="249" t="s">
        <v>954</v>
      </c>
      <c r="F1429" s="249">
        <v>34148</v>
      </c>
      <c r="G1429" s="249" t="s">
        <v>925</v>
      </c>
      <c r="H1429" s="249" t="s">
        <v>955</v>
      </c>
      <c r="I1429" s="249" t="s">
        <v>82</v>
      </c>
      <c r="J1429" s="249" t="s">
        <v>2825</v>
      </c>
      <c r="K1429" s="249">
        <v>2012</v>
      </c>
      <c r="L1429" s="249" t="s">
        <v>2813</v>
      </c>
      <c r="M1429" s="249" t="s">
        <v>927</v>
      </c>
    </row>
    <row r="1430" spans="1:13">
      <c r="A1430" s="249">
        <v>215415</v>
      </c>
      <c r="B1430" s="249" t="s">
        <v>2278</v>
      </c>
      <c r="C1430" s="249" t="s">
        <v>227</v>
      </c>
      <c r="D1430" s="249" t="s">
        <v>578</v>
      </c>
      <c r="E1430" s="249" t="s">
        <v>954</v>
      </c>
      <c r="F1430" s="249">
        <v>34792</v>
      </c>
      <c r="G1430" s="249" t="s">
        <v>944</v>
      </c>
      <c r="H1430" s="249" t="s">
        <v>955</v>
      </c>
      <c r="I1430" s="249" t="s">
        <v>82</v>
      </c>
      <c r="J1430" s="249" t="s">
        <v>2811</v>
      </c>
      <c r="K1430" s="249">
        <v>2013</v>
      </c>
      <c r="L1430" s="249" t="s">
        <v>944</v>
      </c>
      <c r="M1430" s="249" t="s">
        <v>944</v>
      </c>
    </row>
    <row r="1431" spans="1:13">
      <c r="A1431" s="249">
        <v>215416</v>
      </c>
      <c r="B1431" s="249" t="s">
        <v>1662</v>
      </c>
      <c r="C1431" s="249" t="s">
        <v>180</v>
      </c>
      <c r="D1431" s="249" t="s">
        <v>606</v>
      </c>
      <c r="E1431" s="249" t="s">
        <v>954</v>
      </c>
      <c r="F1431" s="249">
        <v>32152</v>
      </c>
      <c r="G1431" s="249" t="s">
        <v>925</v>
      </c>
      <c r="H1431" s="249" t="s">
        <v>955</v>
      </c>
      <c r="I1431" s="249" t="s">
        <v>82</v>
      </c>
      <c r="J1431" s="249" t="s">
        <v>2811</v>
      </c>
      <c r="K1431" s="249">
        <v>2013</v>
      </c>
      <c r="L1431" s="249" t="s">
        <v>935</v>
      </c>
      <c r="M1431" s="249" t="s">
        <v>935</v>
      </c>
    </row>
    <row r="1432" spans="1:13">
      <c r="A1432" s="249">
        <v>215417</v>
      </c>
      <c r="B1432" s="249" t="s">
        <v>1874</v>
      </c>
      <c r="C1432" s="249" t="s">
        <v>111</v>
      </c>
      <c r="D1432" s="249" t="s">
        <v>478</v>
      </c>
      <c r="E1432" s="249" t="s">
        <v>954</v>
      </c>
      <c r="F1432" s="249">
        <v>34528</v>
      </c>
      <c r="G1432" s="249" t="s">
        <v>2670</v>
      </c>
      <c r="H1432" s="249" t="s">
        <v>955</v>
      </c>
      <c r="I1432" s="249" t="s">
        <v>82</v>
      </c>
      <c r="J1432" s="249" t="s">
        <v>926</v>
      </c>
      <c r="K1432" s="249">
        <v>2013</v>
      </c>
      <c r="L1432" s="249" t="s">
        <v>937</v>
      </c>
      <c r="M1432" s="249" t="s">
        <v>937</v>
      </c>
    </row>
    <row r="1433" spans="1:13">
      <c r="A1433" s="249">
        <v>215418</v>
      </c>
      <c r="B1433" s="249" t="s">
        <v>2315</v>
      </c>
      <c r="C1433" s="249" t="s">
        <v>160</v>
      </c>
      <c r="D1433" s="249" t="s">
        <v>535</v>
      </c>
      <c r="E1433" s="249" t="s">
        <v>954</v>
      </c>
      <c r="F1433" s="249">
        <v>33392</v>
      </c>
      <c r="G1433" s="249" t="s">
        <v>2532</v>
      </c>
      <c r="H1433" s="249" t="s">
        <v>955</v>
      </c>
      <c r="I1433" s="249" t="s">
        <v>82</v>
      </c>
      <c r="J1433" s="249" t="s">
        <v>2811</v>
      </c>
      <c r="K1433" s="249">
        <v>2010</v>
      </c>
      <c r="L1433" s="249" t="s">
        <v>945</v>
      </c>
      <c r="M1433" s="249" t="s">
        <v>945</v>
      </c>
    </row>
    <row r="1434" spans="1:13">
      <c r="A1434" s="249">
        <v>215419</v>
      </c>
      <c r="B1434" s="249" t="s">
        <v>906</v>
      </c>
      <c r="C1434" s="249" t="s">
        <v>128</v>
      </c>
      <c r="D1434" s="249" t="s">
        <v>539</v>
      </c>
      <c r="E1434" s="249" t="s">
        <v>954</v>
      </c>
      <c r="F1434" s="249">
        <v>35485</v>
      </c>
      <c r="G1434" s="249" t="s">
        <v>2657</v>
      </c>
      <c r="H1434" s="249" t="s">
        <v>955</v>
      </c>
      <c r="I1434" s="249" t="s">
        <v>82</v>
      </c>
      <c r="J1434" s="249" t="s">
        <v>926</v>
      </c>
      <c r="K1434" s="249">
        <v>2015</v>
      </c>
      <c r="L1434" s="249" t="s">
        <v>937</v>
      </c>
      <c r="M1434" s="249" t="s">
        <v>937</v>
      </c>
    </row>
    <row r="1435" spans="1:13">
      <c r="A1435" s="249">
        <v>215420</v>
      </c>
      <c r="B1435" s="249" t="s">
        <v>1543</v>
      </c>
      <c r="C1435" s="249" t="s">
        <v>144</v>
      </c>
      <c r="D1435" s="249" t="s">
        <v>487</v>
      </c>
      <c r="E1435" s="249" t="s">
        <v>954</v>
      </c>
      <c r="F1435" s="249">
        <v>33613</v>
      </c>
      <c r="G1435" s="249" t="s">
        <v>2497</v>
      </c>
      <c r="H1435" s="249" t="s">
        <v>955</v>
      </c>
      <c r="I1435" s="249" t="s">
        <v>82</v>
      </c>
      <c r="J1435" s="249" t="s">
        <v>2811</v>
      </c>
      <c r="K1435" s="249">
        <v>2009</v>
      </c>
      <c r="L1435" s="249" t="s">
        <v>927</v>
      </c>
      <c r="M1435" s="249" t="s">
        <v>927</v>
      </c>
    </row>
    <row r="1436" spans="1:13">
      <c r="A1436" s="249">
        <v>215421</v>
      </c>
      <c r="B1436" s="249" t="s">
        <v>2009</v>
      </c>
      <c r="C1436" s="249" t="s">
        <v>381</v>
      </c>
      <c r="D1436" s="249" t="s">
        <v>606</v>
      </c>
      <c r="E1436" s="249" t="s">
        <v>954</v>
      </c>
      <c r="F1436" s="249">
        <v>35180</v>
      </c>
      <c r="G1436" s="249" t="s">
        <v>951</v>
      </c>
      <c r="H1436" s="249" t="s">
        <v>955</v>
      </c>
      <c r="I1436" s="249" t="s">
        <v>82</v>
      </c>
      <c r="J1436" s="249" t="s">
        <v>2811</v>
      </c>
      <c r="K1436" s="249">
        <v>2014</v>
      </c>
      <c r="L1436" s="249" t="s">
        <v>2845</v>
      </c>
      <c r="M1436" s="249" t="s">
        <v>951</v>
      </c>
    </row>
    <row r="1437" spans="1:13">
      <c r="A1437" s="249">
        <v>215422</v>
      </c>
      <c r="B1437" s="249" t="s">
        <v>1223</v>
      </c>
      <c r="C1437" s="249" t="s">
        <v>161</v>
      </c>
      <c r="D1437" s="249" t="s">
        <v>549</v>
      </c>
      <c r="E1437" s="249" t="s">
        <v>954</v>
      </c>
      <c r="F1437" s="249">
        <v>35638</v>
      </c>
      <c r="G1437" s="249" t="s">
        <v>2489</v>
      </c>
      <c r="H1437" s="249" t="s">
        <v>955</v>
      </c>
      <c r="I1437" s="249" t="s">
        <v>82</v>
      </c>
      <c r="J1437" s="249" t="s">
        <v>2811</v>
      </c>
      <c r="K1437" s="249">
        <v>2016</v>
      </c>
      <c r="L1437" s="249" t="s">
        <v>927</v>
      </c>
      <c r="M1437" s="249" t="s">
        <v>925</v>
      </c>
    </row>
    <row r="1438" spans="1:13">
      <c r="A1438" s="249">
        <v>215423</v>
      </c>
      <c r="B1438" s="249" t="s">
        <v>1055</v>
      </c>
      <c r="C1438" s="249" t="s">
        <v>102</v>
      </c>
      <c r="D1438" s="249" t="s">
        <v>600</v>
      </c>
      <c r="E1438" s="249" t="s">
        <v>954</v>
      </c>
      <c r="F1438" s="249">
        <v>35148</v>
      </c>
      <c r="G1438" s="249" t="s">
        <v>925</v>
      </c>
      <c r="H1438" s="249" t="s">
        <v>955</v>
      </c>
      <c r="I1438" s="249" t="s">
        <v>82</v>
      </c>
      <c r="J1438" s="249" t="s">
        <v>926</v>
      </c>
      <c r="K1438" s="249">
        <v>2015</v>
      </c>
      <c r="L1438" s="249" t="s">
        <v>925</v>
      </c>
      <c r="M1438" s="249" t="s">
        <v>925</v>
      </c>
    </row>
    <row r="1439" spans="1:13">
      <c r="A1439" s="249">
        <v>215424</v>
      </c>
      <c r="B1439" s="249" t="s">
        <v>1356</v>
      </c>
      <c r="C1439" s="249" t="s">
        <v>81</v>
      </c>
      <c r="D1439" s="249" t="s">
        <v>563</v>
      </c>
      <c r="E1439" s="249" t="s">
        <v>954</v>
      </c>
      <c r="F1439" s="249">
        <v>32223</v>
      </c>
      <c r="G1439" s="249" t="s">
        <v>925</v>
      </c>
      <c r="H1439" s="249" t="s">
        <v>955</v>
      </c>
      <c r="I1439" s="249" t="s">
        <v>82</v>
      </c>
      <c r="J1439" s="249" t="s">
        <v>926</v>
      </c>
      <c r="K1439" s="249">
        <v>2007</v>
      </c>
      <c r="L1439" s="249" t="s">
        <v>925</v>
      </c>
      <c r="M1439" s="249" t="s">
        <v>934</v>
      </c>
    </row>
    <row r="1440" spans="1:13">
      <c r="A1440" s="249">
        <v>215425</v>
      </c>
      <c r="B1440" s="249" t="s">
        <v>1630</v>
      </c>
      <c r="C1440" s="249" t="s">
        <v>301</v>
      </c>
      <c r="D1440" s="249" t="s">
        <v>603</v>
      </c>
      <c r="E1440" s="249" t="s">
        <v>954</v>
      </c>
      <c r="F1440" s="249">
        <v>35231</v>
      </c>
      <c r="G1440" s="249" t="s">
        <v>925</v>
      </c>
      <c r="H1440" s="249" t="s">
        <v>955</v>
      </c>
      <c r="I1440" s="249" t="s">
        <v>82</v>
      </c>
      <c r="J1440" s="249" t="s">
        <v>2811</v>
      </c>
      <c r="K1440" s="249">
        <v>2016</v>
      </c>
      <c r="L1440" s="249" t="s">
        <v>944</v>
      </c>
      <c r="M1440" s="249" t="s">
        <v>927</v>
      </c>
    </row>
    <row r="1441" spans="1:13">
      <c r="A1441" s="249">
        <v>215428</v>
      </c>
      <c r="B1441" s="249" t="s">
        <v>2234</v>
      </c>
      <c r="C1441" s="249" t="s">
        <v>202</v>
      </c>
      <c r="D1441" s="249" t="s">
        <v>499</v>
      </c>
      <c r="E1441" s="249" t="s">
        <v>954</v>
      </c>
      <c r="F1441" s="249">
        <v>33350</v>
      </c>
      <c r="G1441" s="249" t="s">
        <v>925</v>
      </c>
      <c r="H1441" s="249" t="s">
        <v>955</v>
      </c>
      <c r="I1441" s="249" t="s">
        <v>82</v>
      </c>
      <c r="J1441" s="249" t="s">
        <v>2811</v>
      </c>
      <c r="K1441" s="249">
        <v>2010</v>
      </c>
      <c r="L1441" s="249" t="s">
        <v>927</v>
      </c>
      <c r="M1441" s="249" t="s">
        <v>944</v>
      </c>
    </row>
    <row r="1442" spans="1:13">
      <c r="A1442" s="249">
        <v>215429</v>
      </c>
      <c r="B1442" s="249" t="s">
        <v>1151</v>
      </c>
      <c r="C1442" s="249" t="s">
        <v>190</v>
      </c>
      <c r="D1442" s="249" t="s">
        <v>669</v>
      </c>
      <c r="E1442" s="249" t="s">
        <v>954</v>
      </c>
      <c r="F1442" s="249">
        <v>34933</v>
      </c>
      <c r="G1442" s="249" t="s">
        <v>925</v>
      </c>
      <c r="H1442" s="249" t="s">
        <v>955</v>
      </c>
      <c r="I1442" s="249" t="s">
        <v>82</v>
      </c>
      <c r="J1442" s="249" t="s">
        <v>2811</v>
      </c>
      <c r="K1442" s="249">
        <v>2013</v>
      </c>
      <c r="L1442" s="249" t="s">
        <v>925</v>
      </c>
      <c r="M1442" s="249" t="s">
        <v>925</v>
      </c>
    </row>
    <row r="1443" spans="1:13">
      <c r="A1443" s="249">
        <v>215431</v>
      </c>
      <c r="B1443" s="249" t="s">
        <v>2221</v>
      </c>
      <c r="C1443" s="249" t="s">
        <v>332</v>
      </c>
      <c r="D1443" s="249" t="s">
        <v>2222</v>
      </c>
      <c r="E1443" s="249" t="s">
        <v>954</v>
      </c>
      <c r="F1443" s="249">
        <v>35431</v>
      </c>
      <c r="G1443" s="249" t="s">
        <v>925</v>
      </c>
      <c r="H1443" s="249" t="s">
        <v>955</v>
      </c>
      <c r="I1443" s="249" t="s">
        <v>82</v>
      </c>
      <c r="J1443" s="249" t="s">
        <v>2811</v>
      </c>
      <c r="K1443" s="249">
        <v>2014</v>
      </c>
      <c r="L1443" s="249" t="s">
        <v>2850</v>
      </c>
      <c r="M1443" s="249" t="s">
        <v>944</v>
      </c>
    </row>
    <row r="1444" spans="1:13">
      <c r="A1444" s="249">
        <v>215433</v>
      </c>
      <c r="B1444" s="249" t="s">
        <v>1253</v>
      </c>
      <c r="C1444" s="249" t="s">
        <v>1205</v>
      </c>
      <c r="D1444" s="249" t="s">
        <v>457</v>
      </c>
      <c r="E1444" s="249" t="s">
        <v>954</v>
      </c>
      <c r="F1444" s="249">
        <v>34429</v>
      </c>
      <c r="G1444" s="249" t="s">
        <v>925</v>
      </c>
      <c r="H1444" s="249" t="s">
        <v>955</v>
      </c>
      <c r="I1444" s="249" t="s">
        <v>82</v>
      </c>
      <c r="J1444" s="249" t="s">
        <v>2811</v>
      </c>
      <c r="K1444" s="249">
        <v>2012</v>
      </c>
      <c r="L1444" s="249" t="s">
        <v>927</v>
      </c>
      <c r="M1444" s="249" t="s">
        <v>925</v>
      </c>
    </row>
    <row r="1445" spans="1:13">
      <c r="A1445" s="249">
        <v>215434</v>
      </c>
      <c r="B1445" s="249" t="s">
        <v>1779</v>
      </c>
      <c r="C1445" s="249" t="s">
        <v>202</v>
      </c>
      <c r="D1445" s="249" t="s">
        <v>489</v>
      </c>
      <c r="E1445" s="249" t="s">
        <v>954</v>
      </c>
      <c r="F1445" s="249">
        <v>36020</v>
      </c>
      <c r="G1445" s="249" t="s">
        <v>925</v>
      </c>
      <c r="H1445" s="249" t="s">
        <v>955</v>
      </c>
      <c r="I1445" s="249" t="s">
        <v>82</v>
      </c>
      <c r="J1445" s="249" t="s">
        <v>926</v>
      </c>
      <c r="K1445" s="249">
        <v>2016</v>
      </c>
      <c r="L1445" s="249" t="s">
        <v>2813</v>
      </c>
      <c r="M1445" s="249" t="s">
        <v>936</v>
      </c>
    </row>
    <row r="1446" spans="1:13">
      <c r="A1446" s="249">
        <v>215435</v>
      </c>
      <c r="B1446" s="249" t="s">
        <v>1523</v>
      </c>
      <c r="C1446" s="249" t="s">
        <v>182</v>
      </c>
      <c r="D1446" s="249" t="s">
        <v>474</v>
      </c>
      <c r="E1446" s="249" t="s">
        <v>954</v>
      </c>
      <c r="F1446" s="249">
        <v>36052</v>
      </c>
      <c r="G1446" s="249" t="s">
        <v>925</v>
      </c>
      <c r="H1446" s="249" t="s">
        <v>955</v>
      </c>
      <c r="I1446" s="249" t="s">
        <v>82</v>
      </c>
      <c r="J1446" s="249" t="s">
        <v>926</v>
      </c>
      <c r="K1446" s="249">
        <v>2016</v>
      </c>
      <c r="L1446" s="249" t="s">
        <v>2813</v>
      </c>
      <c r="M1446" s="249" t="s">
        <v>927</v>
      </c>
    </row>
    <row r="1447" spans="1:13">
      <c r="A1447" s="249">
        <v>215436</v>
      </c>
      <c r="B1447" s="249" t="s">
        <v>1819</v>
      </c>
      <c r="C1447" s="249" t="s">
        <v>92</v>
      </c>
      <c r="D1447" s="249" t="s">
        <v>849</v>
      </c>
      <c r="E1447" s="249" t="s">
        <v>954</v>
      </c>
      <c r="F1447" s="249">
        <v>35297</v>
      </c>
      <c r="G1447" s="249" t="s">
        <v>2659</v>
      </c>
      <c r="H1447" s="249" t="s">
        <v>955</v>
      </c>
      <c r="I1447" s="249" t="s">
        <v>82</v>
      </c>
      <c r="J1447" s="249" t="s">
        <v>2811</v>
      </c>
      <c r="K1447" s="249">
        <v>2016</v>
      </c>
      <c r="L1447" s="249" t="s">
        <v>2813</v>
      </c>
      <c r="M1447" s="249" t="s">
        <v>936</v>
      </c>
    </row>
    <row r="1448" spans="1:13">
      <c r="A1448" s="249">
        <v>215438</v>
      </c>
      <c r="B1448" s="249" t="s">
        <v>2188</v>
      </c>
      <c r="C1448" s="249" t="s">
        <v>347</v>
      </c>
      <c r="D1448" s="249" t="s">
        <v>436</v>
      </c>
      <c r="E1448" s="249" t="s">
        <v>953</v>
      </c>
      <c r="F1448" s="249">
        <v>36171</v>
      </c>
      <c r="G1448" s="249" t="s">
        <v>2748</v>
      </c>
      <c r="H1448" s="249" t="s">
        <v>955</v>
      </c>
      <c r="I1448" s="249" t="s">
        <v>82</v>
      </c>
      <c r="J1448" s="249" t="s">
        <v>926</v>
      </c>
      <c r="K1448" s="249">
        <v>2016</v>
      </c>
      <c r="L1448" s="249" t="s">
        <v>947</v>
      </c>
      <c r="M1448" s="249" t="s">
        <v>947</v>
      </c>
    </row>
    <row r="1449" spans="1:13">
      <c r="A1449" s="249">
        <v>215442</v>
      </c>
      <c r="B1449" s="249" t="s">
        <v>2384</v>
      </c>
      <c r="C1449" s="249" t="s">
        <v>94</v>
      </c>
      <c r="D1449" s="249" t="s">
        <v>700</v>
      </c>
      <c r="E1449" s="249" t="s">
        <v>954</v>
      </c>
      <c r="F1449" s="249">
        <v>33030</v>
      </c>
      <c r="G1449" s="249" t="s">
        <v>2666</v>
      </c>
      <c r="H1449" s="249" t="s">
        <v>955</v>
      </c>
      <c r="I1449" s="249" t="s">
        <v>82</v>
      </c>
      <c r="J1449" s="249" t="s">
        <v>2811</v>
      </c>
      <c r="K1449" s="249">
        <v>2012</v>
      </c>
      <c r="L1449" s="249" t="s">
        <v>945</v>
      </c>
      <c r="M1449" s="249" t="s">
        <v>945</v>
      </c>
    </row>
    <row r="1450" spans="1:13">
      <c r="A1450" s="249">
        <v>215444</v>
      </c>
      <c r="B1450" s="249" t="s">
        <v>1962</v>
      </c>
      <c r="C1450" s="249" t="s">
        <v>144</v>
      </c>
      <c r="D1450" s="249" t="s">
        <v>460</v>
      </c>
      <c r="E1450" s="249" t="s">
        <v>954</v>
      </c>
      <c r="F1450" s="249">
        <v>33142</v>
      </c>
      <c r="G1450" s="249" t="s">
        <v>2592</v>
      </c>
      <c r="H1450" s="249" t="s">
        <v>955</v>
      </c>
      <c r="I1450" s="249" t="s">
        <v>82</v>
      </c>
      <c r="J1450" s="249" t="s">
        <v>2811</v>
      </c>
      <c r="K1450" s="249">
        <v>2009</v>
      </c>
      <c r="L1450" s="249" t="s">
        <v>2812</v>
      </c>
      <c r="M1450" s="249" t="s">
        <v>940</v>
      </c>
    </row>
    <row r="1451" spans="1:13">
      <c r="A1451" s="249">
        <v>215445</v>
      </c>
      <c r="B1451" s="249" t="s">
        <v>2087</v>
      </c>
      <c r="C1451" s="249" t="s">
        <v>121</v>
      </c>
      <c r="D1451" s="249" t="s">
        <v>572</v>
      </c>
      <c r="E1451" s="249" t="s">
        <v>954</v>
      </c>
      <c r="F1451" s="249">
        <v>34364</v>
      </c>
      <c r="G1451" s="249" t="s">
        <v>925</v>
      </c>
      <c r="H1451" s="249" t="s">
        <v>955</v>
      </c>
      <c r="I1451" s="249" t="s">
        <v>82</v>
      </c>
      <c r="J1451" s="249" t="s">
        <v>926</v>
      </c>
      <c r="K1451" s="249">
        <v>2011</v>
      </c>
      <c r="L1451" s="249" t="s">
        <v>925</v>
      </c>
      <c r="M1451" s="249" t="s">
        <v>939</v>
      </c>
    </row>
    <row r="1452" spans="1:13">
      <c r="A1452" s="249">
        <v>215446</v>
      </c>
      <c r="B1452" s="249" t="s">
        <v>1796</v>
      </c>
      <c r="C1452" s="249" t="s">
        <v>95</v>
      </c>
      <c r="D1452" s="249" t="s">
        <v>584</v>
      </c>
      <c r="E1452" s="249" t="s">
        <v>954</v>
      </c>
      <c r="F1452" s="249">
        <v>33994</v>
      </c>
      <c r="G1452" s="249" t="s">
        <v>2544</v>
      </c>
      <c r="H1452" s="249" t="s">
        <v>955</v>
      </c>
      <c r="I1452" s="249" t="s">
        <v>82</v>
      </c>
      <c r="J1452" s="249" t="s">
        <v>2811</v>
      </c>
      <c r="K1452" s="249">
        <v>2016</v>
      </c>
      <c r="L1452" s="249" t="s">
        <v>936</v>
      </c>
      <c r="M1452" s="249" t="s">
        <v>936</v>
      </c>
    </row>
    <row r="1453" spans="1:13">
      <c r="A1453" s="249">
        <v>215447</v>
      </c>
      <c r="B1453" s="249" t="s">
        <v>1171</v>
      </c>
      <c r="C1453" s="249" t="s">
        <v>1172</v>
      </c>
      <c r="D1453" s="249" t="s">
        <v>521</v>
      </c>
      <c r="E1453" s="249" t="s">
        <v>954</v>
      </c>
      <c r="F1453" s="249">
        <v>34414</v>
      </c>
      <c r="G1453" s="249" t="s">
        <v>925</v>
      </c>
      <c r="H1453" s="249" t="s">
        <v>955</v>
      </c>
      <c r="I1453" s="249" t="s">
        <v>82</v>
      </c>
      <c r="J1453" s="249" t="s">
        <v>926</v>
      </c>
      <c r="K1453" s="249">
        <v>2012</v>
      </c>
      <c r="L1453" s="249" t="s">
        <v>2812</v>
      </c>
      <c r="M1453" s="249" t="s">
        <v>925</v>
      </c>
    </row>
    <row r="1454" spans="1:13">
      <c r="A1454" s="249">
        <v>215449</v>
      </c>
      <c r="B1454" s="249" t="s">
        <v>2182</v>
      </c>
      <c r="C1454" s="249" t="s">
        <v>138</v>
      </c>
      <c r="D1454" s="249" t="s">
        <v>871</v>
      </c>
      <c r="E1454" s="249" t="s">
        <v>954</v>
      </c>
      <c r="F1454" s="249">
        <v>34571</v>
      </c>
      <c r="G1454" s="249" t="s">
        <v>925</v>
      </c>
      <c r="H1454" s="249" t="s">
        <v>955</v>
      </c>
      <c r="I1454" s="249" t="s">
        <v>82</v>
      </c>
      <c r="J1454" s="249" t="s">
        <v>2811</v>
      </c>
      <c r="K1454" s="249">
        <v>2013</v>
      </c>
      <c r="L1454" s="249" t="s">
        <v>947</v>
      </c>
      <c r="M1454" s="249" t="s">
        <v>947</v>
      </c>
    </row>
    <row r="1455" spans="1:13">
      <c r="A1455" s="249">
        <v>215450</v>
      </c>
      <c r="B1455" s="249" t="s">
        <v>1084</v>
      </c>
      <c r="C1455" s="249" t="s">
        <v>154</v>
      </c>
      <c r="D1455" s="249" t="s">
        <v>507</v>
      </c>
      <c r="E1455" s="249" t="s">
        <v>954</v>
      </c>
      <c r="F1455" s="249">
        <v>34589</v>
      </c>
      <c r="G1455" s="249" t="s">
        <v>925</v>
      </c>
      <c r="H1455" s="249" t="s">
        <v>955</v>
      </c>
      <c r="I1455" s="249" t="s">
        <v>82</v>
      </c>
      <c r="J1455" s="249" t="s">
        <v>926</v>
      </c>
      <c r="K1455" s="249">
        <v>2013</v>
      </c>
      <c r="L1455" s="249" t="s">
        <v>925</v>
      </c>
      <c r="M1455" s="249" t="s">
        <v>925</v>
      </c>
    </row>
    <row r="1456" spans="1:13">
      <c r="A1456" s="249">
        <v>215451</v>
      </c>
      <c r="B1456" s="249" t="s">
        <v>2134</v>
      </c>
      <c r="C1456" s="249" t="s">
        <v>99</v>
      </c>
      <c r="D1456" s="249" t="s">
        <v>509</v>
      </c>
      <c r="E1456" s="249" t="s">
        <v>953</v>
      </c>
      <c r="F1456" s="249">
        <v>25436</v>
      </c>
      <c r="G1456" s="249" t="s">
        <v>947</v>
      </c>
      <c r="H1456" s="249" t="s">
        <v>955</v>
      </c>
      <c r="I1456" s="249" t="s">
        <v>82</v>
      </c>
      <c r="J1456" s="249" t="s">
        <v>926</v>
      </c>
      <c r="K1456" s="249">
        <v>1989</v>
      </c>
      <c r="L1456" s="249" t="s">
        <v>947</v>
      </c>
      <c r="M1456" s="249" t="s">
        <v>947</v>
      </c>
    </row>
    <row r="1457" spans="1:21">
      <c r="A1457" s="249">
        <v>215452</v>
      </c>
      <c r="B1457" s="249" t="s">
        <v>2257</v>
      </c>
      <c r="C1457" s="249" t="s">
        <v>108</v>
      </c>
      <c r="D1457" s="249" t="s">
        <v>484</v>
      </c>
      <c r="E1457" s="249" t="s">
        <v>954</v>
      </c>
      <c r="F1457" s="249">
        <v>32814</v>
      </c>
      <c r="G1457" s="249" t="s">
        <v>2483</v>
      </c>
      <c r="H1457" s="249" t="s">
        <v>955</v>
      </c>
      <c r="I1457" s="249" t="s">
        <v>82</v>
      </c>
      <c r="J1457" s="249" t="s">
        <v>926</v>
      </c>
      <c r="K1457" s="249">
        <v>2015</v>
      </c>
      <c r="L1457" s="249" t="s">
        <v>2823</v>
      </c>
      <c r="M1457" s="249" t="s">
        <v>944</v>
      </c>
    </row>
    <row r="1458" spans="1:21">
      <c r="A1458" s="249">
        <v>215454</v>
      </c>
      <c r="B1458" s="249" t="s">
        <v>1379</v>
      </c>
      <c r="C1458" s="249" t="s">
        <v>855</v>
      </c>
      <c r="D1458" s="249" t="s">
        <v>456</v>
      </c>
      <c r="E1458" s="249" t="s">
        <v>953</v>
      </c>
      <c r="F1458" s="249">
        <v>32303</v>
      </c>
      <c r="G1458" s="249" t="s">
        <v>2520</v>
      </c>
      <c r="H1458" s="249" t="s">
        <v>955</v>
      </c>
      <c r="I1458" s="249" t="s">
        <v>82</v>
      </c>
      <c r="J1458" s="249" t="s">
        <v>2811</v>
      </c>
      <c r="K1458" s="249">
        <v>2011</v>
      </c>
      <c r="L1458" s="249" t="s">
        <v>925</v>
      </c>
      <c r="M1458" s="249" t="s">
        <v>927</v>
      </c>
    </row>
    <row r="1459" spans="1:21">
      <c r="A1459" s="249">
        <v>215455</v>
      </c>
      <c r="B1459" s="249" t="s">
        <v>2153</v>
      </c>
      <c r="C1459" s="249" t="s">
        <v>105</v>
      </c>
      <c r="D1459" s="249" t="s">
        <v>460</v>
      </c>
      <c r="E1459" s="249" t="s">
        <v>954</v>
      </c>
      <c r="F1459" s="249">
        <v>35084</v>
      </c>
      <c r="G1459" s="249" t="s">
        <v>2684</v>
      </c>
      <c r="H1459" s="249" t="s">
        <v>955</v>
      </c>
      <c r="I1459" s="249" t="s">
        <v>82</v>
      </c>
      <c r="J1459" s="249" t="s">
        <v>2811</v>
      </c>
      <c r="K1459" s="249">
        <v>2014</v>
      </c>
      <c r="L1459" s="249" t="s">
        <v>947</v>
      </c>
      <c r="M1459" s="249" t="s">
        <v>947</v>
      </c>
      <c r="S1459" s="249">
        <v>801</v>
      </c>
      <c r="T1459" s="249">
        <v>43744</v>
      </c>
      <c r="U1459" s="249">
        <v>0</v>
      </c>
    </row>
    <row r="1460" spans="1:21">
      <c r="A1460" s="249">
        <v>215456</v>
      </c>
      <c r="B1460" s="249" t="s">
        <v>1213</v>
      </c>
      <c r="C1460" s="249" t="s">
        <v>342</v>
      </c>
      <c r="D1460" s="249" t="s">
        <v>763</v>
      </c>
      <c r="E1460" s="249" t="s">
        <v>954</v>
      </c>
      <c r="F1460" s="249">
        <v>27772</v>
      </c>
      <c r="G1460" s="249" t="s">
        <v>925</v>
      </c>
      <c r="H1460" s="249" t="s">
        <v>955</v>
      </c>
      <c r="I1460" s="249" t="s">
        <v>82</v>
      </c>
      <c r="J1460" s="249" t="s">
        <v>2811</v>
      </c>
      <c r="K1460" s="249">
        <v>2014</v>
      </c>
      <c r="L1460" s="249" t="s">
        <v>927</v>
      </c>
      <c r="M1460" s="249" t="s">
        <v>925</v>
      </c>
    </row>
    <row r="1461" spans="1:21">
      <c r="A1461" s="249">
        <v>215457</v>
      </c>
      <c r="B1461" s="249" t="s">
        <v>2219</v>
      </c>
      <c r="C1461" s="249" t="s">
        <v>246</v>
      </c>
      <c r="D1461" s="249" t="s">
        <v>649</v>
      </c>
      <c r="E1461" s="249" t="s">
        <v>953</v>
      </c>
      <c r="F1461" s="249">
        <v>35459</v>
      </c>
      <c r="G1461" s="249" t="s">
        <v>2776</v>
      </c>
      <c r="H1461" s="249" t="s">
        <v>955</v>
      </c>
      <c r="I1461" s="249" t="s">
        <v>82</v>
      </c>
      <c r="J1461" s="249" t="s">
        <v>926</v>
      </c>
      <c r="K1461" s="249">
        <v>2014</v>
      </c>
      <c r="L1461" s="249" t="s">
        <v>2850</v>
      </c>
      <c r="M1461" s="249" t="s">
        <v>944</v>
      </c>
    </row>
    <row r="1462" spans="1:21">
      <c r="A1462" s="249">
        <v>215458</v>
      </c>
      <c r="B1462" s="249" t="s">
        <v>1678</v>
      </c>
      <c r="C1462" s="249" t="s">
        <v>330</v>
      </c>
      <c r="D1462" s="249" t="s">
        <v>1679</v>
      </c>
      <c r="E1462" s="249" t="s">
        <v>953</v>
      </c>
      <c r="F1462" s="249">
        <v>31235</v>
      </c>
      <c r="G1462" s="249" t="s">
        <v>2611</v>
      </c>
      <c r="H1462" s="249" t="s">
        <v>955</v>
      </c>
      <c r="I1462" s="249" t="s">
        <v>82</v>
      </c>
      <c r="J1462" s="249" t="s">
        <v>926</v>
      </c>
      <c r="K1462" s="249">
        <v>2003</v>
      </c>
      <c r="L1462" s="249" t="s">
        <v>2816</v>
      </c>
      <c r="M1462" s="249" t="s">
        <v>935</v>
      </c>
    </row>
    <row r="1463" spans="1:21">
      <c r="A1463" s="249">
        <v>215459</v>
      </c>
      <c r="B1463" s="249" t="s">
        <v>2194</v>
      </c>
      <c r="C1463" s="249" t="s">
        <v>228</v>
      </c>
      <c r="D1463" s="249" t="s">
        <v>468</v>
      </c>
      <c r="E1463" s="249" t="s">
        <v>954</v>
      </c>
      <c r="F1463" s="249">
        <v>34381</v>
      </c>
      <c r="G1463" s="249" t="s">
        <v>925</v>
      </c>
      <c r="H1463" s="249" t="s">
        <v>955</v>
      </c>
      <c r="I1463" s="249" t="s">
        <v>82</v>
      </c>
      <c r="J1463" s="249" t="s">
        <v>2811</v>
      </c>
      <c r="K1463" s="249">
        <v>2012</v>
      </c>
      <c r="L1463" s="249" t="s">
        <v>947</v>
      </c>
      <c r="M1463" s="249" t="s">
        <v>947</v>
      </c>
    </row>
    <row r="1464" spans="1:21">
      <c r="A1464" s="249">
        <v>215460</v>
      </c>
      <c r="B1464" s="249" t="s">
        <v>2157</v>
      </c>
      <c r="C1464" s="249" t="s">
        <v>314</v>
      </c>
      <c r="D1464" s="249" t="s">
        <v>824</v>
      </c>
      <c r="E1464" s="249" t="s">
        <v>954</v>
      </c>
      <c r="F1464" s="249">
        <v>34707</v>
      </c>
      <c r="G1464" s="249" t="s">
        <v>2684</v>
      </c>
      <c r="H1464" s="249" t="s">
        <v>955</v>
      </c>
      <c r="I1464" s="249" t="s">
        <v>82</v>
      </c>
      <c r="J1464" s="249" t="s">
        <v>2811</v>
      </c>
      <c r="K1464" s="249">
        <v>2013</v>
      </c>
      <c r="L1464" s="249" t="s">
        <v>947</v>
      </c>
      <c r="M1464" s="249" t="s">
        <v>947</v>
      </c>
    </row>
    <row r="1465" spans="1:21">
      <c r="A1465" s="249">
        <v>215461</v>
      </c>
      <c r="B1465" s="249" t="s">
        <v>1689</v>
      </c>
      <c r="C1465" s="249" t="s">
        <v>116</v>
      </c>
      <c r="D1465" s="249" t="s">
        <v>620</v>
      </c>
      <c r="E1465" s="249" t="s">
        <v>954</v>
      </c>
      <c r="F1465" s="249">
        <v>29727</v>
      </c>
      <c r="G1465" s="249" t="s">
        <v>2471</v>
      </c>
      <c r="H1465" s="249" t="s">
        <v>955</v>
      </c>
      <c r="I1465" s="249" t="s">
        <v>82</v>
      </c>
      <c r="J1465" s="249" t="s">
        <v>926</v>
      </c>
      <c r="K1465" s="249">
        <v>2000</v>
      </c>
      <c r="L1465" s="249" t="s">
        <v>2813</v>
      </c>
      <c r="M1465" s="249" t="s">
        <v>935</v>
      </c>
    </row>
    <row r="1466" spans="1:21">
      <c r="A1466" s="249">
        <v>215462</v>
      </c>
      <c r="B1466" s="249" t="s">
        <v>1022</v>
      </c>
      <c r="C1466" s="249" t="s">
        <v>1023</v>
      </c>
      <c r="D1466" s="249" t="s">
        <v>432</v>
      </c>
      <c r="E1466" s="249" t="s">
        <v>954</v>
      </c>
      <c r="F1466" s="249">
        <v>34714</v>
      </c>
      <c r="G1466" s="249" t="s">
        <v>925</v>
      </c>
      <c r="H1466" s="249" t="s">
        <v>955</v>
      </c>
      <c r="I1466" s="249" t="s">
        <v>82</v>
      </c>
      <c r="J1466" s="249" t="s">
        <v>2811</v>
      </c>
      <c r="K1466" s="249">
        <v>2015</v>
      </c>
      <c r="L1466" s="249" t="s">
        <v>927</v>
      </c>
      <c r="M1466" s="249" t="s">
        <v>925</v>
      </c>
      <c r="S1466" s="249">
        <v>897</v>
      </c>
      <c r="T1466" s="249">
        <v>43805</v>
      </c>
      <c r="U1466" s="249">
        <v>0</v>
      </c>
    </row>
    <row r="1467" spans="1:21">
      <c r="A1467" s="249">
        <v>215463</v>
      </c>
      <c r="B1467" s="249" t="s">
        <v>1735</v>
      </c>
      <c r="C1467" s="249" t="s">
        <v>694</v>
      </c>
      <c r="D1467" s="249" t="s">
        <v>570</v>
      </c>
      <c r="E1467" s="249" t="s">
        <v>954</v>
      </c>
      <c r="F1467" s="249">
        <v>23285</v>
      </c>
      <c r="G1467" s="249" t="s">
        <v>2627</v>
      </c>
      <c r="H1467" s="249" t="s">
        <v>955</v>
      </c>
      <c r="I1467" s="249" t="s">
        <v>82</v>
      </c>
      <c r="J1467" s="249" t="s">
        <v>926</v>
      </c>
      <c r="K1467" s="249">
        <v>1988</v>
      </c>
      <c r="L1467" s="249" t="s">
        <v>952</v>
      </c>
      <c r="M1467" s="249" t="s">
        <v>936</v>
      </c>
    </row>
    <row r="1468" spans="1:21">
      <c r="A1468" s="249">
        <v>215465</v>
      </c>
      <c r="B1468" s="249" t="s">
        <v>2385</v>
      </c>
      <c r="C1468" s="249" t="s">
        <v>162</v>
      </c>
      <c r="D1468" s="249" t="s">
        <v>482</v>
      </c>
      <c r="E1468" s="249" t="s">
        <v>954</v>
      </c>
      <c r="F1468" s="249">
        <v>34980</v>
      </c>
      <c r="G1468" s="249" t="s">
        <v>911</v>
      </c>
      <c r="H1468" s="249" t="s">
        <v>955</v>
      </c>
      <c r="I1468" s="249" t="s">
        <v>82</v>
      </c>
      <c r="J1468" s="249" t="s">
        <v>2811</v>
      </c>
      <c r="K1468" s="249">
        <v>2014</v>
      </c>
      <c r="L1468" s="249" t="s">
        <v>927</v>
      </c>
      <c r="M1468" s="249" t="s">
        <v>945</v>
      </c>
    </row>
    <row r="1469" spans="1:21">
      <c r="A1469" s="249">
        <v>215466</v>
      </c>
      <c r="B1469" s="249" t="s">
        <v>1375</v>
      </c>
      <c r="C1469" s="249" t="s">
        <v>848</v>
      </c>
      <c r="D1469" s="249" t="s">
        <v>707</v>
      </c>
      <c r="E1469" s="249" t="s">
        <v>954</v>
      </c>
      <c r="F1469" s="249">
        <v>33810</v>
      </c>
      <c r="G1469" s="249" t="s">
        <v>2486</v>
      </c>
      <c r="H1469" s="249" t="s">
        <v>955</v>
      </c>
      <c r="I1469" s="249" t="s">
        <v>82</v>
      </c>
      <c r="J1469" s="249" t="s">
        <v>2811</v>
      </c>
      <c r="K1469" s="249">
        <v>2010</v>
      </c>
      <c r="L1469" s="249" t="s">
        <v>2813</v>
      </c>
      <c r="M1469" s="249" t="s">
        <v>927</v>
      </c>
    </row>
    <row r="1470" spans="1:21">
      <c r="A1470" s="249">
        <v>215467</v>
      </c>
      <c r="B1470" s="249" t="s">
        <v>2151</v>
      </c>
      <c r="C1470" s="249" t="s">
        <v>91</v>
      </c>
      <c r="D1470" s="249" t="s">
        <v>600</v>
      </c>
      <c r="E1470" s="249" t="s">
        <v>954</v>
      </c>
      <c r="F1470" s="249">
        <v>34232</v>
      </c>
      <c r="G1470" s="249" t="s">
        <v>2761</v>
      </c>
      <c r="H1470" s="249" t="s">
        <v>955</v>
      </c>
      <c r="I1470" s="249" t="s">
        <v>82</v>
      </c>
      <c r="J1470" s="249" t="s">
        <v>2811</v>
      </c>
      <c r="K1470" s="249">
        <v>2011</v>
      </c>
      <c r="L1470" s="249" t="s">
        <v>947</v>
      </c>
      <c r="M1470" s="249" t="s">
        <v>947</v>
      </c>
    </row>
    <row r="1471" spans="1:21">
      <c r="A1471" s="249">
        <v>215468</v>
      </c>
      <c r="B1471" s="249" t="s">
        <v>2250</v>
      </c>
      <c r="C1471" s="249" t="s">
        <v>129</v>
      </c>
      <c r="D1471" s="249" t="s">
        <v>535</v>
      </c>
      <c r="E1471" s="249" t="s">
        <v>954</v>
      </c>
      <c r="F1471" s="249">
        <v>34414</v>
      </c>
      <c r="G1471" s="249" t="s">
        <v>2599</v>
      </c>
      <c r="H1471" s="249" t="s">
        <v>955</v>
      </c>
      <c r="I1471" s="249" t="s">
        <v>82</v>
      </c>
      <c r="J1471" s="249" t="s">
        <v>2811</v>
      </c>
      <c r="K1471" s="249">
        <v>2014</v>
      </c>
      <c r="L1471" s="249" t="s">
        <v>944</v>
      </c>
      <c r="M1471" s="249" t="s">
        <v>944</v>
      </c>
    </row>
    <row r="1472" spans="1:21">
      <c r="A1472" s="249">
        <v>215471</v>
      </c>
      <c r="B1472" s="249" t="s">
        <v>2190</v>
      </c>
      <c r="C1472" s="249" t="s">
        <v>81</v>
      </c>
      <c r="D1472" s="249" t="s">
        <v>759</v>
      </c>
      <c r="E1472" s="249" t="s">
        <v>954</v>
      </c>
      <c r="F1472" s="249">
        <v>33619</v>
      </c>
      <c r="G1472" s="249" t="s">
        <v>2728</v>
      </c>
      <c r="H1472" s="249" t="s">
        <v>955</v>
      </c>
      <c r="I1472" s="249" t="s">
        <v>82</v>
      </c>
      <c r="J1472" s="249" t="s">
        <v>2811</v>
      </c>
      <c r="K1472" s="249">
        <v>2009</v>
      </c>
      <c r="L1472" s="249" t="s">
        <v>947</v>
      </c>
      <c r="M1472" s="249" t="s">
        <v>947</v>
      </c>
    </row>
    <row r="1473" spans="1:21">
      <c r="A1473" s="249">
        <v>215474</v>
      </c>
      <c r="B1473" s="249" t="s">
        <v>1857</v>
      </c>
      <c r="C1473" s="249" t="s">
        <v>121</v>
      </c>
      <c r="D1473" s="249" t="s">
        <v>473</v>
      </c>
      <c r="E1473" s="249" t="s">
        <v>954</v>
      </c>
      <c r="F1473" s="249">
        <v>35282</v>
      </c>
      <c r="G1473" s="249" t="s">
        <v>2657</v>
      </c>
      <c r="H1473" s="249" t="s">
        <v>955</v>
      </c>
      <c r="I1473" s="249" t="s">
        <v>82</v>
      </c>
      <c r="J1473" s="249" t="s">
        <v>2811</v>
      </c>
      <c r="K1473" s="249">
        <v>2014</v>
      </c>
      <c r="L1473" s="249" t="s">
        <v>925</v>
      </c>
      <c r="M1473" s="249" t="s">
        <v>937</v>
      </c>
    </row>
    <row r="1474" spans="1:21">
      <c r="A1474" s="249">
        <v>215475</v>
      </c>
      <c r="B1474" s="249" t="s">
        <v>1922</v>
      </c>
      <c r="C1474" s="249" t="s">
        <v>279</v>
      </c>
      <c r="D1474" s="249" t="s">
        <v>1923</v>
      </c>
      <c r="E1474" s="249" t="s">
        <v>954</v>
      </c>
      <c r="F1474" s="249">
        <v>35237</v>
      </c>
      <c r="G1474" s="249" t="s">
        <v>925</v>
      </c>
      <c r="H1474" s="249" t="s">
        <v>955</v>
      </c>
      <c r="I1474" s="249" t="s">
        <v>82</v>
      </c>
      <c r="J1474" s="249" t="s">
        <v>2811</v>
      </c>
      <c r="K1474" s="249">
        <v>2014</v>
      </c>
      <c r="L1474" s="249" t="s">
        <v>2812</v>
      </c>
      <c r="M1474" s="249" t="s">
        <v>937</v>
      </c>
    </row>
    <row r="1475" spans="1:21">
      <c r="A1475" s="249">
        <v>215476</v>
      </c>
      <c r="B1475" s="249" t="s">
        <v>2275</v>
      </c>
      <c r="C1475" s="249" t="s">
        <v>219</v>
      </c>
      <c r="D1475" s="249" t="s">
        <v>532</v>
      </c>
      <c r="E1475" s="249" t="s">
        <v>954</v>
      </c>
      <c r="F1475" s="249">
        <v>34142</v>
      </c>
      <c r="G1475" s="249" t="s">
        <v>925</v>
      </c>
      <c r="H1475" s="249" t="s">
        <v>955</v>
      </c>
      <c r="I1475" s="249" t="s">
        <v>82</v>
      </c>
      <c r="J1475" s="249" t="s">
        <v>2811</v>
      </c>
      <c r="K1475" s="249">
        <v>2011</v>
      </c>
      <c r="L1475" s="249" t="s">
        <v>2812</v>
      </c>
      <c r="M1475" s="249" t="s">
        <v>944</v>
      </c>
    </row>
    <row r="1476" spans="1:21">
      <c r="A1476" s="249">
        <v>215478</v>
      </c>
      <c r="B1476" s="249" t="s">
        <v>1901</v>
      </c>
      <c r="C1476" s="249" t="s">
        <v>328</v>
      </c>
      <c r="D1476" s="249" t="s">
        <v>730</v>
      </c>
      <c r="E1476" s="249" t="s">
        <v>954</v>
      </c>
      <c r="F1476" s="249">
        <v>35531</v>
      </c>
      <c r="G1476" s="249" t="s">
        <v>925</v>
      </c>
      <c r="H1476" s="249" t="s">
        <v>955</v>
      </c>
      <c r="I1476" s="249" t="s">
        <v>82</v>
      </c>
      <c r="J1476" s="249" t="s">
        <v>2811</v>
      </c>
      <c r="K1476" s="249">
        <v>2014</v>
      </c>
      <c r="L1476" s="249" t="s">
        <v>925</v>
      </c>
      <c r="M1476" s="249" t="s">
        <v>937</v>
      </c>
    </row>
    <row r="1477" spans="1:21">
      <c r="A1477" s="249">
        <v>215479</v>
      </c>
      <c r="B1477" s="249" t="s">
        <v>2162</v>
      </c>
      <c r="C1477" s="249" t="s">
        <v>95</v>
      </c>
      <c r="D1477" s="249" t="s">
        <v>583</v>
      </c>
      <c r="E1477" s="249" t="s">
        <v>954</v>
      </c>
      <c r="F1477" s="249">
        <v>35413</v>
      </c>
      <c r="G1477" s="249" t="s">
        <v>944</v>
      </c>
      <c r="H1477" s="249" t="s">
        <v>955</v>
      </c>
      <c r="I1477" s="249" t="s">
        <v>82</v>
      </c>
      <c r="J1477" s="249" t="s">
        <v>2811</v>
      </c>
      <c r="K1477" s="249">
        <v>2014</v>
      </c>
      <c r="L1477" s="249" t="s">
        <v>927</v>
      </c>
      <c r="M1477" s="249" t="s">
        <v>947</v>
      </c>
    </row>
    <row r="1478" spans="1:21">
      <c r="A1478" s="249">
        <v>215480</v>
      </c>
      <c r="B1478" s="249" t="s">
        <v>1003</v>
      </c>
      <c r="C1478" s="249" t="s">
        <v>1004</v>
      </c>
      <c r="D1478" s="249" t="s">
        <v>552</v>
      </c>
      <c r="E1478" s="249" t="s">
        <v>954</v>
      </c>
      <c r="F1478" s="249">
        <v>35614</v>
      </c>
      <c r="G1478" s="249" t="s">
        <v>925</v>
      </c>
      <c r="H1478" s="249" t="s">
        <v>955</v>
      </c>
      <c r="I1478" s="249" t="s">
        <v>82</v>
      </c>
      <c r="J1478" s="249" t="s">
        <v>926</v>
      </c>
      <c r="K1478" s="249">
        <v>2015</v>
      </c>
      <c r="L1478" s="249" t="s">
        <v>927</v>
      </c>
      <c r="M1478" s="249" t="s">
        <v>927</v>
      </c>
    </row>
    <row r="1479" spans="1:21">
      <c r="A1479" s="249">
        <v>215481</v>
      </c>
      <c r="B1479" s="249" t="s">
        <v>860</v>
      </c>
      <c r="C1479" s="249" t="s">
        <v>203</v>
      </c>
      <c r="D1479" s="249" t="s">
        <v>653</v>
      </c>
      <c r="E1479" s="249" t="s">
        <v>954</v>
      </c>
      <c r="F1479" s="249">
        <v>34756</v>
      </c>
      <c r="G1479" s="249" t="s">
        <v>925</v>
      </c>
      <c r="H1479" s="249" t="s">
        <v>955</v>
      </c>
      <c r="I1479" s="249" t="s">
        <v>82</v>
      </c>
      <c r="J1479" s="249" t="s">
        <v>2811</v>
      </c>
      <c r="K1479" s="249">
        <v>2014</v>
      </c>
      <c r="L1479" s="249" t="s">
        <v>925</v>
      </c>
      <c r="M1479" s="249" t="s">
        <v>937</v>
      </c>
    </row>
    <row r="1480" spans="1:21">
      <c r="A1480" s="249">
        <v>215483</v>
      </c>
      <c r="B1480" s="249" t="s">
        <v>2046</v>
      </c>
      <c r="C1480" s="249" t="s">
        <v>92</v>
      </c>
      <c r="D1480" s="249" t="s">
        <v>557</v>
      </c>
      <c r="E1480" s="249" t="s">
        <v>954</v>
      </c>
      <c r="F1480" s="249">
        <v>35076</v>
      </c>
      <c r="G1480" s="249" t="s">
        <v>925</v>
      </c>
      <c r="H1480" s="249" t="s">
        <v>955</v>
      </c>
      <c r="I1480" s="249" t="s">
        <v>82</v>
      </c>
      <c r="J1480" s="249" t="s">
        <v>926</v>
      </c>
      <c r="K1480" s="249">
        <v>2013</v>
      </c>
      <c r="L1480" s="249" t="s">
        <v>939</v>
      </c>
      <c r="M1480" s="249" t="s">
        <v>939</v>
      </c>
    </row>
    <row r="1481" spans="1:21">
      <c r="A1481" s="249">
        <v>215484</v>
      </c>
      <c r="B1481" s="249" t="s">
        <v>1450</v>
      </c>
      <c r="C1481" s="249" t="s">
        <v>121</v>
      </c>
      <c r="D1481" s="249" t="s">
        <v>567</v>
      </c>
      <c r="E1481" s="249" t="s">
        <v>954</v>
      </c>
      <c r="F1481" s="249">
        <v>35072</v>
      </c>
      <c r="G1481" s="249" t="s">
        <v>2540</v>
      </c>
      <c r="H1481" s="249" t="s">
        <v>955</v>
      </c>
      <c r="I1481" s="249" t="s">
        <v>82</v>
      </c>
      <c r="J1481" s="249" t="s">
        <v>2811</v>
      </c>
      <c r="K1481" s="249">
        <v>2013</v>
      </c>
      <c r="L1481" s="249" t="s">
        <v>2813</v>
      </c>
      <c r="M1481" s="249" t="s">
        <v>927</v>
      </c>
    </row>
    <row r="1482" spans="1:21">
      <c r="A1482" s="249">
        <v>215489</v>
      </c>
      <c r="B1482" s="249" t="s">
        <v>1717</v>
      </c>
      <c r="C1482" s="249" t="s">
        <v>152</v>
      </c>
      <c r="D1482" s="249" t="s">
        <v>478</v>
      </c>
      <c r="E1482" s="249" t="s">
        <v>953</v>
      </c>
      <c r="F1482" s="249">
        <v>35581</v>
      </c>
      <c r="G1482" s="249" t="s">
        <v>2615</v>
      </c>
      <c r="H1482" s="249" t="s">
        <v>955</v>
      </c>
      <c r="I1482" s="249" t="s">
        <v>82</v>
      </c>
      <c r="J1482" s="249" t="s">
        <v>926</v>
      </c>
      <c r="K1482" s="249">
        <v>2015</v>
      </c>
      <c r="L1482" s="249" t="s">
        <v>2843</v>
      </c>
      <c r="M1482" s="249" t="s">
        <v>936</v>
      </c>
    </row>
    <row r="1483" spans="1:21">
      <c r="A1483" s="249">
        <v>215490</v>
      </c>
      <c r="B1483" s="249" t="s">
        <v>2065</v>
      </c>
      <c r="C1483" s="249" t="s">
        <v>144</v>
      </c>
      <c r="D1483" s="249" t="s">
        <v>443</v>
      </c>
      <c r="E1483" s="249" t="s">
        <v>953</v>
      </c>
      <c r="F1483" s="249">
        <v>35242</v>
      </c>
      <c r="G1483" s="249" t="s">
        <v>935</v>
      </c>
      <c r="H1483" s="249" t="s">
        <v>955</v>
      </c>
      <c r="I1483" s="249" t="s">
        <v>82</v>
      </c>
      <c r="J1483" s="249" t="s">
        <v>926</v>
      </c>
      <c r="K1483" s="249">
        <v>2015</v>
      </c>
      <c r="L1483" s="249" t="s">
        <v>939</v>
      </c>
      <c r="M1483" s="249" t="s">
        <v>939</v>
      </c>
    </row>
    <row r="1484" spans="1:21">
      <c r="A1484" s="249">
        <v>215492</v>
      </c>
      <c r="B1484" s="249" t="s">
        <v>1280</v>
      </c>
      <c r="C1484" s="249" t="s">
        <v>115</v>
      </c>
      <c r="D1484" s="249" t="s">
        <v>695</v>
      </c>
      <c r="E1484" s="249" t="s">
        <v>954</v>
      </c>
      <c r="F1484" s="249">
        <v>32977</v>
      </c>
      <c r="G1484" s="249" t="s">
        <v>925</v>
      </c>
      <c r="H1484" s="249" t="s">
        <v>955</v>
      </c>
      <c r="I1484" s="249" t="s">
        <v>82</v>
      </c>
      <c r="J1484" s="249" t="s">
        <v>2811</v>
      </c>
      <c r="K1484" s="249">
        <v>2007</v>
      </c>
      <c r="L1484" s="249" t="s">
        <v>925</v>
      </c>
      <c r="M1484" s="249" t="s">
        <v>925</v>
      </c>
    </row>
    <row r="1485" spans="1:21">
      <c r="A1485" s="249">
        <v>215493</v>
      </c>
      <c r="B1485" s="249" t="s">
        <v>2378</v>
      </c>
      <c r="C1485" s="249" t="s">
        <v>2379</v>
      </c>
      <c r="D1485" s="249" t="s">
        <v>564</v>
      </c>
      <c r="E1485" s="249" t="s">
        <v>954</v>
      </c>
      <c r="F1485" s="249">
        <v>34946</v>
      </c>
      <c r="G1485" s="249" t="s">
        <v>947</v>
      </c>
      <c r="H1485" s="249" t="s">
        <v>955</v>
      </c>
      <c r="I1485" s="249" t="s">
        <v>82</v>
      </c>
      <c r="J1485" s="249" t="s">
        <v>2811</v>
      </c>
      <c r="K1485" s="249">
        <v>2013</v>
      </c>
      <c r="L1485" s="249" t="s">
        <v>945</v>
      </c>
      <c r="M1485" s="249" t="s">
        <v>945</v>
      </c>
      <c r="S1485" s="249">
        <v>856</v>
      </c>
      <c r="T1485" s="249">
        <v>43775</v>
      </c>
      <c r="U1485" s="249" t="s">
        <v>2856</v>
      </c>
    </row>
    <row r="1486" spans="1:21">
      <c r="A1486" s="249">
        <v>215494</v>
      </c>
      <c r="B1486" s="249" t="s">
        <v>2422</v>
      </c>
      <c r="C1486" s="249" t="s">
        <v>180</v>
      </c>
      <c r="D1486" s="249" t="s">
        <v>380</v>
      </c>
      <c r="E1486" s="249" t="s">
        <v>954</v>
      </c>
      <c r="F1486" s="249">
        <v>35367</v>
      </c>
      <c r="G1486" s="249" t="s">
        <v>2577</v>
      </c>
      <c r="H1486" s="249" t="s">
        <v>2807</v>
      </c>
      <c r="I1486" s="249" t="s">
        <v>82</v>
      </c>
      <c r="J1486" s="249" t="s">
        <v>2811</v>
      </c>
      <c r="K1486" s="249">
        <v>2014</v>
      </c>
      <c r="L1486" s="249" t="s">
        <v>927</v>
      </c>
      <c r="M1486" s="249" t="s">
        <v>886</v>
      </c>
    </row>
    <row r="1487" spans="1:21">
      <c r="A1487" s="249">
        <v>215495</v>
      </c>
      <c r="B1487" s="249" t="s">
        <v>1296</v>
      </c>
      <c r="C1487" s="249" t="s">
        <v>91</v>
      </c>
      <c r="D1487" s="249" t="s">
        <v>460</v>
      </c>
      <c r="E1487" s="249" t="s">
        <v>954</v>
      </c>
      <c r="F1487" s="249">
        <v>35204</v>
      </c>
      <c r="G1487" s="249" t="s">
        <v>925</v>
      </c>
      <c r="H1487" s="249" t="s">
        <v>955</v>
      </c>
      <c r="I1487" s="249" t="s">
        <v>82</v>
      </c>
      <c r="J1487" s="249" t="s">
        <v>2811</v>
      </c>
      <c r="K1487" s="249">
        <v>2015</v>
      </c>
      <c r="L1487" s="249" t="s">
        <v>2812</v>
      </c>
      <c r="M1487" s="249" t="s">
        <v>925</v>
      </c>
    </row>
    <row r="1488" spans="1:21">
      <c r="A1488" s="249">
        <v>215496</v>
      </c>
      <c r="B1488" s="249" t="s">
        <v>2325</v>
      </c>
      <c r="C1488" s="249" t="s">
        <v>83</v>
      </c>
      <c r="D1488" s="249" t="s">
        <v>535</v>
      </c>
      <c r="E1488" s="249" t="s">
        <v>953</v>
      </c>
      <c r="F1488" s="249">
        <v>35072</v>
      </c>
      <c r="G1488" s="249" t="s">
        <v>2791</v>
      </c>
      <c r="H1488" s="249" t="s">
        <v>955</v>
      </c>
      <c r="I1488" s="249" t="s">
        <v>82</v>
      </c>
      <c r="J1488" s="249" t="s">
        <v>2811</v>
      </c>
      <c r="K1488" s="249">
        <v>2014</v>
      </c>
      <c r="L1488" s="249" t="s">
        <v>927</v>
      </c>
      <c r="M1488" s="249" t="s">
        <v>945</v>
      </c>
    </row>
    <row r="1489" spans="1:21">
      <c r="A1489" s="249">
        <v>215497</v>
      </c>
      <c r="B1489" s="249" t="s">
        <v>2124</v>
      </c>
      <c r="C1489" s="249" t="s">
        <v>92</v>
      </c>
      <c r="D1489" s="249" t="s">
        <v>494</v>
      </c>
      <c r="E1489" s="249" t="s">
        <v>954</v>
      </c>
      <c r="F1489" s="249">
        <v>35796</v>
      </c>
      <c r="G1489" s="249" t="s">
        <v>2754</v>
      </c>
      <c r="H1489" s="249" t="s">
        <v>955</v>
      </c>
      <c r="I1489" s="249" t="s">
        <v>82</v>
      </c>
      <c r="J1489" s="249" t="s">
        <v>926</v>
      </c>
      <c r="K1489" s="249">
        <v>2015</v>
      </c>
      <c r="L1489" s="249" t="s">
        <v>2504</v>
      </c>
      <c r="M1489" s="249" t="s">
        <v>952</v>
      </c>
    </row>
    <row r="1490" spans="1:21">
      <c r="A1490" s="249">
        <v>215498</v>
      </c>
      <c r="B1490" s="249" t="s">
        <v>1818</v>
      </c>
      <c r="C1490" s="249" t="s">
        <v>171</v>
      </c>
      <c r="D1490" s="249" t="s">
        <v>488</v>
      </c>
      <c r="E1490" s="249" t="s">
        <v>953</v>
      </c>
      <c r="F1490" s="249">
        <v>35145</v>
      </c>
      <c r="G1490" s="249" t="s">
        <v>2659</v>
      </c>
      <c r="H1490" s="249" t="s">
        <v>955</v>
      </c>
      <c r="I1490" s="249" t="s">
        <v>82</v>
      </c>
      <c r="J1490" s="249" t="s">
        <v>2811</v>
      </c>
      <c r="K1490" s="249">
        <v>2014</v>
      </c>
      <c r="L1490" s="249" t="s">
        <v>936</v>
      </c>
      <c r="M1490" s="249" t="s">
        <v>936</v>
      </c>
    </row>
    <row r="1491" spans="1:21">
      <c r="A1491" s="249">
        <v>215501</v>
      </c>
      <c r="B1491" s="249" t="s">
        <v>2391</v>
      </c>
      <c r="C1491" s="249" t="s">
        <v>188</v>
      </c>
      <c r="D1491" s="249" t="s">
        <v>506</v>
      </c>
      <c r="E1491" s="249" t="s">
        <v>954</v>
      </c>
      <c r="F1491" s="249">
        <v>32161</v>
      </c>
      <c r="G1491" s="249" t="s">
        <v>925</v>
      </c>
      <c r="H1491" s="249" t="s">
        <v>2802</v>
      </c>
      <c r="I1491" s="249" t="s">
        <v>82</v>
      </c>
      <c r="J1491" s="249" t="s">
        <v>926</v>
      </c>
      <c r="K1491" s="249">
        <v>2006</v>
      </c>
      <c r="L1491" s="249" t="s">
        <v>925</v>
      </c>
      <c r="M1491" s="249" t="s">
        <v>886</v>
      </c>
    </row>
    <row r="1492" spans="1:21">
      <c r="A1492" s="249">
        <v>215502</v>
      </c>
      <c r="B1492" s="249" t="s">
        <v>1856</v>
      </c>
      <c r="C1492" s="249" t="s">
        <v>92</v>
      </c>
      <c r="D1492" s="249" t="s">
        <v>724</v>
      </c>
      <c r="E1492" s="249" t="s">
        <v>954</v>
      </c>
      <c r="F1492" s="249">
        <v>34921</v>
      </c>
      <c r="G1492" s="249" t="s">
        <v>2665</v>
      </c>
      <c r="H1492" s="249" t="s">
        <v>955</v>
      </c>
      <c r="I1492" s="249" t="s">
        <v>82</v>
      </c>
      <c r="J1492" s="249" t="s">
        <v>2811</v>
      </c>
      <c r="K1492" s="249">
        <v>2013</v>
      </c>
      <c r="L1492" s="249" t="s">
        <v>937</v>
      </c>
      <c r="M1492" s="249" t="s">
        <v>937</v>
      </c>
    </row>
    <row r="1493" spans="1:21">
      <c r="A1493" s="249">
        <v>215503</v>
      </c>
      <c r="B1493" s="249" t="s">
        <v>2001</v>
      </c>
      <c r="C1493" s="249" t="s">
        <v>122</v>
      </c>
      <c r="D1493" s="249" t="s">
        <v>447</v>
      </c>
      <c r="E1493" s="249" t="s">
        <v>954</v>
      </c>
      <c r="F1493" s="249">
        <v>32874</v>
      </c>
      <c r="G1493" s="249" t="s">
        <v>951</v>
      </c>
      <c r="H1493" s="249" t="s">
        <v>955</v>
      </c>
      <c r="I1493" s="249" t="s">
        <v>82</v>
      </c>
      <c r="J1493" s="249" t="s">
        <v>926</v>
      </c>
      <c r="K1493" s="249">
        <v>2007</v>
      </c>
      <c r="L1493" s="249" t="s">
        <v>951</v>
      </c>
      <c r="M1493" s="249" t="s">
        <v>951</v>
      </c>
    </row>
    <row r="1494" spans="1:21">
      <c r="A1494" s="249">
        <v>215504</v>
      </c>
      <c r="B1494" s="249" t="s">
        <v>1257</v>
      </c>
      <c r="C1494" s="249" t="s">
        <v>323</v>
      </c>
      <c r="D1494" s="249" t="s">
        <v>507</v>
      </c>
      <c r="E1494" s="249" t="s">
        <v>954</v>
      </c>
      <c r="F1494" s="249">
        <v>35892</v>
      </c>
      <c r="G1494" s="249" t="s">
        <v>925</v>
      </c>
      <c r="H1494" s="249" t="s">
        <v>955</v>
      </c>
      <c r="I1494" s="249" t="s">
        <v>82</v>
      </c>
      <c r="J1494" s="249" t="s">
        <v>926</v>
      </c>
      <c r="K1494" s="249">
        <v>2016</v>
      </c>
      <c r="L1494" s="249" t="s">
        <v>925</v>
      </c>
      <c r="M1494" s="249" t="s">
        <v>925</v>
      </c>
    </row>
    <row r="1495" spans="1:21">
      <c r="A1495" s="249">
        <v>215506</v>
      </c>
      <c r="B1495" s="249" t="s">
        <v>1946</v>
      </c>
      <c r="C1495" s="249" t="s">
        <v>169</v>
      </c>
      <c r="D1495" s="249" t="s">
        <v>539</v>
      </c>
      <c r="E1495" s="249" t="s">
        <v>954</v>
      </c>
      <c r="F1495" s="249">
        <v>35916</v>
      </c>
      <c r="G1495" s="249" t="s">
        <v>2692</v>
      </c>
      <c r="H1495" s="249" t="s">
        <v>955</v>
      </c>
      <c r="I1495" s="249" t="s">
        <v>82</v>
      </c>
      <c r="J1495" s="249" t="s">
        <v>2811</v>
      </c>
      <c r="K1495" s="249">
        <v>2016</v>
      </c>
      <c r="L1495" s="249" t="s">
        <v>2813</v>
      </c>
      <c r="M1495" s="249" t="s">
        <v>940</v>
      </c>
    </row>
    <row r="1496" spans="1:21">
      <c r="A1496" s="249">
        <v>215507</v>
      </c>
      <c r="B1496" s="249" t="s">
        <v>2018</v>
      </c>
      <c r="C1496" s="249" t="s">
        <v>323</v>
      </c>
      <c r="D1496" s="249" t="s">
        <v>745</v>
      </c>
      <c r="E1496" s="249" t="s">
        <v>953</v>
      </c>
      <c r="F1496" s="249">
        <v>34335</v>
      </c>
      <c r="G1496" s="249" t="s">
        <v>951</v>
      </c>
      <c r="H1496" s="249" t="s">
        <v>955</v>
      </c>
      <c r="I1496" s="249" t="s">
        <v>82</v>
      </c>
      <c r="J1496" s="249" t="s">
        <v>2811</v>
      </c>
      <c r="K1496" s="249">
        <v>2012</v>
      </c>
      <c r="L1496" s="249" t="s">
        <v>2845</v>
      </c>
      <c r="M1496" s="249" t="s">
        <v>951</v>
      </c>
    </row>
    <row r="1497" spans="1:21">
      <c r="A1497" s="249">
        <v>215508</v>
      </c>
      <c r="B1497" s="249" t="s">
        <v>2354</v>
      </c>
      <c r="C1497" s="249" t="s">
        <v>388</v>
      </c>
      <c r="D1497" s="249" t="s">
        <v>486</v>
      </c>
      <c r="E1497" s="249" t="s">
        <v>953</v>
      </c>
      <c r="F1497" s="249">
        <v>35009</v>
      </c>
      <c r="G1497" s="249" t="s">
        <v>925</v>
      </c>
      <c r="H1497" s="249" t="s">
        <v>955</v>
      </c>
      <c r="I1497" s="249" t="s">
        <v>82</v>
      </c>
      <c r="J1497" s="249" t="s">
        <v>2811</v>
      </c>
      <c r="K1497" s="249">
        <v>2013</v>
      </c>
      <c r="L1497" s="249" t="s">
        <v>927</v>
      </c>
      <c r="M1497" s="249" t="s">
        <v>945</v>
      </c>
    </row>
    <row r="1498" spans="1:21">
      <c r="A1498" s="249">
        <v>215509</v>
      </c>
      <c r="B1498" s="249" t="s">
        <v>1589</v>
      </c>
      <c r="C1498" s="249" t="s">
        <v>89</v>
      </c>
      <c r="D1498" s="249" t="s">
        <v>557</v>
      </c>
      <c r="E1498" s="249" t="s">
        <v>953</v>
      </c>
      <c r="F1498" s="249">
        <v>35065</v>
      </c>
      <c r="G1498" s="249" t="s">
        <v>2582</v>
      </c>
      <c r="H1498" s="249" t="s">
        <v>955</v>
      </c>
      <c r="I1498" s="249" t="s">
        <v>82</v>
      </c>
      <c r="J1498" s="249" t="s">
        <v>2811</v>
      </c>
      <c r="K1498" s="249">
        <v>2015</v>
      </c>
      <c r="L1498" s="249" t="s">
        <v>925</v>
      </c>
      <c r="M1498" s="249" t="s">
        <v>927</v>
      </c>
    </row>
    <row r="1499" spans="1:21">
      <c r="A1499" s="249">
        <v>215511</v>
      </c>
      <c r="B1499" s="249" t="s">
        <v>2410</v>
      </c>
      <c r="C1499" s="249" t="s">
        <v>95</v>
      </c>
      <c r="D1499" s="249" t="s">
        <v>476</v>
      </c>
      <c r="E1499" s="249" t="s">
        <v>954</v>
      </c>
      <c r="F1499" s="249">
        <v>33093</v>
      </c>
      <c r="G1499" s="249" t="s">
        <v>925</v>
      </c>
      <c r="H1499" s="249" t="s">
        <v>2802</v>
      </c>
      <c r="I1499" s="249" t="s">
        <v>82</v>
      </c>
      <c r="J1499" s="249" t="s">
        <v>2811</v>
      </c>
      <c r="K1499" s="249">
        <v>2011</v>
      </c>
      <c r="L1499" s="249" t="s">
        <v>925</v>
      </c>
      <c r="M1499" s="249" t="s">
        <v>886</v>
      </c>
    </row>
    <row r="1500" spans="1:21">
      <c r="A1500" s="249">
        <v>215513</v>
      </c>
      <c r="B1500" s="249" t="s">
        <v>2010</v>
      </c>
      <c r="C1500" s="249" t="s">
        <v>825</v>
      </c>
      <c r="D1500" s="249" t="s">
        <v>719</v>
      </c>
      <c r="E1500" s="249" t="s">
        <v>953</v>
      </c>
      <c r="F1500" s="249">
        <v>32575</v>
      </c>
      <c r="G1500" s="249" t="s">
        <v>951</v>
      </c>
      <c r="H1500" s="249" t="s">
        <v>955</v>
      </c>
      <c r="I1500" s="249" t="s">
        <v>82</v>
      </c>
      <c r="J1500" s="249" t="s">
        <v>2811</v>
      </c>
      <c r="K1500" s="249">
        <v>2008</v>
      </c>
      <c r="L1500" s="249" t="s">
        <v>951</v>
      </c>
      <c r="M1500" s="249" t="s">
        <v>951</v>
      </c>
    </row>
    <row r="1501" spans="1:21">
      <c r="A1501" s="249">
        <v>215514</v>
      </c>
      <c r="B1501" s="249" t="s">
        <v>1005</v>
      </c>
      <c r="C1501" s="249" t="s">
        <v>95</v>
      </c>
      <c r="D1501" s="249" t="s">
        <v>433</v>
      </c>
      <c r="E1501" s="249" t="s">
        <v>954</v>
      </c>
      <c r="F1501" s="249">
        <v>35330</v>
      </c>
      <c r="G1501" s="249" t="s">
        <v>925</v>
      </c>
      <c r="H1501" s="249" t="s">
        <v>955</v>
      </c>
      <c r="I1501" s="249" t="s">
        <v>82</v>
      </c>
      <c r="J1501" s="249" t="s">
        <v>2811</v>
      </c>
      <c r="K1501" s="249">
        <v>2014</v>
      </c>
      <c r="L1501" s="249" t="s">
        <v>2483</v>
      </c>
      <c r="M1501" s="249" t="s">
        <v>940</v>
      </c>
      <c r="S1501" s="249">
        <v>938</v>
      </c>
      <c r="T1501" s="249" t="s">
        <v>2858</v>
      </c>
      <c r="U1501" s="249">
        <v>10000</v>
      </c>
    </row>
    <row r="1502" spans="1:21">
      <c r="A1502" s="249">
        <v>215515</v>
      </c>
      <c r="B1502" s="249" t="s">
        <v>1843</v>
      </c>
      <c r="C1502" s="249" t="s">
        <v>89</v>
      </c>
      <c r="D1502" s="249" t="s">
        <v>811</v>
      </c>
      <c r="E1502" s="249" t="s">
        <v>954</v>
      </c>
      <c r="F1502" s="249">
        <v>27334</v>
      </c>
      <c r="G1502" s="249" t="s">
        <v>2665</v>
      </c>
      <c r="H1502" s="249" t="s">
        <v>955</v>
      </c>
      <c r="I1502" s="249" t="s">
        <v>82</v>
      </c>
      <c r="J1502" s="249" t="s">
        <v>2811</v>
      </c>
      <c r="K1502" s="249">
        <v>1992</v>
      </c>
      <c r="L1502" s="249" t="s">
        <v>937</v>
      </c>
      <c r="M1502" s="249" t="s">
        <v>937</v>
      </c>
      <c r="S1502" s="249">
        <v>978</v>
      </c>
      <c r="T1502" s="249" t="s">
        <v>2869</v>
      </c>
      <c r="U1502" s="249" t="s">
        <v>2876</v>
      </c>
    </row>
    <row r="1503" spans="1:21">
      <c r="A1503" s="249">
        <v>215516</v>
      </c>
      <c r="B1503" s="249" t="s">
        <v>1159</v>
      </c>
      <c r="C1503" s="249" t="s">
        <v>93</v>
      </c>
      <c r="D1503" s="249" t="s">
        <v>653</v>
      </c>
      <c r="E1503" s="249" t="s">
        <v>954</v>
      </c>
      <c r="F1503" s="249">
        <v>32264</v>
      </c>
      <c r="G1503" s="249" t="s">
        <v>925</v>
      </c>
      <c r="H1503" s="249" t="s">
        <v>955</v>
      </c>
      <c r="I1503" s="249" t="s">
        <v>82</v>
      </c>
      <c r="J1503" s="249" t="s">
        <v>2811</v>
      </c>
      <c r="K1503" s="249">
        <v>2007</v>
      </c>
      <c r="L1503" s="249" t="s">
        <v>925</v>
      </c>
      <c r="M1503" s="249" t="s">
        <v>925</v>
      </c>
    </row>
    <row r="1504" spans="1:21">
      <c r="A1504" s="249">
        <v>215519</v>
      </c>
      <c r="B1504" s="249" t="s">
        <v>2373</v>
      </c>
      <c r="C1504" s="249" t="s">
        <v>144</v>
      </c>
      <c r="D1504" s="249" t="s">
        <v>549</v>
      </c>
      <c r="E1504" s="249" t="s">
        <v>953</v>
      </c>
      <c r="F1504" s="249">
        <v>33977</v>
      </c>
      <c r="G1504" s="249" t="s">
        <v>2611</v>
      </c>
      <c r="H1504" s="249" t="s">
        <v>955</v>
      </c>
      <c r="I1504" s="249" t="s">
        <v>82</v>
      </c>
      <c r="J1504" s="249" t="s">
        <v>2811</v>
      </c>
      <c r="K1504" s="249">
        <v>2011</v>
      </c>
      <c r="L1504" s="249" t="s">
        <v>947</v>
      </c>
      <c r="M1504" s="249" t="s">
        <v>945</v>
      </c>
    </row>
    <row r="1505" spans="1:9">
      <c r="A1505" s="249">
        <v>202399</v>
      </c>
      <c r="B1505" s="249" t="s">
        <v>2908</v>
      </c>
      <c r="C1505" s="249" t="s">
        <v>86</v>
      </c>
      <c r="D1505" s="249" t="s">
        <v>433</v>
      </c>
      <c r="I1505" s="249" t="s">
        <v>82</v>
      </c>
    </row>
    <row r="1506" spans="1:9">
      <c r="A1506" s="249">
        <v>202696</v>
      </c>
      <c r="B1506" s="249" t="s">
        <v>2909</v>
      </c>
      <c r="C1506" s="249" t="s">
        <v>205</v>
      </c>
      <c r="D1506" s="249" t="s">
        <v>435</v>
      </c>
      <c r="I1506" s="249" t="s">
        <v>82</v>
      </c>
    </row>
    <row r="1507" spans="1:9">
      <c r="A1507" s="249">
        <v>202706</v>
      </c>
      <c r="B1507" s="249" t="s">
        <v>2910</v>
      </c>
      <c r="C1507" s="249" t="s">
        <v>163</v>
      </c>
      <c r="D1507" s="249" t="s">
        <v>436</v>
      </c>
      <c r="I1507" s="249" t="s">
        <v>82</v>
      </c>
    </row>
    <row r="1508" spans="1:9">
      <c r="A1508" s="249">
        <v>202788</v>
      </c>
      <c r="B1508" s="249" t="s">
        <v>2911</v>
      </c>
      <c r="C1508" s="249" t="s">
        <v>2912</v>
      </c>
      <c r="D1508" s="249" t="s">
        <v>437</v>
      </c>
      <c r="I1508" s="249" t="s">
        <v>82</v>
      </c>
    </row>
    <row r="1509" spans="1:9">
      <c r="A1509" s="249">
        <v>203118</v>
      </c>
      <c r="B1509" s="249" t="s">
        <v>2913</v>
      </c>
      <c r="C1509" s="249" t="s">
        <v>2914</v>
      </c>
      <c r="D1509" s="249" t="s">
        <v>438</v>
      </c>
      <c r="I1509" s="249" t="s">
        <v>82</v>
      </c>
    </row>
    <row r="1510" spans="1:9">
      <c r="A1510" s="249">
        <v>203574</v>
      </c>
      <c r="B1510" s="249" t="s">
        <v>2915</v>
      </c>
      <c r="C1510" s="249" t="s">
        <v>2916</v>
      </c>
      <c r="D1510" s="249" t="s">
        <v>439</v>
      </c>
      <c r="I1510" s="249" t="s">
        <v>82</v>
      </c>
    </row>
    <row r="1511" spans="1:9">
      <c r="A1511" s="249">
        <v>203684</v>
      </c>
      <c r="B1511" s="249" t="s">
        <v>2917</v>
      </c>
      <c r="C1511" s="249" t="s">
        <v>244</v>
      </c>
      <c r="D1511" s="249" t="s">
        <v>440</v>
      </c>
      <c r="I1511" s="249" t="s">
        <v>82</v>
      </c>
    </row>
    <row r="1512" spans="1:9">
      <c r="A1512" s="249">
        <v>203696</v>
      </c>
      <c r="B1512" s="249" t="s">
        <v>2918</v>
      </c>
      <c r="C1512" s="249" t="s">
        <v>98</v>
      </c>
      <c r="D1512" s="249" t="s">
        <v>441</v>
      </c>
      <c r="I1512" s="249" t="s">
        <v>82</v>
      </c>
    </row>
    <row r="1513" spans="1:9">
      <c r="A1513" s="249">
        <v>203708</v>
      </c>
      <c r="B1513" s="249" t="s">
        <v>2919</v>
      </c>
      <c r="C1513" s="249" t="s">
        <v>2920</v>
      </c>
      <c r="D1513" s="249" t="s">
        <v>2921</v>
      </c>
      <c r="I1513" s="249" t="s">
        <v>82</v>
      </c>
    </row>
    <row r="1514" spans="1:9">
      <c r="A1514" s="249">
        <v>203853</v>
      </c>
      <c r="B1514" s="249" t="s">
        <v>2922</v>
      </c>
      <c r="C1514" s="249" t="s">
        <v>128</v>
      </c>
      <c r="D1514" s="249" t="s">
        <v>443</v>
      </c>
      <c r="I1514" s="249" t="s">
        <v>82</v>
      </c>
    </row>
    <row r="1515" spans="1:9">
      <c r="A1515" s="249">
        <v>204008</v>
      </c>
      <c r="B1515" s="249" t="s">
        <v>2923</v>
      </c>
      <c r="C1515" s="249" t="s">
        <v>2924</v>
      </c>
      <c r="D1515" s="249" t="s">
        <v>2925</v>
      </c>
      <c r="I1515" s="249" t="s">
        <v>82</v>
      </c>
    </row>
    <row r="1516" spans="1:9">
      <c r="A1516" s="249">
        <v>204096</v>
      </c>
      <c r="B1516" s="249" t="s">
        <v>2926</v>
      </c>
      <c r="C1516" s="249" t="s">
        <v>89</v>
      </c>
      <c r="D1516" s="249" t="s">
        <v>2927</v>
      </c>
      <c r="I1516" s="249" t="s">
        <v>82</v>
      </c>
    </row>
    <row r="1517" spans="1:9">
      <c r="A1517" s="249">
        <v>204119</v>
      </c>
      <c r="B1517" s="249" t="s">
        <v>2928</v>
      </c>
      <c r="C1517" s="249" t="s">
        <v>2929</v>
      </c>
      <c r="D1517" s="249" t="s">
        <v>444</v>
      </c>
      <c r="I1517" s="249" t="s">
        <v>82</v>
      </c>
    </row>
    <row r="1518" spans="1:9">
      <c r="A1518" s="249">
        <v>204239</v>
      </c>
      <c r="B1518" s="249" t="s">
        <v>2930</v>
      </c>
      <c r="C1518" s="249" t="s">
        <v>87</v>
      </c>
      <c r="D1518" s="249" t="s">
        <v>445</v>
      </c>
      <c r="I1518" s="249" t="s">
        <v>82</v>
      </c>
    </row>
    <row r="1519" spans="1:9">
      <c r="A1519" s="249">
        <v>204743</v>
      </c>
      <c r="B1519" s="249" t="s">
        <v>2931</v>
      </c>
      <c r="C1519" s="249" t="s">
        <v>173</v>
      </c>
      <c r="D1519" s="249" t="s">
        <v>2932</v>
      </c>
      <c r="I1519" s="249" t="s">
        <v>82</v>
      </c>
    </row>
    <row r="1520" spans="1:9">
      <c r="A1520" s="249">
        <v>204825</v>
      </c>
      <c r="B1520" s="249" t="s">
        <v>2933</v>
      </c>
      <c r="C1520" s="249" t="s">
        <v>300</v>
      </c>
      <c r="D1520" s="249" t="s">
        <v>2934</v>
      </c>
      <c r="I1520" s="249" t="s">
        <v>82</v>
      </c>
    </row>
    <row r="1521" spans="1:9">
      <c r="A1521" s="249">
        <v>205174</v>
      </c>
      <c r="B1521" s="249" t="s">
        <v>2935</v>
      </c>
      <c r="C1521" s="249" t="s">
        <v>2936</v>
      </c>
      <c r="D1521" s="249" t="s">
        <v>432</v>
      </c>
      <c r="I1521" s="249" t="s">
        <v>82</v>
      </c>
    </row>
    <row r="1522" spans="1:9">
      <c r="A1522" s="249">
        <v>205240</v>
      </c>
      <c r="B1522" s="249" t="s">
        <v>2937</v>
      </c>
      <c r="C1522" s="249" t="s">
        <v>2938</v>
      </c>
      <c r="D1522" s="249" t="s">
        <v>447</v>
      </c>
      <c r="I1522" s="249" t="s">
        <v>82</v>
      </c>
    </row>
    <row r="1523" spans="1:9">
      <c r="A1523" s="249">
        <v>205323</v>
      </c>
      <c r="B1523" s="249" t="s">
        <v>2939</v>
      </c>
      <c r="C1523" s="249" t="s">
        <v>290</v>
      </c>
      <c r="D1523" s="249" t="s">
        <v>448</v>
      </c>
      <c r="I1523" s="249" t="s">
        <v>82</v>
      </c>
    </row>
    <row r="1524" spans="1:9">
      <c r="A1524" s="249">
        <v>205460</v>
      </c>
      <c r="B1524" s="249" t="s">
        <v>2940</v>
      </c>
      <c r="C1524" s="249" t="s">
        <v>109</v>
      </c>
      <c r="D1524" s="249" t="s">
        <v>449</v>
      </c>
      <c r="I1524" s="249" t="s">
        <v>82</v>
      </c>
    </row>
    <row r="1525" spans="1:9">
      <c r="A1525" s="249">
        <v>205680</v>
      </c>
      <c r="B1525" s="249" t="s">
        <v>450</v>
      </c>
      <c r="C1525" s="249" t="s">
        <v>288</v>
      </c>
      <c r="D1525" s="249" t="s">
        <v>451</v>
      </c>
      <c r="I1525" s="249" t="s">
        <v>82</v>
      </c>
    </row>
    <row r="1526" spans="1:9">
      <c r="A1526" s="249">
        <v>205699</v>
      </c>
      <c r="B1526" s="249" t="s">
        <v>2941</v>
      </c>
      <c r="C1526" s="249" t="s">
        <v>153</v>
      </c>
      <c r="D1526" s="249" t="s">
        <v>433</v>
      </c>
      <c r="I1526" s="249" t="s">
        <v>82</v>
      </c>
    </row>
    <row r="1527" spans="1:9">
      <c r="A1527" s="249">
        <v>205796</v>
      </c>
      <c r="B1527" s="249" t="s">
        <v>373</v>
      </c>
      <c r="C1527" s="249" t="s">
        <v>128</v>
      </c>
      <c r="D1527" s="249" t="s">
        <v>431</v>
      </c>
      <c r="I1527" s="249" t="s">
        <v>82</v>
      </c>
    </row>
    <row r="1528" spans="1:9">
      <c r="A1528" s="249">
        <v>205870</v>
      </c>
      <c r="B1528" s="249" t="s">
        <v>2942</v>
      </c>
      <c r="C1528" s="249" t="s">
        <v>103</v>
      </c>
      <c r="D1528" s="249" t="s">
        <v>2943</v>
      </c>
      <c r="I1528" s="249" t="s">
        <v>82</v>
      </c>
    </row>
    <row r="1529" spans="1:9">
      <c r="A1529" s="249">
        <v>205896</v>
      </c>
      <c r="B1529" s="249" t="s">
        <v>2944</v>
      </c>
      <c r="C1529" s="249" t="s">
        <v>151</v>
      </c>
      <c r="D1529" s="249" t="s">
        <v>452</v>
      </c>
      <c r="I1529" s="249" t="s">
        <v>82</v>
      </c>
    </row>
    <row r="1530" spans="1:9">
      <c r="A1530" s="249">
        <v>206127</v>
      </c>
      <c r="B1530" s="249" t="s">
        <v>2945</v>
      </c>
      <c r="C1530" s="249" t="s">
        <v>2946</v>
      </c>
      <c r="D1530" s="249" t="s">
        <v>2932</v>
      </c>
      <c r="I1530" s="249" t="s">
        <v>82</v>
      </c>
    </row>
    <row r="1531" spans="1:9">
      <c r="A1531" s="249">
        <v>206234</v>
      </c>
      <c r="B1531" s="249" t="s">
        <v>2947</v>
      </c>
      <c r="C1531" s="249" t="s">
        <v>234</v>
      </c>
      <c r="D1531" s="249" t="s">
        <v>1337</v>
      </c>
      <c r="I1531" s="249" t="s">
        <v>82</v>
      </c>
    </row>
    <row r="1532" spans="1:9">
      <c r="A1532" s="249">
        <v>206298</v>
      </c>
      <c r="B1532" s="249" t="s">
        <v>2948</v>
      </c>
      <c r="C1532" s="249" t="s">
        <v>86</v>
      </c>
      <c r="D1532" s="249" t="s">
        <v>453</v>
      </c>
      <c r="I1532" s="249" t="s">
        <v>82</v>
      </c>
    </row>
    <row r="1533" spans="1:9">
      <c r="A1533" s="249">
        <v>206326</v>
      </c>
      <c r="B1533" s="249" t="s">
        <v>2949</v>
      </c>
      <c r="C1533" s="249" t="s">
        <v>229</v>
      </c>
      <c r="D1533" s="249" t="s">
        <v>2950</v>
      </c>
      <c r="I1533" s="249" t="s">
        <v>82</v>
      </c>
    </row>
    <row r="1534" spans="1:9">
      <c r="A1534" s="249">
        <v>206338</v>
      </c>
      <c r="B1534" s="249" t="s">
        <v>2951</v>
      </c>
      <c r="C1534" s="249" t="s">
        <v>248</v>
      </c>
      <c r="D1534" s="249" t="s">
        <v>454</v>
      </c>
      <c r="I1534" s="249" t="s">
        <v>82</v>
      </c>
    </row>
    <row r="1535" spans="1:9">
      <c r="A1535" s="249">
        <v>206436</v>
      </c>
      <c r="B1535" s="249" t="s">
        <v>2952</v>
      </c>
      <c r="C1535" s="249" t="s">
        <v>279</v>
      </c>
      <c r="D1535" s="249" t="s">
        <v>455</v>
      </c>
      <c r="I1535" s="249" t="s">
        <v>82</v>
      </c>
    </row>
    <row r="1536" spans="1:9">
      <c r="A1536" s="249">
        <v>206575</v>
      </c>
      <c r="B1536" s="249" t="s">
        <v>2953</v>
      </c>
      <c r="C1536" s="249" t="s">
        <v>268</v>
      </c>
      <c r="D1536" s="249" t="s">
        <v>2954</v>
      </c>
      <c r="I1536" s="249" t="s">
        <v>82</v>
      </c>
    </row>
    <row r="1537" spans="1:9">
      <c r="A1537" s="249">
        <v>206640</v>
      </c>
      <c r="B1537" s="249" t="s">
        <v>2955</v>
      </c>
      <c r="C1537" s="249" t="s">
        <v>94</v>
      </c>
      <c r="D1537" s="249" t="s">
        <v>2956</v>
      </c>
      <c r="I1537" s="249" t="s">
        <v>82</v>
      </c>
    </row>
    <row r="1538" spans="1:9">
      <c r="A1538" s="249">
        <v>206810</v>
      </c>
      <c r="B1538" s="249" t="s">
        <v>2957</v>
      </c>
      <c r="C1538" s="249" t="s">
        <v>182</v>
      </c>
      <c r="D1538" s="249" t="s">
        <v>456</v>
      </c>
      <c r="I1538" s="249" t="s">
        <v>82</v>
      </c>
    </row>
    <row r="1539" spans="1:9">
      <c r="A1539" s="249">
        <v>206827</v>
      </c>
      <c r="B1539" s="249" t="s">
        <v>2958</v>
      </c>
      <c r="C1539" s="249" t="s">
        <v>99</v>
      </c>
      <c r="D1539" s="249" t="s">
        <v>2959</v>
      </c>
      <c r="I1539" s="249" t="s">
        <v>82</v>
      </c>
    </row>
    <row r="1540" spans="1:9">
      <c r="A1540" s="249">
        <v>207287</v>
      </c>
      <c r="B1540" s="249" t="s">
        <v>2960</v>
      </c>
      <c r="C1540" s="249" t="s">
        <v>173</v>
      </c>
      <c r="D1540" s="249" t="s">
        <v>457</v>
      </c>
      <c r="I1540" s="249" t="s">
        <v>82</v>
      </c>
    </row>
    <row r="1541" spans="1:9">
      <c r="A1541" s="249">
        <v>207664</v>
      </c>
      <c r="B1541" s="249" t="s">
        <v>2961</v>
      </c>
      <c r="C1541" s="249" t="s">
        <v>112</v>
      </c>
      <c r="D1541" s="249" t="s">
        <v>458</v>
      </c>
      <c r="I1541" s="249" t="s">
        <v>82</v>
      </c>
    </row>
    <row r="1542" spans="1:9">
      <c r="A1542" s="249">
        <v>207784</v>
      </c>
      <c r="B1542" s="249" t="s">
        <v>2962</v>
      </c>
      <c r="C1542" s="249" t="s">
        <v>228</v>
      </c>
      <c r="D1542" s="249" t="s">
        <v>2963</v>
      </c>
      <c r="I1542" s="249" t="s">
        <v>82</v>
      </c>
    </row>
    <row r="1543" spans="1:9">
      <c r="A1543" s="249">
        <v>208020</v>
      </c>
      <c r="B1543" s="249" t="s">
        <v>2964</v>
      </c>
      <c r="C1543" s="249" t="s">
        <v>214</v>
      </c>
      <c r="D1543" s="249" t="s">
        <v>2965</v>
      </c>
      <c r="I1543" s="249" t="s">
        <v>82</v>
      </c>
    </row>
    <row r="1544" spans="1:9">
      <c r="A1544" s="249">
        <v>208121</v>
      </c>
      <c r="B1544" s="249" t="s">
        <v>2966</v>
      </c>
      <c r="C1544" s="249" t="s">
        <v>2967</v>
      </c>
      <c r="D1544" s="249" t="s">
        <v>2968</v>
      </c>
      <c r="I1544" s="249" t="s">
        <v>82</v>
      </c>
    </row>
    <row r="1545" spans="1:9">
      <c r="A1545" s="249">
        <v>208272</v>
      </c>
      <c r="B1545" s="249" t="s">
        <v>2969</v>
      </c>
      <c r="C1545" s="249" t="s">
        <v>180</v>
      </c>
      <c r="D1545" s="249" t="s">
        <v>545</v>
      </c>
      <c r="I1545" s="249" t="s">
        <v>82</v>
      </c>
    </row>
    <row r="1546" spans="1:9">
      <c r="A1546" s="249">
        <v>208296</v>
      </c>
      <c r="B1546" s="249" t="s">
        <v>2970</v>
      </c>
      <c r="C1546" s="249" t="s">
        <v>98</v>
      </c>
      <c r="D1546" s="249" t="s">
        <v>459</v>
      </c>
      <c r="I1546" s="249" t="s">
        <v>82</v>
      </c>
    </row>
    <row r="1547" spans="1:9">
      <c r="A1547" s="249">
        <v>208433</v>
      </c>
      <c r="B1547" s="249" t="s">
        <v>2971</v>
      </c>
      <c r="C1547" s="249" t="s">
        <v>86</v>
      </c>
      <c r="D1547" s="249" t="s">
        <v>2972</v>
      </c>
      <c r="I1547" s="249" t="s">
        <v>82</v>
      </c>
    </row>
    <row r="1548" spans="1:9">
      <c r="A1548" s="249">
        <v>208927</v>
      </c>
      <c r="B1548" s="249" t="s">
        <v>2973</v>
      </c>
      <c r="C1548" s="249" t="s">
        <v>122</v>
      </c>
      <c r="D1548" s="249" t="s">
        <v>436</v>
      </c>
      <c r="I1548" s="249" t="s">
        <v>82</v>
      </c>
    </row>
    <row r="1549" spans="1:9">
      <c r="A1549" s="249">
        <v>208980</v>
      </c>
      <c r="B1549" s="249" t="s">
        <v>2974</v>
      </c>
      <c r="C1549" s="249" t="s">
        <v>144</v>
      </c>
      <c r="D1549" s="249" t="s">
        <v>461</v>
      </c>
      <c r="I1549" s="249" t="s">
        <v>82</v>
      </c>
    </row>
    <row r="1550" spans="1:9">
      <c r="A1550" s="249">
        <v>209110</v>
      </c>
      <c r="B1550" s="249" t="s">
        <v>2975</v>
      </c>
      <c r="C1550" s="249" t="s">
        <v>107</v>
      </c>
      <c r="D1550" s="249" t="s">
        <v>2976</v>
      </c>
      <c r="I1550" s="249" t="s">
        <v>82</v>
      </c>
    </row>
    <row r="1551" spans="1:9">
      <c r="A1551" s="249">
        <v>209152</v>
      </c>
      <c r="B1551" s="249" t="s">
        <v>2977</v>
      </c>
      <c r="C1551" s="249" t="s">
        <v>1956</v>
      </c>
      <c r="D1551" s="249" t="s">
        <v>462</v>
      </c>
      <c r="I1551" s="249" t="s">
        <v>82</v>
      </c>
    </row>
    <row r="1552" spans="1:9">
      <c r="A1552" s="249">
        <v>209157</v>
      </c>
      <c r="B1552" s="249" t="s">
        <v>2978</v>
      </c>
      <c r="C1552" s="249" t="s">
        <v>128</v>
      </c>
      <c r="D1552" s="249" t="s">
        <v>463</v>
      </c>
      <c r="I1552" s="249" t="s">
        <v>82</v>
      </c>
    </row>
    <row r="1553" spans="1:9">
      <c r="A1553" s="249">
        <v>209176</v>
      </c>
      <c r="B1553" s="249" t="s">
        <v>2979</v>
      </c>
      <c r="C1553" s="249" t="s">
        <v>89</v>
      </c>
      <c r="D1553" s="249" t="s">
        <v>2934</v>
      </c>
      <c r="I1553" s="249" t="s">
        <v>82</v>
      </c>
    </row>
    <row r="1554" spans="1:9">
      <c r="A1554" s="249">
        <v>209178</v>
      </c>
      <c r="B1554" s="249" t="s">
        <v>2980</v>
      </c>
      <c r="C1554" s="249" t="s">
        <v>177</v>
      </c>
      <c r="D1554" s="249" t="s">
        <v>440</v>
      </c>
      <c r="I1554" s="249" t="s">
        <v>82</v>
      </c>
    </row>
    <row r="1555" spans="1:9">
      <c r="A1555" s="249">
        <v>209194</v>
      </c>
      <c r="B1555" s="249" t="s">
        <v>2981</v>
      </c>
      <c r="C1555" s="249" t="s">
        <v>81</v>
      </c>
      <c r="D1555" s="249" t="s">
        <v>464</v>
      </c>
      <c r="I1555" s="249" t="s">
        <v>82</v>
      </c>
    </row>
    <row r="1556" spans="1:9">
      <c r="A1556" s="249">
        <v>209206</v>
      </c>
      <c r="B1556" s="249" t="s">
        <v>2982</v>
      </c>
      <c r="C1556" s="249" t="s">
        <v>91</v>
      </c>
      <c r="D1556" s="249" t="s">
        <v>462</v>
      </c>
      <c r="I1556" s="249" t="s">
        <v>82</v>
      </c>
    </row>
    <row r="1557" spans="1:9">
      <c r="A1557" s="249">
        <v>209216</v>
      </c>
      <c r="B1557" s="249" t="s">
        <v>2983</v>
      </c>
      <c r="C1557" s="249" t="s">
        <v>92</v>
      </c>
      <c r="D1557" s="249" t="s">
        <v>465</v>
      </c>
      <c r="I1557" s="249" t="s">
        <v>82</v>
      </c>
    </row>
    <row r="1558" spans="1:9">
      <c r="A1558" s="249">
        <v>209220</v>
      </c>
      <c r="B1558" s="249" t="s">
        <v>2984</v>
      </c>
      <c r="C1558" s="249" t="s">
        <v>2985</v>
      </c>
      <c r="D1558" s="249" t="s">
        <v>2986</v>
      </c>
      <c r="I1558" s="249" t="s">
        <v>82</v>
      </c>
    </row>
    <row r="1559" spans="1:9">
      <c r="A1559" s="249">
        <v>209225</v>
      </c>
      <c r="B1559" s="249" t="s">
        <v>2987</v>
      </c>
      <c r="C1559" s="249" t="s">
        <v>181</v>
      </c>
      <c r="D1559" s="249" t="s">
        <v>466</v>
      </c>
      <c r="I1559" s="249" t="s">
        <v>82</v>
      </c>
    </row>
    <row r="1560" spans="1:9">
      <c r="A1560" s="249">
        <v>209238</v>
      </c>
      <c r="B1560" s="249" t="s">
        <v>2988</v>
      </c>
      <c r="C1560" s="249" t="s">
        <v>115</v>
      </c>
      <c r="D1560" s="249" t="s">
        <v>462</v>
      </c>
      <c r="I1560" s="249" t="s">
        <v>82</v>
      </c>
    </row>
    <row r="1561" spans="1:9">
      <c r="A1561" s="249">
        <v>209257</v>
      </c>
      <c r="B1561" s="249" t="s">
        <v>2989</v>
      </c>
      <c r="C1561" s="249" t="s">
        <v>94</v>
      </c>
      <c r="D1561" s="249" t="s">
        <v>467</v>
      </c>
      <c r="I1561" s="249" t="s">
        <v>82</v>
      </c>
    </row>
    <row r="1562" spans="1:9">
      <c r="A1562" s="249">
        <v>209258</v>
      </c>
      <c r="B1562" s="249" t="s">
        <v>2990</v>
      </c>
      <c r="C1562" s="249" t="s">
        <v>83</v>
      </c>
      <c r="D1562" s="249" t="s">
        <v>2991</v>
      </c>
      <c r="I1562" s="249" t="s">
        <v>82</v>
      </c>
    </row>
    <row r="1563" spans="1:9">
      <c r="A1563" s="249">
        <v>209264</v>
      </c>
      <c r="B1563" s="249" t="s">
        <v>2992</v>
      </c>
      <c r="C1563" s="249" t="s">
        <v>2993</v>
      </c>
      <c r="D1563" s="249" t="s">
        <v>468</v>
      </c>
      <c r="I1563" s="249" t="s">
        <v>82</v>
      </c>
    </row>
    <row r="1564" spans="1:9">
      <c r="A1564" s="249">
        <v>209268</v>
      </c>
      <c r="B1564" s="249" t="s">
        <v>2994</v>
      </c>
      <c r="C1564" s="249" t="s">
        <v>87</v>
      </c>
      <c r="D1564" s="249" t="s">
        <v>469</v>
      </c>
      <c r="I1564" s="249" t="s">
        <v>82</v>
      </c>
    </row>
    <row r="1565" spans="1:9">
      <c r="A1565" s="249">
        <v>209269</v>
      </c>
      <c r="B1565" s="249" t="s">
        <v>2995</v>
      </c>
      <c r="C1565" s="249" t="s">
        <v>2996</v>
      </c>
      <c r="D1565" s="249" t="s">
        <v>470</v>
      </c>
      <c r="I1565" s="249" t="s">
        <v>82</v>
      </c>
    </row>
    <row r="1566" spans="1:9">
      <c r="A1566" s="249">
        <v>209271</v>
      </c>
      <c r="B1566" s="249" t="s">
        <v>2997</v>
      </c>
      <c r="C1566" s="249" t="s">
        <v>81</v>
      </c>
      <c r="D1566" s="249" t="s">
        <v>2998</v>
      </c>
      <c r="I1566" s="249" t="s">
        <v>82</v>
      </c>
    </row>
    <row r="1567" spans="1:9">
      <c r="A1567" s="249">
        <v>209275</v>
      </c>
      <c r="B1567" s="249" t="s">
        <v>2999</v>
      </c>
      <c r="C1567" s="249" t="s">
        <v>91</v>
      </c>
      <c r="D1567" s="249" t="s">
        <v>3000</v>
      </c>
      <c r="I1567" s="249" t="s">
        <v>82</v>
      </c>
    </row>
    <row r="1568" spans="1:9">
      <c r="A1568" s="249">
        <v>209277</v>
      </c>
      <c r="B1568" s="249" t="s">
        <v>3001</v>
      </c>
      <c r="C1568" s="249" t="s">
        <v>94</v>
      </c>
      <c r="D1568" s="249" t="s">
        <v>471</v>
      </c>
      <c r="I1568" s="249" t="s">
        <v>82</v>
      </c>
    </row>
    <row r="1569" spans="1:9">
      <c r="A1569" s="249">
        <v>209278</v>
      </c>
      <c r="B1569" s="249" t="s">
        <v>3002</v>
      </c>
      <c r="C1569" s="249" t="s">
        <v>244</v>
      </c>
      <c r="D1569" s="249" t="s">
        <v>3003</v>
      </c>
      <c r="I1569" s="249" t="s">
        <v>82</v>
      </c>
    </row>
    <row r="1570" spans="1:9">
      <c r="A1570" s="249">
        <v>209283</v>
      </c>
      <c r="B1570" s="249" t="s">
        <v>3004</v>
      </c>
      <c r="C1570" s="249" t="s">
        <v>188</v>
      </c>
      <c r="D1570" s="249" t="s">
        <v>2932</v>
      </c>
      <c r="I1570" s="249" t="s">
        <v>82</v>
      </c>
    </row>
    <row r="1571" spans="1:9">
      <c r="A1571" s="249">
        <v>209285</v>
      </c>
      <c r="B1571" s="249" t="s">
        <v>3005</v>
      </c>
      <c r="C1571" s="249" t="s">
        <v>122</v>
      </c>
      <c r="D1571" s="249" t="s">
        <v>472</v>
      </c>
      <c r="I1571" s="249" t="s">
        <v>82</v>
      </c>
    </row>
    <row r="1572" spans="1:9">
      <c r="A1572" s="249">
        <v>209286</v>
      </c>
      <c r="B1572" s="249" t="s">
        <v>3006</v>
      </c>
      <c r="C1572" s="249" t="s">
        <v>81</v>
      </c>
      <c r="D1572" s="249" t="s">
        <v>464</v>
      </c>
      <c r="I1572" s="249" t="s">
        <v>82</v>
      </c>
    </row>
    <row r="1573" spans="1:9">
      <c r="A1573" s="249">
        <v>209287</v>
      </c>
      <c r="B1573" s="249" t="s">
        <v>3007</v>
      </c>
      <c r="C1573" s="249" t="s">
        <v>268</v>
      </c>
      <c r="D1573" s="249" t="s">
        <v>3008</v>
      </c>
      <c r="I1573" s="249" t="s">
        <v>82</v>
      </c>
    </row>
    <row r="1574" spans="1:9">
      <c r="A1574" s="249">
        <v>209290</v>
      </c>
      <c r="B1574" s="249" t="s">
        <v>3009</v>
      </c>
      <c r="C1574" s="249" t="s">
        <v>223</v>
      </c>
      <c r="D1574" s="249" t="s">
        <v>3010</v>
      </c>
      <c r="I1574" s="249" t="s">
        <v>82</v>
      </c>
    </row>
    <row r="1575" spans="1:9">
      <c r="A1575" s="249">
        <v>209294</v>
      </c>
      <c r="B1575" s="249" t="s">
        <v>3011</v>
      </c>
      <c r="C1575" s="249" t="s">
        <v>242</v>
      </c>
      <c r="D1575" s="249" t="s">
        <v>473</v>
      </c>
      <c r="I1575" s="249" t="s">
        <v>82</v>
      </c>
    </row>
    <row r="1576" spans="1:9">
      <c r="A1576" s="249">
        <v>209304</v>
      </c>
      <c r="B1576" s="249" t="s">
        <v>3012</v>
      </c>
      <c r="C1576" s="249" t="s">
        <v>89</v>
      </c>
      <c r="D1576" s="249" t="s">
        <v>458</v>
      </c>
      <c r="I1576" s="249" t="s">
        <v>82</v>
      </c>
    </row>
    <row r="1577" spans="1:9">
      <c r="A1577" s="249">
        <v>209305</v>
      </c>
      <c r="B1577" s="249" t="s">
        <v>3013</v>
      </c>
      <c r="C1577" s="249" t="s">
        <v>112</v>
      </c>
      <c r="D1577" s="249" t="s">
        <v>1952</v>
      </c>
      <c r="I1577" s="249" t="s">
        <v>82</v>
      </c>
    </row>
    <row r="1578" spans="1:9">
      <c r="A1578" s="249">
        <v>209310</v>
      </c>
      <c r="B1578" s="249" t="s">
        <v>3014</v>
      </c>
      <c r="C1578" s="249" t="s">
        <v>91</v>
      </c>
      <c r="D1578" s="249" t="s">
        <v>3015</v>
      </c>
      <c r="I1578" s="249" t="s">
        <v>82</v>
      </c>
    </row>
    <row r="1579" spans="1:9">
      <c r="A1579" s="249">
        <v>209313</v>
      </c>
      <c r="B1579" s="249" t="s">
        <v>3016</v>
      </c>
      <c r="C1579" s="249" t="s">
        <v>3017</v>
      </c>
      <c r="D1579" s="249" t="s">
        <v>474</v>
      </c>
      <c r="I1579" s="249" t="s">
        <v>82</v>
      </c>
    </row>
    <row r="1580" spans="1:9">
      <c r="A1580" s="249">
        <v>209314</v>
      </c>
      <c r="B1580" s="249" t="s">
        <v>3018</v>
      </c>
      <c r="C1580" s="249" t="s">
        <v>141</v>
      </c>
      <c r="D1580" s="249" t="s">
        <v>2950</v>
      </c>
      <c r="I1580" s="249" t="s">
        <v>82</v>
      </c>
    </row>
    <row r="1581" spans="1:9">
      <c r="A1581" s="249">
        <v>209315</v>
      </c>
      <c r="B1581" s="249" t="s">
        <v>3019</v>
      </c>
      <c r="C1581" s="249" t="s">
        <v>256</v>
      </c>
      <c r="D1581" s="249" t="s">
        <v>3020</v>
      </c>
      <c r="I1581" s="249" t="s">
        <v>82</v>
      </c>
    </row>
    <row r="1582" spans="1:9">
      <c r="A1582" s="249">
        <v>209324</v>
      </c>
      <c r="B1582" s="249" t="s">
        <v>3021</v>
      </c>
      <c r="C1582" s="249" t="s">
        <v>173</v>
      </c>
      <c r="D1582" s="249" t="s">
        <v>1907</v>
      </c>
      <c r="I1582" s="249" t="s">
        <v>82</v>
      </c>
    </row>
    <row r="1583" spans="1:9">
      <c r="A1583" s="249">
        <v>209326</v>
      </c>
      <c r="B1583" s="249" t="s">
        <v>3022</v>
      </c>
      <c r="C1583" s="249" t="s">
        <v>177</v>
      </c>
      <c r="D1583" s="249" t="s">
        <v>3023</v>
      </c>
      <c r="I1583" s="249" t="s">
        <v>82</v>
      </c>
    </row>
    <row r="1584" spans="1:9">
      <c r="A1584" s="249">
        <v>209327</v>
      </c>
      <c r="B1584" s="249" t="s">
        <v>3024</v>
      </c>
      <c r="C1584" s="249" t="s">
        <v>180</v>
      </c>
      <c r="D1584" s="249" t="s">
        <v>475</v>
      </c>
      <c r="I1584" s="249" t="s">
        <v>82</v>
      </c>
    </row>
    <row r="1585" spans="1:9">
      <c r="A1585" s="249">
        <v>209330</v>
      </c>
      <c r="B1585" s="249" t="s">
        <v>3025</v>
      </c>
      <c r="C1585" s="249" t="s">
        <v>196</v>
      </c>
      <c r="D1585" s="249" t="s">
        <v>432</v>
      </c>
      <c r="I1585" s="249" t="s">
        <v>82</v>
      </c>
    </row>
    <row r="1586" spans="1:9">
      <c r="A1586" s="249">
        <v>209334</v>
      </c>
      <c r="B1586" s="249" t="s">
        <v>3026</v>
      </c>
      <c r="C1586" s="249" t="s">
        <v>89</v>
      </c>
      <c r="D1586" s="249" t="s">
        <v>3027</v>
      </c>
      <c r="I1586" s="249" t="s">
        <v>82</v>
      </c>
    </row>
    <row r="1587" spans="1:9">
      <c r="A1587" s="249">
        <v>209336</v>
      </c>
      <c r="B1587" s="249" t="s">
        <v>3028</v>
      </c>
      <c r="C1587" s="249" t="s">
        <v>116</v>
      </c>
      <c r="D1587" s="249" t="s">
        <v>444</v>
      </c>
      <c r="I1587" s="249" t="s">
        <v>82</v>
      </c>
    </row>
    <row r="1588" spans="1:9">
      <c r="A1588" s="249">
        <v>209337</v>
      </c>
      <c r="B1588" s="249" t="s">
        <v>3029</v>
      </c>
      <c r="C1588" s="249" t="s">
        <v>3030</v>
      </c>
      <c r="D1588" s="249" t="s">
        <v>476</v>
      </c>
      <c r="I1588" s="249" t="s">
        <v>82</v>
      </c>
    </row>
    <row r="1589" spans="1:9">
      <c r="A1589" s="249">
        <v>209339</v>
      </c>
      <c r="B1589" s="249" t="s">
        <v>1590</v>
      </c>
      <c r="C1589" s="249" t="s">
        <v>92</v>
      </c>
      <c r="D1589" s="249" t="s">
        <v>477</v>
      </c>
      <c r="I1589" s="249" t="s">
        <v>82</v>
      </c>
    </row>
    <row r="1590" spans="1:9">
      <c r="A1590" s="249">
        <v>209340</v>
      </c>
      <c r="B1590" s="249" t="s">
        <v>3031</v>
      </c>
      <c r="C1590" s="249" t="s">
        <v>193</v>
      </c>
      <c r="D1590" s="249" t="s">
        <v>467</v>
      </c>
      <c r="I1590" s="249" t="s">
        <v>82</v>
      </c>
    </row>
    <row r="1591" spans="1:9">
      <c r="A1591" s="249">
        <v>209342</v>
      </c>
      <c r="B1591" s="249" t="s">
        <v>3032</v>
      </c>
      <c r="C1591" s="249" t="s">
        <v>120</v>
      </c>
      <c r="D1591" s="249" t="s">
        <v>478</v>
      </c>
      <c r="I1591" s="249" t="s">
        <v>82</v>
      </c>
    </row>
    <row r="1592" spans="1:9">
      <c r="A1592" s="249">
        <v>209343</v>
      </c>
      <c r="B1592" s="249" t="s">
        <v>3033</v>
      </c>
      <c r="C1592" s="249" t="s">
        <v>153</v>
      </c>
      <c r="D1592" s="249" t="s">
        <v>465</v>
      </c>
      <c r="I1592" s="249" t="s">
        <v>82</v>
      </c>
    </row>
    <row r="1593" spans="1:9">
      <c r="A1593" s="249">
        <v>209345</v>
      </c>
      <c r="B1593" s="249" t="s">
        <v>3034</v>
      </c>
      <c r="C1593" s="249" t="s">
        <v>131</v>
      </c>
      <c r="D1593" s="249" t="s">
        <v>479</v>
      </c>
      <c r="I1593" s="249" t="s">
        <v>82</v>
      </c>
    </row>
    <row r="1594" spans="1:9">
      <c r="A1594" s="249">
        <v>209349</v>
      </c>
      <c r="B1594" s="249" t="s">
        <v>3035</v>
      </c>
      <c r="C1594" s="249" t="s">
        <v>3036</v>
      </c>
      <c r="D1594" s="249" t="s">
        <v>480</v>
      </c>
      <c r="I1594" s="249" t="s">
        <v>82</v>
      </c>
    </row>
    <row r="1595" spans="1:9">
      <c r="A1595" s="249">
        <v>209351</v>
      </c>
      <c r="B1595" s="249" t="s">
        <v>3037</v>
      </c>
      <c r="C1595" s="249" t="s">
        <v>89</v>
      </c>
      <c r="D1595" s="249" t="s">
        <v>481</v>
      </c>
      <c r="I1595" s="249" t="s">
        <v>82</v>
      </c>
    </row>
    <row r="1596" spans="1:9">
      <c r="A1596" s="249">
        <v>209356</v>
      </c>
      <c r="B1596" s="249" t="s">
        <v>3038</v>
      </c>
      <c r="C1596" s="249" t="s">
        <v>3039</v>
      </c>
      <c r="D1596" s="249" t="s">
        <v>3040</v>
      </c>
      <c r="I1596" s="249" t="s">
        <v>82</v>
      </c>
    </row>
    <row r="1597" spans="1:9">
      <c r="A1597" s="249">
        <v>209358</v>
      </c>
      <c r="B1597" s="249" t="s">
        <v>3041</v>
      </c>
      <c r="C1597" s="249" t="s">
        <v>3042</v>
      </c>
      <c r="D1597" s="249" t="s">
        <v>482</v>
      </c>
      <c r="I1597" s="249" t="s">
        <v>82</v>
      </c>
    </row>
    <row r="1598" spans="1:9">
      <c r="A1598" s="249">
        <v>209359</v>
      </c>
      <c r="B1598" s="249" t="s">
        <v>3043</v>
      </c>
      <c r="C1598" s="249" t="s">
        <v>221</v>
      </c>
      <c r="D1598" s="249" t="s">
        <v>483</v>
      </c>
      <c r="I1598" s="249" t="s">
        <v>82</v>
      </c>
    </row>
    <row r="1599" spans="1:9">
      <c r="A1599" s="249">
        <v>209366</v>
      </c>
      <c r="B1599" s="249" t="s">
        <v>3044</v>
      </c>
      <c r="C1599" s="249" t="s">
        <v>3045</v>
      </c>
      <c r="D1599" s="249" t="s">
        <v>387</v>
      </c>
      <c r="I1599" s="249" t="s">
        <v>82</v>
      </c>
    </row>
    <row r="1600" spans="1:9">
      <c r="A1600" s="249">
        <v>209368</v>
      </c>
      <c r="B1600" s="249" t="s">
        <v>3046</v>
      </c>
      <c r="C1600" s="249" t="s">
        <v>208</v>
      </c>
      <c r="D1600" s="249" t="s">
        <v>3047</v>
      </c>
      <c r="I1600" s="249" t="s">
        <v>82</v>
      </c>
    </row>
    <row r="1601" spans="1:9">
      <c r="A1601" s="249">
        <v>209370</v>
      </c>
      <c r="B1601" s="249" t="s">
        <v>3048</v>
      </c>
      <c r="C1601" s="249" t="s">
        <v>3049</v>
      </c>
      <c r="D1601" s="249" t="s">
        <v>461</v>
      </c>
      <c r="I1601" s="249" t="s">
        <v>82</v>
      </c>
    </row>
    <row r="1602" spans="1:9">
      <c r="A1602" s="249">
        <v>209374</v>
      </c>
      <c r="B1602" s="249" t="s">
        <v>3050</v>
      </c>
      <c r="C1602" s="249" t="s">
        <v>89</v>
      </c>
      <c r="D1602" s="249" t="s">
        <v>435</v>
      </c>
      <c r="I1602" s="249" t="s">
        <v>82</v>
      </c>
    </row>
    <row r="1603" spans="1:9">
      <c r="A1603" s="249">
        <v>209375</v>
      </c>
      <c r="B1603" s="249" t="s">
        <v>3051</v>
      </c>
      <c r="C1603" s="249" t="s">
        <v>3052</v>
      </c>
      <c r="D1603" s="249" t="s">
        <v>484</v>
      </c>
      <c r="I1603" s="249" t="s">
        <v>82</v>
      </c>
    </row>
    <row r="1604" spans="1:9">
      <c r="A1604" s="249">
        <v>209376</v>
      </c>
      <c r="B1604" s="249" t="s">
        <v>3053</v>
      </c>
      <c r="C1604" s="249" t="s">
        <v>136</v>
      </c>
      <c r="D1604" s="249" t="s">
        <v>485</v>
      </c>
      <c r="I1604" s="249" t="s">
        <v>82</v>
      </c>
    </row>
    <row r="1605" spans="1:9">
      <c r="A1605" s="249">
        <v>209379</v>
      </c>
      <c r="B1605" s="249" t="s">
        <v>3054</v>
      </c>
      <c r="C1605" s="249" t="s">
        <v>253</v>
      </c>
      <c r="D1605" s="249" t="s">
        <v>3055</v>
      </c>
      <c r="I1605" s="249" t="s">
        <v>82</v>
      </c>
    </row>
    <row r="1606" spans="1:9">
      <c r="A1606" s="249">
        <v>209382</v>
      </c>
      <c r="B1606" s="249" t="s">
        <v>3056</v>
      </c>
      <c r="C1606" s="249" t="s">
        <v>89</v>
      </c>
      <c r="D1606" s="249" t="s">
        <v>436</v>
      </c>
      <c r="I1606" s="249" t="s">
        <v>82</v>
      </c>
    </row>
    <row r="1607" spans="1:9">
      <c r="A1607" s="249">
        <v>209384</v>
      </c>
      <c r="B1607" s="249" t="s">
        <v>3057</v>
      </c>
      <c r="C1607" s="249" t="s">
        <v>89</v>
      </c>
      <c r="D1607" s="249" t="s">
        <v>486</v>
      </c>
      <c r="I1607" s="249" t="s">
        <v>82</v>
      </c>
    </row>
    <row r="1608" spans="1:9">
      <c r="A1608" s="249">
        <v>209386</v>
      </c>
      <c r="B1608" s="249" t="s">
        <v>3058</v>
      </c>
      <c r="C1608" s="249" t="s">
        <v>144</v>
      </c>
      <c r="D1608" s="249" t="s">
        <v>3059</v>
      </c>
      <c r="I1608" s="249" t="s">
        <v>82</v>
      </c>
    </row>
    <row r="1609" spans="1:9">
      <c r="A1609" s="249">
        <v>209387</v>
      </c>
      <c r="B1609" s="249" t="s">
        <v>3060</v>
      </c>
      <c r="C1609" s="249" t="s">
        <v>3061</v>
      </c>
      <c r="D1609" s="249" t="s">
        <v>3062</v>
      </c>
      <c r="I1609" s="249" t="s">
        <v>82</v>
      </c>
    </row>
    <row r="1610" spans="1:9">
      <c r="A1610" s="249">
        <v>209389</v>
      </c>
      <c r="B1610" s="249" t="s">
        <v>3063</v>
      </c>
      <c r="C1610" s="249" t="s">
        <v>89</v>
      </c>
      <c r="D1610" s="249" t="s">
        <v>3064</v>
      </c>
      <c r="I1610" s="249" t="s">
        <v>82</v>
      </c>
    </row>
    <row r="1611" spans="1:9">
      <c r="A1611" s="249">
        <v>209390</v>
      </c>
      <c r="B1611" s="249" t="s">
        <v>3065</v>
      </c>
      <c r="C1611" s="249" t="s">
        <v>225</v>
      </c>
      <c r="D1611" s="249" t="s">
        <v>487</v>
      </c>
      <c r="I1611" s="249" t="s">
        <v>82</v>
      </c>
    </row>
    <row r="1612" spans="1:9">
      <c r="A1612" s="249">
        <v>209391</v>
      </c>
      <c r="B1612" s="249" t="s">
        <v>3066</v>
      </c>
      <c r="C1612" s="249" t="s">
        <v>144</v>
      </c>
      <c r="D1612" s="249" t="s">
        <v>488</v>
      </c>
      <c r="I1612" s="249" t="s">
        <v>82</v>
      </c>
    </row>
    <row r="1613" spans="1:9">
      <c r="A1613" s="249">
        <v>209392</v>
      </c>
      <c r="B1613" s="249" t="s">
        <v>3067</v>
      </c>
      <c r="C1613" s="249" t="s">
        <v>3068</v>
      </c>
      <c r="D1613" s="249" t="s">
        <v>3069</v>
      </c>
      <c r="I1613" s="249" t="s">
        <v>82</v>
      </c>
    </row>
    <row r="1614" spans="1:9">
      <c r="A1614" s="249">
        <v>209393</v>
      </c>
      <c r="B1614" s="249" t="s">
        <v>3070</v>
      </c>
      <c r="C1614" s="249" t="s">
        <v>3071</v>
      </c>
      <c r="D1614" s="249" t="s">
        <v>489</v>
      </c>
      <c r="I1614" s="249" t="s">
        <v>82</v>
      </c>
    </row>
    <row r="1615" spans="1:9">
      <c r="A1615" s="249">
        <v>209395</v>
      </c>
      <c r="B1615" s="249" t="s">
        <v>3072</v>
      </c>
      <c r="C1615" s="249" t="s">
        <v>3073</v>
      </c>
      <c r="D1615" s="249" t="s">
        <v>465</v>
      </c>
      <c r="I1615" s="249" t="s">
        <v>82</v>
      </c>
    </row>
    <row r="1616" spans="1:9">
      <c r="A1616" s="249">
        <v>209397</v>
      </c>
      <c r="B1616" s="249" t="s">
        <v>3074</v>
      </c>
      <c r="C1616" s="249" t="s">
        <v>490</v>
      </c>
      <c r="D1616" s="249" t="s">
        <v>439</v>
      </c>
      <c r="I1616" s="249" t="s">
        <v>82</v>
      </c>
    </row>
    <row r="1617" spans="1:9">
      <c r="A1617" s="249">
        <v>209398</v>
      </c>
      <c r="B1617" s="249" t="s">
        <v>3075</v>
      </c>
      <c r="C1617" s="249" t="s">
        <v>292</v>
      </c>
      <c r="D1617" s="249" t="s">
        <v>380</v>
      </c>
      <c r="I1617" s="249" t="s">
        <v>82</v>
      </c>
    </row>
    <row r="1618" spans="1:9">
      <c r="A1618" s="249">
        <v>209400</v>
      </c>
      <c r="B1618" s="249" t="s">
        <v>3076</v>
      </c>
      <c r="C1618" s="249" t="s">
        <v>134</v>
      </c>
      <c r="D1618" s="249" t="s">
        <v>3077</v>
      </c>
      <c r="I1618" s="249" t="s">
        <v>82</v>
      </c>
    </row>
    <row r="1619" spans="1:9">
      <c r="A1619" s="249">
        <v>209401</v>
      </c>
      <c r="B1619" s="249" t="s">
        <v>3078</v>
      </c>
      <c r="C1619" s="249" t="s">
        <v>92</v>
      </c>
      <c r="D1619" s="249" t="s">
        <v>491</v>
      </c>
      <c r="I1619" s="249" t="s">
        <v>82</v>
      </c>
    </row>
    <row r="1620" spans="1:9">
      <c r="A1620" s="249">
        <v>209404</v>
      </c>
      <c r="B1620" s="249" t="s">
        <v>3079</v>
      </c>
      <c r="C1620" s="249" t="s">
        <v>166</v>
      </c>
      <c r="D1620" s="249" t="s">
        <v>492</v>
      </c>
      <c r="I1620" s="249" t="s">
        <v>82</v>
      </c>
    </row>
    <row r="1621" spans="1:9">
      <c r="A1621" s="249">
        <v>209405</v>
      </c>
      <c r="B1621" s="249" t="s">
        <v>3080</v>
      </c>
      <c r="C1621" s="249" t="s">
        <v>144</v>
      </c>
      <c r="D1621" s="249" t="s">
        <v>3081</v>
      </c>
      <c r="I1621" s="249" t="s">
        <v>82</v>
      </c>
    </row>
    <row r="1622" spans="1:9">
      <c r="A1622" s="249">
        <v>209406</v>
      </c>
      <c r="B1622" s="249" t="s">
        <v>3082</v>
      </c>
      <c r="C1622" s="249" t="s">
        <v>144</v>
      </c>
      <c r="D1622" s="249" t="s">
        <v>3083</v>
      </c>
      <c r="I1622" s="249" t="s">
        <v>82</v>
      </c>
    </row>
    <row r="1623" spans="1:9">
      <c r="A1623" s="249">
        <v>209409</v>
      </c>
      <c r="B1623" s="249" t="s">
        <v>3084</v>
      </c>
      <c r="C1623" s="249" t="s">
        <v>256</v>
      </c>
      <c r="D1623" s="249" t="s">
        <v>3085</v>
      </c>
      <c r="I1623" s="249" t="s">
        <v>82</v>
      </c>
    </row>
    <row r="1624" spans="1:9">
      <c r="A1624" s="249">
        <v>209411</v>
      </c>
      <c r="B1624" s="249" t="s">
        <v>3086</v>
      </c>
      <c r="C1624" s="249" t="s">
        <v>125</v>
      </c>
      <c r="D1624" s="249" t="s">
        <v>493</v>
      </c>
      <c r="I1624" s="249" t="s">
        <v>82</v>
      </c>
    </row>
    <row r="1625" spans="1:9">
      <c r="A1625" s="249">
        <v>209412</v>
      </c>
      <c r="B1625" s="249" t="s">
        <v>3087</v>
      </c>
      <c r="C1625" s="249" t="s">
        <v>242</v>
      </c>
      <c r="D1625" s="249" t="s">
        <v>3088</v>
      </c>
      <c r="I1625" s="249" t="s">
        <v>82</v>
      </c>
    </row>
    <row r="1626" spans="1:9">
      <c r="A1626" s="249">
        <v>209413</v>
      </c>
      <c r="B1626" s="249" t="s">
        <v>3089</v>
      </c>
      <c r="C1626" s="249" t="s">
        <v>131</v>
      </c>
      <c r="D1626" s="249" t="s">
        <v>468</v>
      </c>
      <c r="I1626" s="249" t="s">
        <v>82</v>
      </c>
    </row>
    <row r="1627" spans="1:9">
      <c r="A1627" s="249">
        <v>209414</v>
      </c>
      <c r="B1627" s="249" t="s">
        <v>3090</v>
      </c>
      <c r="C1627" s="249" t="s">
        <v>348</v>
      </c>
      <c r="D1627" s="249" t="s">
        <v>3091</v>
      </c>
      <c r="I1627" s="249" t="s">
        <v>82</v>
      </c>
    </row>
    <row r="1628" spans="1:9">
      <c r="A1628" s="249">
        <v>209416</v>
      </c>
      <c r="B1628" s="249" t="s">
        <v>3092</v>
      </c>
      <c r="C1628" s="249" t="s">
        <v>3093</v>
      </c>
      <c r="D1628" s="249" t="s">
        <v>478</v>
      </c>
      <c r="I1628" s="249" t="s">
        <v>82</v>
      </c>
    </row>
    <row r="1629" spans="1:9">
      <c r="A1629" s="249">
        <v>209417</v>
      </c>
      <c r="B1629" s="249" t="s">
        <v>3094</v>
      </c>
      <c r="C1629" s="249" t="s">
        <v>195</v>
      </c>
      <c r="D1629" s="249" t="s">
        <v>3095</v>
      </c>
      <c r="I1629" s="249" t="s">
        <v>82</v>
      </c>
    </row>
    <row r="1630" spans="1:9">
      <c r="A1630" s="249">
        <v>209422</v>
      </c>
      <c r="B1630" s="249" t="s">
        <v>3096</v>
      </c>
      <c r="C1630" s="249" t="s">
        <v>3097</v>
      </c>
      <c r="D1630" s="249" t="s">
        <v>331</v>
      </c>
      <c r="I1630" s="249" t="s">
        <v>82</v>
      </c>
    </row>
    <row r="1631" spans="1:9">
      <c r="A1631" s="249">
        <v>209423</v>
      </c>
      <c r="B1631" s="249" t="s">
        <v>3098</v>
      </c>
      <c r="C1631" s="249" t="s">
        <v>3099</v>
      </c>
      <c r="D1631" s="249" t="s">
        <v>494</v>
      </c>
      <c r="I1631" s="249" t="s">
        <v>82</v>
      </c>
    </row>
    <row r="1632" spans="1:9">
      <c r="A1632" s="249">
        <v>209427</v>
      </c>
      <c r="B1632" s="249" t="s">
        <v>3100</v>
      </c>
      <c r="C1632" s="249" t="s">
        <v>186</v>
      </c>
      <c r="D1632" s="249" t="s">
        <v>3101</v>
      </c>
      <c r="I1632" s="249" t="s">
        <v>82</v>
      </c>
    </row>
    <row r="1633" spans="1:9">
      <c r="A1633" s="249">
        <v>209428</v>
      </c>
      <c r="B1633" s="249" t="s">
        <v>3102</v>
      </c>
      <c r="C1633" s="249" t="s">
        <v>3103</v>
      </c>
      <c r="D1633" s="249" t="s">
        <v>460</v>
      </c>
      <c r="I1633" s="249" t="s">
        <v>82</v>
      </c>
    </row>
    <row r="1634" spans="1:9">
      <c r="A1634" s="249">
        <v>209431</v>
      </c>
      <c r="B1634" s="249" t="s">
        <v>3104</v>
      </c>
      <c r="C1634" s="249" t="s">
        <v>91</v>
      </c>
      <c r="D1634" s="249" t="s">
        <v>3105</v>
      </c>
      <c r="I1634" s="249" t="s">
        <v>82</v>
      </c>
    </row>
    <row r="1635" spans="1:9">
      <c r="A1635" s="249">
        <v>209433</v>
      </c>
      <c r="B1635" s="249" t="s">
        <v>3106</v>
      </c>
      <c r="C1635" s="249" t="s">
        <v>87</v>
      </c>
      <c r="D1635" s="249" t="s">
        <v>495</v>
      </c>
      <c r="I1635" s="249" t="s">
        <v>82</v>
      </c>
    </row>
    <row r="1636" spans="1:9">
      <c r="A1636" s="249">
        <v>209435</v>
      </c>
      <c r="B1636" s="249" t="s">
        <v>3107</v>
      </c>
      <c r="C1636" s="249" t="s">
        <v>3108</v>
      </c>
      <c r="D1636" s="249" t="s">
        <v>3109</v>
      </c>
      <c r="I1636" s="249" t="s">
        <v>82</v>
      </c>
    </row>
    <row r="1637" spans="1:9">
      <c r="A1637" s="249">
        <v>209436</v>
      </c>
      <c r="B1637" s="249" t="s">
        <v>3110</v>
      </c>
      <c r="C1637" s="249" t="s">
        <v>144</v>
      </c>
      <c r="D1637" s="249" t="s">
        <v>496</v>
      </c>
      <c r="I1637" s="249" t="s">
        <v>82</v>
      </c>
    </row>
    <row r="1638" spans="1:9">
      <c r="A1638" s="249">
        <v>209440</v>
      </c>
      <c r="B1638" s="249" t="s">
        <v>3111</v>
      </c>
      <c r="C1638" s="249" t="s">
        <v>92</v>
      </c>
      <c r="D1638" s="249" t="s">
        <v>497</v>
      </c>
      <c r="I1638" s="249" t="s">
        <v>82</v>
      </c>
    </row>
    <row r="1639" spans="1:9">
      <c r="A1639" s="249">
        <v>209444</v>
      </c>
      <c r="B1639" s="249" t="s">
        <v>3112</v>
      </c>
      <c r="C1639" s="249" t="s">
        <v>3113</v>
      </c>
      <c r="D1639" s="249" t="s">
        <v>499</v>
      </c>
      <c r="I1639" s="249" t="s">
        <v>82</v>
      </c>
    </row>
    <row r="1640" spans="1:9">
      <c r="A1640" s="249">
        <v>209448</v>
      </c>
      <c r="B1640" s="249" t="s">
        <v>3114</v>
      </c>
      <c r="C1640" s="249" t="s">
        <v>2924</v>
      </c>
      <c r="D1640" s="249" t="s">
        <v>3115</v>
      </c>
      <c r="I1640" s="249" t="s">
        <v>82</v>
      </c>
    </row>
    <row r="1641" spans="1:9">
      <c r="A1641" s="249">
        <v>209453</v>
      </c>
      <c r="B1641" s="249" t="s">
        <v>3116</v>
      </c>
      <c r="C1641" s="249" t="s">
        <v>160</v>
      </c>
      <c r="D1641" s="249" t="s">
        <v>500</v>
      </c>
      <c r="I1641" s="249" t="s">
        <v>82</v>
      </c>
    </row>
    <row r="1642" spans="1:9">
      <c r="A1642" s="249">
        <v>209454</v>
      </c>
      <c r="B1642" s="249" t="s">
        <v>3117</v>
      </c>
      <c r="C1642" s="249" t="s">
        <v>128</v>
      </c>
      <c r="D1642" s="249" t="s">
        <v>501</v>
      </c>
      <c r="I1642" s="249" t="s">
        <v>82</v>
      </c>
    </row>
    <row r="1643" spans="1:9">
      <c r="A1643" s="249">
        <v>209455</v>
      </c>
      <c r="B1643" s="249" t="s">
        <v>3118</v>
      </c>
      <c r="C1643" s="249" t="s">
        <v>89</v>
      </c>
      <c r="D1643" s="249" t="s">
        <v>487</v>
      </c>
      <c r="I1643" s="249" t="s">
        <v>82</v>
      </c>
    </row>
    <row r="1644" spans="1:9">
      <c r="A1644" s="249">
        <v>209459</v>
      </c>
      <c r="B1644" s="249" t="s">
        <v>3119</v>
      </c>
      <c r="C1644" s="249" t="s">
        <v>89</v>
      </c>
      <c r="D1644" s="249" t="s">
        <v>502</v>
      </c>
      <c r="I1644" s="249" t="s">
        <v>82</v>
      </c>
    </row>
    <row r="1645" spans="1:9">
      <c r="A1645" s="249">
        <v>209461</v>
      </c>
      <c r="B1645" s="249" t="s">
        <v>3120</v>
      </c>
      <c r="C1645" s="249" t="s">
        <v>3121</v>
      </c>
      <c r="D1645" s="249" t="s">
        <v>3122</v>
      </c>
      <c r="I1645" s="249" t="s">
        <v>82</v>
      </c>
    </row>
    <row r="1646" spans="1:9">
      <c r="A1646" s="249">
        <v>209462</v>
      </c>
      <c r="B1646" s="249" t="s">
        <v>3123</v>
      </c>
      <c r="C1646" s="249" t="s">
        <v>89</v>
      </c>
      <c r="D1646" s="249" t="s">
        <v>503</v>
      </c>
      <c r="I1646" s="249" t="s">
        <v>82</v>
      </c>
    </row>
    <row r="1647" spans="1:9">
      <c r="A1647" s="249">
        <v>209467</v>
      </c>
      <c r="B1647" s="249" t="s">
        <v>3124</v>
      </c>
      <c r="C1647" s="249" t="s">
        <v>3125</v>
      </c>
      <c r="D1647" s="249" t="s">
        <v>456</v>
      </c>
      <c r="I1647" s="249" t="s">
        <v>82</v>
      </c>
    </row>
    <row r="1648" spans="1:9">
      <c r="A1648" s="249">
        <v>209468</v>
      </c>
      <c r="B1648" s="249" t="s">
        <v>3126</v>
      </c>
      <c r="C1648" s="249" t="s">
        <v>99</v>
      </c>
      <c r="D1648" s="249" t="s">
        <v>504</v>
      </c>
      <c r="I1648" s="249" t="s">
        <v>82</v>
      </c>
    </row>
    <row r="1649" spans="1:9">
      <c r="A1649" s="249">
        <v>209473</v>
      </c>
      <c r="B1649" s="249" t="s">
        <v>3127</v>
      </c>
      <c r="C1649" s="249" t="s">
        <v>89</v>
      </c>
      <c r="D1649" s="249" t="s">
        <v>3128</v>
      </c>
      <c r="I1649" s="249" t="s">
        <v>82</v>
      </c>
    </row>
    <row r="1650" spans="1:9">
      <c r="A1650" s="249">
        <v>209476</v>
      </c>
      <c r="B1650" s="249" t="s">
        <v>3129</v>
      </c>
      <c r="C1650" s="249" t="s">
        <v>147</v>
      </c>
      <c r="D1650" s="249" t="s">
        <v>3130</v>
      </c>
      <c r="I1650" s="249" t="s">
        <v>82</v>
      </c>
    </row>
    <row r="1651" spans="1:9">
      <c r="A1651" s="249">
        <v>209479</v>
      </c>
      <c r="B1651" s="249" t="s">
        <v>3131</v>
      </c>
      <c r="C1651" s="249" t="s">
        <v>160</v>
      </c>
      <c r="D1651" s="249" t="s">
        <v>3132</v>
      </c>
      <c r="I1651" s="249" t="s">
        <v>82</v>
      </c>
    </row>
    <row r="1652" spans="1:9">
      <c r="A1652" s="249">
        <v>209480</v>
      </c>
      <c r="B1652" s="249" t="s">
        <v>3133</v>
      </c>
      <c r="C1652" s="249" t="s">
        <v>89</v>
      </c>
      <c r="D1652" s="249" t="s">
        <v>453</v>
      </c>
      <c r="I1652" s="249" t="s">
        <v>82</v>
      </c>
    </row>
    <row r="1653" spans="1:9">
      <c r="A1653" s="249">
        <v>209481</v>
      </c>
      <c r="B1653" s="249" t="s">
        <v>3134</v>
      </c>
      <c r="C1653" s="249" t="s">
        <v>92</v>
      </c>
      <c r="D1653" s="249" t="s">
        <v>506</v>
      </c>
      <c r="I1653" s="249" t="s">
        <v>82</v>
      </c>
    </row>
    <row r="1654" spans="1:9">
      <c r="A1654" s="249">
        <v>209482</v>
      </c>
      <c r="B1654" s="249" t="s">
        <v>3135</v>
      </c>
      <c r="C1654" s="249" t="s">
        <v>193</v>
      </c>
      <c r="D1654" s="249" t="s">
        <v>507</v>
      </c>
      <c r="I1654" s="249" t="s">
        <v>82</v>
      </c>
    </row>
    <row r="1655" spans="1:9">
      <c r="A1655" s="249">
        <v>209483</v>
      </c>
      <c r="B1655" s="249" t="s">
        <v>3136</v>
      </c>
      <c r="C1655" s="249" t="s">
        <v>3137</v>
      </c>
      <c r="I1655" s="249" t="s">
        <v>82</v>
      </c>
    </row>
    <row r="1656" spans="1:9">
      <c r="A1656" s="249">
        <v>209484</v>
      </c>
      <c r="B1656" s="249" t="s">
        <v>3138</v>
      </c>
      <c r="C1656" s="249" t="s">
        <v>94</v>
      </c>
      <c r="D1656" s="249" t="s">
        <v>508</v>
      </c>
      <c r="I1656" s="249" t="s">
        <v>82</v>
      </c>
    </row>
    <row r="1657" spans="1:9">
      <c r="A1657" s="249">
        <v>209485</v>
      </c>
      <c r="B1657" s="249" t="s">
        <v>3139</v>
      </c>
      <c r="C1657" s="249" t="s">
        <v>81</v>
      </c>
      <c r="D1657" s="249" t="s">
        <v>436</v>
      </c>
      <c r="I1657" s="249" t="s">
        <v>82</v>
      </c>
    </row>
    <row r="1658" spans="1:9">
      <c r="A1658" s="249">
        <v>209492</v>
      </c>
      <c r="B1658" s="249" t="s">
        <v>3140</v>
      </c>
      <c r="C1658" s="249" t="s">
        <v>92</v>
      </c>
      <c r="D1658" s="249" t="s">
        <v>3141</v>
      </c>
      <c r="I1658" s="249" t="s">
        <v>82</v>
      </c>
    </row>
    <row r="1659" spans="1:9">
      <c r="A1659" s="249">
        <v>209495</v>
      </c>
      <c r="B1659" s="249" t="s">
        <v>3142</v>
      </c>
      <c r="C1659" s="249" t="s">
        <v>123</v>
      </c>
      <c r="D1659" s="249" t="s">
        <v>509</v>
      </c>
      <c r="I1659" s="249" t="s">
        <v>82</v>
      </c>
    </row>
    <row r="1660" spans="1:9">
      <c r="A1660" s="249">
        <v>209496</v>
      </c>
      <c r="B1660" s="249" t="s">
        <v>3143</v>
      </c>
      <c r="C1660" s="249" t="s">
        <v>151</v>
      </c>
      <c r="D1660" s="249" t="s">
        <v>3144</v>
      </c>
      <c r="I1660" s="249" t="s">
        <v>82</v>
      </c>
    </row>
    <row r="1661" spans="1:9">
      <c r="A1661" s="249">
        <v>209498</v>
      </c>
      <c r="B1661" s="249" t="s">
        <v>3145</v>
      </c>
      <c r="C1661" s="249" t="s">
        <v>309</v>
      </c>
      <c r="D1661" s="249" t="s">
        <v>3146</v>
      </c>
      <c r="I1661" s="249" t="s">
        <v>82</v>
      </c>
    </row>
    <row r="1662" spans="1:9">
      <c r="A1662" s="249">
        <v>209500</v>
      </c>
      <c r="B1662" s="249" t="s">
        <v>3147</v>
      </c>
      <c r="C1662" s="249" t="s">
        <v>224</v>
      </c>
      <c r="D1662" s="249" t="s">
        <v>485</v>
      </c>
      <c r="I1662" s="249" t="s">
        <v>82</v>
      </c>
    </row>
    <row r="1663" spans="1:9">
      <c r="A1663" s="249">
        <v>209502</v>
      </c>
      <c r="B1663" s="249" t="s">
        <v>3148</v>
      </c>
      <c r="C1663" s="249" t="s">
        <v>3149</v>
      </c>
      <c r="D1663" s="249" t="s">
        <v>3150</v>
      </c>
      <c r="I1663" s="249" t="s">
        <v>82</v>
      </c>
    </row>
    <row r="1664" spans="1:9">
      <c r="A1664" s="249">
        <v>209509</v>
      </c>
      <c r="B1664" s="249" t="s">
        <v>3152</v>
      </c>
      <c r="C1664" s="249" t="s">
        <v>271</v>
      </c>
      <c r="D1664" s="249" t="s">
        <v>3153</v>
      </c>
      <c r="I1664" s="249" t="s">
        <v>82</v>
      </c>
    </row>
    <row r="1665" spans="1:9">
      <c r="A1665" s="249">
        <v>209510</v>
      </c>
      <c r="B1665" s="249" t="s">
        <v>3154</v>
      </c>
      <c r="C1665" s="249" t="s">
        <v>510</v>
      </c>
      <c r="D1665" s="249" t="s">
        <v>511</v>
      </c>
      <c r="I1665" s="249" t="s">
        <v>82</v>
      </c>
    </row>
    <row r="1666" spans="1:9">
      <c r="A1666" s="249">
        <v>209511</v>
      </c>
      <c r="B1666" s="249" t="s">
        <v>3155</v>
      </c>
      <c r="C1666" s="249" t="s">
        <v>143</v>
      </c>
      <c r="D1666" s="249" t="s">
        <v>158</v>
      </c>
      <c r="I1666" s="249" t="s">
        <v>82</v>
      </c>
    </row>
    <row r="1667" spans="1:9">
      <c r="A1667" s="249">
        <v>209512</v>
      </c>
      <c r="B1667" s="249" t="s">
        <v>3156</v>
      </c>
      <c r="C1667" s="249" t="s">
        <v>3157</v>
      </c>
      <c r="I1667" s="249" t="s">
        <v>82</v>
      </c>
    </row>
    <row r="1668" spans="1:9">
      <c r="A1668" s="249">
        <v>209513</v>
      </c>
      <c r="B1668" s="249" t="s">
        <v>3158</v>
      </c>
      <c r="C1668" s="249" t="s">
        <v>81</v>
      </c>
      <c r="D1668" s="249" t="s">
        <v>512</v>
      </c>
      <c r="I1668" s="249" t="s">
        <v>82</v>
      </c>
    </row>
    <row r="1669" spans="1:9">
      <c r="A1669" s="249">
        <v>209516</v>
      </c>
      <c r="B1669" s="249" t="s">
        <v>3159</v>
      </c>
      <c r="C1669" s="249" t="s">
        <v>98</v>
      </c>
      <c r="D1669" s="249" t="s">
        <v>499</v>
      </c>
      <c r="I1669" s="249" t="s">
        <v>82</v>
      </c>
    </row>
    <row r="1670" spans="1:9">
      <c r="A1670" s="249">
        <v>209518</v>
      </c>
      <c r="B1670" s="249" t="s">
        <v>3160</v>
      </c>
      <c r="C1670" s="249" t="s">
        <v>89</v>
      </c>
      <c r="D1670" s="249" t="s">
        <v>3161</v>
      </c>
      <c r="I1670" s="249" t="s">
        <v>82</v>
      </c>
    </row>
    <row r="1671" spans="1:9">
      <c r="A1671" s="249">
        <v>209519</v>
      </c>
      <c r="B1671" s="249" t="s">
        <v>3162</v>
      </c>
      <c r="C1671" s="249" t="s">
        <v>89</v>
      </c>
      <c r="D1671" s="249" t="s">
        <v>468</v>
      </c>
      <c r="I1671" s="249" t="s">
        <v>82</v>
      </c>
    </row>
    <row r="1672" spans="1:9">
      <c r="A1672" s="249">
        <v>209522</v>
      </c>
      <c r="B1672" s="249" t="s">
        <v>3163</v>
      </c>
      <c r="C1672" s="249" t="s">
        <v>3164</v>
      </c>
      <c r="D1672" s="249" t="s">
        <v>487</v>
      </c>
      <c r="I1672" s="249" t="s">
        <v>82</v>
      </c>
    </row>
    <row r="1673" spans="1:9">
      <c r="A1673" s="249">
        <v>209525</v>
      </c>
      <c r="B1673" s="249" t="s">
        <v>3165</v>
      </c>
      <c r="C1673" s="249" t="s">
        <v>89</v>
      </c>
      <c r="D1673" s="249" t="s">
        <v>513</v>
      </c>
      <c r="I1673" s="249" t="s">
        <v>82</v>
      </c>
    </row>
    <row r="1674" spans="1:9">
      <c r="A1674" s="249">
        <v>209528</v>
      </c>
      <c r="B1674" s="249" t="s">
        <v>3166</v>
      </c>
      <c r="C1674" s="249" t="s">
        <v>177</v>
      </c>
      <c r="D1674" s="249" t="s">
        <v>475</v>
      </c>
      <c r="I1674" s="249" t="s">
        <v>82</v>
      </c>
    </row>
    <row r="1675" spans="1:9">
      <c r="A1675" s="249">
        <v>209529</v>
      </c>
      <c r="B1675" s="249" t="s">
        <v>3167</v>
      </c>
      <c r="C1675" s="249" t="s">
        <v>138</v>
      </c>
      <c r="D1675" s="249" t="s">
        <v>3168</v>
      </c>
      <c r="I1675" s="249" t="s">
        <v>82</v>
      </c>
    </row>
    <row r="1676" spans="1:9">
      <c r="A1676" s="249">
        <v>209530</v>
      </c>
      <c r="B1676" s="249" t="s">
        <v>3169</v>
      </c>
      <c r="C1676" s="249" t="s">
        <v>128</v>
      </c>
      <c r="D1676" s="249" t="s">
        <v>482</v>
      </c>
      <c r="I1676" s="249" t="s">
        <v>82</v>
      </c>
    </row>
    <row r="1677" spans="1:9">
      <c r="A1677" s="249">
        <v>209531</v>
      </c>
      <c r="B1677" s="249" t="s">
        <v>3170</v>
      </c>
      <c r="C1677" s="249" t="s">
        <v>247</v>
      </c>
      <c r="D1677" s="249" t="s">
        <v>514</v>
      </c>
      <c r="I1677" s="249" t="s">
        <v>82</v>
      </c>
    </row>
    <row r="1678" spans="1:9">
      <c r="A1678" s="249">
        <v>209532</v>
      </c>
      <c r="B1678" s="249" t="s">
        <v>3171</v>
      </c>
      <c r="C1678" s="249" t="s">
        <v>3172</v>
      </c>
      <c r="D1678" s="249" t="s">
        <v>462</v>
      </c>
      <c r="I1678" s="249" t="s">
        <v>82</v>
      </c>
    </row>
    <row r="1679" spans="1:9">
      <c r="A1679" s="249">
        <v>209537</v>
      </c>
      <c r="B1679" s="249" t="s">
        <v>3173</v>
      </c>
      <c r="C1679" s="249" t="s">
        <v>177</v>
      </c>
      <c r="D1679" s="249" t="s">
        <v>500</v>
      </c>
      <c r="I1679" s="249" t="s">
        <v>82</v>
      </c>
    </row>
    <row r="1680" spans="1:9">
      <c r="A1680" s="249">
        <v>209539</v>
      </c>
      <c r="B1680" s="249" t="s">
        <v>3174</v>
      </c>
      <c r="C1680" s="249" t="s">
        <v>147</v>
      </c>
      <c r="D1680" s="249" t="s">
        <v>439</v>
      </c>
      <c r="I1680" s="249" t="s">
        <v>82</v>
      </c>
    </row>
    <row r="1681" spans="1:9">
      <c r="A1681" s="249">
        <v>209545</v>
      </c>
      <c r="B1681" s="249" t="s">
        <v>3175</v>
      </c>
      <c r="C1681" s="249" t="s">
        <v>91</v>
      </c>
      <c r="D1681" s="249" t="s">
        <v>439</v>
      </c>
      <c r="I1681" s="249" t="s">
        <v>82</v>
      </c>
    </row>
    <row r="1682" spans="1:9">
      <c r="A1682" s="249">
        <v>209546</v>
      </c>
      <c r="B1682" s="249" t="s">
        <v>3176</v>
      </c>
      <c r="C1682" s="249" t="s">
        <v>348</v>
      </c>
      <c r="D1682" s="249" t="s">
        <v>515</v>
      </c>
      <c r="I1682" s="249" t="s">
        <v>82</v>
      </c>
    </row>
    <row r="1683" spans="1:9">
      <c r="A1683" s="249">
        <v>209548</v>
      </c>
      <c r="B1683" s="249" t="s">
        <v>3177</v>
      </c>
      <c r="C1683" s="249" t="s">
        <v>239</v>
      </c>
      <c r="D1683" s="249" t="s">
        <v>443</v>
      </c>
      <c r="I1683" s="249" t="s">
        <v>82</v>
      </c>
    </row>
    <row r="1684" spans="1:9">
      <c r="A1684" s="249">
        <v>209551</v>
      </c>
      <c r="B1684" s="249" t="s">
        <v>3178</v>
      </c>
      <c r="C1684" s="249" t="s">
        <v>128</v>
      </c>
      <c r="D1684" s="249" t="s">
        <v>3179</v>
      </c>
      <c r="I1684" s="249" t="s">
        <v>82</v>
      </c>
    </row>
    <row r="1685" spans="1:9">
      <c r="A1685" s="249">
        <v>209552</v>
      </c>
      <c r="B1685" s="249" t="s">
        <v>3180</v>
      </c>
      <c r="C1685" s="249" t="s">
        <v>3181</v>
      </c>
      <c r="D1685" s="249" t="s">
        <v>516</v>
      </c>
      <c r="I1685" s="249" t="s">
        <v>82</v>
      </c>
    </row>
    <row r="1686" spans="1:9">
      <c r="A1686" s="249">
        <v>209553</v>
      </c>
      <c r="B1686" s="249" t="s">
        <v>3182</v>
      </c>
      <c r="C1686" s="249" t="s">
        <v>179</v>
      </c>
      <c r="D1686" s="249" t="s">
        <v>517</v>
      </c>
      <c r="I1686" s="249" t="s">
        <v>82</v>
      </c>
    </row>
    <row r="1687" spans="1:9">
      <c r="A1687" s="249">
        <v>209556</v>
      </c>
      <c r="B1687" s="249" t="s">
        <v>3183</v>
      </c>
      <c r="C1687" s="249" t="s">
        <v>144</v>
      </c>
      <c r="D1687" s="249" t="s">
        <v>518</v>
      </c>
      <c r="I1687" s="249" t="s">
        <v>82</v>
      </c>
    </row>
    <row r="1688" spans="1:9">
      <c r="A1688" s="249">
        <v>209561</v>
      </c>
      <c r="B1688" s="249" t="s">
        <v>254</v>
      </c>
      <c r="C1688" s="249" t="s">
        <v>122</v>
      </c>
      <c r="D1688" s="249" t="s">
        <v>3184</v>
      </c>
      <c r="I1688" s="249" t="s">
        <v>82</v>
      </c>
    </row>
    <row r="1689" spans="1:9">
      <c r="A1689" s="249">
        <v>209562</v>
      </c>
      <c r="B1689" s="249" t="s">
        <v>3185</v>
      </c>
      <c r="C1689" s="249" t="s">
        <v>3186</v>
      </c>
      <c r="D1689" s="249" t="s">
        <v>451</v>
      </c>
      <c r="I1689" s="249" t="s">
        <v>82</v>
      </c>
    </row>
    <row r="1690" spans="1:9">
      <c r="A1690" s="249">
        <v>209569</v>
      </c>
      <c r="B1690" s="249" t="s">
        <v>3187</v>
      </c>
      <c r="C1690" s="249" t="s">
        <v>130</v>
      </c>
      <c r="D1690" s="249" t="s">
        <v>436</v>
      </c>
      <c r="I1690" s="249" t="s">
        <v>82</v>
      </c>
    </row>
    <row r="1691" spans="1:9">
      <c r="A1691" s="249">
        <v>209570</v>
      </c>
      <c r="B1691" s="249" t="s">
        <v>520</v>
      </c>
      <c r="C1691" s="249" t="s">
        <v>118</v>
      </c>
      <c r="D1691" s="249" t="s">
        <v>503</v>
      </c>
      <c r="I1691" s="249" t="s">
        <v>82</v>
      </c>
    </row>
    <row r="1692" spans="1:9">
      <c r="A1692" s="249">
        <v>209571</v>
      </c>
      <c r="B1692" s="249" t="s">
        <v>3188</v>
      </c>
      <c r="C1692" s="249" t="s">
        <v>378</v>
      </c>
      <c r="D1692" s="249" t="s">
        <v>521</v>
      </c>
      <c r="I1692" s="249" t="s">
        <v>82</v>
      </c>
    </row>
    <row r="1693" spans="1:9">
      <c r="A1693" s="249">
        <v>209574</v>
      </c>
      <c r="B1693" s="249" t="s">
        <v>3189</v>
      </c>
      <c r="C1693" s="249" t="s">
        <v>3190</v>
      </c>
      <c r="D1693" s="249" t="s">
        <v>507</v>
      </c>
      <c r="I1693" s="249" t="s">
        <v>82</v>
      </c>
    </row>
    <row r="1694" spans="1:9">
      <c r="A1694" s="249">
        <v>209576</v>
      </c>
      <c r="B1694" s="249" t="s">
        <v>3191</v>
      </c>
      <c r="C1694" s="249" t="s">
        <v>3192</v>
      </c>
      <c r="D1694" s="249" t="s">
        <v>522</v>
      </c>
      <c r="I1694" s="249" t="s">
        <v>82</v>
      </c>
    </row>
    <row r="1695" spans="1:9">
      <c r="A1695" s="249">
        <v>209577</v>
      </c>
      <c r="B1695" s="249" t="s">
        <v>3193</v>
      </c>
      <c r="C1695" s="249" t="s">
        <v>317</v>
      </c>
      <c r="D1695" s="249" t="s">
        <v>431</v>
      </c>
      <c r="I1695" s="249" t="s">
        <v>82</v>
      </c>
    </row>
    <row r="1696" spans="1:9">
      <c r="A1696" s="249">
        <v>209579</v>
      </c>
      <c r="B1696" s="249" t="s">
        <v>3194</v>
      </c>
      <c r="C1696" s="249" t="s">
        <v>205</v>
      </c>
      <c r="D1696" s="249" t="s">
        <v>443</v>
      </c>
      <c r="I1696" s="249" t="s">
        <v>82</v>
      </c>
    </row>
    <row r="1697" spans="1:9">
      <c r="A1697" s="249">
        <v>209581</v>
      </c>
      <c r="B1697" s="249" t="s">
        <v>3195</v>
      </c>
      <c r="C1697" s="249" t="s">
        <v>362</v>
      </c>
      <c r="D1697" s="249" t="s">
        <v>3196</v>
      </c>
      <c r="I1697" s="249" t="s">
        <v>82</v>
      </c>
    </row>
    <row r="1698" spans="1:9">
      <c r="A1698" s="249">
        <v>209584</v>
      </c>
      <c r="B1698" s="249" t="s">
        <v>3197</v>
      </c>
      <c r="C1698" s="249" t="s">
        <v>92</v>
      </c>
      <c r="D1698" s="249" t="s">
        <v>523</v>
      </c>
      <c r="I1698" s="249" t="s">
        <v>82</v>
      </c>
    </row>
    <row r="1699" spans="1:9">
      <c r="A1699" s="249">
        <v>209586</v>
      </c>
      <c r="B1699" s="249" t="s">
        <v>3198</v>
      </c>
      <c r="C1699" s="249" t="s">
        <v>181</v>
      </c>
      <c r="D1699" s="249" t="s">
        <v>460</v>
      </c>
      <c r="I1699" s="249" t="s">
        <v>82</v>
      </c>
    </row>
    <row r="1700" spans="1:9">
      <c r="A1700" s="249">
        <v>209587</v>
      </c>
      <c r="B1700" s="249" t="s">
        <v>3199</v>
      </c>
      <c r="C1700" s="249" t="s">
        <v>151</v>
      </c>
      <c r="D1700" s="249" t="s">
        <v>507</v>
      </c>
      <c r="I1700" s="249" t="s">
        <v>82</v>
      </c>
    </row>
    <row r="1701" spans="1:9">
      <c r="A1701" s="249">
        <v>209589</v>
      </c>
      <c r="B1701" s="249" t="s">
        <v>3200</v>
      </c>
      <c r="C1701" s="249" t="s">
        <v>89</v>
      </c>
      <c r="D1701" s="249" t="s">
        <v>458</v>
      </c>
      <c r="I1701" s="249" t="s">
        <v>82</v>
      </c>
    </row>
    <row r="1702" spans="1:9">
      <c r="A1702" s="249">
        <v>209592</v>
      </c>
      <c r="B1702" s="249" t="s">
        <v>3201</v>
      </c>
      <c r="C1702" s="249" t="s">
        <v>3202</v>
      </c>
      <c r="D1702" s="249" t="s">
        <v>460</v>
      </c>
      <c r="I1702" s="249" t="s">
        <v>82</v>
      </c>
    </row>
    <row r="1703" spans="1:9">
      <c r="A1703" s="249">
        <v>209593</v>
      </c>
      <c r="B1703" s="249" t="s">
        <v>3203</v>
      </c>
      <c r="C1703" s="249" t="s">
        <v>3204</v>
      </c>
      <c r="D1703" s="249" t="s">
        <v>524</v>
      </c>
      <c r="I1703" s="249" t="s">
        <v>82</v>
      </c>
    </row>
    <row r="1704" spans="1:9">
      <c r="A1704" s="249">
        <v>209598</v>
      </c>
      <c r="B1704" s="249" t="s">
        <v>3205</v>
      </c>
      <c r="C1704" s="249" t="s">
        <v>112</v>
      </c>
      <c r="D1704" s="249" t="s">
        <v>487</v>
      </c>
      <c r="I1704" s="249" t="s">
        <v>82</v>
      </c>
    </row>
    <row r="1705" spans="1:9">
      <c r="A1705" s="249">
        <v>209599</v>
      </c>
      <c r="B1705" s="249" t="s">
        <v>3206</v>
      </c>
      <c r="C1705" s="249" t="s">
        <v>3207</v>
      </c>
      <c r="D1705" s="249" t="s">
        <v>3208</v>
      </c>
      <c r="I1705" s="249" t="s">
        <v>82</v>
      </c>
    </row>
    <row r="1706" spans="1:9">
      <c r="A1706" s="249">
        <v>209601</v>
      </c>
      <c r="B1706" s="249" t="s">
        <v>3209</v>
      </c>
      <c r="C1706" s="249" t="s">
        <v>162</v>
      </c>
      <c r="D1706" s="249" t="s">
        <v>525</v>
      </c>
      <c r="I1706" s="249" t="s">
        <v>82</v>
      </c>
    </row>
    <row r="1707" spans="1:9">
      <c r="A1707" s="249">
        <v>209602</v>
      </c>
      <c r="B1707" s="249" t="s">
        <v>3210</v>
      </c>
      <c r="C1707" s="249" t="s">
        <v>89</v>
      </c>
      <c r="D1707" s="249" t="s">
        <v>2956</v>
      </c>
      <c r="I1707" s="249" t="s">
        <v>82</v>
      </c>
    </row>
    <row r="1708" spans="1:9">
      <c r="A1708" s="249">
        <v>209609</v>
      </c>
      <c r="B1708" s="249" t="s">
        <v>3211</v>
      </c>
      <c r="C1708" s="249" t="s">
        <v>180</v>
      </c>
      <c r="D1708" s="249" t="s">
        <v>329</v>
      </c>
      <c r="I1708" s="249" t="s">
        <v>82</v>
      </c>
    </row>
    <row r="1709" spans="1:9">
      <c r="A1709" s="249">
        <v>209616</v>
      </c>
      <c r="B1709" s="249" t="s">
        <v>3212</v>
      </c>
      <c r="C1709" s="249" t="s">
        <v>89</v>
      </c>
      <c r="D1709" s="249" t="s">
        <v>446</v>
      </c>
      <c r="I1709" s="249" t="s">
        <v>82</v>
      </c>
    </row>
    <row r="1710" spans="1:9">
      <c r="A1710" s="249">
        <v>209617</v>
      </c>
      <c r="B1710" s="249" t="s">
        <v>3213</v>
      </c>
      <c r="C1710" s="249" t="s">
        <v>115</v>
      </c>
      <c r="D1710" s="249" t="s">
        <v>3214</v>
      </c>
      <c r="I1710" s="249" t="s">
        <v>82</v>
      </c>
    </row>
    <row r="1711" spans="1:9">
      <c r="A1711" s="249">
        <v>209621</v>
      </c>
      <c r="B1711" s="249" t="s">
        <v>3215</v>
      </c>
      <c r="C1711" s="249" t="s">
        <v>203</v>
      </c>
      <c r="D1711" s="249" t="s">
        <v>3216</v>
      </c>
      <c r="I1711" s="249" t="s">
        <v>82</v>
      </c>
    </row>
    <row r="1712" spans="1:9">
      <c r="A1712" s="249">
        <v>209622</v>
      </c>
      <c r="B1712" s="249" t="s">
        <v>3217</v>
      </c>
      <c r="C1712" s="249" t="s">
        <v>92</v>
      </c>
      <c r="D1712" s="249" t="s">
        <v>3218</v>
      </c>
      <c r="I1712" s="249" t="s">
        <v>82</v>
      </c>
    </row>
    <row r="1713" spans="1:9">
      <c r="A1713" s="249">
        <v>209627</v>
      </c>
      <c r="B1713" s="249" t="s">
        <v>3219</v>
      </c>
      <c r="C1713" s="249" t="s">
        <v>112</v>
      </c>
      <c r="D1713" s="249" t="s">
        <v>3220</v>
      </c>
      <c r="I1713" s="249" t="s">
        <v>82</v>
      </c>
    </row>
    <row r="1714" spans="1:9">
      <c r="A1714" s="249">
        <v>209629</v>
      </c>
      <c r="B1714" s="249" t="s">
        <v>3221</v>
      </c>
      <c r="C1714" s="249" t="s">
        <v>3222</v>
      </c>
      <c r="D1714" s="249" t="s">
        <v>464</v>
      </c>
      <c r="I1714" s="249" t="s">
        <v>82</v>
      </c>
    </row>
    <row r="1715" spans="1:9">
      <c r="A1715" s="249">
        <v>209634</v>
      </c>
      <c r="B1715" s="249" t="s">
        <v>3223</v>
      </c>
      <c r="C1715" s="249" t="s">
        <v>144</v>
      </c>
      <c r="D1715" s="249" t="s">
        <v>3224</v>
      </c>
      <c r="I1715" s="249" t="s">
        <v>82</v>
      </c>
    </row>
    <row r="1716" spans="1:9">
      <c r="A1716" s="249">
        <v>209635</v>
      </c>
      <c r="B1716" s="249" t="s">
        <v>3225</v>
      </c>
      <c r="C1716" s="249" t="s">
        <v>128</v>
      </c>
      <c r="D1716" s="249" t="s">
        <v>526</v>
      </c>
      <c r="I1716" s="249" t="s">
        <v>82</v>
      </c>
    </row>
    <row r="1717" spans="1:9">
      <c r="A1717" s="249">
        <v>209636</v>
      </c>
      <c r="B1717" s="249" t="s">
        <v>3226</v>
      </c>
      <c r="C1717" s="249" t="s">
        <v>3227</v>
      </c>
      <c r="D1717" s="249" t="s">
        <v>433</v>
      </c>
      <c r="I1717" s="249" t="s">
        <v>82</v>
      </c>
    </row>
    <row r="1718" spans="1:9">
      <c r="A1718" s="249">
        <v>209637</v>
      </c>
      <c r="B1718" s="249" t="s">
        <v>3228</v>
      </c>
      <c r="C1718" s="249" t="s">
        <v>3039</v>
      </c>
      <c r="D1718" s="249" t="s">
        <v>487</v>
      </c>
      <c r="I1718" s="249" t="s">
        <v>82</v>
      </c>
    </row>
    <row r="1719" spans="1:9">
      <c r="A1719" s="249">
        <v>209647</v>
      </c>
      <c r="B1719" s="249" t="s">
        <v>3229</v>
      </c>
      <c r="C1719" s="249" t="s">
        <v>118</v>
      </c>
      <c r="D1719" s="249" t="s">
        <v>3230</v>
      </c>
      <c r="I1719" s="249" t="s">
        <v>82</v>
      </c>
    </row>
    <row r="1720" spans="1:9">
      <c r="A1720" s="249">
        <v>209648</v>
      </c>
      <c r="B1720" s="249" t="s">
        <v>3231</v>
      </c>
      <c r="C1720" s="249" t="s">
        <v>3232</v>
      </c>
      <c r="D1720" s="249" t="s">
        <v>443</v>
      </c>
      <c r="I1720" s="249" t="s">
        <v>82</v>
      </c>
    </row>
    <row r="1721" spans="1:9">
      <c r="A1721" s="249">
        <v>209649</v>
      </c>
      <c r="B1721" s="249" t="s">
        <v>3233</v>
      </c>
      <c r="C1721" s="249" t="s">
        <v>91</v>
      </c>
      <c r="D1721" s="249" t="s">
        <v>527</v>
      </c>
      <c r="I1721" s="249" t="s">
        <v>82</v>
      </c>
    </row>
    <row r="1722" spans="1:9">
      <c r="A1722" s="249">
        <v>209651</v>
      </c>
      <c r="B1722" s="249" t="s">
        <v>3234</v>
      </c>
      <c r="C1722" s="249" t="s">
        <v>91</v>
      </c>
      <c r="D1722" s="249" t="s">
        <v>3235</v>
      </c>
      <c r="I1722" s="249" t="s">
        <v>82</v>
      </c>
    </row>
    <row r="1723" spans="1:9">
      <c r="A1723" s="249">
        <v>209653</v>
      </c>
      <c r="B1723" s="249" t="s">
        <v>3236</v>
      </c>
      <c r="C1723" s="249" t="s">
        <v>89</v>
      </c>
      <c r="D1723" s="249" t="s">
        <v>500</v>
      </c>
      <c r="I1723" s="249" t="s">
        <v>82</v>
      </c>
    </row>
    <row r="1724" spans="1:9">
      <c r="A1724" s="249">
        <v>209654</v>
      </c>
      <c r="B1724" s="249" t="s">
        <v>3237</v>
      </c>
      <c r="C1724" s="249" t="s">
        <v>219</v>
      </c>
      <c r="D1724" s="249" t="s">
        <v>3238</v>
      </c>
      <c r="I1724" s="249" t="s">
        <v>82</v>
      </c>
    </row>
    <row r="1725" spans="1:9">
      <c r="A1725" s="249">
        <v>209658</v>
      </c>
      <c r="B1725" s="249" t="s">
        <v>3239</v>
      </c>
      <c r="C1725" s="249" t="s">
        <v>122</v>
      </c>
      <c r="D1725" s="249" t="s">
        <v>246</v>
      </c>
      <c r="I1725" s="249" t="s">
        <v>82</v>
      </c>
    </row>
    <row r="1726" spans="1:9">
      <c r="A1726" s="249">
        <v>209659</v>
      </c>
      <c r="B1726" s="249" t="s">
        <v>3240</v>
      </c>
      <c r="C1726" s="249" t="s">
        <v>2946</v>
      </c>
      <c r="D1726" s="249" t="s">
        <v>380</v>
      </c>
      <c r="I1726" s="249" t="s">
        <v>82</v>
      </c>
    </row>
    <row r="1727" spans="1:9">
      <c r="A1727" s="249">
        <v>209660</v>
      </c>
      <c r="B1727" s="249" t="s">
        <v>3241</v>
      </c>
      <c r="C1727" s="249" t="s">
        <v>528</v>
      </c>
      <c r="D1727" s="249" t="s">
        <v>529</v>
      </c>
      <c r="I1727" s="249" t="s">
        <v>82</v>
      </c>
    </row>
    <row r="1728" spans="1:9">
      <c r="A1728" s="249">
        <v>209661</v>
      </c>
      <c r="B1728" s="249" t="s">
        <v>3242</v>
      </c>
      <c r="C1728" s="249" t="s">
        <v>91</v>
      </c>
      <c r="D1728" s="249" t="s">
        <v>3243</v>
      </c>
      <c r="I1728" s="249" t="s">
        <v>82</v>
      </c>
    </row>
    <row r="1729" spans="1:9">
      <c r="A1729" s="249">
        <v>209662</v>
      </c>
      <c r="B1729" s="249" t="s">
        <v>3244</v>
      </c>
      <c r="C1729" s="249" t="s">
        <v>81</v>
      </c>
      <c r="D1729" s="249" t="s">
        <v>3245</v>
      </c>
      <c r="I1729" s="249" t="s">
        <v>82</v>
      </c>
    </row>
    <row r="1730" spans="1:9">
      <c r="A1730" s="249">
        <v>209663</v>
      </c>
      <c r="B1730" s="249" t="s">
        <v>3246</v>
      </c>
      <c r="C1730" s="249" t="s">
        <v>108</v>
      </c>
      <c r="D1730" s="249" t="s">
        <v>3247</v>
      </c>
      <c r="I1730" s="249" t="s">
        <v>82</v>
      </c>
    </row>
    <row r="1731" spans="1:9">
      <c r="A1731" s="249">
        <v>209664</v>
      </c>
      <c r="B1731" s="249" t="s">
        <v>3248</v>
      </c>
      <c r="C1731" s="249" t="s">
        <v>286</v>
      </c>
      <c r="D1731" s="249" t="s">
        <v>467</v>
      </c>
      <c r="I1731" s="249" t="s">
        <v>82</v>
      </c>
    </row>
    <row r="1732" spans="1:9">
      <c r="A1732" s="249">
        <v>209665</v>
      </c>
      <c r="B1732" s="249" t="s">
        <v>3249</v>
      </c>
      <c r="C1732" s="249" t="s">
        <v>3250</v>
      </c>
      <c r="D1732" s="249" t="s">
        <v>530</v>
      </c>
      <c r="I1732" s="249" t="s">
        <v>82</v>
      </c>
    </row>
    <row r="1733" spans="1:9">
      <c r="A1733" s="249">
        <v>209667</v>
      </c>
      <c r="B1733" s="249" t="s">
        <v>3251</v>
      </c>
      <c r="C1733" s="249" t="s">
        <v>89</v>
      </c>
      <c r="D1733" s="249" t="s">
        <v>524</v>
      </c>
      <c r="I1733" s="249" t="s">
        <v>82</v>
      </c>
    </row>
    <row r="1734" spans="1:9">
      <c r="A1734" s="249">
        <v>209669</v>
      </c>
      <c r="B1734" s="249" t="s">
        <v>3252</v>
      </c>
      <c r="C1734" s="249" t="s">
        <v>80</v>
      </c>
      <c r="D1734" s="249" t="s">
        <v>3253</v>
      </c>
      <c r="I1734" s="249" t="s">
        <v>82</v>
      </c>
    </row>
    <row r="1735" spans="1:9">
      <c r="A1735" s="249">
        <v>209673</v>
      </c>
      <c r="B1735" s="249" t="s">
        <v>3254</v>
      </c>
      <c r="C1735" s="249" t="s">
        <v>89</v>
      </c>
      <c r="D1735" s="249" t="s">
        <v>3255</v>
      </c>
      <c r="I1735" s="249" t="s">
        <v>82</v>
      </c>
    </row>
    <row r="1736" spans="1:9">
      <c r="A1736" s="249">
        <v>209677</v>
      </c>
      <c r="B1736" s="249" t="s">
        <v>3256</v>
      </c>
      <c r="C1736" s="249" t="s">
        <v>170</v>
      </c>
      <c r="D1736" s="249" t="s">
        <v>3257</v>
      </c>
      <c r="I1736" s="249" t="s">
        <v>82</v>
      </c>
    </row>
    <row r="1737" spans="1:9">
      <c r="A1737" s="249">
        <v>209678</v>
      </c>
      <c r="B1737" s="249" t="s">
        <v>3258</v>
      </c>
      <c r="C1737" s="249" t="s">
        <v>3259</v>
      </c>
      <c r="D1737" s="249" t="s">
        <v>2147</v>
      </c>
      <c r="I1737" s="249" t="s">
        <v>82</v>
      </c>
    </row>
    <row r="1738" spans="1:9">
      <c r="A1738" s="249">
        <v>209680</v>
      </c>
      <c r="B1738" s="249" t="s">
        <v>1501</v>
      </c>
      <c r="C1738" s="249" t="s">
        <v>89</v>
      </c>
      <c r="D1738" s="249" t="s">
        <v>531</v>
      </c>
      <c r="I1738" s="249" t="s">
        <v>82</v>
      </c>
    </row>
    <row r="1739" spans="1:9">
      <c r="A1739" s="249">
        <v>209681</v>
      </c>
      <c r="B1739" s="249" t="s">
        <v>3260</v>
      </c>
      <c r="C1739" s="249" t="s">
        <v>126</v>
      </c>
      <c r="D1739" s="249" t="s">
        <v>512</v>
      </c>
      <c r="I1739" s="249" t="s">
        <v>82</v>
      </c>
    </row>
    <row r="1740" spans="1:9">
      <c r="A1740" s="249">
        <v>209682</v>
      </c>
      <c r="B1740" s="249" t="s">
        <v>3261</v>
      </c>
      <c r="C1740" s="249" t="s">
        <v>3262</v>
      </c>
      <c r="D1740" s="249" t="s">
        <v>532</v>
      </c>
      <c r="I1740" s="249" t="s">
        <v>82</v>
      </c>
    </row>
    <row r="1741" spans="1:9">
      <c r="A1741" s="249">
        <v>209684</v>
      </c>
      <c r="B1741" s="249" t="s">
        <v>3264</v>
      </c>
      <c r="C1741" s="249" t="s">
        <v>119</v>
      </c>
      <c r="D1741" s="249" t="s">
        <v>3265</v>
      </c>
      <c r="I1741" s="249" t="s">
        <v>82</v>
      </c>
    </row>
    <row r="1742" spans="1:9">
      <c r="A1742" s="249">
        <v>209685</v>
      </c>
      <c r="B1742" s="249" t="s">
        <v>3266</v>
      </c>
      <c r="C1742" s="249" t="s">
        <v>3267</v>
      </c>
      <c r="D1742" s="249" t="s">
        <v>519</v>
      </c>
      <c r="I1742" s="249" t="s">
        <v>82</v>
      </c>
    </row>
    <row r="1743" spans="1:9">
      <c r="A1743" s="249">
        <v>209686</v>
      </c>
      <c r="B1743" s="249" t="s">
        <v>3268</v>
      </c>
      <c r="C1743" s="249" t="s">
        <v>3269</v>
      </c>
      <c r="D1743" s="249" t="s">
        <v>3270</v>
      </c>
      <c r="I1743" s="249" t="s">
        <v>82</v>
      </c>
    </row>
    <row r="1744" spans="1:9">
      <c r="A1744" s="249">
        <v>209688</v>
      </c>
      <c r="B1744" s="249" t="s">
        <v>3271</v>
      </c>
      <c r="C1744" s="249" t="s">
        <v>3272</v>
      </c>
      <c r="D1744" s="249" t="s">
        <v>3273</v>
      </c>
      <c r="I1744" s="249" t="s">
        <v>82</v>
      </c>
    </row>
    <row r="1745" spans="1:9">
      <c r="A1745" s="249">
        <v>209689</v>
      </c>
      <c r="B1745" s="249" t="s">
        <v>3274</v>
      </c>
      <c r="C1745" s="249" t="s">
        <v>134</v>
      </c>
      <c r="D1745" s="249" t="s">
        <v>463</v>
      </c>
      <c r="I1745" s="249" t="s">
        <v>82</v>
      </c>
    </row>
    <row r="1746" spans="1:9">
      <c r="A1746" s="249">
        <v>209691</v>
      </c>
      <c r="B1746" s="249" t="s">
        <v>3275</v>
      </c>
      <c r="C1746" s="249" t="s">
        <v>3276</v>
      </c>
      <c r="D1746" s="249" t="s">
        <v>3277</v>
      </c>
      <c r="I1746" s="249" t="s">
        <v>82</v>
      </c>
    </row>
    <row r="1747" spans="1:9">
      <c r="A1747" s="249">
        <v>209693</v>
      </c>
      <c r="B1747" s="249" t="s">
        <v>3278</v>
      </c>
      <c r="C1747" s="249" t="s">
        <v>3279</v>
      </c>
      <c r="D1747" s="249" t="s">
        <v>524</v>
      </c>
      <c r="I1747" s="249" t="s">
        <v>82</v>
      </c>
    </row>
    <row r="1748" spans="1:9">
      <c r="A1748" s="249">
        <v>209694</v>
      </c>
      <c r="B1748" s="249" t="s">
        <v>3280</v>
      </c>
      <c r="C1748" s="249" t="s">
        <v>146</v>
      </c>
      <c r="D1748" s="249" t="s">
        <v>3281</v>
      </c>
      <c r="I1748" s="249" t="s">
        <v>82</v>
      </c>
    </row>
    <row r="1749" spans="1:9">
      <c r="A1749" s="249">
        <v>209695</v>
      </c>
      <c r="B1749" s="249" t="s">
        <v>3282</v>
      </c>
      <c r="C1749" s="249" t="s">
        <v>89</v>
      </c>
      <c r="D1749" s="249" t="s">
        <v>3283</v>
      </c>
      <c r="I1749" s="249" t="s">
        <v>82</v>
      </c>
    </row>
    <row r="1750" spans="1:9">
      <c r="A1750" s="249">
        <v>209696</v>
      </c>
      <c r="B1750" s="249" t="s">
        <v>3284</v>
      </c>
      <c r="C1750" s="249" t="s">
        <v>92</v>
      </c>
      <c r="D1750" s="249" t="s">
        <v>3285</v>
      </c>
      <c r="I1750" s="249" t="s">
        <v>82</v>
      </c>
    </row>
    <row r="1751" spans="1:9">
      <c r="A1751" s="249">
        <v>209697</v>
      </c>
      <c r="B1751" s="249" t="s">
        <v>2949</v>
      </c>
      <c r="C1751" s="249" t="s">
        <v>229</v>
      </c>
      <c r="D1751" s="249" t="s">
        <v>467</v>
      </c>
      <c r="I1751" s="249" t="s">
        <v>82</v>
      </c>
    </row>
    <row r="1752" spans="1:9">
      <c r="A1752" s="249">
        <v>209698</v>
      </c>
      <c r="B1752" s="249" t="s">
        <v>3286</v>
      </c>
      <c r="C1752" s="249" t="s">
        <v>3287</v>
      </c>
      <c r="D1752" s="249" t="s">
        <v>387</v>
      </c>
      <c r="I1752" s="249" t="s">
        <v>82</v>
      </c>
    </row>
    <row r="1753" spans="1:9">
      <c r="A1753" s="249">
        <v>209699</v>
      </c>
      <c r="B1753" s="249" t="s">
        <v>3288</v>
      </c>
      <c r="C1753" s="249" t="s">
        <v>94</v>
      </c>
      <c r="D1753" s="249" t="s">
        <v>445</v>
      </c>
      <c r="I1753" s="249" t="s">
        <v>82</v>
      </c>
    </row>
    <row r="1754" spans="1:9">
      <c r="A1754" s="249">
        <v>209701</v>
      </c>
      <c r="B1754" s="249" t="s">
        <v>3289</v>
      </c>
      <c r="C1754" s="249" t="s">
        <v>171</v>
      </c>
      <c r="D1754" s="249" t="s">
        <v>499</v>
      </c>
      <c r="I1754" s="249" t="s">
        <v>82</v>
      </c>
    </row>
    <row r="1755" spans="1:9">
      <c r="A1755" s="249">
        <v>209702</v>
      </c>
      <c r="B1755" s="249" t="s">
        <v>3290</v>
      </c>
      <c r="C1755" s="249" t="s">
        <v>180</v>
      </c>
      <c r="D1755" s="249" t="s">
        <v>534</v>
      </c>
      <c r="I1755" s="249" t="s">
        <v>82</v>
      </c>
    </row>
    <row r="1756" spans="1:9">
      <c r="A1756" s="249">
        <v>209703</v>
      </c>
      <c r="B1756" s="249" t="s">
        <v>3291</v>
      </c>
      <c r="C1756" s="249" t="s">
        <v>144</v>
      </c>
      <c r="D1756" s="249" t="s">
        <v>487</v>
      </c>
      <c r="I1756" s="249" t="s">
        <v>82</v>
      </c>
    </row>
    <row r="1757" spans="1:9">
      <c r="A1757" s="249">
        <v>209704</v>
      </c>
      <c r="B1757" s="249" t="s">
        <v>3292</v>
      </c>
      <c r="C1757" s="249" t="s">
        <v>157</v>
      </c>
      <c r="D1757" s="249" t="s">
        <v>3293</v>
      </c>
      <c r="I1757" s="249" t="s">
        <v>82</v>
      </c>
    </row>
    <row r="1758" spans="1:9">
      <c r="A1758" s="249">
        <v>209707</v>
      </c>
      <c r="B1758" s="249" t="s">
        <v>3294</v>
      </c>
      <c r="C1758" s="249" t="s">
        <v>3295</v>
      </c>
      <c r="D1758" s="249" t="s">
        <v>3296</v>
      </c>
      <c r="I1758" s="249" t="s">
        <v>82</v>
      </c>
    </row>
    <row r="1759" spans="1:9">
      <c r="A1759" s="249">
        <v>209708</v>
      </c>
      <c r="B1759" s="249" t="s">
        <v>3297</v>
      </c>
      <c r="C1759" s="249" t="s">
        <v>536</v>
      </c>
      <c r="D1759" s="249" t="s">
        <v>479</v>
      </c>
      <c r="I1759" s="249" t="s">
        <v>82</v>
      </c>
    </row>
    <row r="1760" spans="1:9">
      <c r="A1760" s="249">
        <v>209709</v>
      </c>
      <c r="B1760" s="249" t="s">
        <v>3298</v>
      </c>
      <c r="C1760" s="249" t="s">
        <v>205</v>
      </c>
      <c r="D1760" s="249" t="s">
        <v>445</v>
      </c>
      <c r="I1760" s="249" t="s">
        <v>82</v>
      </c>
    </row>
    <row r="1761" spans="1:9">
      <c r="A1761" s="249">
        <v>209710</v>
      </c>
      <c r="B1761" s="249" t="s">
        <v>3299</v>
      </c>
      <c r="C1761" s="249" t="s">
        <v>3300</v>
      </c>
      <c r="D1761" s="249" t="s">
        <v>537</v>
      </c>
      <c r="I1761" s="249" t="s">
        <v>82</v>
      </c>
    </row>
    <row r="1762" spans="1:9">
      <c r="A1762" s="249">
        <v>209711</v>
      </c>
      <c r="B1762" s="249" t="s">
        <v>3210</v>
      </c>
      <c r="C1762" s="249" t="s">
        <v>89</v>
      </c>
      <c r="D1762" s="249" t="s">
        <v>535</v>
      </c>
      <c r="I1762" s="249" t="s">
        <v>82</v>
      </c>
    </row>
    <row r="1763" spans="1:9">
      <c r="A1763" s="249">
        <v>209712</v>
      </c>
      <c r="B1763" s="249" t="s">
        <v>3301</v>
      </c>
      <c r="C1763" s="249" t="s">
        <v>130</v>
      </c>
      <c r="D1763" s="249" t="s">
        <v>3302</v>
      </c>
      <c r="I1763" s="249" t="s">
        <v>82</v>
      </c>
    </row>
    <row r="1764" spans="1:9">
      <c r="A1764" s="249">
        <v>209713</v>
      </c>
      <c r="B1764" s="249" t="s">
        <v>3303</v>
      </c>
      <c r="C1764" s="249" t="s">
        <v>3304</v>
      </c>
      <c r="D1764" s="249" t="s">
        <v>538</v>
      </c>
      <c r="I1764" s="249" t="s">
        <v>82</v>
      </c>
    </row>
    <row r="1765" spans="1:9">
      <c r="A1765" s="249">
        <v>209714</v>
      </c>
      <c r="B1765" s="249" t="s">
        <v>3305</v>
      </c>
      <c r="C1765" s="249" t="s">
        <v>90</v>
      </c>
      <c r="D1765" s="249" t="s">
        <v>539</v>
      </c>
      <c r="I1765" s="249" t="s">
        <v>82</v>
      </c>
    </row>
    <row r="1766" spans="1:9">
      <c r="A1766" s="249">
        <v>209718</v>
      </c>
      <c r="B1766" s="249" t="s">
        <v>3306</v>
      </c>
      <c r="C1766" s="249" t="s">
        <v>92</v>
      </c>
      <c r="D1766" s="249" t="s">
        <v>494</v>
      </c>
      <c r="I1766" s="249" t="s">
        <v>82</v>
      </c>
    </row>
    <row r="1767" spans="1:9">
      <c r="A1767" s="249">
        <v>209719</v>
      </c>
      <c r="B1767" s="249" t="s">
        <v>3307</v>
      </c>
      <c r="C1767" s="249" t="s">
        <v>181</v>
      </c>
      <c r="D1767" s="249" t="s">
        <v>469</v>
      </c>
      <c r="I1767" s="249" t="s">
        <v>82</v>
      </c>
    </row>
    <row r="1768" spans="1:9">
      <c r="A1768" s="249">
        <v>209721</v>
      </c>
      <c r="B1768" s="249" t="s">
        <v>3308</v>
      </c>
      <c r="C1768" s="249" t="s">
        <v>196</v>
      </c>
      <c r="D1768" s="249" t="s">
        <v>3309</v>
      </c>
      <c r="I1768" s="249" t="s">
        <v>82</v>
      </c>
    </row>
    <row r="1769" spans="1:9">
      <c r="A1769" s="249">
        <v>209723</v>
      </c>
      <c r="B1769" s="249" t="s">
        <v>3310</v>
      </c>
      <c r="C1769" s="249" t="s">
        <v>249</v>
      </c>
      <c r="D1769" s="249" t="s">
        <v>3311</v>
      </c>
      <c r="I1769" s="249" t="s">
        <v>82</v>
      </c>
    </row>
    <row r="1770" spans="1:9">
      <c r="A1770" s="249">
        <v>209724</v>
      </c>
      <c r="B1770" s="249" t="s">
        <v>3312</v>
      </c>
      <c r="C1770" s="249" t="s">
        <v>177</v>
      </c>
      <c r="D1770" s="249" t="s">
        <v>3313</v>
      </c>
      <c r="I1770" s="249" t="s">
        <v>82</v>
      </c>
    </row>
    <row r="1771" spans="1:9">
      <c r="A1771" s="249">
        <v>209725</v>
      </c>
      <c r="B1771" s="249" t="s">
        <v>3314</v>
      </c>
      <c r="C1771" s="249" t="s">
        <v>89</v>
      </c>
      <c r="D1771" s="249" t="s">
        <v>3315</v>
      </c>
      <c r="I1771" s="249" t="s">
        <v>82</v>
      </c>
    </row>
    <row r="1772" spans="1:9">
      <c r="A1772" s="249">
        <v>209726</v>
      </c>
      <c r="B1772" s="249" t="s">
        <v>3316</v>
      </c>
      <c r="C1772" s="249" t="s">
        <v>122</v>
      </c>
      <c r="D1772" s="249" t="s">
        <v>539</v>
      </c>
      <c r="I1772" s="249" t="s">
        <v>82</v>
      </c>
    </row>
    <row r="1773" spans="1:9">
      <c r="A1773" s="249">
        <v>209727</v>
      </c>
      <c r="B1773" s="249" t="s">
        <v>3317</v>
      </c>
      <c r="C1773" s="249" t="s">
        <v>3318</v>
      </c>
      <c r="D1773" s="249" t="s">
        <v>2950</v>
      </c>
      <c r="I1773" s="249" t="s">
        <v>82</v>
      </c>
    </row>
    <row r="1774" spans="1:9">
      <c r="A1774" s="249">
        <v>209729</v>
      </c>
      <c r="B1774" s="249" t="s">
        <v>3319</v>
      </c>
      <c r="C1774" s="249" t="s">
        <v>89</v>
      </c>
      <c r="D1774" s="249" t="s">
        <v>3320</v>
      </c>
      <c r="I1774" s="249" t="s">
        <v>82</v>
      </c>
    </row>
    <row r="1775" spans="1:9">
      <c r="A1775" s="249">
        <v>209730</v>
      </c>
      <c r="B1775" s="249" t="s">
        <v>3321</v>
      </c>
      <c r="C1775" s="249" t="s">
        <v>3322</v>
      </c>
      <c r="D1775" s="249" t="s">
        <v>3323</v>
      </c>
      <c r="I1775" s="249" t="s">
        <v>82</v>
      </c>
    </row>
    <row r="1776" spans="1:9">
      <c r="A1776" s="249">
        <v>209731</v>
      </c>
      <c r="B1776" s="249" t="s">
        <v>3324</v>
      </c>
      <c r="C1776" s="249" t="s">
        <v>89</v>
      </c>
      <c r="D1776" s="249" t="s">
        <v>460</v>
      </c>
      <c r="I1776" s="249" t="s">
        <v>82</v>
      </c>
    </row>
    <row r="1777" spans="1:9">
      <c r="A1777" s="249">
        <v>209732</v>
      </c>
      <c r="B1777" s="249" t="s">
        <v>3325</v>
      </c>
      <c r="C1777" s="249" t="s">
        <v>89</v>
      </c>
      <c r="D1777" s="249" t="s">
        <v>511</v>
      </c>
      <c r="I1777" s="249" t="s">
        <v>82</v>
      </c>
    </row>
    <row r="1778" spans="1:9">
      <c r="A1778" s="249">
        <v>209735</v>
      </c>
      <c r="B1778" s="249" t="s">
        <v>3326</v>
      </c>
      <c r="C1778" s="249" t="s">
        <v>269</v>
      </c>
      <c r="D1778" s="249" t="s">
        <v>540</v>
      </c>
      <c r="I1778" s="249" t="s">
        <v>82</v>
      </c>
    </row>
    <row r="1779" spans="1:9">
      <c r="A1779" s="249">
        <v>209736</v>
      </c>
      <c r="B1779" s="249" t="s">
        <v>3327</v>
      </c>
      <c r="C1779" s="249" t="s">
        <v>249</v>
      </c>
      <c r="D1779" s="249" t="s">
        <v>541</v>
      </c>
      <c r="I1779" s="249" t="s">
        <v>82</v>
      </c>
    </row>
    <row r="1780" spans="1:9">
      <c r="A1780" s="249">
        <v>209737</v>
      </c>
      <c r="B1780" s="249" t="s">
        <v>3328</v>
      </c>
      <c r="C1780" s="249" t="s">
        <v>91</v>
      </c>
      <c r="D1780" s="249" t="s">
        <v>542</v>
      </c>
      <c r="I1780" s="249" t="s">
        <v>82</v>
      </c>
    </row>
    <row r="1781" spans="1:9">
      <c r="A1781" s="249">
        <v>209739</v>
      </c>
      <c r="B1781" s="249" t="s">
        <v>3329</v>
      </c>
      <c r="C1781" s="249" t="s">
        <v>244</v>
      </c>
      <c r="D1781" s="249" t="s">
        <v>471</v>
      </c>
      <c r="I1781" s="249" t="s">
        <v>82</v>
      </c>
    </row>
    <row r="1782" spans="1:9">
      <c r="A1782" s="249">
        <v>209741</v>
      </c>
      <c r="B1782" s="249" t="s">
        <v>3330</v>
      </c>
      <c r="C1782" s="249" t="s">
        <v>131</v>
      </c>
      <c r="D1782" s="249" t="s">
        <v>519</v>
      </c>
      <c r="I1782" s="249" t="s">
        <v>82</v>
      </c>
    </row>
    <row r="1783" spans="1:9">
      <c r="A1783" s="249">
        <v>209745</v>
      </c>
      <c r="B1783" s="249" t="s">
        <v>3331</v>
      </c>
      <c r="C1783" s="249" t="s">
        <v>91</v>
      </c>
      <c r="D1783" s="249" t="s">
        <v>3196</v>
      </c>
      <c r="I1783" s="249" t="s">
        <v>82</v>
      </c>
    </row>
    <row r="1784" spans="1:9">
      <c r="A1784" s="249">
        <v>209747</v>
      </c>
      <c r="B1784" s="249" t="s">
        <v>3332</v>
      </c>
      <c r="C1784" s="249" t="s">
        <v>208</v>
      </c>
      <c r="D1784" s="249" t="s">
        <v>543</v>
      </c>
      <c r="I1784" s="249" t="s">
        <v>82</v>
      </c>
    </row>
    <row r="1785" spans="1:9">
      <c r="A1785" s="249">
        <v>209748</v>
      </c>
      <c r="B1785" s="249" t="s">
        <v>3333</v>
      </c>
      <c r="C1785" s="249" t="s">
        <v>150</v>
      </c>
      <c r="D1785" s="249" t="s">
        <v>462</v>
      </c>
      <c r="I1785" s="249" t="s">
        <v>82</v>
      </c>
    </row>
    <row r="1786" spans="1:9">
      <c r="A1786" s="249">
        <v>209750</v>
      </c>
      <c r="B1786" s="249" t="s">
        <v>3334</v>
      </c>
      <c r="C1786" s="249" t="s">
        <v>1023</v>
      </c>
      <c r="D1786" s="249" t="s">
        <v>545</v>
      </c>
      <c r="I1786" s="249" t="s">
        <v>82</v>
      </c>
    </row>
    <row r="1787" spans="1:9">
      <c r="A1787" s="249">
        <v>209751</v>
      </c>
      <c r="B1787" s="249" t="s">
        <v>3335</v>
      </c>
      <c r="C1787" s="249" t="s">
        <v>89</v>
      </c>
      <c r="D1787" s="249" t="s">
        <v>470</v>
      </c>
      <c r="I1787" s="249" t="s">
        <v>82</v>
      </c>
    </row>
    <row r="1788" spans="1:9">
      <c r="A1788" s="249">
        <v>209752</v>
      </c>
      <c r="B1788" s="249" t="s">
        <v>3336</v>
      </c>
      <c r="C1788" s="249" t="s">
        <v>308</v>
      </c>
      <c r="D1788" s="249" t="s">
        <v>453</v>
      </c>
      <c r="I1788" s="249" t="s">
        <v>82</v>
      </c>
    </row>
    <row r="1789" spans="1:9">
      <c r="A1789" s="249">
        <v>209753</v>
      </c>
      <c r="B1789" s="249" t="s">
        <v>3337</v>
      </c>
      <c r="C1789" s="249" t="s">
        <v>320</v>
      </c>
      <c r="D1789" s="249" t="s">
        <v>546</v>
      </c>
      <c r="I1789" s="249" t="s">
        <v>82</v>
      </c>
    </row>
    <row r="1790" spans="1:9">
      <c r="A1790" s="249">
        <v>209755</v>
      </c>
      <c r="B1790" s="249" t="s">
        <v>3338</v>
      </c>
      <c r="C1790" s="249" t="s">
        <v>3339</v>
      </c>
      <c r="D1790" s="249" t="s">
        <v>480</v>
      </c>
      <c r="I1790" s="249" t="s">
        <v>82</v>
      </c>
    </row>
    <row r="1791" spans="1:9">
      <c r="A1791" s="249">
        <v>209756</v>
      </c>
      <c r="B1791" s="249" t="s">
        <v>3340</v>
      </c>
      <c r="C1791" s="249" t="s">
        <v>92</v>
      </c>
      <c r="D1791" s="249" t="s">
        <v>486</v>
      </c>
      <c r="I1791" s="249" t="s">
        <v>82</v>
      </c>
    </row>
    <row r="1792" spans="1:9">
      <c r="A1792" s="249">
        <v>209757</v>
      </c>
      <c r="B1792" s="249" t="s">
        <v>3341</v>
      </c>
      <c r="C1792" s="249" t="s">
        <v>3342</v>
      </c>
      <c r="D1792" s="249" t="s">
        <v>2956</v>
      </c>
      <c r="I1792" s="249" t="s">
        <v>82</v>
      </c>
    </row>
    <row r="1793" spans="1:9">
      <c r="A1793" s="249">
        <v>209760</v>
      </c>
      <c r="B1793" s="249" t="s">
        <v>3343</v>
      </c>
      <c r="C1793" s="249" t="s">
        <v>89</v>
      </c>
      <c r="D1793" s="249" t="s">
        <v>460</v>
      </c>
      <c r="I1793" s="249" t="s">
        <v>82</v>
      </c>
    </row>
    <row r="1794" spans="1:9">
      <c r="A1794" s="249">
        <v>209761</v>
      </c>
      <c r="B1794" s="249" t="s">
        <v>3344</v>
      </c>
      <c r="C1794" s="249" t="s">
        <v>200</v>
      </c>
      <c r="D1794" s="249" t="s">
        <v>547</v>
      </c>
      <c r="I1794" s="249" t="s">
        <v>82</v>
      </c>
    </row>
    <row r="1795" spans="1:9">
      <c r="A1795" s="249">
        <v>209762</v>
      </c>
      <c r="B1795" s="249" t="s">
        <v>3345</v>
      </c>
      <c r="C1795" s="249" t="s">
        <v>3346</v>
      </c>
      <c r="D1795" s="249" t="s">
        <v>3347</v>
      </c>
      <c r="I1795" s="249" t="s">
        <v>82</v>
      </c>
    </row>
    <row r="1796" spans="1:9">
      <c r="A1796" s="249">
        <v>209763</v>
      </c>
      <c r="B1796" s="249" t="s">
        <v>3348</v>
      </c>
      <c r="C1796" s="249" t="s">
        <v>92</v>
      </c>
      <c r="D1796" s="249" t="s">
        <v>548</v>
      </c>
      <c r="I1796" s="249" t="s">
        <v>82</v>
      </c>
    </row>
    <row r="1797" spans="1:9">
      <c r="A1797" s="249">
        <v>209764</v>
      </c>
      <c r="B1797" s="249" t="s">
        <v>3348</v>
      </c>
      <c r="C1797" s="249" t="s">
        <v>2946</v>
      </c>
      <c r="D1797" s="249" t="s">
        <v>549</v>
      </c>
      <c r="I1797" s="249" t="s">
        <v>82</v>
      </c>
    </row>
    <row r="1798" spans="1:9">
      <c r="A1798" s="249">
        <v>209765</v>
      </c>
      <c r="B1798" s="249" t="s">
        <v>3349</v>
      </c>
      <c r="C1798" s="249" t="s">
        <v>144</v>
      </c>
      <c r="D1798" s="249" t="s">
        <v>550</v>
      </c>
      <c r="I1798" s="249" t="s">
        <v>82</v>
      </c>
    </row>
    <row r="1799" spans="1:9">
      <c r="A1799" s="249">
        <v>209766</v>
      </c>
      <c r="B1799" s="249" t="s">
        <v>3350</v>
      </c>
      <c r="C1799" s="249" t="s">
        <v>89</v>
      </c>
      <c r="D1799" s="249" t="s">
        <v>3351</v>
      </c>
      <c r="I1799" s="249" t="s">
        <v>82</v>
      </c>
    </row>
    <row r="1800" spans="1:9">
      <c r="A1800" s="249">
        <v>209767</v>
      </c>
      <c r="B1800" s="249" t="s">
        <v>3352</v>
      </c>
      <c r="C1800" s="249" t="s">
        <v>89</v>
      </c>
      <c r="D1800" s="249" t="s">
        <v>158</v>
      </c>
      <c r="I1800" s="249" t="s">
        <v>82</v>
      </c>
    </row>
    <row r="1801" spans="1:9">
      <c r="A1801" s="249">
        <v>209768</v>
      </c>
      <c r="B1801" s="249" t="s">
        <v>3353</v>
      </c>
      <c r="C1801" s="249" t="s">
        <v>121</v>
      </c>
      <c r="D1801" s="249" t="s">
        <v>3354</v>
      </c>
      <c r="I1801" s="249" t="s">
        <v>82</v>
      </c>
    </row>
    <row r="1802" spans="1:9">
      <c r="A1802" s="249">
        <v>209771</v>
      </c>
      <c r="B1802" s="249" t="s">
        <v>3355</v>
      </c>
      <c r="C1802" s="249" t="s">
        <v>152</v>
      </c>
      <c r="D1802" s="249" t="s">
        <v>3356</v>
      </c>
      <c r="I1802" s="249" t="s">
        <v>82</v>
      </c>
    </row>
    <row r="1803" spans="1:9">
      <c r="A1803" s="249">
        <v>209772</v>
      </c>
      <c r="B1803" s="249" t="s">
        <v>3357</v>
      </c>
      <c r="C1803" s="249" t="s">
        <v>86</v>
      </c>
      <c r="D1803" s="249" t="s">
        <v>527</v>
      </c>
      <c r="I1803" s="249" t="s">
        <v>82</v>
      </c>
    </row>
    <row r="1804" spans="1:9">
      <c r="A1804" s="249">
        <v>209773</v>
      </c>
      <c r="B1804" s="249" t="s">
        <v>3358</v>
      </c>
      <c r="C1804" s="249" t="s">
        <v>3017</v>
      </c>
      <c r="D1804" s="249" t="s">
        <v>489</v>
      </c>
      <c r="I1804" s="249" t="s">
        <v>82</v>
      </c>
    </row>
    <row r="1805" spans="1:9">
      <c r="A1805" s="249">
        <v>209775</v>
      </c>
      <c r="B1805" s="249" t="s">
        <v>3359</v>
      </c>
      <c r="C1805" s="249" t="s">
        <v>239</v>
      </c>
      <c r="D1805" s="249" t="s">
        <v>498</v>
      </c>
      <c r="I1805" s="249" t="s">
        <v>82</v>
      </c>
    </row>
    <row r="1806" spans="1:9">
      <c r="A1806" s="249">
        <v>209776</v>
      </c>
      <c r="B1806" s="249" t="s">
        <v>3360</v>
      </c>
      <c r="C1806" s="249" t="s">
        <v>353</v>
      </c>
      <c r="D1806" s="249" t="s">
        <v>3361</v>
      </c>
      <c r="I1806" s="249" t="s">
        <v>82</v>
      </c>
    </row>
    <row r="1807" spans="1:9">
      <c r="A1807" s="249">
        <v>209777</v>
      </c>
      <c r="B1807" s="249" t="s">
        <v>3362</v>
      </c>
      <c r="C1807" s="249" t="s">
        <v>89</v>
      </c>
      <c r="D1807" s="249" t="s">
        <v>487</v>
      </c>
      <c r="I1807" s="249" t="s">
        <v>82</v>
      </c>
    </row>
    <row r="1808" spans="1:9">
      <c r="A1808" s="249">
        <v>209778</v>
      </c>
      <c r="B1808" s="249" t="s">
        <v>3363</v>
      </c>
      <c r="C1808" s="249" t="s">
        <v>302</v>
      </c>
      <c r="D1808" s="249" t="s">
        <v>551</v>
      </c>
      <c r="I1808" s="249" t="s">
        <v>82</v>
      </c>
    </row>
    <row r="1809" spans="1:9">
      <c r="A1809" s="249">
        <v>209780</v>
      </c>
      <c r="B1809" s="249" t="s">
        <v>3364</v>
      </c>
      <c r="C1809" s="249" t="s">
        <v>132</v>
      </c>
      <c r="D1809" s="249" t="s">
        <v>3365</v>
      </c>
      <c r="I1809" s="249" t="s">
        <v>82</v>
      </c>
    </row>
    <row r="1810" spans="1:9">
      <c r="A1810" s="249">
        <v>209781</v>
      </c>
      <c r="B1810" s="249" t="s">
        <v>3366</v>
      </c>
      <c r="C1810" s="249" t="s">
        <v>144</v>
      </c>
      <c r="D1810" s="249" t="s">
        <v>534</v>
      </c>
      <c r="I1810" s="249" t="s">
        <v>82</v>
      </c>
    </row>
    <row r="1811" spans="1:9">
      <c r="A1811" s="249">
        <v>209782</v>
      </c>
      <c r="B1811" s="249" t="s">
        <v>3367</v>
      </c>
      <c r="C1811" s="249" t="s">
        <v>128</v>
      </c>
      <c r="D1811" s="249" t="s">
        <v>552</v>
      </c>
      <c r="I1811" s="249" t="s">
        <v>82</v>
      </c>
    </row>
    <row r="1812" spans="1:9">
      <c r="A1812" s="249">
        <v>209784</v>
      </c>
      <c r="B1812" s="249" t="s">
        <v>3368</v>
      </c>
      <c r="C1812" s="249" t="s">
        <v>326</v>
      </c>
      <c r="D1812" s="249" t="s">
        <v>3369</v>
      </c>
      <c r="I1812" s="249" t="s">
        <v>82</v>
      </c>
    </row>
    <row r="1813" spans="1:9">
      <c r="A1813" s="249">
        <v>209785</v>
      </c>
      <c r="B1813" s="249" t="s">
        <v>3370</v>
      </c>
      <c r="C1813" s="249" t="s">
        <v>3202</v>
      </c>
      <c r="D1813" s="249" t="s">
        <v>524</v>
      </c>
      <c r="I1813" s="249" t="s">
        <v>82</v>
      </c>
    </row>
    <row r="1814" spans="1:9">
      <c r="A1814" s="249">
        <v>209787</v>
      </c>
      <c r="B1814" s="249" t="s">
        <v>3371</v>
      </c>
      <c r="C1814" s="249" t="s">
        <v>87</v>
      </c>
      <c r="D1814" s="249" t="s">
        <v>431</v>
      </c>
      <c r="I1814" s="249" t="s">
        <v>82</v>
      </c>
    </row>
    <row r="1815" spans="1:9">
      <c r="A1815" s="249">
        <v>209788</v>
      </c>
      <c r="B1815" s="249" t="s">
        <v>3372</v>
      </c>
      <c r="C1815" s="249" t="s">
        <v>3373</v>
      </c>
      <c r="D1815" s="249" t="s">
        <v>3196</v>
      </c>
      <c r="I1815" s="249" t="s">
        <v>82</v>
      </c>
    </row>
    <row r="1816" spans="1:9">
      <c r="A1816" s="249">
        <v>209789</v>
      </c>
      <c r="B1816" s="249" t="s">
        <v>3374</v>
      </c>
      <c r="C1816" s="249" t="s">
        <v>144</v>
      </c>
      <c r="D1816" s="249" t="s">
        <v>462</v>
      </c>
      <c r="I1816" s="249" t="s">
        <v>82</v>
      </c>
    </row>
    <row r="1817" spans="1:9">
      <c r="A1817" s="249">
        <v>209790</v>
      </c>
      <c r="B1817" s="249" t="s">
        <v>3375</v>
      </c>
      <c r="C1817" s="249" t="s">
        <v>3376</v>
      </c>
      <c r="D1817" s="249" t="s">
        <v>436</v>
      </c>
      <c r="I1817" s="249" t="s">
        <v>82</v>
      </c>
    </row>
    <row r="1818" spans="1:9">
      <c r="A1818" s="249">
        <v>209792</v>
      </c>
      <c r="B1818" s="249" t="s">
        <v>3377</v>
      </c>
      <c r="C1818" s="249" t="s">
        <v>320</v>
      </c>
      <c r="D1818" s="249" t="s">
        <v>466</v>
      </c>
      <c r="I1818" s="249" t="s">
        <v>82</v>
      </c>
    </row>
    <row r="1819" spans="1:9">
      <c r="A1819" s="249">
        <v>209793</v>
      </c>
      <c r="B1819" s="249" t="s">
        <v>3378</v>
      </c>
      <c r="C1819" s="249" t="s">
        <v>92</v>
      </c>
      <c r="D1819" s="249" t="s">
        <v>3379</v>
      </c>
      <c r="I1819" s="249" t="s">
        <v>82</v>
      </c>
    </row>
    <row r="1820" spans="1:9">
      <c r="A1820" s="249">
        <v>209794</v>
      </c>
      <c r="B1820" s="249" t="s">
        <v>3380</v>
      </c>
      <c r="C1820" s="249" t="s">
        <v>89</v>
      </c>
      <c r="D1820" s="249" t="s">
        <v>3381</v>
      </c>
      <c r="I1820" s="249" t="s">
        <v>82</v>
      </c>
    </row>
    <row r="1821" spans="1:9">
      <c r="A1821" s="249">
        <v>209795</v>
      </c>
      <c r="B1821" s="249" t="s">
        <v>3382</v>
      </c>
      <c r="C1821" s="249" t="s">
        <v>3383</v>
      </c>
      <c r="D1821" s="249" t="s">
        <v>3003</v>
      </c>
      <c r="I1821" s="249" t="s">
        <v>82</v>
      </c>
    </row>
    <row r="1822" spans="1:9">
      <c r="A1822" s="249">
        <v>209796</v>
      </c>
      <c r="B1822" s="249" t="s">
        <v>3384</v>
      </c>
      <c r="C1822" s="249" t="s">
        <v>130</v>
      </c>
      <c r="D1822" s="249" t="s">
        <v>3385</v>
      </c>
      <c r="I1822" s="249" t="s">
        <v>82</v>
      </c>
    </row>
    <row r="1823" spans="1:9">
      <c r="A1823" s="249">
        <v>209797</v>
      </c>
      <c r="B1823" s="249" t="s">
        <v>3386</v>
      </c>
      <c r="C1823" s="249" t="s">
        <v>3387</v>
      </c>
      <c r="D1823" s="249" t="s">
        <v>503</v>
      </c>
      <c r="I1823" s="249" t="s">
        <v>82</v>
      </c>
    </row>
    <row r="1824" spans="1:9">
      <c r="A1824" s="249">
        <v>209798</v>
      </c>
      <c r="B1824" s="249" t="s">
        <v>3388</v>
      </c>
      <c r="C1824" s="249" t="s">
        <v>122</v>
      </c>
      <c r="D1824" s="249" t="s">
        <v>122</v>
      </c>
      <c r="I1824" s="249" t="s">
        <v>82</v>
      </c>
    </row>
    <row r="1825" spans="1:9">
      <c r="A1825" s="249">
        <v>209799</v>
      </c>
      <c r="B1825" s="249" t="s">
        <v>3389</v>
      </c>
      <c r="C1825" s="249" t="s">
        <v>3390</v>
      </c>
      <c r="D1825" s="249" t="s">
        <v>537</v>
      </c>
      <c r="I1825" s="249" t="s">
        <v>82</v>
      </c>
    </row>
    <row r="1826" spans="1:9">
      <c r="A1826" s="249">
        <v>209800</v>
      </c>
      <c r="B1826" s="249" t="s">
        <v>3391</v>
      </c>
      <c r="C1826" s="249" t="s">
        <v>3392</v>
      </c>
      <c r="D1826" s="249" t="s">
        <v>553</v>
      </c>
      <c r="I1826" s="249" t="s">
        <v>82</v>
      </c>
    </row>
    <row r="1827" spans="1:9">
      <c r="A1827" s="249">
        <v>209802</v>
      </c>
      <c r="B1827" s="249" t="s">
        <v>3393</v>
      </c>
      <c r="C1827" s="249" t="s">
        <v>94</v>
      </c>
      <c r="D1827" s="249" t="s">
        <v>3059</v>
      </c>
      <c r="I1827" s="249" t="s">
        <v>82</v>
      </c>
    </row>
    <row r="1828" spans="1:9">
      <c r="A1828" s="249">
        <v>209804</v>
      </c>
      <c r="B1828" s="249" t="s">
        <v>3394</v>
      </c>
      <c r="C1828" s="249" t="s">
        <v>122</v>
      </c>
      <c r="D1828" s="249" t="s">
        <v>3395</v>
      </c>
      <c r="I1828" s="249" t="s">
        <v>82</v>
      </c>
    </row>
    <row r="1829" spans="1:9">
      <c r="A1829" s="249">
        <v>209805</v>
      </c>
      <c r="B1829" s="249" t="s">
        <v>3396</v>
      </c>
      <c r="C1829" s="249" t="s">
        <v>122</v>
      </c>
      <c r="D1829" s="249" t="s">
        <v>3196</v>
      </c>
      <c r="I1829" s="249" t="s">
        <v>82</v>
      </c>
    </row>
    <row r="1830" spans="1:9">
      <c r="A1830" s="249">
        <v>209809</v>
      </c>
      <c r="B1830" s="249" t="s">
        <v>3397</v>
      </c>
      <c r="C1830" s="249" t="s">
        <v>122</v>
      </c>
      <c r="D1830" s="249" t="s">
        <v>3196</v>
      </c>
      <c r="I1830" s="249" t="s">
        <v>82</v>
      </c>
    </row>
    <row r="1831" spans="1:9">
      <c r="A1831" s="249">
        <v>209810</v>
      </c>
      <c r="B1831" s="249" t="s">
        <v>3398</v>
      </c>
      <c r="C1831" s="249" t="s">
        <v>84</v>
      </c>
      <c r="D1831" s="249" t="s">
        <v>3399</v>
      </c>
      <c r="I1831" s="249" t="s">
        <v>82</v>
      </c>
    </row>
    <row r="1832" spans="1:9">
      <c r="A1832" s="249">
        <v>209811</v>
      </c>
      <c r="B1832" s="249" t="s">
        <v>3400</v>
      </c>
      <c r="C1832" s="249" t="s">
        <v>199</v>
      </c>
      <c r="D1832" s="249" t="s">
        <v>509</v>
      </c>
      <c r="I1832" s="249" t="s">
        <v>82</v>
      </c>
    </row>
    <row r="1833" spans="1:9">
      <c r="A1833" s="249">
        <v>209813</v>
      </c>
      <c r="B1833" s="249" t="s">
        <v>3401</v>
      </c>
      <c r="C1833" s="249" t="s">
        <v>2946</v>
      </c>
      <c r="D1833" s="249" t="s">
        <v>3402</v>
      </c>
      <c r="I1833" s="249" t="s">
        <v>82</v>
      </c>
    </row>
    <row r="1834" spans="1:9">
      <c r="A1834" s="249">
        <v>209814</v>
      </c>
      <c r="B1834" s="249" t="s">
        <v>3403</v>
      </c>
      <c r="C1834" s="249" t="s">
        <v>1588</v>
      </c>
      <c r="D1834" s="249" t="s">
        <v>3404</v>
      </c>
      <c r="I1834" s="249" t="s">
        <v>82</v>
      </c>
    </row>
    <row r="1835" spans="1:9">
      <c r="A1835" s="249">
        <v>209816</v>
      </c>
      <c r="B1835" s="249" t="s">
        <v>3405</v>
      </c>
      <c r="C1835" s="249" t="s">
        <v>89</v>
      </c>
      <c r="D1835" s="249" t="s">
        <v>444</v>
      </c>
      <c r="I1835" s="249" t="s">
        <v>82</v>
      </c>
    </row>
    <row r="1836" spans="1:9">
      <c r="A1836" s="249">
        <v>209819</v>
      </c>
      <c r="B1836" s="249" t="s">
        <v>3406</v>
      </c>
      <c r="C1836" s="249" t="s">
        <v>3407</v>
      </c>
      <c r="D1836" s="249" t="s">
        <v>3408</v>
      </c>
      <c r="I1836" s="249" t="s">
        <v>82</v>
      </c>
    </row>
    <row r="1837" spans="1:9">
      <c r="A1837" s="249">
        <v>209820</v>
      </c>
      <c r="B1837" s="249" t="s">
        <v>3409</v>
      </c>
      <c r="C1837" s="249" t="s">
        <v>3410</v>
      </c>
      <c r="D1837" s="249" t="s">
        <v>3411</v>
      </c>
      <c r="I1837" s="249" t="s">
        <v>82</v>
      </c>
    </row>
    <row r="1838" spans="1:9">
      <c r="A1838" s="249">
        <v>209822</v>
      </c>
      <c r="B1838" s="249" t="s">
        <v>3412</v>
      </c>
      <c r="C1838" s="249" t="s">
        <v>128</v>
      </c>
      <c r="D1838" s="249" t="s">
        <v>3413</v>
      </c>
      <c r="I1838" s="249" t="s">
        <v>82</v>
      </c>
    </row>
    <row r="1839" spans="1:9">
      <c r="A1839" s="249">
        <v>209824</v>
      </c>
      <c r="B1839" s="249" t="s">
        <v>3414</v>
      </c>
      <c r="C1839" s="249" t="s">
        <v>314</v>
      </c>
      <c r="D1839" s="249" t="s">
        <v>554</v>
      </c>
      <c r="I1839" s="249" t="s">
        <v>82</v>
      </c>
    </row>
    <row r="1840" spans="1:9">
      <c r="A1840" s="249">
        <v>209825</v>
      </c>
      <c r="B1840" s="249" t="s">
        <v>3415</v>
      </c>
      <c r="C1840" s="249" t="s">
        <v>91</v>
      </c>
      <c r="D1840" s="249" t="s">
        <v>555</v>
      </c>
      <c r="I1840" s="249" t="s">
        <v>82</v>
      </c>
    </row>
    <row r="1841" spans="1:9">
      <c r="A1841" s="249">
        <v>209826</v>
      </c>
      <c r="B1841" s="249" t="s">
        <v>3416</v>
      </c>
      <c r="C1841" s="249" t="s">
        <v>155</v>
      </c>
      <c r="D1841" s="249" t="s">
        <v>3417</v>
      </c>
      <c r="I1841" s="249" t="s">
        <v>82</v>
      </c>
    </row>
    <row r="1842" spans="1:9">
      <c r="A1842" s="249">
        <v>209827</v>
      </c>
      <c r="B1842" s="249" t="s">
        <v>3418</v>
      </c>
      <c r="C1842" s="249" t="s">
        <v>257</v>
      </c>
      <c r="D1842" s="249" t="s">
        <v>2950</v>
      </c>
      <c r="I1842" s="249" t="s">
        <v>82</v>
      </c>
    </row>
    <row r="1843" spans="1:9">
      <c r="A1843" s="249">
        <v>209828</v>
      </c>
      <c r="B1843" s="249" t="s">
        <v>3419</v>
      </c>
      <c r="C1843" s="249" t="s">
        <v>180</v>
      </c>
      <c r="D1843" s="249" t="s">
        <v>487</v>
      </c>
      <c r="I1843" s="249" t="s">
        <v>82</v>
      </c>
    </row>
    <row r="1844" spans="1:9">
      <c r="A1844" s="249">
        <v>209829</v>
      </c>
      <c r="B1844" s="249" t="s">
        <v>3420</v>
      </c>
      <c r="C1844" s="249" t="s">
        <v>125</v>
      </c>
      <c r="D1844" s="249" t="s">
        <v>493</v>
      </c>
      <c r="I1844" s="249" t="s">
        <v>82</v>
      </c>
    </row>
    <row r="1845" spans="1:9">
      <c r="A1845" s="249">
        <v>209831</v>
      </c>
      <c r="B1845" s="249" t="s">
        <v>3421</v>
      </c>
      <c r="C1845" s="249" t="s">
        <v>132</v>
      </c>
      <c r="D1845" s="249" t="s">
        <v>487</v>
      </c>
      <c r="I1845" s="249" t="s">
        <v>82</v>
      </c>
    </row>
    <row r="1846" spans="1:9">
      <c r="A1846" s="249">
        <v>209835</v>
      </c>
      <c r="B1846" s="249" t="s">
        <v>3422</v>
      </c>
      <c r="C1846" s="249" t="s">
        <v>228</v>
      </c>
      <c r="D1846" s="249" t="s">
        <v>439</v>
      </c>
      <c r="I1846" s="249" t="s">
        <v>82</v>
      </c>
    </row>
    <row r="1847" spans="1:9">
      <c r="A1847" s="249">
        <v>209837</v>
      </c>
      <c r="B1847" s="249" t="s">
        <v>3423</v>
      </c>
      <c r="C1847" s="249" t="s">
        <v>107</v>
      </c>
      <c r="D1847" s="249" t="s">
        <v>3101</v>
      </c>
      <c r="I1847" s="249" t="s">
        <v>82</v>
      </c>
    </row>
    <row r="1848" spans="1:9">
      <c r="A1848" s="249">
        <v>209838</v>
      </c>
      <c r="B1848" s="249" t="s">
        <v>3424</v>
      </c>
      <c r="C1848" s="249" t="s">
        <v>94</v>
      </c>
      <c r="D1848" s="249" t="s">
        <v>3425</v>
      </c>
      <c r="I1848" s="249" t="s">
        <v>82</v>
      </c>
    </row>
    <row r="1849" spans="1:9">
      <c r="A1849" s="249">
        <v>209839</v>
      </c>
      <c r="B1849" s="249" t="s">
        <v>3426</v>
      </c>
      <c r="C1849" s="249" t="s">
        <v>94</v>
      </c>
      <c r="D1849" s="249" t="s">
        <v>487</v>
      </c>
      <c r="I1849" s="249" t="s">
        <v>82</v>
      </c>
    </row>
    <row r="1850" spans="1:9">
      <c r="A1850" s="249">
        <v>209840</v>
      </c>
      <c r="B1850" s="249" t="s">
        <v>3427</v>
      </c>
      <c r="C1850" s="249" t="s">
        <v>150</v>
      </c>
      <c r="D1850" s="249" t="s">
        <v>380</v>
      </c>
      <c r="I1850" s="249" t="s">
        <v>82</v>
      </c>
    </row>
    <row r="1851" spans="1:9">
      <c r="A1851" s="249">
        <v>209843</v>
      </c>
      <c r="B1851" s="249" t="s">
        <v>3428</v>
      </c>
      <c r="C1851" s="249" t="s">
        <v>3429</v>
      </c>
      <c r="D1851" s="249" t="s">
        <v>3430</v>
      </c>
      <c r="I1851" s="249" t="s">
        <v>82</v>
      </c>
    </row>
    <row r="1852" spans="1:9">
      <c r="A1852" s="249">
        <v>209844</v>
      </c>
      <c r="B1852" s="249" t="s">
        <v>3431</v>
      </c>
      <c r="C1852" s="249" t="s">
        <v>113</v>
      </c>
      <c r="D1852" s="249" t="s">
        <v>556</v>
      </c>
      <c r="I1852" s="249" t="s">
        <v>82</v>
      </c>
    </row>
    <row r="1853" spans="1:9">
      <c r="A1853" s="249">
        <v>209845</v>
      </c>
      <c r="B1853" s="249" t="s">
        <v>3432</v>
      </c>
      <c r="C1853" s="249" t="s">
        <v>144</v>
      </c>
      <c r="D1853" s="249" t="s">
        <v>557</v>
      </c>
      <c r="I1853" s="249" t="s">
        <v>82</v>
      </c>
    </row>
    <row r="1854" spans="1:9">
      <c r="A1854" s="249">
        <v>209846</v>
      </c>
      <c r="B1854" s="249" t="s">
        <v>3433</v>
      </c>
      <c r="C1854" s="249" t="s">
        <v>89</v>
      </c>
      <c r="D1854" s="249" t="s">
        <v>558</v>
      </c>
      <c r="I1854" s="249" t="s">
        <v>82</v>
      </c>
    </row>
    <row r="1855" spans="1:9">
      <c r="A1855" s="249">
        <v>209847</v>
      </c>
      <c r="B1855" s="249" t="s">
        <v>3434</v>
      </c>
      <c r="C1855" s="249" t="s">
        <v>175</v>
      </c>
      <c r="D1855" s="249" t="s">
        <v>462</v>
      </c>
      <c r="I1855" s="249" t="s">
        <v>82</v>
      </c>
    </row>
    <row r="1856" spans="1:9">
      <c r="A1856" s="249">
        <v>209850</v>
      </c>
      <c r="B1856" s="249" t="s">
        <v>3435</v>
      </c>
      <c r="C1856" s="249" t="s">
        <v>3339</v>
      </c>
      <c r="I1856" s="249" t="s">
        <v>82</v>
      </c>
    </row>
    <row r="1857" spans="1:9">
      <c r="A1857" s="249">
        <v>209851</v>
      </c>
      <c r="B1857" s="249" t="s">
        <v>3436</v>
      </c>
      <c r="C1857" s="249" t="s">
        <v>225</v>
      </c>
      <c r="D1857" s="249" t="s">
        <v>439</v>
      </c>
      <c r="I1857" s="249" t="s">
        <v>82</v>
      </c>
    </row>
    <row r="1858" spans="1:9">
      <c r="A1858" s="249">
        <v>209853</v>
      </c>
      <c r="B1858" s="249" t="s">
        <v>3437</v>
      </c>
      <c r="C1858" s="249" t="s">
        <v>175</v>
      </c>
      <c r="D1858" s="249" t="s">
        <v>3153</v>
      </c>
      <c r="I1858" s="249" t="s">
        <v>82</v>
      </c>
    </row>
    <row r="1859" spans="1:9">
      <c r="A1859" s="249">
        <v>209855</v>
      </c>
      <c r="B1859" s="249" t="s">
        <v>3438</v>
      </c>
      <c r="C1859" s="249" t="s">
        <v>144</v>
      </c>
      <c r="D1859" s="249" t="s">
        <v>492</v>
      </c>
      <c r="I1859" s="249" t="s">
        <v>82</v>
      </c>
    </row>
    <row r="1860" spans="1:9">
      <c r="A1860" s="249">
        <v>209856</v>
      </c>
      <c r="B1860" s="249" t="s">
        <v>3439</v>
      </c>
      <c r="C1860" s="249" t="s">
        <v>144</v>
      </c>
      <c r="D1860" s="249" t="s">
        <v>487</v>
      </c>
      <c r="I1860" s="249" t="s">
        <v>82</v>
      </c>
    </row>
    <row r="1861" spans="1:9">
      <c r="A1861" s="249">
        <v>209857</v>
      </c>
      <c r="B1861" s="249" t="s">
        <v>3440</v>
      </c>
      <c r="C1861" s="249" t="s">
        <v>326</v>
      </c>
      <c r="D1861" s="249" t="s">
        <v>2932</v>
      </c>
      <c r="I1861" s="249" t="s">
        <v>82</v>
      </c>
    </row>
    <row r="1862" spans="1:9">
      <c r="A1862" s="249">
        <v>209858</v>
      </c>
      <c r="B1862" s="249" t="s">
        <v>3441</v>
      </c>
      <c r="C1862" s="249" t="s">
        <v>3442</v>
      </c>
      <c r="D1862" s="249" t="s">
        <v>3443</v>
      </c>
      <c r="I1862" s="249" t="s">
        <v>82</v>
      </c>
    </row>
    <row r="1863" spans="1:9">
      <c r="A1863" s="249">
        <v>209861</v>
      </c>
      <c r="B1863" s="249" t="s">
        <v>3444</v>
      </c>
      <c r="C1863" s="249" t="s">
        <v>320</v>
      </c>
      <c r="D1863" s="249" t="s">
        <v>502</v>
      </c>
      <c r="I1863" s="249" t="s">
        <v>82</v>
      </c>
    </row>
    <row r="1864" spans="1:9">
      <c r="A1864" s="249">
        <v>209862</v>
      </c>
      <c r="B1864" s="249" t="s">
        <v>3445</v>
      </c>
      <c r="C1864" s="249" t="s">
        <v>86</v>
      </c>
      <c r="D1864" s="249" t="s">
        <v>3196</v>
      </c>
      <c r="I1864" s="249" t="s">
        <v>82</v>
      </c>
    </row>
    <row r="1865" spans="1:9">
      <c r="A1865" s="249">
        <v>209864</v>
      </c>
      <c r="B1865" s="249" t="s">
        <v>3446</v>
      </c>
      <c r="C1865" s="249" t="s">
        <v>81</v>
      </c>
      <c r="D1865" s="249" t="s">
        <v>3447</v>
      </c>
      <c r="I1865" s="249" t="s">
        <v>82</v>
      </c>
    </row>
    <row r="1866" spans="1:9">
      <c r="A1866" s="249">
        <v>209867</v>
      </c>
      <c r="B1866" s="249" t="s">
        <v>3448</v>
      </c>
      <c r="C1866" s="249" t="s">
        <v>299</v>
      </c>
      <c r="D1866" s="249" t="s">
        <v>2932</v>
      </c>
      <c r="I1866" s="249" t="s">
        <v>82</v>
      </c>
    </row>
    <row r="1867" spans="1:9">
      <c r="A1867" s="249">
        <v>209868</v>
      </c>
      <c r="B1867" s="249" t="s">
        <v>3449</v>
      </c>
      <c r="C1867" s="249" t="s">
        <v>293</v>
      </c>
      <c r="D1867" s="249" t="s">
        <v>452</v>
      </c>
      <c r="I1867" s="249" t="s">
        <v>82</v>
      </c>
    </row>
    <row r="1868" spans="1:9">
      <c r="A1868" s="249">
        <v>209869</v>
      </c>
      <c r="B1868" s="249" t="s">
        <v>3450</v>
      </c>
      <c r="C1868" s="249" t="s">
        <v>144</v>
      </c>
      <c r="D1868" s="249" t="s">
        <v>559</v>
      </c>
      <c r="I1868" s="249" t="s">
        <v>82</v>
      </c>
    </row>
    <row r="1869" spans="1:9">
      <c r="A1869" s="249">
        <v>209871</v>
      </c>
      <c r="B1869" s="249" t="s">
        <v>3451</v>
      </c>
      <c r="C1869" s="249" t="s">
        <v>123</v>
      </c>
      <c r="D1869" s="249" t="s">
        <v>3452</v>
      </c>
      <c r="I1869" s="249" t="s">
        <v>82</v>
      </c>
    </row>
    <row r="1870" spans="1:9">
      <c r="A1870" s="249">
        <v>209873</v>
      </c>
      <c r="B1870" s="249" t="s">
        <v>3453</v>
      </c>
      <c r="C1870" s="249" t="s">
        <v>83</v>
      </c>
      <c r="D1870" s="249" t="s">
        <v>3454</v>
      </c>
      <c r="I1870" s="249" t="s">
        <v>82</v>
      </c>
    </row>
    <row r="1871" spans="1:9">
      <c r="A1871" s="249">
        <v>209874</v>
      </c>
      <c r="B1871" s="249" t="s">
        <v>3455</v>
      </c>
      <c r="C1871" s="249" t="s">
        <v>144</v>
      </c>
      <c r="D1871" s="249" t="s">
        <v>3456</v>
      </c>
      <c r="I1871" s="249" t="s">
        <v>82</v>
      </c>
    </row>
    <row r="1872" spans="1:9">
      <c r="A1872" s="249">
        <v>209875</v>
      </c>
      <c r="B1872" s="249" t="s">
        <v>3457</v>
      </c>
      <c r="C1872" s="249" t="s">
        <v>164</v>
      </c>
      <c r="D1872" s="249" t="s">
        <v>476</v>
      </c>
      <c r="I1872" s="249" t="s">
        <v>82</v>
      </c>
    </row>
    <row r="1873" spans="1:9">
      <c r="A1873" s="249">
        <v>209876</v>
      </c>
      <c r="B1873" s="249" t="s">
        <v>3458</v>
      </c>
      <c r="C1873" s="249" t="s">
        <v>89</v>
      </c>
      <c r="D1873" s="249" t="s">
        <v>436</v>
      </c>
      <c r="I1873" s="249" t="s">
        <v>82</v>
      </c>
    </row>
    <row r="1874" spans="1:9">
      <c r="A1874" s="249">
        <v>209877</v>
      </c>
      <c r="B1874" s="249" t="s">
        <v>3459</v>
      </c>
      <c r="C1874" s="249" t="s">
        <v>127</v>
      </c>
      <c r="D1874" s="249" t="s">
        <v>3088</v>
      </c>
      <c r="I1874" s="249" t="s">
        <v>82</v>
      </c>
    </row>
    <row r="1875" spans="1:9">
      <c r="A1875" s="249">
        <v>209878</v>
      </c>
      <c r="B1875" s="249" t="s">
        <v>3460</v>
      </c>
      <c r="C1875" s="249" t="s">
        <v>300</v>
      </c>
      <c r="D1875" s="249" t="s">
        <v>436</v>
      </c>
      <c r="I1875" s="249" t="s">
        <v>82</v>
      </c>
    </row>
    <row r="1876" spans="1:9">
      <c r="A1876" s="249">
        <v>209880</v>
      </c>
      <c r="B1876" s="249" t="s">
        <v>3461</v>
      </c>
      <c r="C1876" s="249" t="s">
        <v>170</v>
      </c>
      <c r="D1876" s="249" t="s">
        <v>3462</v>
      </c>
      <c r="I1876" s="249" t="s">
        <v>82</v>
      </c>
    </row>
    <row r="1877" spans="1:9">
      <c r="A1877" s="249">
        <v>209881</v>
      </c>
      <c r="B1877" s="249" t="s">
        <v>3463</v>
      </c>
      <c r="C1877" s="249" t="s">
        <v>199</v>
      </c>
      <c r="D1877" s="249" t="s">
        <v>3404</v>
      </c>
      <c r="I1877" s="249" t="s">
        <v>82</v>
      </c>
    </row>
    <row r="1878" spans="1:9">
      <c r="A1878" s="249">
        <v>209882</v>
      </c>
      <c r="B1878" s="249" t="s">
        <v>3464</v>
      </c>
      <c r="C1878" s="249" t="s">
        <v>144</v>
      </c>
      <c r="D1878" s="249" t="s">
        <v>460</v>
      </c>
      <c r="I1878" s="249" t="s">
        <v>82</v>
      </c>
    </row>
    <row r="1879" spans="1:9">
      <c r="A1879" s="249">
        <v>209887</v>
      </c>
      <c r="B1879" s="249" t="s">
        <v>3465</v>
      </c>
      <c r="C1879" s="249" t="s">
        <v>83</v>
      </c>
      <c r="D1879" s="249" t="s">
        <v>3466</v>
      </c>
      <c r="I1879" s="249" t="s">
        <v>82</v>
      </c>
    </row>
    <row r="1880" spans="1:9">
      <c r="A1880" s="249">
        <v>209889</v>
      </c>
      <c r="B1880" s="249" t="s">
        <v>3467</v>
      </c>
      <c r="C1880" s="249" t="s">
        <v>253</v>
      </c>
      <c r="D1880" s="249" t="s">
        <v>3468</v>
      </c>
      <c r="I1880" s="249" t="s">
        <v>82</v>
      </c>
    </row>
    <row r="1881" spans="1:9">
      <c r="A1881" s="249">
        <v>209893</v>
      </c>
      <c r="B1881" s="249" t="s">
        <v>3470</v>
      </c>
      <c r="C1881" s="249" t="s">
        <v>256</v>
      </c>
      <c r="D1881" s="249" t="s">
        <v>560</v>
      </c>
      <c r="I1881" s="249" t="s">
        <v>82</v>
      </c>
    </row>
    <row r="1882" spans="1:9">
      <c r="A1882" s="249">
        <v>209896</v>
      </c>
      <c r="B1882" s="249" t="s">
        <v>3471</v>
      </c>
      <c r="C1882" s="249" t="s">
        <v>189</v>
      </c>
      <c r="D1882" s="249" t="s">
        <v>477</v>
      </c>
      <c r="I1882" s="249" t="s">
        <v>82</v>
      </c>
    </row>
    <row r="1883" spans="1:9">
      <c r="A1883" s="249">
        <v>209897</v>
      </c>
      <c r="B1883" s="249" t="s">
        <v>3472</v>
      </c>
      <c r="C1883" s="249" t="s">
        <v>3473</v>
      </c>
      <c r="D1883" s="249" t="s">
        <v>508</v>
      </c>
      <c r="I1883" s="249" t="s">
        <v>82</v>
      </c>
    </row>
    <row r="1884" spans="1:9">
      <c r="A1884" s="249">
        <v>209898</v>
      </c>
      <c r="B1884" s="249" t="s">
        <v>3474</v>
      </c>
      <c r="C1884" s="249" t="s">
        <v>149</v>
      </c>
      <c r="D1884" s="249" t="s">
        <v>471</v>
      </c>
      <c r="I1884" s="249" t="s">
        <v>82</v>
      </c>
    </row>
    <row r="1885" spans="1:9">
      <c r="A1885" s="249">
        <v>209901</v>
      </c>
      <c r="B1885" s="249" t="s">
        <v>3475</v>
      </c>
      <c r="C1885" s="249" t="s">
        <v>137</v>
      </c>
      <c r="D1885" s="249" t="s">
        <v>3476</v>
      </c>
      <c r="I1885" s="249" t="s">
        <v>82</v>
      </c>
    </row>
    <row r="1886" spans="1:9">
      <c r="A1886" s="249">
        <v>209906</v>
      </c>
      <c r="B1886" s="249" t="s">
        <v>3477</v>
      </c>
      <c r="C1886" s="249" t="s">
        <v>98</v>
      </c>
      <c r="D1886" s="249" t="s">
        <v>3478</v>
      </c>
      <c r="I1886" s="249" t="s">
        <v>82</v>
      </c>
    </row>
    <row r="1887" spans="1:9">
      <c r="A1887" s="249">
        <v>209907</v>
      </c>
      <c r="B1887" s="249" t="s">
        <v>3479</v>
      </c>
      <c r="C1887" s="249" t="s">
        <v>3480</v>
      </c>
      <c r="D1887" s="249" t="s">
        <v>3481</v>
      </c>
      <c r="I1887" s="249" t="s">
        <v>82</v>
      </c>
    </row>
    <row r="1888" spans="1:9">
      <c r="A1888" s="249">
        <v>209908</v>
      </c>
      <c r="B1888" s="249" t="s">
        <v>3482</v>
      </c>
      <c r="C1888" s="249" t="s">
        <v>3483</v>
      </c>
      <c r="D1888" s="249" t="s">
        <v>452</v>
      </c>
      <c r="I1888" s="249" t="s">
        <v>82</v>
      </c>
    </row>
    <row r="1889" spans="1:9">
      <c r="A1889" s="249">
        <v>209910</v>
      </c>
      <c r="B1889" s="249" t="s">
        <v>3484</v>
      </c>
      <c r="C1889" s="249" t="s">
        <v>144</v>
      </c>
      <c r="D1889" s="249" t="s">
        <v>3485</v>
      </c>
      <c r="I1889" s="249" t="s">
        <v>82</v>
      </c>
    </row>
    <row r="1890" spans="1:9">
      <c r="A1890" s="249">
        <v>209912</v>
      </c>
      <c r="B1890" s="249" t="s">
        <v>3486</v>
      </c>
      <c r="C1890" s="249" t="s">
        <v>3487</v>
      </c>
      <c r="D1890" s="249" t="s">
        <v>553</v>
      </c>
      <c r="I1890" s="249" t="s">
        <v>82</v>
      </c>
    </row>
    <row r="1891" spans="1:9">
      <c r="A1891" s="249">
        <v>209913</v>
      </c>
      <c r="B1891" s="249" t="s">
        <v>3488</v>
      </c>
      <c r="C1891" s="249" t="s">
        <v>94</v>
      </c>
      <c r="D1891" s="249" t="s">
        <v>561</v>
      </c>
      <c r="I1891" s="249" t="s">
        <v>82</v>
      </c>
    </row>
    <row r="1892" spans="1:9">
      <c r="A1892" s="249">
        <v>209914</v>
      </c>
      <c r="B1892" s="249" t="s">
        <v>3489</v>
      </c>
      <c r="C1892" s="249" t="s">
        <v>562</v>
      </c>
      <c r="D1892" s="249" t="s">
        <v>3490</v>
      </c>
      <c r="I1892" s="249" t="s">
        <v>82</v>
      </c>
    </row>
    <row r="1893" spans="1:9">
      <c r="A1893" s="249">
        <v>209915</v>
      </c>
      <c r="B1893" s="249" t="s">
        <v>3491</v>
      </c>
      <c r="C1893" s="249" t="s">
        <v>3492</v>
      </c>
      <c r="D1893" s="249" t="s">
        <v>558</v>
      </c>
      <c r="I1893" s="249" t="s">
        <v>82</v>
      </c>
    </row>
    <row r="1894" spans="1:9">
      <c r="A1894" s="249">
        <v>209916</v>
      </c>
      <c r="B1894" s="249" t="s">
        <v>3493</v>
      </c>
      <c r="C1894" s="249" t="s">
        <v>308</v>
      </c>
      <c r="D1894" s="249" t="s">
        <v>563</v>
      </c>
      <c r="I1894" s="249" t="s">
        <v>82</v>
      </c>
    </row>
    <row r="1895" spans="1:9">
      <c r="A1895" s="249">
        <v>209917</v>
      </c>
      <c r="B1895" s="249" t="s">
        <v>3494</v>
      </c>
      <c r="C1895" s="249" t="s">
        <v>3495</v>
      </c>
      <c r="D1895" s="249" t="s">
        <v>524</v>
      </c>
      <c r="I1895" s="249" t="s">
        <v>82</v>
      </c>
    </row>
    <row r="1896" spans="1:9">
      <c r="A1896" s="249">
        <v>209918</v>
      </c>
      <c r="B1896" s="249" t="s">
        <v>3496</v>
      </c>
      <c r="C1896" s="249" t="s">
        <v>178</v>
      </c>
      <c r="D1896" s="249" t="s">
        <v>540</v>
      </c>
      <c r="I1896" s="249" t="s">
        <v>82</v>
      </c>
    </row>
    <row r="1897" spans="1:9">
      <c r="A1897" s="249">
        <v>209919</v>
      </c>
      <c r="B1897" s="249" t="s">
        <v>3497</v>
      </c>
      <c r="C1897" s="249" t="s">
        <v>84</v>
      </c>
      <c r="D1897" s="249" t="s">
        <v>564</v>
      </c>
      <c r="I1897" s="249" t="s">
        <v>82</v>
      </c>
    </row>
    <row r="1898" spans="1:9">
      <c r="A1898" s="249">
        <v>209920</v>
      </c>
      <c r="B1898" s="249" t="s">
        <v>3498</v>
      </c>
      <c r="C1898" s="249" t="s">
        <v>302</v>
      </c>
      <c r="D1898" s="249" t="s">
        <v>468</v>
      </c>
      <c r="I1898" s="249" t="s">
        <v>82</v>
      </c>
    </row>
    <row r="1899" spans="1:9">
      <c r="A1899" s="249">
        <v>209921</v>
      </c>
      <c r="B1899" s="249" t="s">
        <v>3499</v>
      </c>
      <c r="C1899" s="249" t="s">
        <v>3500</v>
      </c>
      <c r="D1899" s="249" t="s">
        <v>3501</v>
      </c>
      <c r="I1899" s="249" t="s">
        <v>82</v>
      </c>
    </row>
    <row r="1900" spans="1:9">
      <c r="A1900" s="249">
        <v>209922</v>
      </c>
      <c r="B1900" s="249" t="s">
        <v>3502</v>
      </c>
      <c r="C1900" s="249" t="s">
        <v>3503</v>
      </c>
      <c r="D1900" s="249" t="s">
        <v>3504</v>
      </c>
      <c r="I1900" s="249" t="s">
        <v>82</v>
      </c>
    </row>
    <row r="1901" spans="1:9">
      <c r="A1901" s="249">
        <v>209923</v>
      </c>
      <c r="B1901" s="249" t="s">
        <v>3505</v>
      </c>
      <c r="C1901" s="249" t="s">
        <v>240</v>
      </c>
      <c r="D1901" s="249" t="s">
        <v>3506</v>
      </c>
      <c r="I1901" s="249" t="s">
        <v>82</v>
      </c>
    </row>
    <row r="1902" spans="1:9">
      <c r="A1902" s="249">
        <v>209926</v>
      </c>
      <c r="B1902" s="249" t="s">
        <v>3507</v>
      </c>
      <c r="C1902" s="249" t="s">
        <v>81</v>
      </c>
      <c r="D1902" s="249" t="s">
        <v>445</v>
      </c>
      <c r="I1902" s="249" t="s">
        <v>82</v>
      </c>
    </row>
    <row r="1903" spans="1:9">
      <c r="A1903" s="249">
        <v>209927</v>
      </c>
      <c r="B1903" s="249" t="s">
        <v>3508</v>
      </c>
      <c r="C1903" s="249" t="s">
        <v>175</v>
      </c>
      <c r="D1903" s="249" t="s">
        <v>3509</v>
      </c>
      <c r="I1903" s="249" t="s">
        <v>82</v>
      </c>
    </row>
    <row r="1904" spans="1:9">
      <c r="A1904" s="249">
        <v>209928</v>
      </c>
      <c r="B1904" s="249" t="s">
        <v>3510</v>
      </c>
      <c r="C1904" s="249" t="s">
        <v>89</v>
      </c>
      <c r="D1904" s="249" t="s">
        <v>2950</v>
      </c>
      <c r="I1904" s="249" t="s">
        <v>82</v>
      </c>
    </row>
    <row r="1905" spans="1:9">
      <c r="A1905" s="249">
        <v>209929</v>
      </c>
      <c r="B1905" s="249" t="s">
        <v>3511</v>
      </c>
      <c r="C1905" s="249" t="s">
        <v>3512</v>
      </c>
      <c r="D1905" s="249" t="s">
        <v>3513</v>
      </c>
      <c r="I1905" s="249" t="s">
        <v>82</v>
      </c>
    </row>
    <row r="1906" spans="1:9">
      <c r="A1906" s="249">
        <v>209933</v>
      </c>
      <c r="B1906" s="249" t="s">
        <v>3514</v>
      </c>
      <c r="C1906" s="249" t="s">
        <v>283</v>
      </c>
      <c r="D1906" s="249" t="s">
        <v>3515</v>
      </c>
      <c r="I1906" s="249" t="s">
        <v>82</v>
      </c>
    </row>
    <row r="1907" spans="1:9">
      <c r="A1907" s="249">
        <v>209935</v>
      </c>
      <c r="B1907" s="249" t="s">
        <v>3516</v>
      </c>
      <c r="C1907" s="249" t="s">
        <v>215</v>
      </c>
      <c r="D1907" s="249" t="s">
        <v>524</v>
      </c>
      <c r="I1907" s="249" t="s">
        <v>82</v>
      </c>
    </row>
    <row r="1908" spans="1:9">
      <c r="A1908" s="249">
        <v>209936</v>
      </c>
      <c r="B1908" s="249" t="s">
        <v>3517</v>
      </c>
      <c r="C1908" s="249" t="s">
        <v>204</v>
      </c>
      <c r="D1908" s="249" t="s">
        <v>524</v>
      </c>
      <c r="I1908" s="249" t="s">
        <v>82</v>
      </c>
    </row>
    <row r="1909" spans="1:9">
      <c r="A1909" s="249">
        <v>209938</v>
      </c>
      <c r="B1909" s="249" t="s">
        <v>3518</v>
      </c>
      <c r="C1909" s="249" t="s">
        <v>128</v>
      </c>
      <c r="D1909" s="249" t="s">
        <v>3273</v>
      </c>
      <c r="I1909" s="249" t="s">
        <v>82</v>
      </c>
    </row>
    <row r="1910" spans="1:9">
      <c r="A1910" s="249">
        <v>209939</v>
      </c>
      <c r="B1910" s="249" t="s">
        <v>3519</v>
      </c>
      <c r="C1910" s="249" t="s">
        <v>268</v>
      </c>
      <c r="D1910" s="249" t="s">
        <v>494</v>
      </c>
      <c r="I1910" s="249" t="s">
        <v>82</v>
      </c>
    </row>
    <row r="1911" spans="1:9">
      <c r="A1911" s="249">
        <v>209940</v>
      </c>
      <c r="B1911" s="249" t="s">
        <v>3520</v>
      </c>
      <c r="C1911" s="249" t="s">
        <v>136</v>
      </c>
      <c r="D1911" s="249" t="s">
        <v>3521</v>
      </c>
      <c r="I1911" s="249" t="s">
        <v>82</v>
      </c>
    </row>
    <row r="1912" spans="1:9">
      <c r="A1912" s="249">
        <v>209941</v>
      </c>
      <c r="B1912" s="249" t="s">
        <v>3522</v>
      </c>
      <c r="C1912" s="249" t="s">
        <v>364</v>
      </c>
      <c r="D1912" s="249" t="s">
        <v>524</v>
      </c>
      <c r="I1912" s="249" t="s">
        <v>82</v>
      </c>
    </row>
    <row r="1913" spans="1:9">
      <c r="A1913" s="249">
        <v>209942</v>
      </c>
      <c r="B1913" s="249" t="s">
        <v>3523</v>
      </c>
      <c r="C1913" s="249" t="s">
        <v>190</v>
      </c>
      <c r="D1913" s="249" t="s">
        <v>546</v>
      </c>
      <c r="I1913" s="249" t="s">
        <v>82</v>
      </c>
    </row>
    <row r="1914" spans="1:9">
      <c r="A1914" s="249">
        <v>209943</v>
      </c>
      <c r="B1914" s="249" t="s">
        <v>3524</v>
      </c>
      <c r="C1914" s="249" t="s">
        <v>180</v>
      </c>
      <c r="D1914" s="249" t="s">
        <v>494</v>
      </c>
      <c r="I1914" s="249" t="s">
        <v>82</v>
      </c>
    </row>
    <row r="1915" spans="1:9">
      <c r="A1915" s="249">
        <v>209944</v>
      </c>
      <c r="B1915" s="249" t="s">
        <v>3525</v>
      </c>
      <c r="C1915" s="249" t="s">
        <v>81</v>
      </c>
      <c r="D1915" s="249" t="s">
        <v>539</v>
      </c>
      <c r="I1915" s="249" t="s">
        <v>82</v>
      </c>
    </row>
    <row r="1916" spans="1:9">
      <c r="A1916" s="249">
        <v>209946</v>
      </c>
      <c r="B1916" s="249" t="s">
        <v>3526</v>
      </c>
      <c r="C1916" s="249" t="s">
        <v>202</v>
      </c>
      <c r="D1916" s="249" t="s">
        <v>3527</v>
      </c>
      <c r="I1916" s="249" t="s">
        <v>82</v>
      </c>
    </row>
    <row r="1917" spans="1:9">
      <c r="A1917" s="249">
        <v>209948</v>
      </c>
      <c r="B1917" s="249" t="s">
        <v>3528</v>
      </c>
      <c r="C1917" s="249" t="s">
        <v>2936</v>
      </c>
      <c r="D1917" s="249" t="s">
        <v>515</v>
      </c>
      <c r="I1917" s="249" t="s">
        <v>82</v>
      </c>
    </row>
    <row r="1918" spans="1:9">
      <c r="A1918" s="249">
        <v>209949</v>
      </c>
      <c r="B1918" s="249" t="s">
        <v>3529</v>
      </c>
      <c r="C1918" s="249" t="s">
        <v>92</v>
      </c>
      <c r="D1918" s="249" t="s">
        <v>3530</v>
      </c>
      <c r="I1918" s="249" t="s">
        <v>82</v>
      </c>
    </row>
    <row r="1919" spans="1:9">
      <c r="A1919" s="249">
        <v>209950</v>
      </c>
      <c r="B1919" s="249" t="s">
        <v>3531</v>
      </c>
      <c r="C1919" s="249" t="s">
        <v>136</v>
      </c>
      <c r="D1919" s="249" t="s">
        <v>3532</v>
      </c>
      <c r="I1919" s="249" t="s">
        <v>82</v>
      </c>
    </row>
    <row r="1920" spans="1:9">
      <c r="A1920" s="249">
        <v>209951</v>
      </c>
      <c r="B1920" s="249" t="s">
        <v>3533</v>
      </c>
      <c r="C1920" s="249" t="s">
        <v>144</v>
      </c>
      <c r="D1920" s="249" t="s">
        <v>560</v>
      </c>
      <c r="I1920" s="249" t="s">
        <v>82</v>
      </c>
    </row>
    <row r="1921" spans="1:9">
      <c r="A1921" s="249">
        <v>209952</v>
      </c>
      <c r="B1921" s="249" t="s">
        <v>3534</v>
      </c>
      <c r="C1921" s="249" t="s">
        <v>89</v>
      </c>
      <c r="D1921" s="249" t="s">
        <v>156</v>
      </c>
      <c r="I1921" s="249" t="s">
        <v>82</v>
      </c>
    </row>
    <row r="1922" spans="1:9">
      <c r="A1922" s="249">
        <v>209954</v>
      </c>
      <c r="B1922" s="249" t="s">
        <v>3535</v>
      </c>
      <c r="C1922" s="249" t="s">
        <v>3536</v>
      </c>
      <c r="D1922" s="249" t="s">
        <v>3537</v>
      </c>
      <c r="I1922" s="249" t="s">
        <v>82</v>
      </c>
    </row>
    <row r="1923" spans="1:9">
      <c r="A1923" s="249">
        <v>209955</v>
      </c>
      <c r="B1923" s="249" t="s">
        <v>3538</v>
      </c>
      <c r="C1923" s="249" t="s">
        <v>162</v>
      </c>
      <c r="D1923" s="249" t="s">
        <v>565</v>
      </c>
      <c r="I1923" s="249" t="s">
        <v>82</v>
      </c>
    </row>
    <row r="1924" spans="1:9">
      <c r="A1924" s="249">
        <v>209956</v>
      </c>
      <c r="B1924" s="249" t="s">
        <v>3539</v>
      </c>
      <c r="C1924" s="249" t="s">
        <v>217</v>
      </c>
      <c r="D1924" s="249" t="s">
        <v>501</v>
      </c>
      <c r="I1924" s="249" t="s">
        <v>82</v>
      </c>
    </row>
    <row r="1925" spans="1:9">
      <c r="A1925" s="249">
        <v>209959</v>
      </c>
      <c r="B1925" s="249" t="s">
        <v>3540</v>
      </c>
      <c r="C1925" s="249" t="s">
        <v>3376</v>
      </c>
      <c r="D1925" s="249" t="s">
        <v>566</v>
      </c>
      <c r="I1925" s="249" t="s">
        <v>82</v>
      </c>
    </row>
    <row r="1926" spans="1:9">
      <c r="A1926" s="249">
        <v>209960</v>
      </c>
      <c r="B1926" s="249" t="s">
        <v>3541</v>
      </c>
      <c r="C1926" s="249" t="s">
        <v>249</v>
      </c>
      <c r="D1926" s="249" t="s">
        <v>535</v>
      </c>
      <c r="I1926" s="249" t="s">
        <v>82</v>
      </c>
    </row>
    <row r="1927" spans="1:9">
      <c r="A1927" s="249">
        <v>209962</v>
      </c>
      <c r="B1927" s="249" t="s">
        <v>3542</v>
      </c>
      <c r="C1927" s="249" t="s">
        <v>89</v>
      </c>
      <c r="D1927" s="249" t="s">
        <v>487</v>
      </c>
      <c r="I1927" s="249" t="s">
        <v>82</v>
      </c>
    </row>
    <row r="1928" spans="1:9">
      <c r="A1928" s="249">
        <v>209963</v>
      </c>
      <c r="B1928" s="249" t="s">
        <v>3543</v>
      </c>
      <c r="C1928" s="249" t="s">
        <v>128</v>
      </c>
      <c r="D1928" s="249" t="s">
        <v>3544</v>
      </c>
      <c r="I1928" s="249" t="s">
        <v>82</v>
      </c>
    </row>
    <row r="1929" spans="1:9">
      <c r="A1929" s="249">
        <v>209964</v>
      </c>
      <c r="B1929" s="249" t="s">
        <v>3545</v>
      </c>
      <c r="C1929" s="249" t="s">
        <v>283</v>
      </c>
      <c r="D1929" s="249" t="s">
        <v>3546</v>
      </c>
      <c r="I1929" s="249" t="s">
        <v>82</v>
      </c>
    </row>
    <row r="1930" spans="1:9">
      <c r="A1930" s="249">
        <v>209965</v>
      </c>
      <c r="B1930" s="249" t="s">
        <v>3547</v>
      </c>
      <c r="C1930" s="249" t="s">
        <v>302</v>
      </c>
      <c r="D1930" s="249" t="s">
        <v>3548</v>
      </c>
      <c r="I1930" s="249" t="s">
        <v>82</v>
      </c>
    </row>
    <row r="1931" spans="1:9">
      <c r="A1931" s="249">
        <v>209966</v>
      </c>
      <c r="B1931" s="249" t="s">
        <v>3549</v>
      </c>
      <c r="C1931" s="249" t="s">
        <v>193</v>
      </c>
      <c r="D1931" s="249" t="s">
        <v>486</v>
      </c>
      <c r="I1931" s="249" t="s">
        <v>82</v>
      </c>
    </row>
    <row r="1932" spans="1:9">
      <c r="A1932" s="249">
        <v>209968</v>
      </c>
      <c r="B1932" s="249" t="s">
        <v>3550</v>
      </c>
      <c r="C1932" s="249" t="s">
        <v>177</v>
      </c>
      <c r="D1932" s="249" t="s">
        <v>487</v>
      </c>
      <c r="I1932" s="249" t="s">
        <v>82</v>
      </c>
    </row>
    <row r="1933" spans="1:9">
      <c r="A1933" s="249">
        <v>209971</v>
      </c>
      <c r="B1933" s="249" t="s">
        <v>3551</v>
      </c>
      <c r="C1933" s="249" t="s">
        <v>208</v>
      </c>
      <c r="D1933" s="249" t="s">
        <v>567</v>
      </c>
      <c r="I1933" s="249" t="s">
        <v>82</v>
      </c>
    </row>
    <row r="1934" spans="1:9">
      <c r="A1934" s="249">
        <v>209973</v>
      </c>
      <c r="B1934" s="249" t="s">
        <v>3552</v>
      </c>
      <c r="C1934" s="249" t="s">
        <v>89</v>
      </c>
      <c r="D1934" s="249" t="s">
        <v>506</v>
      </c>
      <c r="I1934" s="249" t="s">
        <v>82</v>
      </c>
    </row>
    <row r="1935" spans="1:9">
      <c r="A1935" s="249">
        <v>209974</v>
      </c>
      <c r="B1935" s="249" t="s">
        <v>3553</v>
      </c>
      <c r="C1935" s="249" t="s">
        <v>92</v>
      </c>
      <c r="D1935" s="249" t="s">
        <v>568</v>
      </c>
      <c r="I1935" s="249" t="s">
        <v>82</v>
      </c>
    </row>
    <row r="1936" spans="1:9">
      <c r="A1936" s="249">
        <v>209979</v>
      </c>
      <c r="B1936" s="249" t="s">
        <v>3554</v>
      </c>
      <c r="C1936" s="249" t="s">
        <v>333</v>
      </c>
      <c r="D1936" s="249" t="s">
        <v>503</v>
      </c>
      <c r="I1936" s="249" t="s">
        <v>82</v>
      </c>
    </row>
    <row r="1937" spans="1:9">
      <c r="A1937" s="249">
        <v>209980</v>
      </c>
      <c r="B1937" s="249" t="s">
        <v>3555</v>
      </c>
      <c r="C1937" s="249" t="s">
        <v>3556</v>
      </c>
      <c r="D1937" s="249" t="s">
        <v>3557</v>
      </c>
      <c r="I1937" s="249" t="s">
        <v>82</v>
      </c>
    </row>
    <row r="1938" spans="1:9">
      <c r="A1938" s="249">
        <v>209981</v>
      </c>
      <c r="B1938" s="249" t="s">
        <v>3558</v>
      </c>
      <c r="C1938" s="249" t="s">
        <v>2943</v>
      </c>
      <c r="D1938" s="249" t="s">
        <v>469</v>
      </c>
      <c r="I1938" s="249" t="s">
        <v>82</v>
      </c>
    </row>
    <row r="1939" spans="1:9">
      <c r="A1939" s="249">
        <v>209982</v>
      </c>
      <c r="B1939" s="249" t="s">
        <v>3559</v>
      </c>
      <c r="C1939" s="249" t="s">
        <v>3269</v>
      </c>
      <c r="D1939" s="249" t="s">
        <v>3560</v>
      </c>
      <c r="I1939" s="249" t="s">
        <v>82</v>
      </c>
    </row>
    <row r="1940" spans="1:9">
      <c r="A1940" s="249">
        <v>209985</v>
      </c>
      <c r="B1940" s="249" t="s">
        <v>3561</v>
      </c>
      <c r="C1940" s="249" t="s">
        <v>3562</v>
      </c>
      <c r="D1940" s="249" t="s">
        <v>3235</v>
      </c>
      <c r="I1940" s="249" t="s">
        <v>82</v>
      </c>
    </row>
    <row r="1941" spans="1:9">
      <c r="A1941" s="249">
        <v>209986</v>
      </c>
      <c r="B1941" s="249" t="s">
        <v>3563</v>
      </c>
      <c r="C1941" s="249" t="s">
        <v>244</v>
      </c>
      <c r="D1941" s="249" t="s">
        <v>553</v>
      </c>
      <c r="I1941" s="249" t="s">
        <v>82</v>
      </c>
    </row>
    <row r="1942" spans="1:9">
      <c r="A1942" s="249">
        <v>209987</v>
      </c>
      <c r="B1942" s="249" t="s">
        <v>3564</v>
      </c>
      <c r="C1942" s="249" t="s">
        <v>3322</v>
      </c>
      <c r="D1942" s="249" t="s">
        <v>486</v>
      </c>
      <c r="I1942" s="249" t="s">
        <v>82</v>
      </c>
    </row>
    <row r="1943" spans="1:9">
      <c r="A1943" s="249">
        <v>209990</v>
      </c>
      <c r="B1943" s="249" t="s">
        <v>3565</v>
      </c>
      <c r="C1943" s="249" t="s">
        <v>287</v>
      </c>
      <c r="D1943" s="249" t="s">
        <v>485</v>
      </c>
      <c r="I1943" s="249" t="s">
        <v>82</v>
      </c>
    </row>
    <row r="1944" spans="1:9">
      <c r="A1944" s="249">
        <v>209991</v>
      </c>
      <c r="B1944" s="249" t="s">
        <v>3566</v>
      </c>
      <c r="C1944" s="249" t="s">
        <v>235</v>
      </c>
      <c r="D1944" s="249" t="s">
        <v>3196</v>
      </c>
      <c r="I1944" s="249" t="s">
        <v>82</v>
      </c>
    </row>
    <row r="1945" spans="1:9">
      <c r="A1945" s="249">
        <v>209992</v>
      </c>
      <c r="B1945" s="249" t="s">
        <v>3567</v>
      </c>
      <c r="C1945" s="249" t="s">
        <v>226</v>
      </c>
      <c r="D1945" s="249" t="s">
        <v>3568</v>
      </c>
      <c r="I1945" s="249" t="s">
        <v>82</v>
      </c>
    </row>
    <row r="1946" spans="1:9">
      <c r="A1946" s="249">
        <v>209995</v>
      </c>
      <c r="B1946" s="249" t="s">
        <v>3569</v>
      </c>
      <c r="C1946" s="249" t="s">
        <v>3570</v>
      </c>
      <c r="D1946" s="249" t="s">
        <v>507</v>
      </c>
      <c r="I1946" s="249" t="s">
        <v>82</v>
      </c>
    </row>
    <row r="1947" spans="1:9">
      <c r="A1947" s="249">
        <v>209996</v>
      </c>
      <c r="B1947" s="249" t="s">
        <v>3571</v>
      </c>
      <c r="C1947" s="249" t="s">
        <v>302</v>
      </c>
      <c r="D1947" s="249" t="s">
        <v>551</v>
      </c>
      <c r="I1947" s="249" t="s">
        <v>82</v>
      </c>
    </row>
    <row r="1948" spans="1:9">
      <c r="A1948" s="249">
        <v>209998</v>
      </c>
      <c r="B1948" s="249" t="s">
        <v>3572</v>
      </c>
      <c r="C1948" s="249" t="s">
        <v>144</v>
      </c>
      <c r="D1948" s="249" t="s">
        <v>461</v>
      </c>
      <c r="I1948" s="249" t="s">
        <v>82</v>
      </c>
    </row>
    <row r="1949" spans="1:9">
      <c r="A1949" s="249">
        <v>209999</v>
      </c>
      <c r="B1949" s="249" t="s">
        <v>3573</v>
      </c>
      <c r="C1949" s="249" t="s">
        <v>208</v>
      </c>
      <c r="D1949" s="249" t="s">
        <v>569</v>
      </c>
      <c r="I1949" s="249" t="s">
        <v>82</v>
      </c>
    </row>
    <row r="1950" spans="1:9">
      <c r="A1950" s="249">
        <v>210000</v>
      </c>
      <c r="B1950" s="249" t="s">
        <v>3574</v>
      </c>
      <c r="C1950" s="249" t="s">
        <v>160</v>
      </c>
      <c r="D1950" s="249" t="s">
        <v>440</v>
      </c>
      <c r="I1950" s="249" t="s">
        <v>82</v>
      </c>
    </row>
    <row r="1951" spans="1:9">
      <c r="A1951" s="249">
        <v>210001</v>
      </c>
      <c r="B1951" s="249" t="s">
        <v>3575</v>
      </c>
      <c r="C1951" s="249" t="s">
        <v>290</v>
      </c>
      <c r="D1951" s="249" t="s">
        <v>570</v>
      </c>
      <c r="I1951" s="249" t="s">
        <v>82</v>
      </c>
    </row>
    <row r="1952" spans="1:9">
      <c r="A1952" s="249">
        <v>210003</v>
      </c>
      <c r="B1952" s="249" t="s">
        <v>3576</v>
      </c>
      <c r="C1952" s="249" t="s">
        <v>132</v>
      </c>
      <c r="D1952" s="249" t="s">
        <v>571</v>
      </c>
      <c r="I1952" s="249" t="s">
        <v>82</v>
      </c>
    </row>
    <row r="1953" spans="1:9">
      <c r="A1953" s="249">
        <v>210005</v>
      </c>
      <c r="B1953" s="249" t="s">
        <v>3577</v>
      </c>
      <c r="C1953" s="249" t="s">
        <v>164</v>
      </c>
      <c r="D1953" s="249" t="s">
        <v>444</v>
      </c>
      <c r="I1953" s="249" t="s">
        <v>82</v>
      </c>
    </row>
    <row r="1954" spans="1:9">
      <c r="A1954" s="249">
        <v>210006</v>
      </c>
      <c r="B1954" s="249" t="s">
        <v>3578</v>
      </c>
      <c r="C1954" s="249" t="s">
        <v>113</v>
      </c>
      <c r="D1954" s="249" t="s">
        <v>485</v>
      </c>
      <c r="I1954" s="249" t="s">
        <v>82</v>
      </c>
    </row>
    <row r="1955" spans="1:9">
      <c r="A1955" s="249">
        <v>210009</v>
      </c>
      <c r="B1955" s="249" t="s">
        <v>3579</v>
      </c>
      <c r="C1955" s="249" t="s">
        <v>133</v>
      </c>
      <c r="D1955" s="249" t="s">
        <v>533</v>
      </c>
      <c r="I1955" s="249" t="s">
        <v>82</v>
      </c>
    </row>
    <row r="1956" spans="1:9">
      <c r="A1956" s="249">
        <v>210011</v>
      </c>
      <c r="B1956" s="249" t="s">
        <v>3580</v>
      </c>
      <c r="C1956" s="249" t="s">
        <v>122</v>
      </c>
      <c r="D1956" s="249" t="s">
        <v>460</v>
      </c>
      <c r="I1956" s="249" t="s">
        <v>82</v>
      </c>
    </row>
    <row r="1957" spans="1:9">
      <c r="A1957" s="249">
        <v>210013</v>
      </c>
      <c r="B1957" s="249" t="s">
        <v>384</v>
      </c>
      <c r="C1957" s="249" t="s">
        <v>129</v>
      </c>
      <c r="D1957" s="249" t="s">
        <v>3581</v>
      </c>
      <c r="I1957" s="249" t="s">
        <v>82</v>
      </c>
    </row>
    <row r="1958" spans="1:9">
      <c r="A1958" s="249">
        <v>210014</v>
      </c>
      <c r="B1958" s="249" t="s">
        <v>3582</v>
      </c>
      <c r="C1958" s="249" t="s">
        <v>144</v>
      </c>
      <c r="D1958" s="249" t="s">
        <v>572</v>
      </c>
      <c r="I1958" s="249" t="s">
        <v>82</v>
      </c>
    </row>
    <row r="1959" spans="1:9">
      <c r="A1959" s="249">
        <v>210015</v>
      </c>
      <c r="B1959" s="249" t="s">
        <v>3583</v>
      </c>
      <c r="C1959" s="249" t="s">
        <v>134</v>
      </c>
      <c r="D1959" s="249" t="s">
        <v>503</v>
      </c>
      <c r="I1959" s="249" t="s">
        <v>82</v>
      </c>
    </row>
    <row r="1960" spans="1:9">
      <c r="A1960" s="249">
        <v>210016</v>
      </c>
      <c r="B1960" s="249" t="s">
        <v>3584</v>
      </c>
      <c r="C1960" s="249" t="s">
        <v>244</v>
      </c>
      <c r="D1960" s="249" t="s">
        <v>460</v>
      </c>
      <c r="I1960" s="249" t="s">
        <v>82</v>
      </c>
    </row>
    <row r="1961" spans="1:9">
      <c r="A1961" s="249">
        <v>210018</v>
      </c>
      <c r="B1961" s="249" t="s">
        <v>267</v>
      </c>
      <c r="C1961" s="249" t="s">
        <v>3039</v>
      </c>
      <c r="D1961" s="249" t="s">
        <v>3196</v>
      </c>
      <c r="I1961" s="249" t="s">
        <v>82</v>
      </c>
    </row>
    <row r="1962" spans="1:9">
      <c r="A1962" s="249">
        <v>210019</v>
      </c>
      <c r="B1962" s="249" t="s">
        <v>3585</v>
      </c>
      <c r="C1962" s="249" t="s">
        <v>160</v>
      </c>
      <c r="D1962" s="249" t="s">
        <v>3586</v>
      </c>
      <c r="I1962" s="249" t="s">
        <v>82</v>
      </c>
    </row>
    <row r="1963" spans="1:9">
      <c r="A1963" s="249">
        <v>210021</v>
      </c>
      <c r="B1963" s="249" t="s">
        <v>3587</v>
      </c>
      <c r="C1963" s="249" t="s">
        <v>129</v>
      </c>
      <c r="D1963" s="249" t="s">
        <v>322</v>
      </c>
      <c r="I1963" s="249" t="s">
        <v>82</v>
      </c>
    </row>
    <row r="1964" spans="1:9">
      <c r="A1964" s="249">
        <v>210022</v>
      </c>
      <c r="B1964" s="249" t="s">
        <v>3588</v>
      </c>
      <c r="C1964" s="249" t="s">
        <v>126</v>
      </c>
      <c r="D1964" s="249" t="s">
        <v>551</v>
      </c>
      <c r="I1964" s="249" t="s">
        <v>82</v>
      </c>
    </row>
    <row r="1965" spans="1:9">
      <c r="A1965" s="249">
        <v>210023</v>
      </c>
      <c r="B1965" s="249" t="s">
        <v>3589</v>
      </c>
      <c r="C1965" s="249" t="s">
        <v>3590</v>
      </c>
      <c r="D1965" s="249" t="s">
        <v>3088</v>
      </c>
      <c r="I1965" s="249" t="s">
        <v>82</v>
      </c>
    </row>
    <row r="1966" spans="1:9">
      <c r="A1966" s="249">
        <v>210024</v>
      </c>
      <c r="B1966" s="249" t="s">
        <v>3591</v>
      </c>
      <c r="C1966" s="249" t="s">
        <v>92</v>
      </c>
      <c r="D1966" s="249" t="s">
        <v>573</v>
      </c>
      <c r="I1966" s="249" t="s">
        <v>82</v>
      </c>
    </row>
    <row r="1967" spans="1:9">
      <c r="A1967" s="249">
        <v>210026</v>
      </c>
      <c r="B1967" s="249" t="s">
        <v>3592</v>
      </c>
      <c r="C1967" s="249" t="s">
        <v>3593</v>
      </c>
      <c r="D1967" s="249" t="s">
        <v>3594</v>
      </c>
      <c r="I1967" s="249" t="s">
        <v>82</v>
      </c>
    </row>
    <row r="1968" spans="1:9">
      <c r="A1968" s="249">
        <v>210027</v>
      </c>
      <c r="B1968" s="249" t="s">
        <v>3595</v>
      </c>
      <c r="C1968" s="249" t="s">
        <v>92</v>
      </c>
      <c r="D1968" s="249" t="s">
        <v>571</v>
      </c>
      <c r="I1968" s="249" t="s">
        <v>82</v>
      </c>
    </row>
    <row r="1969" spans="1:9">
      <c r="A1969" s="249">
        <v>210028</v>
      </c>
      <c r="B1969" s="249" t="s">
        <v>303</v>
      </c>
      <c r="C1969" s="249" t="s">
        <v>3596</v>
      </c>
      <c r="D1969" s="249" t="s">
        <v>3109</v>
      </c>
      <c r="I1969" s="249" t="s">
        <v>82</v>
      </c>
    </row>
    <row r="1970" spans="1:9">
      <c r="A1970" s="249">
        <v>210029</v>
      </c>
      <c r="B1970" s="249" t="s">
        <v>3597</v>
      </c>
      <c r="C1970" s="249" t="s">
        <v>89</v>
      </c>
      <c r="D1970" s="249" t="s">
        <v>574</v>
      </c>
      <c r="I1970" s="249" t="s">
        <v>82</v>
      </c>
    </row>
    <row r="1971" spans="1:9">
      <c r="A1971" s="249">
        <v>210030</v>
      </c>
      <c r="B1971" s="249" t="s">
        <v>183</v>
      </c>
      <c r="C1971" s="249" t="s">
        <v>134</v>
      </c>
      <c r="D1971" s="249" t="s">
        <v>570</v>
      </c>
      <c r="I1971" s="249" t="s">
        <v>82</v>
      </c>
    </row>
    <row r="1972" spans="1:9">
      <c r="A1972" s="249">
        <v>210031</v>
      </c>
      <c r="B1972" s="249" t="s">
        <v>3598</v>
      </c>
      <c r="C1972" s="249" t="s">
        <v>389</v>
      </c>
      <c r="D1972" s="249" t="s">
        <v>3599</v>
      </c>
      <c r="I1972" s="249" t="s">
        <v>82</v>
      </c>
    </row>
    <row r="1973" spans="1:9">
      <c r="A1973" s="249">
        <v>210032</v>
      </c>
      <c r="B1973" s="249" t="s">
        <v>3600</v>
      </c>
      <c r="C1973" s="249" t="s">
        <v>93</v>
      </c>
      <c r="D1973" s="249" t="s">
        <v>521</v>
      </c>
      <c r="I1973" s="249" t="s">
        <v>82</v>
      </c>
    </row>
    <row r="1974" spans="1:9">
      <c r="A1974" s="249">
        <v>210033</v>
      </c>
      <c r="B1974" s="249" t="s">
        <v>3601</v>
      </c>
      <c r="C1974" s="249" t="s">
        <v>120</v>
      </c>
      <c r="D1974" s="249" t="s">
        <v>3602</v>
      </c>
      <c r="I1974" s="249" t="s">
        <v>82</v>
      </c>
    </row>
    <row r="1975" spans="1:9">
      <c r="A1975" s="249">
        <v>210034</v>
      </c>
      <c r="B1975" s="249" t="s">
        <v>3603</v>
      </c>
      <c r="C1975" s="249" t="s">
        <v>92</v>
      </c>
      <c r="D1975" s="249" t="s">
        <v>575</v>
      </c>
      <c r="I1975" s="249" t="s">
        <v>82</v>
      </c>
    </row>
    <row r="1976" spans="1:9">
      <c r="A1976" s="249">
        <v>210035</v>
      </c>
      <c r="B1976" s="249" t="s">
        <v>3604</v>
      </c>
      <c r="C1976" s="249" t="s">
        <v>576</v>
      </c>
      <c r="D1976" s="249" t="s">
        <v>502</v>
      </c>
      <c r="I1976" s="249" t="s">
        <v>82</v>
      </c>
    </row>
    <row r="1977" spans="1:9">
      <c r="A1977" s="249">
        <v>210036</v>
      </c>
      <c r="B1977" s="249" t="s">
        <v>3605</v>
      </c>
      <c r="C1977" s="249" t="s">
        <v>317</v>
      </c>
      <c r="D1977" s="249" t="s">
        <v>577</v>
      </c>
      <c r="I1977" s="249" t="s">
        <v>82</v>
      </c>
    </row>
    <row r="1978" spans="1:9">
      <c r="A1978" s="249">
        <v>210037</v>
      </c>
      <c r="B1978" s="249" t="s">
        <v>3606</v>
      </c>
      <c r="C1978" s="249" t="s">
        <v>3376</v>
      </c>
      <c r="D1978" s="249" t="s">
        <v>578</v>
      </c>
      <c r="I1978" s="249" t="s">
        <v>82</v>
      </c>
    </row>
    <row r="1979" spans="1:9">
      <c r="A1979" s="249">
        <v>210038</v>
      </c>
      <c r="B1979" s="249" t="s">
        <v>3607</v>
      </c>
      <c r="C1979" s="249" t="s">
        <v>174</v>
      </c>
      <c r="D1979" s="249" t="s">
        <v>446</v>
      </c>
      <c r="I1979" s="249" t="s">
        <v>82</v>
      </c>
    </row>
    <row r="1980" spans="1:9">
      <c r="A1980" s="249">
        <v>210039</v>
      </c>
      <c r="B1980" s="249" t="s">
        <v>3608</v>
      </c>
      <c r="C1980" s="249" t="s">
        <v>3609</v>
      </c>
      <c r="D1980" s="249" t="s">
        <v>436</v>
      </c>
      <c r="I1980" s="249" t="s">
        <v>82</v>
      </c>
    </row>
    <row r="1981" spans="1:9">
      <c r="A1981" s="249">
        <v>210040</v>
      </c>
      <c r="B1981" s="249" t="s">
        <v>3610</v>
      </c>
      <c r="C1981" s="249" t="s">
        <v>184</v>
      </c>
      <c r="D1981" s="249" t="s">
        <v>579</v>
      </c>
      <c r="I1981" s="249" t="s">
        <v>82</v>
      </c>
    </row>
    <row r="1982" spans="1:9">
      <c r="A1982" s="249">
        <v>210041</v>
      </c>
      <c r="B1982" s="249" t="s">
        <v>3042</v>
      </c>
      <c r="C1982" s="249" t="s">
        <v>92</v>
      </c>
      <c r="D1982" s="249" t="s">
        <v>460</v>
      </c>
      <c r="I1982" s="249" t="s">
        <v>82</v>
      </c>
    </row>
    <row r="1983" spans="1:9">
      <c r="A1983" s="249">
        <v>210042</v>
      </c>
      <c r="B1983" s="249" t="s">
        <v>3611</v>
      </c>
      <c r="C1983" s="249" t="s">
        <v>301</v>
      </c>
      <c r="D1983" s="249" t="s">
        <v>431</v>
      </c>
      <c r="I1983" s="249" t="s">
        <v>82</v>
      </c>
    </row>
    <row r="1984" spans="1:9">
      <c r="A1984" s="249">
        <v>210043</v>
      </c>
      <c r="B1984" s="249" t="s">
        <v>3612</v>
      </c>
      <c r="C1984" s="249" t="s">
        <v>177</v>
      </c>
      <c r="D1984" s="249" t="s">
        <v>525</v>
      </c>
      <c r="I1984" s="249" t="s">
        <v>82</v>
      </c>
    </row>
    <row r="1985" spans="1:9">
      <c r="A1985" s="249">
        <v>210044</v>
      </c>
      <c r="B1985" s="249" t="s">
        <v>3613</v>
      </c>
      <c r="C1985" s="249" t="s">
        <v>3039</v>
      </c>
      <c r="D1985" s="249" t="s">
        <v>518</v>
      </c>
      <c r="I1985" s="249" t="s">
        <v>82</v>
      </c>
    </row>
    <row r="1986" spans="1:9">
      <c r="A1986" s="249">
        <v>210046</v>
      </c>
      <c r="B1986" s="249" t="s">
        <v>3614</v>
      </c>
      <c r="C1986" s="249" t="s">
        <v>180</v>
      </c>
      <c r="D1986" s="249" t="s">
        <v>436</v>
      </c>
      <c r="I1986" s="249" t="s">
        <v>82</v>
      </c>
    </row>
    <row r="1987" spans="1:9">
      <c r="A1987" s="249">
        <v>210047</v>
      </c>
      <c r="B1987" s="249" t="s">
        <v>3615</v>
      </c>
      <c r="C1987" s="249" t="s">
        <v>160</v>
      </c>
      <c r="D1987" s="249" t="s">
        <v>3481</v>
      </c>
      <c r="I1987" s="249" t="s">
        <v>82</v>
      </c>
    </row>
    <row r="1988" spans="1:9">
      <c r="A1988" s="249">
        <v>210049</v>
      </c>
      <c r="B1988" s="249" t="s">
        <v>3194</v>
      </c>
      <c r="C1988" s="249" t="s">
        <v>137</v>
      </c>
      <c r="D1988" s="249" t="s">
        <v>493</v>
      </c>
      <c r="I1988" s="249" t="s">
        <v>82</v>
      </c>
    </row>
    <row r="1989" spans="1:9">
      <c r="A1989" s="249">
        <v>210050</v>
      </c>
      <c r="B1989" s="249" t="s">
        <v>3616</v>
      </c>
      <c r="C1989" s="249" t="s">
        <v>3617</v>
      </c>
      <c r="D1989" s="249" t="s">
        <v>485</v>
      </c>
      <c r="I1989" s="249" t="s">
        <v>82</v>
      </c>
    </row>
    <row r="1990" spans="1:9">
      <c r="A1990" s="249">
        <v>210051</v>
      </c>
      <c r="B1990" s="249" t="s">
        <v>3618</v>
      </c>
      <c r="C1990" s="249" t="s">
        <v>3619</v>
      </c>
      <c r="D1990" s="249" t="s">
        <v>541</v>
      </c>
      <c r="I1990" s="249" t="s">
        <v>82</v>
      </c>
    </row>
    <row r="1991" spans="1:9">
      <c r="A1991" s="249">
        <v>210053</v>
      </c>
      <c r="B1991" s="249" t="s">
        <v>3620</v>
      </c>
      <c r="C1991" s="249" t="s">
        <v>164</v>
      </c>
      <c r="D1991" s="249" t="s">
        <v>580</v>
      </c>
      <c r="I1991" s="249" t="s">
        <v>82</v>
      </c>
    </row>
    <row r="1992" spans="1:9">
      <c r="A1992" s="249">
        <v>210054</v>
      </c>
      <c r="B1992" s="249" t="s">
        <v>581</v>
      </c>
      <c r="C1992" s="249" t="s">
        <v>3483</v>
      </c>
      <c r="D1992" s="249" t="s">
        <v>462</v>
      </c>
      <c r="I1992" s="249" t="s">
        <v>82</v>
      </c>
    </row>
    <row r="1993" spans="1:9">
      <c r="A1993" s="249">
        <v>210055</v>
      </c>
      <c r="B1993" s="249" t="s">
        <v>1794</v>
      </c>
      <c r="C1993" s="249" t="s">
        <v>300</v>
      </c>
      <c r="D1993" s="249" t="s">
        <v>3621</v>
      </c>
      <c r="I1993" s="249" t="s">
        <v>82</v>
      </c>
    </row>
    <row r="1994" spans="1:9">
      <c r="A1994" s="249">
        <v>210056</v>
      </c>
      <c r="B1994" s="249" t="s">
        <v>3622</v>
      </c>
      <c r="C1994" s="249" t="s">
        <v>368</v>
      </c>
      <c r="D1994" s="249" t="s">
        <v>431</v>
      </c>
      <c r="I1994" s="249" t="s">
        <v>82</v>
      </c>
    </row>
    <row r="1995" spans="1:9">
      <c r="A1995" s="249">
        <v>210057</v>
      </c>
      <c r="B1995" s="249" t="s">
        <v>3623</v>
      </c>
      <c r="C1995" s="249" t="s">
        <v>205</v>
      </c>
      <c r="D1995" s="249" t="s">
        <v>479</v>
      </c>
      <c r="I1995" s="249" t="s">
        <v>82</v>
      </c>
    </row>
    <row r="1996" spans="1:9">
      <c r="A1996" s="249">
        <v>210058</v>
      </c>
      <c r="B1996" s="249" t="s">
        <v>3624</v>
      </c>
      <c r="C1996" s="249" t="s">
        <v>144</v>
      </c>
      <c r="D1996" s="249" t="s">
        <v>449</v>
      </c>
      <c r="I1996" s="249" t="s">
        <v>82</v>
      </c>
    </row>
    <row r="1997" spans="1:9">
      <c r="A1997" s="249">
        <v>210059</v>
      </c>
      <c r="B1997" s="249" t="s">
        <v>3625</v>
      </c>
      <c r="C1997" s="249" t="s">
        <v>128</v>
      </c>
      <c r="D1997" s="249" t="s">
        <v>3586</v>
      </c>
      <c r="I1997" s="249" t="s">
        <v>82</v>
      </c>
    </row>
    <row r="1998" spans="1:9">
      <c r="A1998" s="249">
        <v>210065</v>
      </c>
      <c r="B1998" s="249" t="s">
        <v>3626</v>
      </c>
      <c r="C1998" s="249" t="s">
        <v>89</v>
      </c>
      <c r="D1998" s="249" t="s">
        <v>527</v>
      </c>
      <c r="I1998" s="249" t="s">
        <v>82</v>
      </c>
    </row>
    <row r="1999" spans="1:9">
      <c r="A1999" s="249">
        <v>210067</v>
      </c>
      <c r="B1999" s="249" t="s">
        <v>3627</v>
      </c>
      <c r="C1999" s="249" t="s">
        <v>3628</v>
      </c>
      <c r="D1999" s="249" t="s">
        <v>518</v>
      </c>
      <c r="I1999" s="249" t="s">
        <v>82</v>
      </c>
    </row>
    <row r="2000" spans="1:9">
      <c r="A2000" s="249">
        <v>210070</v>
      </c>
      <c r="B2000" s="249" t="s">
        <v>3629</v>
      </c>
      <c r="C2000" s="249" t="s">
        <v>228</v>
      </c>
      <c r="D2000" s="249" t="s">
        <v>475</v>
      </c>
      <c r="I2000" s="249" t="s">
        <v>82</v>
      </c>
    </row>
    <row r="2001" spans="1:9">
      <c r="A2001" s="249">
        <v>210075</v>
      </c>
      <c r="B2001" s="249" t="s">
        <v>3630</v>
      </c>
      <c r="C2001" s="249" t="s">
        <v>122</v>
      </c>
      <c r="D2001" s="249" t="s">
        <v>452</v>
      </c>
      <c r="I2001" s="249" t="s">
        <v>82</v>
      </c>
    </row>
    <row r="2002" spans="1:9">
      <c r="A2002" s="249">
        <v>210078</v>
      </c>
      <c r="B2002" s="249" t="s">
        <v>3631</v>
      </c>
      <c r="C2002" s="249" t="s">
        <v>243</v>
      </c>
      <c r="D2002" s="249" t="s">
        <v>582</v>
      </c>
      <c r="I2002" s="249" t="s">
        <v>82</v>
      </c>
    </row>
    <row r="2003" spans="1:9">
      <c r="A2003" s="249">
        <v>210079</v>
      </c>
      <c r="B2003" s="249" t="s">
        <v>3632</v>
      </c>
      <c r="C2003" s="249" t="s">
        <v>223</v>
      </c>
      <c r="D2003" s="249" t="s">
        <v>583</v>
      </c>
      <c r="I2003" s="249" t="s">
        <v>82</v>
      </c>
    </row>
    <row r="2004" spans="1:9">
      <c r="A2004" s="249">
        <v>210080</v>
      </c>
      <c r="B2004" s="249" t="s">
        <v>3633</v>
      </c>
      <c r="C2004" s="249" t="s">
        <v>269</v>
      </c>
      <c r="D2004" s="249" t="s">
        <v>3634</v>
      </c>
      <c r="I2004" s="249" t="s">
        <v>82</v>
      </c>
    </row>
    <row r="2005" spans="1:9">
      <c r="A2005" s="249">
        <v>210084</v>
      </c>
      <c r="B2005" s="249" t="s">
        <v>3635</v>
      </c>
      <c r="C2005" s="249" t="s">
        <v>244</v>
      </c>
      <c r="D2005" s="249" t="s">
        <v>3636</v>
      </c>
      <c r="I2005" s="249" t="s">
        <v>82</v>
      </c>
    </row>
    <row r="2006" spans="1:9">
      <c r="A2006" s="249">
        <v>210085</v>
      </c>
      <c r="B2006" s="249" t="s">
        <v>3637</v>
      </c>
      <c r="C2006" s="249" t="s">
        <v>89</v>
      </c>
      <c r="D2006" s="249" t="s">
        <v>584</v>
      </c>
      <c r="I2006" s="249" t="s">
        <v>82</v>
      </c>
    </row>
    <row r="2007" spans="1:9">
      <c r="A2007" s="249">
        <v>210087</v>
      </c>
      <c r="B2007" s="249" t="s">
        <v>3638</v>
      </c>
      <c r="C2007" s="249" t="s">
        <v>269</v>
      </c>
      <c r="D2007" s="249" t="s">
        <v>549</v>
      </c>
      <c r="I2007" s="249" t="s">
        <v>82</v>
      </c>
    </row>
    <row r="2008" spans="1:9">
      <c r="A2008" s="249">
        <v>210090</v>
      </c>
      <c r="B2008" s="249" t="s">
        <v>3639</v>
      </c>
      <c r="C2008" s="249" t="s">
        <v>229</v>
      </c>
      <c r="D2008" s="249" t="s">
        <v>547</v>
      </c>
      <c r="I2008" s="249" t="s">
        <v>82</v>
      </c>
    </row>
    <row r="2009" spans="1:9">
      <c r="A2009" s="249">
        <v>210091</v>
      </c>
      <c r="B2009" s="249" t="s">
        <v>3640</v>
      </c>
      <c r="C2009" s="249" t="s">
        <v>146</v>
      </c>
      <c r="D2009" s="249" t="s">
        <v>3641</v>
      </c>
      <c r="I2009" s="249" t="s">
        <v>82</v>
      </c>
    </row>
    <row r="2010" spans="1:9">
      <c r="A2010" s="249">
        <v>210092</v>
      </c>
      <c r="B2010" s="249" t="s">
        <v>355</v>
      </c>
      <c r="C2010" s="249" t="s">
        <v>83</v>
      </c>
      <c r="D2010" s="249" t="s">
        <v>2932</v>
      </c>
      <c r="I2010" s="249" t="s">
        <v>82</v>
      </c>
    </row>
    <row r="2011" spans="1:9">
      <c r="A2011" s="249">
        <v>210093</v>
      </c>
      <c r="B2011" s="249" t="s">
        <v>3642</v>
      </c>
      <c r="C2011" s="249" t="s">
        <v>89</v>
      </c>
      <c r="D2011" s="249" t="s">
        <v>436</v>
      </c>
      <c r="I2011" s="249" t="s">
        <v>82</v>
      </c>
    </row>
    <row r="2012" spans="1:9">
      <c r="A2012" s="249">
        <v>210095</v>
      </c>
      <c r="B2012" s="249" t="s">
        <v>3643</v>
      </c>
      <c r="C2012" s="249" t="s">
        <v>162</v>
      </c>
      <c r="D2012" s="249" t="s">
        <v>3644</v>
      </c>
      <c r="I2012" s="249" t="s">
        <v>82</v>
      </c>
    </row>
    <row r="2013" spans="1:9">
      <c r="A2013" s="249">
        <v>210096</v>
      </c>
      <c r="B2013" s="249" t="s">
        <v>3645</v>
      </c>
      <c r="C2013" s="249" t="s">
        <v>228</v>
      </c>
      <c r="D2013" s="249" t="s">
        <v>473</v>
      </c>
      <c r="I2013" s="249" t="s">
        <v>82</v>
      </c>
    </row>
    <row r="2014" spans="1:9">
      <c r="A2014" s="249">
        <v>210099</v>
      </c>
      <c r="B2014" s="249" t="s">
        <v>3646</v>
      </c>
      <c r="C2014" s="249" t="s">
        <v>164</v>
      </c>
      <c r="D2014" s="249" t="s">
        <v>585</v>
      </c>
      <c r="I2014" s="249" t="s">
        <v>82</v>
      </c>
    </row>
    <row r="2015" spans="1:9">
      <c r="A2015" s="249">
        <v>210101</v>
      </c>
      <c r="B2015" s="249" t="s">
        <v>3647</v>
      </c>
      <c r="C2015" s="249" t="s">
        <v>240</v>
      </c>
      <c r="D2015" s="249" t="s">
        <v>556</v>
      </c>
      <c r="I2015" s="249" t="s">
        <v>82</v>
      </c>
    </row>
    <row r="2016" spans="1:9">
      <c r="A2016" s="249">
        <v>210104</v>
      </c>
      <c r="B2016" s="249" t="s">
        <v>3648</v>
      </c>
      <c r="C2016" s="249" t="s">
        <v>254</v>
      </c>
      <c r="D2016" s="249" t="s">
        <v>586</v>
      </c>
      <c r="I2016" s="249" t="s">
        <v>82</v>
      </c>
    </row>
    <row r="2017" spans="1:9">
      <c r="A2017" s="249">
        <v>210105</v>
      </c>
      <c r="B2017" s="249" t="s">
        <v>3649</v>
      </c>
      <c r="C2017" s="249" t="s">
        <v>144</v>
      </c>
      <c r="D2017" s="249" t="s">
        <v>3650</v>
      </c>
      <c r="I2017" s="249" t="s">
        <v>82</v>
      </c>
    </row>
    <row r="2018" spans="1:9">
      <c r="A2018" s="249">
        <v>210106</v>
      </c>
      <c r="B2018" s="249" t="s">
        <v>3651</v>
      </c>
      <c r="C2018" s="249" t="s">
        <v>302</v>
      </c>
      <c r="D2018" s="249" t="s">
        <v>440</v>
      </c>
      <c r="I2018" s="249" t="s">
        <v>82</v>
      </c>
    </row>
    <row r="2019" spans="1:9">
      <c r="A2019" s="249">
        <v>210107</v>
      </c>
      <c r="B2019" s="249" t="s">
        <v>3652</v>
      </c>
      <c r="C2019" s="249" t="s">
        <v>241</v>
      </c>
      <c r="D2019" s="249" t="s">
        <v>486</v>
      </c>
      <c r="I2019" s="249" t="s">
        <v>82</v>
      </c>
    </row>
    <row r="2020" spans="1:9">
      <c r="A2020" s="249">
        <v>210108</v>
      </c>
      <c r="B2020" s="249" t="s">
        <v>3653</v>
      </c>
      <c r="C2020" s="249" t="s">
        <v>151</v>
      </c>
      <c r="D2020" s="249" t="s">
        <v>3059</v>
      </c>
      <c r="I2020" s="249" t="s">
        <v>82</v>
      </c>
    </row>
    <row r="2021" spans="1:9">
      <c r="A2021" s="249">
        <v>210109</v>
      </c>
      <c r="B2021" s="249" t="s">
        <v>3654</v>
      </c>
      <c r="C2021" s="249" t="s">
        <v>3655</v>
      </c>
      <c r="D2021" s="249" t="s">
        <v>531</v>
      </c>
      <c r="I2021" s="249" t="s">
        <v>82</v>
      </c>
    </row>
    <row r="2022" spans="1:9">
      <c r="A2022" s="249">
        <v>210110</v>
      </c>
      <c r="B2022" s="249" t="s">
        <v>3656</v>
      </c>
      <c r="C2022" s="249" t="s">
        <v>181</v>
      </c>
      <c r="D2022" s="249" t="s">
        <v>380</v>
      </c>
      <c r="I2022" s="249" t="s">
        <v>82</v>
      </c>
    </row>
    <row r="2023" spans="1:9">
      <c r="A2023" s="249">
        <v>210111</v>
      </c>
      <c r="B2023" s="249" t="s">
        <v>3657</v>
      </c>
      <c r="C2023" s="249" t="s">
        <v>231</v>
      </c>
      <c r="D2023" s="249" t="s">
        <v>587</v>
      </c>
      <c r="I2023" s="249" t="s">
        <v>82</v>
      </c>
    </row>
    <row r="2024" spans="1:9">
      <c r="A2024" s="249">
        <v>210112</v>
      </c>
      <c r="B2024" s="249" t="s">
        <v>3658</v>
      </c>
      <c r="C2024" s="249" t="s">
        <v>89</v>
      </c>
      <c r="D2024" s="249" t="s">
        <v>436</v>
      </c>
      <c r="I2024" s="249" t="s">
        <v>82</v>
      </c>
    </row>
    <row r="2025" spans="1:9">
      <c r="A2025" s="249">
        <v>210113</v>
      </c>
      <c r="B2025" s="249" t="s">
        <v>3659</v>
      </c>
      <c r="C2025" s="249" t="s">
        <v>134</v>
      </c>
      <c r="D2025" s="249" t="s">
        <v>3660</v>
      </c>
      <c r="I2025" s="249" t="s">
        <v>82</v>
      </c>
    </row>
    <row r="2026" spans="1:9">
      <c r="A2026" s="249">
        <v>210114</v>
      </c>
      <c r="B2026" s="249" t="s">
        <v>3661</v>
      </c>
      <c r="C2026" s="249" t="s">
        <v>89</v>
      </c>
      <c r="D2026" s="249" t="s">
        <v>463</v>
      </c>
      <c r="I2026" s="249" t="s">
        <v>82</v>
      </c>
    </row>
    <row r="2027" spans="1:9">
      <c r="A2027" s="249">
        <v>210115</v>
      </c>
      <c r="B2027" s="249" t="s">
        <v>3662</v>
      </c>
      <c r="C2027" s="249" t="s">
        <v>81</v>
      </c>
      <c r="D2027" s="249" t="s">
        <v>587</v>
      </c>
      <c r="I2027" s="249" t="s">
        <v>82</v>
      </c>
    </row>
    <row r="2028" spans="1:9">
      <c r="A2028" s="249">
        <v>210120</v>
      </c>
      <c r="B2028" s="249" t="s">
        <v>3663</v>
      </c>
      <c r="C2028" s="249" t="s">
        <v>168</v>
      </c>
      <c r="D2028" s="249" t="s">
        <v>549</v>
      </c>
      <c r="I2028" s="249" t="s">
        <v>82</v>
      </c>
    </row>
    <row r="2029" spans="1:9">
      <c r="A2029" s="249">
        <v>210122</v>
      </c>
      <c r="B2029" s="249" t="s">
        <v>3664</v>
      </c>
      <c r="C2029" s="249" t="s">
        <v>89</v>
      </c>
      <c r="D2029" s="249" t="s">
        <v>588</v>
      </c>
      <c r="I2029" s="249" t="s">
        <v>82</v>
      </c>
    </row>
    <row r="2030" spans="1:9">
      <c r="A2030" s="249">
        <v>210123</v>
      </c>
      <c r="B2030" s="249" t="s">
        <v>3665</v>
      </c>
      <c r="C2030" s="249" t="s">
        <v>86</v>
      </c>
      <c r="D2030" s="249" t="s">
        <v>589</v>
      </c>
      <c r="I2030" s="249" t="s">
        <v>82</v>
      </c>
    </row>
    <row r="2031" spans="1:9">
      <c r="A2031" s="249">
        <v>210127</v>
      </c>
      <c r="B2031" s="249" t="s">
        <v>3666</v>
      </c>
      <c r="C2031" s="249" t="s">
        <v>89</v>
      </c>
      <c r="D2031" s="249" t="s">
        <v>3667</v>
      </c>
      <c r="I2031" s="249" t="s">
        <v>82</v>
      </c>
    </row>
    <row r="2032" spans="1:9">
      <c r="A2032" s="249">
        <v>210130</v>
      </c>
      <c r="B2032" s="249" t="s">
        <v>3668</v>
      </c>
      <c r="C2032" s="249" t="s">
        <v>121</v>
      </c>
      <c r="D2032" s="249" t="s">
        <v>3669</v>
      </c>
      <c r="I2032" s="249" t="s">
        <v>82</v>
      </c>
    </row>
    <row r="2033" spans="1:9">
      <c r="A2033" s="249">
        <v>210133</v>
      </c>
      <c r="B2033" s="249" t="s">
        <v>3670</v>
      </c>
      <c r="C2033" s="249" t="s">
        <v>121</v>
      </c>
      <c r="D2033" s="249" t="s">
        <v>494</v>
      </c>
      <c r="I2033" s="249" t="s">
        <v>82</v>
      </c>
    </row>
    <row r="2034" spans="1:9">
      <c r="A2034" s="249">
        <v>210134</v>
      </c>
      <c r="B2034" s="249" t="s">
        <v>3671</v>
      </c>
      <c r="C2034" s="249" t="s">
        <v>151</v>
      </c>
      <c r="D2034" s="249" t="s">
        <v>3672</v>
      </c>
      <c r="I2034" s="249" t="s">
        <v>82</v>
      </c>
    </row>
    <row r="2035" spans="1:9">
      <c r="A2035" s="249">
        <v>210135</v>
      </c>
      <c r="B2035" s="249" t="s">
        <v>3673</v>
      </c>
      <c r="C2035" s="249" t="s">
        <v>3674</v>
      </c>
      <c r="D2035" s="249" t="s">
        <v>570</v>
      </c>
      <c r="I2035" s="249" t="s">
        <v>82</v>
      </c>
    </row>
    <row r="2036" spans="1:9">
      <c r="A2036" s="249">
        <v>210136</v>
      </c>
      <c r="B2036" s="249" t="s">
        <v>3675</v>
      </c>
      <c r="C2036" s="249" t="s">
        <v>144</v>
      </c>
      <c r="D2036" s="249" t="s">
        <v>584</v>
      </c>
      <c r="I2036" s="249" t="s">
        <v>82</v>
      </c>
    </row>
    <row r="2037" spans="1:9">
      <c r="A2037" s="249">
        <v>210137</v>
      </c>
      <c r="B2037" s="249" t="s">
        <v>3676</v>
      </c>
      <c r="C2037" s="249" t="s">
        <v>3677</v>
      </c>
      <c r="D2037" s="249" t="s">
        <v>1113</v>
      </c>
      <c r="I2037" s="249" t="s">
        <v>82</v>
      </c>
    </row>
    <row r="2038" spans="1:9">
      <c r="A2038" s="249">
        <v>210139</v>
      </c>
      <c r="B2038" s="249" t="s">
        <v>3678</v>
      </c>
      <c r="C2038" s="249" t="s">
        <v>92</v>
      </c>
      <c r="D2038" s="249" t="s">
        <v>3153</v>
      </c>
      <c r="I2038" s="249" t="s">
        <v>82</v>
      </c>
    </row>
    <row r="2039" spans="1:9">
      <c r="A2039" s="249">
        <v>210140</v>
      </c>
      <c r="B2039" s="249" t="s">
        <v>3679</v>
      </c>
      <c r="C2039" s="249" t="s">
        <v>144</v>
      </c>
      <c r="D2039" s="249" t="s">
        <v>387</v>
      </c>
      <c r="I2039" s="249" t="s">
        <v>82</v>
      </c>
    </row>
    <row r="2040" spans="1:9">
      <c r="A2040" s="249">
        <v>210141</v>
      </c>
      <c r="B2040" s="249" t="s">
        <v>3680</v>
      </c>
      <c r="C2040" s="249" t="s">
        <v>3287</v>
      </c>
      <c r="D2040" s="249" t="s">
        <v>3681</v>
      </c>
      <c r="I2040" s="249" t="s">
        <v>82</v>
      </c>
    </row>
    <row r="2041" spans="1:9">
      <c r="A2041" s="249">
        <v>210142</v>
      </c>
      <c r="B2041" s="249" t="s">
        <v>3682</v>
      </c>
      <c r="C2041" s="249" t="s">
        <v>89</v>
      </c>
      <c r="D2041" s="249" t="s">
        <v>3462</v>
      </c>
      <c r="I2041" s="249" t="s">
        <v>82</v>
      </c>
    </row>
    <row r="2042" spans="1:9">
      <c r="A2042" s="249">
        <v>210144</v>
      </c>
      <c r="B2042" s="249" t="s">
        <v>3683</v>
      </c>
      <c r="C2042" s="249" t="s">
        <v>3684</v>
      </c>
      <c r="D2042" s="249" t="s">
        <v>519</v>
      </c>
      <c r="I2042" s="249" t="s">
        <v>82</v>
      </c>
    </row>
    <row r="2043" spans="1:9">
      <c r="A2043" s="249">
        <v>210145</v>
      </c>
      <c r="B2043" s="249" t="s">
        <v>3685</v>
      </c>
      <c r="C2043" s="249" t="s">
        <v>3686</v>
      </c>
      <c r="D2043" s="249" t="s">
        <v>479</v>
      </c>
      <c r="I2043" s="249" t="s">
        <v>82</v>
      </c>
    </row>
    <row r="2044" spans="1:9">
      <c r="A2044" s="249">
        <v>210147</v>
      </c>
      <c r="B2044" s="249" t="s">
        <v>3687</v>
      </c>
      <c r="C2044" s="249" t="s">
        <v>300</v>
      </c>
      <c r="D2044" s="249" t="s">
        <v>494</v>
      </c>
      <c r="I2044" s="249" t="s">
        <v>82</v>
      </c>
    </row>
    <row r="2045" spans="1:9">
      <c r="A2045" s="249">
        <v>210148</v>
      </c>
      <c r="B2045" s="249" t="s">
        <v>3688</v>
      </c>
      <c r="C2045" s="249" t="s">
        <v>238</v>
      </c>
      <c r="D2045" s="249" t="s">
        <v>3385</v>
      </c>
      <c r="I2045" s="249" t="s">
        <v>82</v>
      </c>
    </row>
    <row r="2046" spans="1:9">
      <c r="A2046" s="249">
        <v>210151</v>
      </c>
      <c r="B2046" s="249" t="s">
        <v>3689</v>
      </c>
      <c r="C2046" s="249" t="s">
        <v>223</v>
      </c>
      <c r="D2046" s="249" t="s">
        <v>494</v>
      </c>
      <c r="I2046" s="249" t="s">
        <v>82</v>
      </c>
    </row>
    <row r="2047" spans="1:9">
      <c r="A2047" s="249">
        <v>210154</v>
      </c>
      <c r="B2047" s="249" t="s">
        <v>3690</v>
      </c>
      <c r="C2047" s="249" t="s">
        <v>150</v>
      </c>
      <c r="D2047" s="249" t="s">
        <v>590</v>
      </c>
      <c r="I2047" s="249" t="s">
        <v>82</v>
      </c>
    </row>
    <row r="2048" spans="1:9">
      <c r="A2048" s="249">
        <v>210155</v>
      </c>
      <c r="B2048" s="249" t="s">
        <v>3691</v>
      </c>
      <c r="C2048" s="249" t="s">
        <v>134</v>
      </c>
      <c r="D2048" s="249" t="s">
        <v>591</v>
      </c>
      <c r="I2048" s="249" t="s">
        <v>82</v>
      </c>
    </row>
    <row r="2049" spans="1:9">
      <c r="A2049" s="249">
        <v>210158</v>
      </c>
      <c r="B2049" s="249" t="s">
        <v>3692</v>
      </c>
      <c r="C2049" s="249" t="s">
        <v>3693</v>
      </c>
      <c r="D2049" s="249" t="s">
        <v>3399</v>
      </c>
      <c r="I2049" s="249" t="s">
        <v>82</v>
      </c>
    </row>
    <row r="2050" spans="1:9">
      <c r="A2050" s="249">
        <v>210159</v>
      </c>
      <c r="B2050" s="249" t="s">
        <v>3694</v>
      </c>
      <c r="C2050" s="249" t="s">
        <v>128</v>
      </c>
      <c r="D2050" s="249" t="s">
        <v>3695</v>
      </c>
      <c r="I2050" s="249" t="s">
        <v>82</v>
      </c>
    </row>
    <row r="2051" spans="1:9">
      <c r="A2051" s="249">
        <v>210160</v>
      </c>
      <c r="B2051" s="249" t="s">
        <v>3696</v>
      </c>
      <c r="C2051" s="249" t="s">
        <v>95</v>
      </c>
      <c r="D2051" s="249" t="s">
        <v>3153</v>
      </c>
      <c r="I2051" s="249" t="s">
        <v>82</v>
      </c>
    </row>
    <row r="2052" spans="1:9">
      <c r="A2052" s="249">
        <v>210161</v>
      </c>
      <c r="B2052" s="249" t="s">
        <v>3697</v>
      </c>
      <c r="C2052" s="249" t="s">
        <v>3698</v>
      </c>
      <c r="D2052" s="249" t="s">
        <v>3699</v>
      </c>
      <c r="I2052" s="249" t="s">
        <v>82</v>
      </c>
    </row>
    <row r="2053" spans="1:9">
      <c r="A2053" s="249">
        <v>210162</v>
      </c>
      <c r="B2053" s="249" t="s">
        <v>3700</v>
      </c>
      <c r="C2053" s="249" t="s">
        <v>3701</v>
      </c>
      <c r="D2053" s="249" t="s">
        <v>443</v>
      </c>
      <c r="I2053" s="249" t="s">
        <v>82</v>
      </c>
    </row>
    <row r="2054" spans="1:9">
      <c r="A2054" s="249">
        <v>210165</v>
      </c>
      <c r="B2054" s="249" t="s">
        <v>3702</v>
      </c>
      <c r="C2054" s="249" t="s">
        <v>196</v>
      </c>
      <c r="D2054" s="249" t="s">
        <v>437</v>
      </c>
      <c r="I2054" s="249" t="s">
        <v>82</v>
      </c>
    </row>
    <row r="2055" spans="1:9">
      <c r="A2055" s="249">
        <v>210166</v>
      </c>
      <c r="B2055" s="249" t="s">
        <v>3703</v>
      </c>
      <c r="C2055" s="249" t="s">
        <v>3704</v>
      </c>
      <c r="D2055" s="249" t="s">
        <v>3705</v>
      </c>
      <c r="I2055" s="249" t="s">
        <v>82</v>
      </c>
    </row>
    <row r="2056" spans="1:9">
      <c r="A2056" s="249">
        <v>210167</v>
      </c>
      <c r="B2056" s="249" t="s">
        <v>3706</v>
      </c>
      <c r="C2056" s="249" t="s">
        <v>3707</v>
      </c>
      <c r="D2056" s="249" t="s">
        <v>452</v>
      </c>
      <c r="I2056" s="249" t="s">
        <v>82</v>
      </c>
    </row>
    <row r="2057" spans="1:9">
      <c r="A2057" s="249">
        <v>210169</v>
      </c>
      <c r="B2057" s="249" t="s">
        <v>3708</v>
      </c>
      <c r="C2057" s="249" t="s">
        <v>89</v>
      </c>
      <c r="D2057" s="249" t="s">
        <v>592</v>
      </c>
      <c r="I2057" s="249" t="s">
        <v>82</v>
      </c>
    </row>
    <row r="2058" spans="1:9">
      <c r="A2058" s="249">
        <v>210170</v>
      </c>
      <c r="B2058" s="249" t="s">
        <v>3709</v>
      </c>
      <c r="C2058" s="249" t="s">
        <v>157</v>
      </c>
      <c r="D2058" s="249" t="s">
        <v>3710</v>
      </c>
      <c r="I2058" s="249" t="s">
        <v>82</v>
      </c>
    </row>
    <row r="2059" spans="1:9">
      <c r="A2059" s="249">
        <v>210171</v>
      </c>
      <c r="B2059" s="249" t="s">
        <v>3711</v>
      </c>
      <c r="C2059" s="249" t="s">
        <v>98</v>
      </c>
      <c r="D2059" s="249" t="s">
        <v>487</v>
      </c>
      <c r="I2059" s="249" t="s">
        <v>82</v>
      </c>
    </row>
    <row r="2060" spans="1:9">
      <c r="A2060" s="249">
        <v>210172</v>
      </c>
      <c r="B2060" s="249" t="s">
        <v>3712</v>
      </c>
      <c r="C2060" s="249" t="s">
        <v>92</v>
      </c>
      <c r="D2060" s="249" t="s">
        <v>479</v>
      </c>
      <c r="I2060" s="249" t="s">
        <v>82</v>
      </c>
    </row>
    <row r="2061" spans="1:9">
      <c r="A2061" s="249">
        <v>210175</v>
      </c>
      <c r="B2061" s="249" t="s">
        <v>3713</v>
      </c>
      <c r="C2061" s="249" t="s">
        <v>144</v>
      </c>
      <c r="D2061" s="249" t="s">
        <v>593</v>
      </c>
      <c r="I2061" s="249" t="s">
        <v>82</v>
      </c>
    </row>
    <row r="2062" spans="1:9">
      <c r="A2062" s="249">
        <v>210176</v>
      </c>
      <c r="B2062" s="249" t="s">
        <v>3714</v>
      </c>
      <c r="C2062" s="249" t="s">
        <v>89</v>
      </c>
      <c r="D2062" s="249" t="s">
        <v>454</v>
      </c>
      <c r="I2062" s="249" t="s">
        <v>82</v>
      </c>
    </row>
    <row r="2063" spans="1:9">
      <c r="A2063" s="249">
        <v>210177</v>
      </c>
      <c r="B2063" s="249" t="s">
        <v>3715</v>
      </c>
      <c r="C2063" s="249" t="s">
        <v>83</v>
      </c>
      <c r="D2063" s="249" t="s">
        <v>1409</v>
      </c>
      <c r="I2063" s="249" t="s">
        <v>82</v>
      </c>
    </row>
    <row r="2064" spans="1:9">
      <c r="A2064" s="249">
        <v>210179</v>
      </c>
      <c r="B2064" s="249" t="s">
        <v>3716</v>
      </c>
      <c r="C2064" s="249" t="s">
        <v>89</v>
      </c>
      <c r="D2064" s="249" t="s">
        <v>3717</v>
      </c>
      <c r="I2064" s="249" t="s">
        <v>82</v>
      </c>
    </row>
    <row r="2065" spans="1:9">
      <c r="A2065" s="249">
        <v>210180</v>
      </c>
      <c r="B2065" s="249" t="s">
        <v>3718</v>
      </c>
      <c r="C2065" s="249" t="s">
        <v>89</v>
      </c>
      <c r="D2065" s="249" t="s">
        <v>3719</v>
      </c>
      <c r="I2065" s="249" t="s">
        <v>82</v>
      </c>
    </row>
    <row r="2066" spans="1:9">
      <c r="A2066" s="249">
        <v>210181</v>
      </c>
      <c r="B2066" s="249" t="s">
        <v>3720</v>
      </c>
      <c r="C2066" s="249" t="s">
        <v>89</v>
      </c>
      <c r="D2066" s="249" t="s">
        <v>475</v>
      </c>
      <c r="I2066" s="249" t="s">
        <v>82</v>
      </c>
    </row>
    <row r="2067" spans="1:9">
      <c r="A2067" s="249">
        <v>210182</v>
      </c>
      <c r="B2067" s="249" t="s">
        <v>3721</v>
      </c>
      <c r="C2067" s="249" t="s">
        <v>2914</v>
      </c>
      <c r="D2067" s="249" t="s">
        <v>3293</v>
      </c>
      <c r="I2067" s="249" t="s">
        <v>82</v>
      </c>
    </row>
    <row r="2068" spans="1:9">
      <c r="A2068" s="249">
        <v>210183</v>
      </c>
      <c r="B2068" s="249" t="s">
        <v>3722</v>
      </c>
      <c r="C2068" s="249" t="s">
        <v>3723</v>
      </c>
      <c r="D2068" s="249" t="s">
        <v>3724</v>
      </c>
      <c r="I2068" s="249" t="s">
        <v>82</v>
      </c>
    </row>
    <row r="2069" spans="1:9">
      <c r="A2069" s="249">
        <v>210184</v>
      </c>
      <c r="B2069" s="249" t="s">
        <v>3725</v>
      </c>
      <c r="C2069" s="249" t="s">
        <v>199</v>
      </c>
      <c r="D2069" s="249" t="s">
        <v>2956</v>
      </c>
      <c r="I2069" s="249" t="s">
        <v>82</v>
      </c>
    </row>
    <row r="2070" spans="1:9">
      <c r="A2070" s="249">
        <v>210186</v>
      </c>
      <c r="B2070" s="249" t="s">
        <v>3726</v>
      </c>
      <c r="C2070" s="249" t="s">
        <v>89</v>
      </c>
      <c r="D2070" s="249" t="s">
        <v>3059</v>
      </c>
      <c r="I2070" s="249" t="s">
        <v>82</v>
      </c>
    </row>
    <row r="2071" spans="1:9">
      <c r="A2071" s="249">
        <v>210187</v>
      </c>
      <c r="B2071" s="249" t="s">
        <v>3727</v>
      </c>
      <c r="C2071" s="249" t="s">
        <v>293</v>
      </c>
      <c r="D2071" s="249" t="s">
        <v>3404</v>
      </c>
      <c r="I2071" s="249" t="s">
        <v>82</v>
      </c>
    </row>
    <row r="2072" spans="1:9">
      <c r="A2072" s="249">
        <v>210189</v>
      </c>
      <c r="B2072" s="249" t="s">
        <v>3728</v>
      </c>
      <c r="C2072" s="249" t="s">
        <v>89</v>
      </c>
      <c r="D2072" s="249" t="s">
        <v>446</v>
      </c>
      <c r="I2072" s="249" t="s">
        <v>82</v>
      </c>
    </row>
    <row r="2073" spans="1:9">
      <c r="A2073" s="249">
        <v>210190</v>
      </c>
      <c r="B2073" s="249" t="s">
        <v>3729</v>
      </c>
      <c r="C2073" s="249" t="s">
        <v>3730</v>
      </c>
      <c r="D2073" s="249" t="s">
        <v>3731</v>
      </c>
      <c r="I2073" s="249" t="s">
        <v>82</v>
      </c>
    </row>
    <row r="2074" spans="1:9">
      <c r="A2074" s="249">
        <v>210192</v>
      </c>
      <c r="B2074" s="249" t="s">
        <v>3732</v>
      </c>
      <c r="C2074" s="249" t="s">
        <v>94</v>
      </c>
      <c r="D2074" s="249" t="s">
        <v>494</v>
      </c>
      <c r="I2074" s="249" t="s">
        <v>82</v>
      </c>
    </row>
    <row r="2075" spans="1:9">
      <c r="A2075" s="249">
        <v>210193</v>
      </c>
      <c r="B2075" s="249" t="s">
        <v>3733</v>
      </c>
      <c r="C2075" s="249" t="s">
        <v>89</v>
      </c>
      <c r="D2075" s="249" t="s">
        <v>3369</v>
      </c>
      <c r="I2075" s="249" t="s">
        <v>82</v>
      </c>
    </row>
    <row r="2076" spans="1:9">
      <c r="A2076" s="249">
        <v>210197</v>
      </c>
      <c r="B2076" s="249" t="s">
        <v>3734</v>
      </c>
      <c r="C2076" s="249" t="s">
        <v>3735</v>
      </c>
      <c r="D2076" s="249" t="s">
        <v>158</v>
      </c>
      <c r="I2076" s="249" t="s">
        <v>82</v>
      </c>
    </row>
    <row r="2077" spans="1:9">
      <c r="A2077" s="249">
        <v>210198</v>
      </c>
      <c r="B2077" s="249" t="s">
        <v>3736</v>
      </c>
      <c r="C2077" s="249" t="s">
        <v>2946</v>
      </c>
      <c r="D2077" s="249" t="s">
        <v>594</v>
      </c>
      <c r="I2077" s="249" t="s">
        <v>82</v>
      </c>
    </row>
    <row r="2078" spans="1:9">
      <c r="A2078" s="249">
        <v>210199</v>
      </c>
      <c r="B2078" s="249" t="s">
        <v>278</v>
      </c>
      <c r="C2078" s="249" t="s">
        <v>3737</v>
      </c>
      <c r="D2078" s="249" t="s">
        <v>595</v>
      </c>
      <c r="I2078" s="249" t="s">
        <v>82</v>
      </c>
    </row>
    <row r="2079" spans="1:9">
      <c r="A2079" s="249">
        <v>210201</v>
      </c>
      <c r="B2079" s="249" t="s">
        <v>3738</v>
      </c>
      <c r="C2079" s="249" t="s">
        <v>376</v>
      </c>
      <c r="D2079" s="249" t="s">
        <v>432</v>
      </c>
      <c r="I2079" s="249" t="s">
        <v>82</v>
      </c>
    </row>
    <row r="2080" spans="1:9">
      <c r="A2080" s="249">
        <v>210202</v>
      </c>
      <c r="B2080" s="249" t="s">
        <v>3739</v>
      </c>
      <c r="C2080" s="249" t="s">
        <v>89</v>
      </c>
      <c r="D2080" s="249" t="s">
        <v>3740</v>
      </c>
      <c r="I2080" s="249" t="s">
        <v>82</v>
      </c>
    </row>
    <row r="2081" spans="1:9">
      <c r="A2081" s="249">
        <v>210204</v>
      </c>
      <c r="B2081" s="249" t="s">
        <v>3741</v>
      </c>
      <c r="C2081" s="249" t="s">
        <v>3742</v>
      </c>
      <c r="D2081" s="249" t="s">
        <v>490</v>
      </c>
      <c r="I2081" s="249" t="s">
        <v>82</v>
      </c>
    </row>
    <row r="2082" spans="1:9">
      <c r="A2082" s="249">
        <v>210205</v>
      </c>
      <c r="B2082" s="249" t="s">
        <v>3743</v>
      </c>
      <c r="C2082" s="249" t="s">
        <v>92</v>
      </c>
      <c r="D2082" s="249" t="s">
        <v>465</v>
      </c>
      <c r="I2082" s="249" t="s">
        <v>82</v>
      </c>
    </row>
    <row r="2083" spans="1:9">
      <c r="A2083" s="249">
        <v>210207</v>
      </c>
      <c r="B2083" s="249" t="s">
        <v>596</v>
      </c>
      <c r="C2083" s="249" t="s">
        <v>130</v>
      </c>
      <c r="D2083" s="249" t="s">
        <v>2950</v>
      </c>
      <c r="I2083" s="249" t="s">
        <v>82</v>
      </c>
    </row>
    <row r="2084" spans="1:9">
      <c r="A2084" s="249">
        <v>210208</v>
      </c>
      <c r="B2084" s="249" t="s">
        <v>3744</v>
      </c>
      <c r="C2084" s="249" t="s">
        <v>597</v>
      </c>
      <c r="D2084" s="249" t="s">
        <v>3745</v>
      </c>
      <c r="I2084" s="249" t="s">
        <v>82</v>
      </c>
    </row>
    <row r="2085" spans="1:9">
      <c r="A2085" s="249">
        <v>210210</v>
      </c>
      <c r="B2085" s="249" t="s">
        <v>3746</v>
      </c>
      <c r="C2085" s="249" t="s">
        <v>172</v>
      </c>
      <c r="D2085" s="249" t="s">
        <v>445</v>
      </c>
      <c r="I2085" s="249" t="s">
        <v>82</v>
      </c>
    </row>
    <row r="2086" spans="1:9">
      <c r="A2086" s="249">
        <v>210211</v>
      </c>
      <c r="B2086" s="249" t="s">
        <v>3747</v>
      </c>
      <c r="C2086" s="249" t="s">
        <v>3748</v>
      </c>
      <c r="D2086" s="249" t="s">
        <v>455</v>
      </c>
      <c r="I2086" s="249" t="s">
        <v>82</v>
      </c>
    </row>
    <row r="2087" spans="1:9">
      <c r="A2087" s="249">
        <v>210213</v>
      </c>
      <c r="B2087" s="249" t="s">
        <v>3749</v>
      </c>
      <c r="C2087" s="249" t="s">
        <v>83</v>
      </c>
      <c r="D2087" s="249" t="s">
        <v>380</v>
      </c>
      <c r="I2087" s="249" t="s">
        <v>82</v>
      </c>
    </row>
    <row r="2088" spans="1:9">
      <c r="A2088" s="249">
        <v>210215</v>
      </c>
      <c r="B2088" s="249" t="s">
        <v>3750</v>
      </c>
      <c r="C2088" s="249" t="s">
        <v>144</v>
      </c>
      <c r="D2088" s="249" t="s">
        <v>2932</v>
      </c>
      <c r="I2088" s="249" t="s">
        <v>82</v>
      </c>
    </row>
    <row r="2089" spans="1:9">
      <c r="A2089" s="249">
        <v>210216</v>
      </c>
      <c r="B2089" s="249" t="s">
        <v>3751</v>
      </c>
      <c r="C2089" s="249" t="s">
        <v>92</v>
      </c>
      <c r="D2089" s="249" t="s">
        <v>465</v>
      </c>
      <c r="I2089" s="249" t="s">
        <v>82</v>
      </c>
    </row>
    <row r="2090" spans="1:9">
      <c r="A2090" s="249">
        <v>210219</v>
      </c>
      <c r="B2090" s="249" t="s">
        <v>3752</v>
      </c>
      <c r="C2090" s="249" t="s">
        <v>79</v>
      </c>
      <c r="D2090" s="249" t="s">
        <v>492</v>
      </c>
      <c r="I2090" s="249" t="s">
        <v>82</v>
      </c>
    </row>
    <row r="2091" spans="1:9">
      <c r="A2091" s="249">
        <v>210220</v>
      </c>
      <c r="B2091" s="249" t="s">
        <v>3753</v>
      </c>
      <c r="C2091" s="249" t="s">
        <v>3754</v>
      </c>
      <c r="D2091" s="249" t="s">
        <v>532</v>
      </c>
      <c r="I2091" s="249" t="s">
        <v>82</v>
      </c>
    </row>
    <row r="2092" spans="1:9">
      <c r="A2092" s="249">
        <v>210221</v>
      </c>
      <c r="B2092" s="249" t="s">
        <v>3755</v>
      </c>
      <c r="C2092" s="249" t="s">
        <v>181</v>
      </c>
      <c r="D2092" s="249" t="s">
        <v>3756</v>
      </c>
      <c r="I2092" s="249" t="s">
        <v>82</v>
      </c>
    </row>
    <row r="2093" spans="1:9">
      <c r="A2093" s="249">
        <v>210222</v>
      </c>
      <c r="B2093" s="249" t="s">
        <v>3757</v>
      </c>
      <c r="C2093" s="249" t="s">
        <v>92</v>
      </c>
      <c r="D2093" s="249" t="s">
        <v>3184</v>
      </c>
      <c r="I2093" s="249" t="s">
        <v>82</v>
      </c>
    </row>
    <row r="2094" spans="1:9">
      <c r="A2094" s="249">
        <v>210224</v>
      </c>
      <c r="B2094" s="249" t="s">
        <v>3758</v>
      </c>
      <c r="C2094" s="249" t="s">
        <v>228</v>
      </c>
      <c r="D2094" s="249" t="s">
        <v>436</v>
      </c>
      <c r="I2094" s="249" t="s">
        <v>82</v>
      </c>
    </row>
    <row r="2095" spans="1:9">
      <c r="A2095" s="249">
        <v>210225</v>
      </c>
      <c r="B2095" s="249" t="s">
        <v>3759</v>
      </c>
      <c r="C2095" s="249" t="s">
        <v>89</v>
      </c>
      <c r="D2095" s="249" t="s">
        <v>598</v>
      </c>
      <c r="I2095" s="249" t="s">
        <v>82</v>
      </c>
    </row>
    <row r="2096" spans="1:9">
      <c r="A2096" s="249">
        <v>210228</v>
      </c>
      <c r="B2096" s="249" t="s">
        <v>3760</v>
      </c>
      <c r="C2096" s="249" t="s">
        <v>226</v>
      </c>
      <c r="D2096" s="249" t="s">
        <v>158</v>
      </c>
      <c r="I2096" s="249" t="s">
        <v>82</v>
      </c>
    </row>
    <row r="2097" spans="1:9">
      <c r="A2097" s="249">
        <v>210230</v>
      </c>
      <c r="B2097" s="249" t="s">
        <v>3761</v>
      </c>
      <c r="C2097" s="249" t="s">
        <v>254</v>
      </c>
      <c r="D2097" s="249" t="s">
        <v>599</v>
      </c>
      <c r="I2097" s="249" t="s">
        <v>82</v>
      </c>
    </row>
    <row r="2098" spans="1:9">
      <c r="A2098" s="249">
        <v>210231</v>
      </c>
      <c r="B2098" s="249" t="s">
        <v>3762</v>
      </c>
      <c r="C2098" s="249" t="s">
        <v>89</v>
      </c>
      <c r="D2098" s="249" t="s">
        <v>3763</v>
      </c>
      <c r="I2098" s="249" t="s">
        <v>82</v>
      </c>
    </row>
    <row r="2099" spans="1:9">
      <c r="A2099" s="249">
        <v>210232</v>
      </c>
      <c r="B2099" s="249" t="s">
        <v>3764</v>
      </c>
      <c r="C2099" s="249" t="s">
        <v>3061</v>
      </c>
      <c r="D2099" s="249" t="s">
        <v>539</v>
      </c>
      <c r="I2099" s="249" t="s">
        <v>82</v>
      </c>
    </row>
    <row r="2100" spans="1:9">
      <c r="A2100" s="249">
        <v>210234</v>
      </c>
      <c r="B2100" s="249" t="s">
        <v>3765</v>
      </c>
      <c r="C2100" s="249" t="s">
        <v>92</v>
      </c>
      <c r="D2100" s="249" t="s">
        <v>600</v>
      </c>
      <c r="I2100" s="249" t="s">
        <v>82</v>
      </c>
    </row>
    <row r="2101" spans="1:9">
      <c r="A2101" s="249">
        <v>210236</v>
      </c>
      <c r="B2101" s="249" t="s">
        <v>3766</v>
      </c>
      <c r="C2101" s="249" t="s">
        <v>203</v>
      </c>
      <c r="D2101" s="249" t="s">
        <v>460</v>
      </c>
      <c r="I2101" s="249" t="s">
        <v>82</v>
      </c>
    </row>
    <row r="2102" spans="1:9">
      <c r="A2102" s="249">
        <v>210237</v>
      </c>
      <c r="B2102" s="249" t="s">
        <v>3767</v>
      </c>
      <c r="C2102" s="249" t="s">
        <v>107</v>
      </c>
      <c r="D2102" s="249" t="s">
        <v>3768</v>
      </c>
      <c r="I2102" s="249" t="s">
        <v>82</v>
      </c>
    </row>
    <row r="2103" spans="1:9">
      <c r="A2103" s="249">
        <v>210246</v>
      </c>
      <c r="B2103" s="249" t="s">
        <v>3769</v>
      </c>
      <c r="C2103" s="249" t="s">
        <v>279</v>
      </c>
      <c r="D2103" s="249" t="s">
        <v>569</v>
      </c>
      <c r="I2103" s="249" t="s">
        <v>82</v>
      </c>
    </row>
    <row r="2104" spans="1:9">
      <c r="A2104" s="249">
        <v>210247</v>
      </c>
      <c r="B2104" s="249" t="s">
        <v>3770</v>
      </c>
      <c r="C2104" s="249" t="s">
        <v>282</v>
      </c>
      <c r="D2104" s="249" t="s">
        <v>3196</v>
      </c>
      <c r="I2104" s="249" t="s">
        <v>82</v>
      </c>
    </row>
    <row r="2105" spans="1:9">
      <c r="A2105" s="249">
        <v>210248</v>
      </c>
      <c r="B2105" s="249" t="s">
        <v>3771</v>
      </c>
      <c r="C2105" s="249" t="s">
        <v>239</v>
      </c>
      <c r="D2105" s="249" t="s">
        <v>431</v>
      </c>
      <c r="I2105" s="249" t="s">
        <v>82</v>
      </c>
    </row>
    <row r="2106" spans="1:9">
      <c r="A2106" s="249">
        <v>210250</v>
      </c>
      <c r="B2106" s="249" t="s">
        <v>3772</v>
      </c>
      <c r="C2106" s="249" t="s">
        <v>89</v>
      </c>
      <c r="D2106" s="249" t="s">
        <v>380</v>
      </c>
      <c r="I2106" s="249" t="s">
        <v>82</v>
      </c>
    </row>
    <row r="2107" spans="1:9">
      <c r="A2107" s="249">
        <v>210252</v>
      </c>
      <c r="B2107" s="249" t="s">
        <v>3773</v>
      </c>
      <c r="C2107" s="249" t="s">
        <v>181</v>
      </c>
      <c r="D2107" s="249" t="s">
        <v>601</v>
      </c>
      <c r="I2107" s="249" t="s">
        <v>82</v>
      </c>
    </row>
    <row r="2108" spans="1:9">
      <c r="A2108" s="249">
        <v>210253</v>
      </c>
      <c r="B2108" s="249" t="s">
        <v>3774</v>
      </c>
      <c r="C2108" s="249" t="s">
        <v>2967</v>
      </c>
      <c r="D2108" s="249" t="s">
        <v>559</v>
      </c>
      <c r="I2108" s="249" t="s">
        <v>82</v>
      </c>
    </row>
    <row r="2109" spans="1:9">
      <c r="A2109" s="249">
        <v>210254</v>
      </c>
      <c r="B2109" s="249" t="s">
        <v>3775</v>
      </c>
      <c r="C2109" s="249" t="s">
        <v>3776</v>
      </c>
      <c r="D2109" s="249" t="s">
        <v>3777</v>
      </c>
      <c r="I2109" s="249" t="s">
        <v>82</v>
      </c>
    </row>
    <row r="2110" spans="1:9">
      <c r="A2110" s="249">
        <v>210255</v>
      </c>
      <c r="B2110" s="249" t="s">
        <v>3778</v>
      </c>
      <c r="C2110" s="249" t="s">
        <v>188</v>
      </c>
      <c r="D2110" s="249" t="s">
        <v>535</v>
      </c>
      <c r="I2110" s="249" t="s">
        <v>82</v>
      </c>
    </row>
    <row r="2111" spans="1:9">
      <c r="A2111" s="249">
        <v>210257</v>
      </c>
      <c r="B2111" s="249" t="s">
        <v>3779</v>
      </c>
      <c r="C2111" s="249" t="s">
        <v>89</v>
      </c>
      <c r="D2111" s="249" t="s">
        <v>602</v>
      </c>
      <c r="I2111" s="249" t="s">
        <v>82</v>
      </c>
    </row>
    <row r="2112" spans="1:9">
      <c r="A2112" s="249">
        <v>210260</v>
      </c>
      <c r="B2112" s="249" t="s">
        <v>3780</v>
      </c>
      <c r="C2112" s="249" t="s">
        <v>92</v>
      </c>
      <c r="D2112" s="249" t="s">
        <v>436</v>
      </c>
      <c r="I2112" s="249" t="s">
        <v>82</v>
      </c>
    </row>
    <row r="2113" spans="1:9">
      <c r="A2113" s="249">
        <v>210261</v>
      </c>
      <c r="B2113" s="249" t="s">
        <v>3781</v>
      </c>
      <c r="C2113" s="249" t="s">
        <v>225</v>
      </c>
      <c r="D2113" s="249" t="s">
        <v>3153</v>
      </c>
      <c r="I2113" s="249" t="s">
        <v>82</v>
      </c>
    </row>
    <row r="2114" spans="1:9">
      <c r="A2114" s="249">
        <v>210263</v>
      </c>
      <c r="B2114" s="249" t="s">
        <v>3782</v>
      </c>
      <c r="C2114" s="249" t="s">
        <v>89</v>
      </c>
      <c r="D2114" s="249" t="s">
        <v>3783</v>
      </c>
      <c r="I2114" s="249" t="s">
        <v>82</v>
      </c>
    </row>
    <row r="2115" spans="1:9">
      <c r="A2115" s="249">
        <v>210267</v>
      </c>
      <c r="B2115" s="249" t="s">
        <v>3784</v>
      </c>
      <c r="C2115" s="249" t="s">
        <v>144</v>
      </c>
      <c r="D2115" s="249" t="s">
        <v>603</v>
      </c>
      <c r="I2115" s="249" t="s">
        <v>82</v>
      </c>
    </row>
    <row r="2116" spans="1:9">
      <c r="A2116" s="249">
        <v>210268</v>
      </c>
      <c r="B2116" s="249" t="s">
        <v>3785</v>
      </c>
      <c r="C2116" s="249" t="s">
        <v>86</v>
      </c>
      <c r="D2116" s="249" t="s">
        <v>598</v>
      </c>
      <c r="I2116" s="249" t="s">
        <v>82</v>
      </c>
    </row>
    <row r="2117" spans="1:9">
      <c r="A2117" s="249">
        <v>210269</v>
      </c>
      <c r="B2117" s="249" t="s">
        <v>3786</v>
      </c>
      <c r="C2117" s="249" t="s">
        <v>181</v>
      </c>
      <c r="D2117" s="249" t="s">
        <v>500</v>
      </c>
      <c r="I2117" s="249" t="s">
        <v>82</v>
      </c>
    </row>
    <row r="2118" spans="1:9">
      <c r="A2118" s="249">
        <v>210272</v>
      </c>
      <c r="B2118" s="249" t="s">
        <v>3787</v>
      </c>
      <c r="C2118" s="249" t="s">
        <v>110</v>
      </c>
      <c r="D2118" s="249" t="s">
        <v>3509</v>
      </c>
      <c r="I2118" s="249" t="s">
        <v>82</v>
      </c>
    </row>
    <row r="2119" spans="1:9">
      <c r="A2119" s="249">
        <v>210274</v>
      </c>
      <c r="B2119" s="249" t="s">
        <v>3788</v>
      </c>
      <c r="C2119" s="249" t="s">
        <v>89</v>
      </c>
      <c r="D2119" s="249" t="s">
        <v>3789</v>
      </c>
      <c r="I2119" s="249" t="s">
        <v>82</v>
      </c>
    </row>
    <row r="2120" spans="1:9">
      <c r="A2120" s="249">
        <v>210276</v>
      </c>
      <c r="B2120" s="249" t="s">
        <v>3790</v>
      </c>
      <c r="C2120" s="249" t="s">
        <v>121</v>
      </c>
      <c r="D2120" s="249" t="s">
        <v>451</v>
      </c>
      <c r="I2120" s="249" t="s">
        <v>82</v>
      </c>
    </row>
    <row r="2121" spans="1:9">
      <c r="A2121" s="249">
        <v>210277</v>
      </c>
      <c r="B2121" s="249" t="s">
        <v>3791</v>
      </c>
      <c r="C2121" s="249" t="s">
        <v>89</v>
      </c>
      <c r="D2121" s="249" t="s">
        <v>547</v>
      </c>
      <c r="I2121" s="249" t="s">
        <v>82</v>
      </c>
    </row>
    <row r="2122" spans="1:9">
      <c r="A2122" s="249">
        <v>210278</v>
      </c>
      <c r="B2122" s="249" t="s">
        <v>3792</v>
      </c>
      <c r="C2122" s="249" t="s">
        <v>144</v>
      </c>
      <c r="D2122" s="249" t="s">
        <v>3793</v>
      </c>
      <c r="I2122" s="249" t="s">
        <v>82</v>
      </c>
    </row>
    <row r="2123" spans="1:9">
      <c r="A2123" s="249">
        <v>210279</v>
      </c>
      <c r="B2123" s="249" t="s">
        <v>3794</v>
      </c>
      <c r="C2123" s="249" t="s">
        <v>160</v>
      </c>
      <c r="D2123" s="249" t="s">
        <v>3795</v>
      </c>
      <c r="I2123" s="249" t="s">
        <v>82</v>
      </c>
    </row>
    <row r="2124" spans="1:9">
      <c r="A2124" s="249">
        <v>210281</v>
      </c>
      <c r="B2124" s="249" t="s">
        <v>3796</v>
      </c>
      <c r="C2124" s="249" t="s">
        <v>226</v>
      </c>
      <c r="D2124" s="249" t="s">
        <v>467</v>
      </c>
      <c r="I2124" s="249" t="s">
        <v>82</v>
      </c>
    </row>
    <row r="2125" spans="1:9">
      <c r="A2125" s="249">
        <v>210282</v>
      </c>
      <c r="B2125" s="249" t="s">
        <v>3797</v>
      </c>
      <c r="C2125" s="249" t="s">
        <v>3742</v>
      </c>
      <c r="D2125" s="249" t="s">
        <v>524</v>
      </c>
      <c r="I2125" s="249" t="s">
        <v>82</v>
      </c>
    </row>
    <row r="2126" spans="1:9">
      <c r="A2126" s="249">
        <v>210283</v>
      </c>
      <c r="B2126" s="249" t="s">
        <v>3798</v>
      </c>
      <c r="C2126" s="249" t="s">
        <v>286</v>
      </c>
      <c r="D2126" s="249" t="s">
        <v>604</v>
      </c>
      <c r="I2126" s="249" t="s">
        <v>82</v>
      </c>
    </row>
    <row r="2127" spans="1:9">
      <c r="A2127" s="249">
        <v>210285</v>
      </c>
      <c r="B2127" s="249" t="s">
        <v>3799</v>
      </c>
      <c r="C2127" s="249" t="s">
        <v>162</v>
      </c>
      <c r="D2127" s="249" t="s">
        <v>525</v>
      </c>
      <c r="I2127" s="249" t="s">
        <v>82</v>
      </c>
    </row>
    <row r="2128" spans="1:9">
      <c r="A2128" s="249">
        <v>210287</v>
      </c>
      <c r="B2128" s="249" t="s">
        <v>3800</v>
      </c>
      <c r="C2128" s="249" t="s">
        <v>112</v>
      </c>
      <c r="D2128" s="249" t="s">
        <v>380</v>
      </c>
      <c r="I2128" s="249" t="s">
        <v>82</v>
      </c>
    </row>
    <row r="2129" spans="1:9">
      <c r="A2129" s="249">
        <v>210289</v>
      </c>
      <c r="B2129" s="249" t="s">
        <v>3801</v>
      </c>
      <c r="C2129" s="249" t="s">
        <v>92</v>
      </c>
      <c r="D2129" s="249" t="s">
        <v>3196</v>
      </c>
      <c r="I2129" s="249" t="s">
        <v>82</v>
      </c>
    </row>
    <row r="2130" spans="1:9">
      <c r="A2130" s="249">
        <v>210290</v>
      </c>
      <c r="B2130" s="249" t="s">
        <v>3802</v>
      </c>
      <c r="C2130" s="249" t="s">
        <v>3803</v>
      </c>
      <c r="D2130" s="249" t="s">
        <v>462</v>
      </c>
      <c r="I2130" s="249" t="s">
        <v>82</v>
      </c>
    </row>
    <row r="2131" spans="1:9">
      <c r="A2131" s="249">
        <v>210291</v>
      </c>
      <c r="B2131" s="249" t="s">
        <v>3804</v>
      </c>
      <c r="C2131" s="249" t="s">
        <v>3805</v>
      </c>
      <c r="D2131" s="249" t="s">
        <v>3586</v>
      </c>
      <c r="I2131" s="249" t="s">
        <v>82</v>
      </c>
    </row>
    <row r="2132" spans="1:9">
      <c r="A2132" s="249">
        <v>210292</v>
      </c>
      <c r="B2132" s="249" t="s">
        <v>3806</v>
      </c>
      <c r="C2132" s="249" t="s">
        <v>3807</v>
      </c>
      <c r="D2132" s="249" t="s">
        <v>455</v>
      </c>
      <c r="I2132" s="249" t="s">
        <v>82</v>
      </c>
    </row>
    <row r="2133" spans="1:9">
      <c r="A2133" s="249">
        <v>210293</v>
      </c>
      <c r="B2133" s="249" t="s">
        <v>3808</v>
      </c>
      <c r="C2133" s="249" t="s">
        <v>81</v>
      </c>
      <c r="D2133" s="249" t="s">
        <v>2110</v>
      </c>
      <c r="I2133" s="249" t="s">
        <v>82</v>
      </c>
    </row>
    <row r="2134" spans="1:9">
      <c r="A2134" s="249">
        <v>210297</v>
      </c>
      <c r="B2134" s="249" t="s">
        <v>3809</v>
      </c>
      <c r="C2134" s="249" t="s">
        <v>259</v>
      </c>
      <c r="D2134" s="249" t="s">
        <v>380</v>
      </c>
      <c r="I2134" s="249" t="s">
        <v>82</v>
      </c>
    </row>
    <row r="2135" spans="1:9">
      <c r="A2135" s="249">
        <v>210298</v>
      </c>
      <c r="B2135" s="249" t="s">
        <v>3810</v>
      </c>
      <c r="C2135" s="249" t="s">
        <v>3287</v>
      </c>
      <c r="D2135" s="249" t="s">
        <v>447</v>
      </c>
      <c r="I2135" s="249" t="s">
        <v>82</v>
      </c>
    </row>
    <row r="2136" spans="1:9">
      <c r="A2136" s="249">
        <v>210299</v>
      </c>
      <c r="B2136" s="249" t="s">
        <v>3811</v>
      </c>
      <c r="C2136" s="249" t="s">
        <v>227</v>
      </c>
      <c r="D2136" s="249" t="s">
        <v>432</v>
      </c>
      <c r="I2136" s="249" t="s">
        <v>82</v>
      </c>
    </row>
    <row r="2137" spans="1:9">
      <c r="A2137" s="249">
        <v>210300</v>
      </c>
      <c r="B2137" s="249" t="s">
        <v>3812</v>
      </c>
      <c r="C2137" s="249" t="s">
        <v>3813</v>
      </c>
      <c r="D2137" s="249" t="s">
        <v>3814</v>
      </c>
      <c r="I2137" s="249" t="s">
        <v>82</v>
      </c>
    </row>
    <row r="2138" spans="1:9">
      <c r="A2138" s="249">
        <v>210303</v>
      </c>
      <c r="B2138" s="249" t="s">
        <v>605</v>
      </c>
      <c r="C2138" s="249" t="s">
        <v>229</v>
      </c>
      <c r="D2138" s="249" t="s">
        <v>3548</v>
      </c>
      <c r="I2138" s="249" t="s">
        <v>82</v>
      </c>
    </row>
    <row r="2139" spans="1:9">
      <c r="A2139" s="249">
        <v>210304</v>
      </c>
      <c r="B2139" s="249" t="s">
        <v>3815</v>
      </c>
      <c r="C2139" s="249" t="s">
        <v>249</v>
      </c>
      <c r="D2139" s="249" t="s">
        <v>485</v>
      </c>
      <c r="I2139" s="249" t="s">
        <v>82</v>
      </c>
    </row>
    <row r="2140" spans="1:9">
      <c r="A2140" s="249">
        <v>210306</v>
      </c>
      <c r="B2140" s="249" t="s">
        <v>3816</v>
      </c>
      <c r="C2140" s="249" t="s">
        <v>249</v>
      </c>
      <c r="D2140" s="249" t="s">
        <v>585</v>
      </c>
      <c r="I2140" s="249" t="s">
        <v>82</v>
      </c>
    </row>
    <row r="2141" spans="1:9">
      <c r="A2141" s="249">
        <v>210309</v>
      </c>
      <c r="B2141" s="249" t="s">
        <v>3817</v>
      </c>
      <c r="C2141" s="249" t="s">
        <v>128</v>
      </c>
      <c r="D2141" s="249" t="s">
        <v>464</v>
      </c>
      <c r="I2141" s="249" t="s">
        <v>82</v>
      </c>
    </row>
    <row r="2142" spans="1:9">
      <c r="A2142" s="249">
        <v>210311</v>
      </c>
      <c r="B2142" s="249" t="s">
        <v>3818</v>
      </c>
      <c r="C2142" s="249" t="s">
        <v>114</v>
      </c>
      <c r="D2142" s="249" t="s">
        <v>556</v>
      </c>
      <c r="I2142" s="249" t="s">
        <v>82</v>
      </c>
    </row>
    <row r="2143" spans="1:9">
      <c r="A2143" s="249">
        <v>210313</v>
      </c>
      <c r="B2143" s="249" t="s">
        <v>3819</v>
      </c>
      <c r="C2143" s="249" t="s">
        <v>136</v>
      </c>
      <c r="D2143" s="249" t="s">
        <v>460</v>
      </c>
      <c r="I2143" s="249" t="s">
        <v>82</v>
      </c>
    </row>
    <row r="2144" spans="1:9">
      <c r="A2144" s="249">
        <v>210317</v>
      </c>
      <c r="B2144" s="249" t="s">
        <v>3820</v>
      </c>
      <c r="C2144" s="249" t="s">
        <v>281</v>
      </c>
      <c r="D2144" s="249" t="s">
        <v>3821</v>
      </c>
      <c r="I2144" s="249" t="s">
        <v>82</v>
      </c>
    </row>
    <row r="2145" spans="1:9">
      <c r="A2145" s="249">
        <v>210318</v>
      </c>
      <c r="B2145" s="249" t="s">
        <v>3822</v>
      </c>
      <c r="C2145" s="249" t="s">
        <v>3823</v>
      </c>
      <c r="D2145" s="249" t="s">
        <v>494</v>
      </c>
      <c r="I2145" s="249" t="s">
        <v>82</v>
      </c>
    </row>
    <row r="2146" spans="1:9">
      <c r="A2146" s="249">
        <v>210319</v>
      </c>
      <c r="B2146" s="249" t="s">
        <v>3824</v>
      </c>
      <c r="C2146" s="249" t="s">
        <v>89</v>
      </c>
      <c r="D2146" s="249" t="s">
        <v>499</v>
      </c>
      <c r="I2146" s="249" t="s">
        <v>82</v>
      </c>
    </row>
    <row r="2147" spans="1:9">
      <c r="A2147" s="249">
        <v>210320</v>
      </c>
      <c r="B2147" s="249" t="s">
        <v>3825</v>
      </c>
      <c r="C2147" s="249" t="s">
        <v>154</v>
      </c>
      <c r="D2147" s="249" t="s">
        <v>2932</v>
      </c>
      <c r="I2147" s="249" t="s">
        <v>82</v>
      </c>
    </row>
    <row r="2148" spans="1:9">
      <c r="A2148" s="249">
        <v>210321</v>
      </c>
      <c r="B2148" s="249" t="s">
        <v>3826</v>
      </c>
      <c r="C2148" s="249" t="s">
        <v>376</v>
      </c>
      <c r="D2148" s="249" t="s">
        <v>492</v>
      </c>
      <c r="I2148" s="249" t="s">
        <v>82</v>
      </c>
    </row>
    <row r="2149" spans="1:9">
      <c r="A2149" s="249">
        <v>210322</v>
      </c>
      <c r="B2149" s="249" t="s">
        <v>3827</v>
      </c>
      <c r="C2149" s="249" t="s">
        <v>231</v>
      </c>
      <c r="D2149" s="249" t="s">
        <v>470</v>
      </c>
      <c r="I2149" s="249" t="s">
        <v>82</v>
      </c>
    </row>
    <row r="2150" spans="1:9">
      <c r="A2150" s="249">
        <v>210326</v>
      </c>
      <c r="B2150" s="249" t="s">
        <v>3828</v>
      </c>
      <c r="C2150" s="249" t="s">
        <v>184</v>
      </c>
      <c r="D2150" s="249" t="s">
        <v>3829</v>
      </c>
      <c r="I2150" s="249" t="s">
        <v>82</v>
      </c>
    </row>
    <row r="2151" spans="1:9">
      <c r="A2151" s="249">
        <v>210329</v>
      </c>
      <c r="B2151" s="249" t="s">
        <v>3830</v>
      </c>
      <c r="C2151" s="249" t="s">
        <v>99</v>
      </c>
      <c r="D2151" s="249" t="s">
        <v>3831</v>
      </c>
      <c r="I2151" s="249" t="s">
        <v>82</v>
      </c>
    </row>
    <row r="2152" spans="1:9">
      <c r="A2152" s="249">
        <v>210332</v>
      </c>
      <c r="B2152" s="249" t="s">
        <v>3832</v>
      </c>
      <c r="C2152" s="249" t="s">
        <v>115</v>
      </c>
      <c r="D2152" s="249" t="s">
        <v>606</v>
      </c>
      <c r="I2152" s="249" t="s">
        <v>82</v>
      </c>
    </row>
    <row r="2153" spans="1:9">
      <c r="A2153" s="249">
        <v>210333</v>
      </c>
      <c r="B2153" s="249" t="s">
        <v>3833</v>
      </c>
      <c r="C2153" s="249" t="s">
        <v>143</v>
      </c>
      <c r="D2153" s="249" t="s">
        <v>489</v>
      </c>
      <c r="I2153" s="249" t="s">
        <v>82</v>
      </c>
    </row>
    <row r="2154" spans="1:9">
      <c r="A2154" s="249">
        <v>210336</v>
      </c>
      <c r="B2154" s="249" t="s">
        <v>3834</v>
      </c>
      <c r="C2154" s="249" t="s">
        <v>132</v>
      </c>
      <c r="D2154" s="249" t="s">
        <v>3835</v>
      </c>
      <c r="I2154" s="249" t="s">
        <v>82</v>
      </c>
    </row>
    <row r="2155" spans="1:9">
      <c r="A2155" s="249">
        <v>210337</v>
      </c>
      <c r="B2155" s="249" t="s">
        <v>3836</v>
      </c>
      <c r="C2155" s="249" t="s">
        <v>109</v>
      </c>
      <c r="D2155" s="249" t="s">
        <v>585</v>
      </c>
      <c r="I2155" s="249" t="s">
        <v>82</v>
      </c>
    </row>
    <row r="2156" spans="1:9">
      <c r="A2156" s="249">
        <v>210338</v>
      </c>
      <c r="B2156" s="249" t="s">
        <v>3837</v>
      </c>
      <c r="C2156" s="249" t="s">
        <v>228</v>
      </c>
      <c r="D2156" s="249" t="s">
        <v>468</v>
      </c>
      <c r="I2156" s="249" t="s">
        <v>82</v>
      </c>
    </row>
    <row r="2157" spans="1:9">
      <c r="A2157" s="249">
        <v>210339</v>
      </c>
      <c r="B2157" s="249" t="s">
        <v>3838</v>
      </c>
      <c r="C2157" s="249" t="s">
        <v>181</v>
      </c>
      <c r="D2157" s="249" t="s">
        <v>3839</v>
      </c>
      <c r="I2157" s="249" t="s">
        <v>82</v>
      </c>
    </row>
    <row r="2158" spans="1:9">
      <c r="A2158" s="249">
        <v>210341</v>
      </c>
      <c r="B2158" s="249" t="s">
        <v>3840</v>
      </c>
      <c r="C2158" s="249" t="s">
        <v>83</v>
      </c>
      <c r="D2158" s="249" t="s">
        <v>3841</v>
      </c>
      <c r="I2158" s="249" t="s">
        <v>82</v>
      </c>
    </row>
    <row r="2159" spans="1:9">
      <c r="A2159" s="249">
        <v>210344</v>
      </c>
      <c r="B2159" s="249" t="s">
        <v>3843</v>
      </c>
      <c r="C2159" s="249" t="s">
        <v>91</v>
      </c>
      <c r="D2159" s="249" t="s">
        <v>469</v>
      </c>
      <c r="I2159" s="249" t="s">
        <v>82</v>
      </c>
    </row>
    <row r="2160" spans="1:9">
      <c r="A2160" s="249">
        <v>210346</v>
      </c>
      <c r="B2160" s="249" t="s">
        <v>3844</v>
      </c>
      <c r="C2160" s="249" t="s">
        <v>144</v>
      </c>
      <c r="D2160" s="249" t="s">
        <v>470</v>
      </c>
      <c r="I2160" s="249" t="s">
        <v>82</v>
      </c>
    </row>
    <row r="2161" spans="1:9">
      <c r="A2161" s="249">
        <v>210348</v>
      </c>
      <c r="B2161" s="249" t="s">
        <v>3845</v>
      </c>
      <c r="C2161" s="249" t="s">
        <v>199</v>
      </c>
      <c r="D2161" s="249" t="s">
        <v>545</v>
      </c>
      <c r="I2161" s="249" t="s">
        <v>82</v>
      </c>
    </row>
    <row r="2162" spans="1:9">
      <c r="A2162" s="249">
        <v>210349</v>
      </c>
      <c r="B2162" s="249" t="s">
        <v>3846</v>
      </c>
      <c r="C2162" s="249" t="s">
        <v>273</v>
      </c>
      <c r="D2162" s="249" t="s">
        <v>539</v>
      </c>
      <c r="I2162" s="249" t="s">
        <v>82</v>
      </c>
    </row>
    <row r="2163" spans="1:9">
      <c r="A2163" s="249">
        <v>210350</v>
      </c>
      <c r="B2163" s="249" t="s">
        <v>3847</v>
      </c>
      <c r="C2163" s="249" t="s">
        <v>268</v>
      </c>
      <c r="D2163" s="249" t="s">
        <v>3848</v>
      </c>
      <c r="I2163" s="249" t="s">
        <v>82</v>
      </c>
    </row>
    <row r="2164" spans="1:9">
      <c r="A2164" s="249">
        <v>210352</v>
      </c>
      <c r="B2164" s="249" t="s">
        <v>3849</v>
      </c>
      <c r="C2164" s="249" t="s">
        <v>128</v>
      </c>
      <c r="D2164" s="249" t="s">
        <v>524</v>
      </c>
      <c r="I2164" s="249" t="s">
        <v>82</v>
      </c>
    </row>
    <row r="2165" spans="1:9">
      <c r="A2165" s="249">
        <v>210353</v>
      </c>
      <c r="B2165" s="249" t="s">
        <v>3850</v>
      </c>
      <c r="C2165" s="249" t="s">
        <v>3851</v>
      </c>
      <c r="D2165" s="249" t="s">
        <v>547</v>
      </c>
      <c r="I2165" s="249" t="s">
        <v>82</v>
      </c>
    </row>
    <row r="2166" spans="1:9">
      <c r="A2166" s="249">
        <v>210354</v>
      </c>
      <c r="B2166" s="249" t="s">
        <v>3852</v>
      </c>
      <c r="C2166" s="249" t="s">
        <v>177</v>
      </c>
      <c r="D2166" s="249" t="s">
        <v>496</v>
      </c>
      <c r="I2166" s="249" t="s">
        <v>82</v>
      </c>
    </row>
    <row r="2167" spans="1:9">
      <c r="A2167" s="249">
        <v>210361</v>
      </c>
      <c r="B2167" s="249" t="s">
        <v>3853</v>
      </c>
      <c r="C2167" s="249" t="s">
        <v>150</v>
      </c>
      <c r="D2167" s="249" t="s">
        <v>504</v>
      </c>
      <c r="I2167" s="249" t="s">
        <v>82</v>
      </c>
    </row>
    <row r="2168" spans="1:9">
      <c r="A2168" s="249">
        <v>210363</v>
      </c>
      <c r="B2168" s="249" t="s">
        <v>3854</v>
      </c>
      <c r="C2168" s="249" t="s">
        <v>3855</v>
      </c>
      <c r="D2168" s="249" t="s">
        <v>460</v>
      </c>
      <c r="I2168" s="249" t="s">
        <v>82</v>
      </c>
    </row>
    <row r="2169" spans="1:9">
      <c r="A2169" s="249">
        <v>210365</v>
      </c>
      <c r="B2169" s="249" t="s">
        <v>3856</v>
      </c>
      <c r="C2169" s="249" t="s">
        <v>607</v>
      </c>
      <c r="D2169" s="249" t="s">
        <v>3857</v>
      </c>
      <c r="I2169" s="249" t="s">
        <v>82</v>
      </c>
    </row>
    <row r="2170" spans="1:9">
      <c r="A2170" s="249">
        <v>210366</v>
      </c>
      <c r="B2170" s="249" t="s">
        <v>3858</v>
      </c>
      <c r="C2170" s="249" t="s">
        <v>219</v>
      </c>
      <c r="D2170" s="249" t="s">
        <v>519</v>
      </c>
      <c r="I2170" s="249" t="s">
        <v>82</v>
      </c>
    </row>
    <row r="2171" spans="1:9">
      <c r="A2171" s="249">
        <v>210367</v>
      </c>
      <c r="B2171" s="249" t="s">
        <v>3859</v>
      </c>
      <c r="C2171" s="249" t="s">
        <v>128</v>
      </c>
      <c r="D2171" s="249" t="s">
        <v>498</v>
      </c>
      <c r="I2171" s="249" t="s">
        <v>82</v>
      </c>
    </row>
    <row r="2172" spans="1:9">
      <c r="A2172" s="249">
        <v>210368</v>
      </c>
      <c r="B2172" s="249" t="s">
        <v>3860</v>
      </c>
      <c r="C2172" s="249" t="s">
        <v>115</v>
      </c>
      <c r="D2172" s="249" t="s">
        <v>524</v>
      </c>
      <c r="I2172" s="249" t="s">
        <v>82</v>
      </c>
    </row>
    <row r="2173" spans="1:9">
      <c r="A2173" s="249">
        <v>210369</v>
      </c>
      <c r="B2173" s="249" t="s">
        <v>3861</v>
      </c>
      <c r="C2173" s="249" t="s">
        <v>249</v>
      </c>
      <c r="D2173" s="249" t="s">
        <v>551</v>
      </c>
      <c r="I2173" s="249" t="s">
        <v>82</v>
      </c>
    </row>
    <row r="2174" spans="1:9">
      <c r="A2174" s="249">
        <v>210371</v>
      </c>
      <c r="B2174" s="249" t="s">
        <v>3862</v>
      </c>
      <c r="C2174" s="249" t="s">
        <v>92</v>
      </c>
      <c r="D2174" s="249" t="s">
        <v>2927</v>
      </c>
      <c r="I2174" s="249" t="s">
        <v>82</v>
      </c>
    </row>
    <row r="2175" spans="1:9">
      <c r="A2175" s="249">
        <v>210372</v>
      </c>
      <c r="B2175" s="249" t="s">
        <v>3863</v>
      </c>
      <c r="C2175" s="249" t="s">
        <v>268</v>
      </c>
      <c r="D2175" s="249" t="s">
        <v>3864</v>
      </c>
      <c r="I2175" s="249" t="s">
        <v>82</v>
      </c>
    </row>
    <row r="2176" spans="1:9">
      <c r="A2176" s="249">
        <v>210374</v>
      </c>
      <c r="B2176" s="249" t="s">
        <v>3865</v>
      </c>
      <c r="C2176" s="249" t="s">
        <v>318</v>
      </c>
      <c r="D2176" s="249" t="s">
        <v>464</v>
      </c>
      <c r="I2176" s="249" t="s">
        <v>82</v>
      </c>
    </row>
    <row r="2177" spans="1:9">
      <c r="A2177" s="249">
        <v>210375</v>
      </c>
      <c r="B2177" s="249" t="s">
        <v>3866</v>
      </c>
      <c r="C2177" s="249" t="s">
        <v>3867</v>
      </c>
      <c r="D2177" s="249" t="s">
        <v>608</v>
      </c>
      <c r="I2177" s="249" t="s">
        <v>82</v>
      </c>
    </row>
    <row r="2178" spans="1:9">
      <c r="A2178" s="249">
        <v>210376</v>
      </c>
      <c r="B2178" s="249" t="s">
        <v>3868</v>
      </c>
      <c r="C2178" s="249" t="s">
        <v>376</v>
      </c>
      <c r="D2178" s="249" t="s">
        <v>432</v>
      </c>
      <c r="I2178" s="249" t="s">
        <v>82</v>
      </c>
    </row>
    <row r="2179" spans="1:9">
      <c r="A2179" s="249">
        <v>210377</v>
      </c>
      <c r="B2179" s="249" t="s">
        <v>3869</v>
      </c>
      <c r="C2179" s="249" t="s">
        <v>609</v>
      </c>
      <c r="D2179" s="249" t="s">
        <v>451</v>
      </c>
      <c r="I2179" s="249" t="s">
        <v>82</v>
      </c>
    </row>
    <row r="2180" spans="1:9">
      <c r="A2180" s="249">
        <v>210382</v>
      </c>
      <c r="B2180" s="249" t="s">
        <v>3870</v>
      </c>
      <c r="C2180" s="249" t="s">
        <v>92</v>
      </c>
      <c r="D2180" s="249" t="s">
        <v>494</v>
      </c>
      <c r="I2180" s="249" t="s">
        <v>82</v>
      </c>
    </row>
    <row r="2181" spans="1:9">
      <c r="A2181" s="249">
        <v>210384</v>
      </c>
      <c r="B2181" s="249" t="s">
        <v>3871</v>
      </c>
      <c r="C2181" s="249" t="s">
        <v>308</v>
      </c>
      <c r="D2181" s="249" t="s">
        <v>468</v>
      </c>
      <c r="I2181" s="249" t="s">
        <v>82</v>
      </c>
    </row>
    <row r="2182" spans="1:9">
      <c r="A2182" s="249">
        <v>210385</v>
      </c>
      <c r="B2182" s="249" t="s">
        <v>3872</v>
      </c>
      <c r="C2182" s="249" t="s">
        <v>117</v>
      </c>
      <c r="D2182" s="249" t="s">
        <v>455</v>
      </c>
      <c r="I2182" s="249" t="s">
        <v>82</v>
      </c>
    </row>
    <row r="2183" spans="1:9">
      <c r="A2183" s="249">
        <v>210386</v>
      </c>
      <c r="B2183" s="249" t="s">
        <v>3873</v>
      </c>
      <c r="C2183" s="249" t="s">
        <v>128</v>
      </c>
      <c r="D2183" s="249" t="s">
        <v>502</v>
      </c>
      <c r="I2183" s="249" t="s">
        <v>82</v>
      </c>
    </row>
    <row r="2184" spans="1:9">
      <c r="A2184" s="249">
        <v>210387</v>
      </c>
      <c r="B2184" s="249" t="s">
        <v>3874</v>
      </c>
      <c r="C2184" s="249" t="s">
        <v>202</v>
      </c>
      <c r="D2184" s="249" t="s">
        <v>3875</v>
      </c>
      <c r="I2184" s="249" t="s">
        <v>82</v>
      </c>
    </row>
    <row r="2185" spans="1:9">
      <c r="A2185" s="249">
        <v>210388</v>
      </c>
      <c r="B2185" s="249" t="s">
        <v>3876</v>
      </c>
      <c r="C2185" s="249" t="s">
        <v>132</v>
      </c>
      <c r="D2185" s="249" t="s">
        <v>443</v>
      </c>
      <c r="I2185" s="249" t="s">
        <v>82</v>
      </c>
    </row>
    <row r="2186" spans="1:9">
      <c r="A2186" s="249">
        <v>210389</v>
      </c>
      <c r="B2186" s="249" t="s">
        <v>3877</v>
      </c>
      <c r="C2186" s="249" t="s">
        <v>151</v>
      </c>
      <c r="D2186" s="249" t="s">
        <v>477</v>
      </c>
      <c r="I2186" s="249" t="s">
        <v>82</v>
      </c>
    </row>
    <row r="2187" spans="1:9">
      <c r="A2187" s="249">
        <v>210392</v>
      </c>
      <c r="B2187" s="249" t="s">
        <v>3878</v>
      </c>
      <c r="C2187" s="249" t="s">
        <v>188</v>
      </c>
      <c r="D2187" s="249" t="s">
        <v>3879</v>
      </c>
      <c r="I2187" s="249" t="s">
        <v>82</v>
      </c>
    </row>
    <row r="2188" spans="1:9">
      <c r="A2188" s="249">
        <v>210393</v>
      </c>
      <c r="B2188" s="249" t="s">
        <v>3880</v>
      </c>
      <c r="C2188" s="249" t="s">
        <v>3881</v>
      </c>
      <c r="D2188" s="249" t="s">
        <v>610</v>
      </c>
      <c r="I2188" s="249" t="s">
        <v>82</v>
      </c>
    </row>
    <row r="2189" spans="1:9">
      <c r="A2189" s="249">
        <v>210395</v>
      </c>
      <c r="B2189" s="249" t="s">
        <v>3882</v>
      </c>
      <c r="C2189" s="249" t="s">
        <v>136</v>
      </c>
      <c r="D2189" s="249" t="s">
        <v>3883</v>
      </c>
      <c r="I2189" s="249" t="s">
        <v>82</v>
      </c>
    </row>
    <row r="2190" spans="1:9">
      <c r="A2190" s="249">
        <v>210398</v>
      </c>
      <c r="B2190" s="249" t="s">
        <v>3884</v>
      </c>
      <c r="C2190" s="249" t="s">
        <v>175</v>
      </c>
      <c r="D2190" s="249" t="s">
        <v>509</v>
      </c>
      <c r="I2190" s="249" t="s">
        <v>82</v>
      </c>
    </row>
    <row r="2191" spans="1:9">
      <c r="A2191" s="249">
        <v>210399</v>
      </c>
      <c r="B2191" s="249" t="s">
        <v>3885</v>
      </c>
      <c r="C2191" s="249" t="s">
        <v>175</v>
      </c>
      <c r="D2191" s="249" t="s">
        <v>509</v>
      </c>
      <c r="I2191" s="249" t="s">
        <v>82</v>
      </c>
    </row>
    <row r="2192" spans="1:9">
      <c r="A2192" s="249">
        <v>210400</v>
      </c>
      <c r="B2192" s="249" t="s">
        <v>3886</v>
      </c>
      <c r="C2192" s="249" t="s">
        <v>188</v>
      </c>
      <c r="D2192" s="249" t="s">
        <v>558</v>
      </c>
      <c r="I2192" s="249" t="s">
        <v>82</v>
      </c>
    </row>
    <row r="2193" spans="1:9">
      <c r="A2193" s="249">
        <v>210401</v>
      </c>
      <c r="B2193" s="249" t="s">
        <v>3887</v>
      </c>
      <c r="C2193" s="249" t="s">
        <v>3888</v>
      </c>
      <c r="D2193" s="249" t="s">
        <v>606</v>
      </c>
      <c r="I2193" s="249" t="s">
        <v>82</v>
      </c>
    </row>
    <row r="2194" spans="1:9">
      <c r="A2194" s="249">
        <v>210402</v>
      </c>
      <c r="B2194" s="249" t="s">
        <v>3889</v>
      </c>
      <c r="C2194" s="249" t="s">
        <v>3890</v>
      </c>
      <c r="D2194" s="249" t="s">
        <v>455</v>
      </c>
      <c r="I2194" s="249" t="s">
        <v>82</v>
      </c>
    </row>
    <row r="2195" spans="1:9">
      <c r="A2195" s="249">
        <v>210403</v>
      </c>
      <c r="B2195" s="249" t="s">
        <v>3891</v>
      </c>
      <c r="C2195" s="249" t="s">
        <v>212</v>
      </c>
      <c r="D2195" s="249" t="s">
        <v>3892</v>
      </c>
      <c r="I2195" s="249" t="s">
        <v>82</v>
      </c>
    </row>
    <row r="2196" spans="1:9">
      <c r="A2196" s="249">
        <v>210404</v>
      </c>
      <c r="B2196" s="249" t="s">
        <v>3893</v>
      </c>
      <c r="C2196" s="249" t="s">
        <v>160</v>
      </c>
      <c r="D2196" s="249" t="s">
        <v>2956</v>
      </c>
      <c r="I2196" s="249" t="s">
        <v>82</v>
      </c>
    </row>
    <row r="2197" spans="1:9">
      <c r="A2197" s="249">
        <v>210405</v>
      </c>
      <c r="B2197" s="249" t="s">
        <v>3894</v>
      </c>
      <c r="C2197" s="249" t="s">
        <v>258</v>
      </c>
      <c r="D2197" s="249" t="s">
        <v>474</v>
      </c>
      <c r="I2197" s="249" t="s">
        <v>82</v>
      </c>
    </row>
    <row r="2198" spans="1:9">
      <c r="A2198" s="249">
        <v>210410</v>
      </c>
      <c r="B2198" s="249" t="s">
        <v>3895</v>
      </c>
      <c r="C2198" s="249" t="s">
        <v>308</v>
      </c>
      <c r="D2198" s="249" t="s">
        <v>540</v>
      </c>
      <c r="I2198" s="249" t="s">
        <v>82</v>
      </c>
    </row>
    <row r="2199" spans="1:9">
      <c r="A2199" s="249">
        <v>210411</v>
      </c>
      <c r="B2199" s="249" t="s">
        <v>3896</v>
      </c>
      <c r="C2199" s="249" t="s">
        <v>3897</v>
      </c>
      <c r="D2199" s="249" t="s">
        <v>460</v>
      </c>
      <c r="I2199" s="249" t="s">
        <v>82</v>
      </c>
    </row>
    <row r="2200" spans="1:9">
      <c r="A2200" s="249">
        <v>210413</v>
      </c>
      <c r="B2200" s="249" t="s">
        <v>3898</v>
      </c>
      <c r="C2200" s="249" t="s">
        <v>323</v>
      </c>
      <c r="D2200" s="249" t="s">
        <v>3151</v>
      </c>
      <c r="I2200" s="249" t="s">
        <v>82</v>
      </c>
    </row>
    <row r="2201" spans="1:9">
      <c r="A2201" s="249">
        <v>210417</v>
      </c>
      <c r="B2201" s="249" t="s">
        <v>3899</v>
      </c>
      <c r="C2201" s="249" t="s">
        <v>92</v>
      </c>
      <c r="D2201" s="249" t="s">
        <v>3900</v>
      </c>
      <c r="I2201" s="249" t="s">
        <v>82</v>
      </c>
    </row>
    <row r="2202" spans="1:9">
      <c r="A2202" s="249">
        <v>210418</v>
      </c>
      <c r="B2202" s="249" t="s">
        <v>3901</v>
      </c>
      <c r="C2202" s="249" t="s">
        <v>89</v>
      </c>
      <c r="D2202" s="249" t="s">
        <v>457</v>
      </c>
      <c r="I2202" s="249" t="s">
        <v>82</v>
      </c>
    </row>
    <row r="2203" spans="1:9">
      <c r="A2203" s="249">
        <v>210419</v>
      </c>
      <c r="B2203" s="249" t="s">
        <v>3902</v>
      </c>
      <c r="C2203" s="249" t="s">
        <v>164</v>
      </c>
      <c r="D2203" s="249" t="s">
        <v>2956</v>
      </c>
      <c r="I2203" s="249" t="s">
        <v>82</v>
      </c>
    </row>
    <row r="2204" spans="1:9">
      <c r="A2204" s="249">
        <v>210421</v>
      </c>
      <c r="B2204" s="249" t="s">
        <v>3903</v>
      </c>
      <c r="C2204" s="249" t="s">
        <v>3593</v>
      </c>
      <c r="D2204" s="249" t="s">
        <v>468</v>
      </c>
      <c r="I2204" s="249" t="s">
        <v>82</v>
      </c>
    </row>
    <row r="2205" spans="1:9">
      <c r="A2205" s="249">
        <v>210422</v>
      </c>
      <c r="B2205" s="249" t="s">
        <v>3904</v>
      </c>
      <c r="C2205" s="249" t="s">
        <v>180</v>
      </c>
      <c r="D2205" s="249" t="s">
        <v>565</v>
      </c>
      <c r="I2205" s="249" t="s">
        <v>82</v>
      </c>
    </row>
    <row r="2206" spans="1:9">
      <c r="A2206" s="249">
        <v>210423</v>
      </c>
      <c r="B2206" s="249" t="s">
        <v>3905</v>
      </c>
      <c r="C2206" s="249" t="s">
        <v>3737</v>
      </c>
      <c r="D2206" s="249" t="s">
        <v>518</v>
      </c>
      <c r="I2206" s="249" t="s">
        <v>82</v>
      </c>
    </row>
    <row r="2207" spans="1:9">
      <c r="A2207" s="249">
        <v>210424</v>
      </c>
      <c r="B2207" s="249" t="s">
        <v>3906</v>
      </c>
      <c r="C2207" s="249" t="s">
        <v>3907</v>
      </c>
      <c r="D2207" s="249" t="s">
        <v>3196</v>
      </c>
      <c r="I2207" s="249" t="s">
        <v>82</v>
      </c>
    </row>
    <row r="2208" spans="1:9">
      <c r="A2208" s="249">
        <v>210425</v>
      </c>
      <c r="B2208" s="249" t="s">
        <v>3908</v>
      </c>
      <c r="C2208" s="249" t="s">
        <v>205</v>
      </c>
      <c r="D2208" s="249" t="s">
        <v>611</v>
      </c>
      <c r="I2208" s="249" t="s">
        <v>82</v>
      </c>
    </row>
    <row r="2209" spans="1:9">
      <c r="A2209" s="249">
        <v>210427</v>
      </c>
      <c r="B2209" s="249" t="s">
        <v>3909</v>
      </c>
      <c r="C2209" s="249" t="s">
        <v>89</v>
      </c>
      <c r="D2209" s="249" t="s">
        <v>3196</v>
      </c>
      <c r="I2209" s="249" t="s">
        <v>82</v>
      </c>
    </row>
    <row r="2210" spans="1:9">
      <c r="A2210" s="249">
        <v>210429</v>
      </c>
      <c r="B2210" s="249" t="s">
        <v>3910</v>
      </c>
      <c r="C2210" s="249" t="s">
        <v>3911</v>
      </c>
      <c r="D2210" s="249" t="s">
        <v>3912</v>
      </c>
      <c r="I2210" s="249" t="s">
        <v>82</v>
      </c>
    </row>
    <row r="2211" spans="1:9">
      <c r="A2211" s="249">
        <v>210430</v>
      </c>
      <c r="B2211" s="249" t="s">
        <v>3913</v>
      </c>
      <c r="C2211" s="249" t="s">
        <v>3914</v>
      </c>
      <c r="D2211" s="249" t="s">
        <v>539</v>
      </c>
      <c r="I2211" s="249" t="s">
        <v>82</v>
      </c>
    </row>
    <row r="2212" spans="1:9">
      <c r="A2212" s="249">
        <v>210431</v>
      </c>
      <c r="B2212" s="249" t="s">
        <v>3915</v>
      </c>
      <c r="C2212" s="249" t="s">
        <v>144</v>
      </c>
      <c r="D2212" s="249" t="s">
        <v>3230</v>
      </c>
      <c r="I2212" s="249" t="s">
        <v>82</v>
      </c>
    </row>
    <row r="2213" spans="1:9">
      <c r="A2213" s="249">
        <v>210433</v>
      </c>
      <c r="B2213" s="249" t="s">
        <v>3916</v>
      </c>
      <c r="C2213" s="249" t="s">
        <v>91</v>
      </c>
      <c r="D2213" s="249" t="s">
        <v>3917</v>
      </c>
      <c r="I2213" s="249" t="s">
        <v>82</v>
      </c>
    </row>
    <row r="2214" spans="1:9">
      <c r="A2214" s="249">
        <v>210435</v>
      </c>
      <c r="B2214" s="249" t="s">
        <v>3918</v>
      </c>
      <c r="C2214" s="249" t="s">
        <v>180</v>
      </c>
      <c r="D2214" s="249" t="s">
        <v>3919</v>
      </c>
      <c r="I2214" s="249" t="s">
        <v>82</v>
      </c>
    </row>
    <row r="2215" spans="1:9">
      <c r="A2215" s="249">
        <v>210438</v>
      </c>
      <c r="B2215" s="249" t="s">
        <v>3920</v>
      </c>
      <c r="C2215" s="249" t="s">
        <v>228</v>
      </c>
      <c r="D2215" s="249" t="s">
        <v>612</v>
      </c>
      <c r="I2215" s="249" t="s">
        <v>82</v>
      </c>
    </row>
    <row r="2216" spans="1:9">
      <c r="A2216" s="249">
        <v>210439</v>
      </c>
      <c r="B2216" s="249" t="s">
        <v>3921</v>
      </c>
      <c r="C2216" s="249" t="s">
        <v>3279</v>
      </c>
      <c r="D2216" s="249" t="s">
        <v>497</v>
      </c>
      <c r="I2216" s="249" t="s">
        <v>82</v>
      </c>
    </row>
    <row r="2217" spans="1:9">
      <c r="A2217" s="249">
        <v>210441</v>
      </c>
      <c r="B2217" s="249" t="s">
        <v>3922</v>
      </c>
      <c r="C2217" s="249" t="s">
        <v>3923</v>
      </c>
      <c r="D2217" s="249" t="s">
        <v>3875</v>
      </c>
      <c r="I2217" s="249" t="s">
        <v>82</v>
      </c>
    </row>
    <row r="2218" spans="1:9">
      <c r="A2218" s="249">
        <v>210445</v>
      </c>
      <c r="B2218" s="249" t="s">
        <v>3924</v>
      </c>
      <c r="C2218" s="249" t="s">
        <v>115</v>
      </c>
      <c r="D2218" s="249" t="s">
        <v>3224</v>
      </c>
      <c r="I2218" s="249" t="s">
        <v>82</v>
      </c>
    </row>
    <row r="2219" spans="1:9">
      <c r="A2219" s="249">
        <v>210446</v>
      </c>
      <c r="B2219" s="249" t="s">
        <v>3925</v>
      </c>
      <c r="C2219" s="249" t="s">
        <v>122</v>
      </c>
      <c r="D2219" s="249" t="s">
        <v>3230</v>
      </c>
      <c r="I2219" s="249" t="s">
        <v>82</v>
      </c>
    </row>
    <row r="2220" spans="1:9">
      <c r="A2220" s="249">
        <v>210447</v>
      </c>
      <c r="B2220" s="249" t="s">
        <v>3926</v>
      </c>
      <c r="C2220" s="249" t="s">
        <v>218</v>
      </c>
      <c r="D2220" s="249" t="s">
        <v>603</v>
      </c>
      <c r="I2220" s="249" t="s">
        <v>82</v>
      </c>
    </row>
    <row r="2221" spans="1:9">
      <c r="A2221" s="249">
        <v>210448</v>
      </c>
      <c r="B2221" s="249" t="s">
        <v>3927</v>
      </c>
      <c r="C2221" s="249" t="s">
        <v>89</v>
      </c>
      <c r="D2221" s="249" t="s">
        <v>613</v>
      </c>
      <c r="I2221" s="249" t="s">
        <v>82</v>
      </c>
    </row>
    <row r="2222" spans="1:9">
      <c r="A2222" s="249">
        <v>210449</v>
      </c>
      <c r="B2222" s="249" t="s">
        <v>3928</v>
      </c>
      <c r="C2222" s="249" t="s">
        <v>84</v>
      </c>
      <c r="D2222" s="249" t="s">
        <v>3929</v>
      </c>
      <c r="I2222" s="249" t="s">
        <v>82</v>
      </c>
    </row>
    <row r="2223" spans="1:9">
      <c r="A2223" s="249">
        <v>210450</v>
      </c>
      <c r="B2223" s="249" t="s">
        <v>3930</v>
      </c>
      <c r="C2223" s="249" t="s">
        <v>103</v>
      </c>
      <c r="D2223" s="249" t="s">
        <v>524</v>
      </c>
      <c r="I2223" s="249" t="s">
        <v>82</v>
      </c>
    </row>
    <row r="2224" spans="1:9">
      <c r="A2224" s="249">
        <v>210451</v>
      </c>
      <c r="B2224" s="249" t="s">
        <v>373</v>
      </c>
      <c r="C2224" s="249" t="s">
        <v>256</v>
      </c>
      <c r="D2224" s="249" t="s">
        <v>3931</v>
      </c>
      <c r="I2224" s="249" t="s">
        <v>82</v>
      </c>
    </row>
    <row r="2225" spans="1:9">
      <c r="A2225" s="249">
        <v>210452</v>
      </c>
      <c r="B2225" s="249" t="s">
        <v>3932</v>
      </c>
      <c r="C2225" s="249" t="s">
        <v>326</v>
      </c>
      <c r="D2225" s="249" t="s">
        <v>547</v>
      </c>
      <c r="I2225" s="249" t="s">
        <v>82</v>
      </c>
    </row>
    <row r="2226" spans="1:9">
      <c r="A2226" s="249">
        <v>210453</v>
      </c>
      <c r="B2226" s="249" t="s">
        <v>3933</v>
      </c>
      <c r="C2226" s="249" t="s">
        <v>202</v>
      </c>
      <c r="D2226" s="249" t="s">
        <v>460</v>
      </c>
      <c r="I2226" s="249" t="s">
        <v>82</v>
      </c>
    </row>
    <row r="2227" spans="1:9">
      <c r="A2227" s="249">
        <v>210454</v>
      </c>
      <c r="B2227" s="249" t="s">
        <v>3934</v>
      </c>
      <c r="C2227" s="249" t="s">
        <v>3935</v>
      </c>
      <c r="D2227" s="249" t="s">
        <v>449</v>
      </c>
      <c r="I2227" s="249" t="s">
        <v>82</v>
      </c>
    </row>
    <row r="2228" spans="1:9">
      <c r="A2228" s="249">
        <v>210455</v>
      </c>
      <c r="B2228" s="249" t="s">
        <v>3936</v>
      </c>
      <c r="C2228" s="249" t="s">
        <v>190</v>
      </c>
      <c r="D2228" s="249" t="s">
        <v>3937</v>
      </c>
      <c r="I2228" s="249" t="s">
        <v>82</v>
      </c>
    </row>
    <row r="2229" spans="1:9">
      <c r="A2229" s="249">
        <v>210457</v>
      </c>
      <c r="B2229" s="249" t="s">
        <v>3938</v>
      </c>
      <c r="C2229" s="249" t="s">
        <v>3939</v>
      </c>
      <c r="D2229" s="249" t="s">
        <v>614</v>
      </c>
      <c r="I2229" s="249" t="s">
        <v>82</v>
      </c>
    </row>
    <row r="2230" spans="1:9">
      <c r="A2230" s="249">
        <v>210458</v>
      </c>
      <c r="B2230" s="249" t="s">
        <v>3940</v>
      </c>
      <c r="C2230" s="249" t="s">
        <v>144</v>
      </c>
      <c r="D2230" s="249" t="s">
        <v>443</v>
      </c>
      <c r="I2230" s="249" t="s">
        <v>82</v>
      </c>
    </row>
    <row r="2231" spans="1:9">
      <c r="A2231" s="249">
        <v>210459</v>
      </c>
      <c r="B2231" s="249" t="s">
        <v>3941</v>
      </c>
      <c r="C2231" s="249" t="s">
        <v>233</v>
      </c>
      <c r="D2231" s="249" t="s">
        <v>465</v>
      </c>
      <c r="I2231" s="249" t="s">
        <v>82</v>
      </c>
    </row>
    <row r="2232" spans="1:9">
      <c r="A2232" s="249">
        <v>210460</v>
      </c>
      <c r="B2232" s="249" t="s">
        <v>3942</v>
      </c>
      <c r="C2232" s="249" t="s">
        <v>1531</v>
      </c>
      <c r="D2232" s="249" t="s">
        <v>1384</v>
      </c>
      <c r="I2232" s="249" t="s">
        <v>82</v>
      </c>
    </row>
    <row r="2233" spans="1:9">
      <c r="A2233" s="249">
        <v>210462</v>
      </c>
      <c r="B2233" s="249" t="s">
        <v>3943</v>
      </c>
      <c r="C2233" s="249" t="s">
        <v>89</v>
      </c>
      <c r="D2233" s="249" t="s">
        <v>493</v>
      </c>
      <c r="I2233" s="249" t="s">
        <v>82</v>
      </c>
    </row>
    <row r="2234" spans="1:9">
      <c r="A2234" s="249">
        <v>210464</v>
      </c>
      <c r="B2234" s="249" t="s">
        <v>3944</v>
      </c>
      <c r="C2234" s="249" t="s">
        <v>216</v>
      </c>
      <c r="D2234" s="249" t="s">
        <v>487</v>
      </c>
      <c r="I2234" s="249" t="s">
        <v>82</v>
      </c>
    </row>
    <row r="2235" spans="1:9">
      <c r="A2235" s="249">
        <v>210465</v>
      </c>
      <c r="B2235" s="249" t="s">
        <v>3945</v>
      </c>
      <c r="C2235" s="249" t="s">
        <v>3318</v>
      </c>
      <c r="D2235" s="249" t="s">
        <v>615</v>
      </c>
      <c r="I2235" s="249" t="s">
        <v>82</v>
      </c>
    </row>
    <row r="2236" spans="1:9">
      <c r="A2236" s="249">
        <v>210466</v>
      </c>
      <c r="B2236" s="249" t="s">
        <v>3946</v>
      </c>
      <c r="C2236" s="249" t="s">
        <v>144</v>
      </c>
      <c r="D2236" s="249" t="s">
        <v>539</v>
      </c>
      <c r="I2236" s="249" t="s">
        <v>82</v>
      </c>
    </row>
    <row r="2237" spans="1:9">
      <c r="A2237" s="249">
        <v>210467</v>
      </c>
      <c r="B2237" s="249" t="s">
        <v>3947</v>
      </c>
      <c r="C2237" s="249" t="s">
        <v>3948</v>
      </c>
      <c r="D2237" s="249" t="s">
        <v>262</v>
      </c>
      <c r="I2237" s="249" t="s">
        <v>82</v>
      </c>
    </row>
    <row r="2238" spans="1:9">
      <c r="A2238" s="249">
        <v>210470</v>
      </c>
      <c r="B2238" s="249" t="s">
        <v>3949</v>
      </c>
      <c r="C2238" s="249" t="s">
        <v>3950</v>
      </c>
      <c r="D2238" s="249" t="s">
        <v>473</v>
      </c>
      <c r="I2238" s="249" t="s">
        <v>82</v>
      </c>
    </row>
    <row r="2239" spans="1:9">
      <c r="A2239" s="249">
        <v>210471</v>
      </c>
      <c r="B2239" s="249" t="s">
        <v>3951</v>
      </c>
      <c r="C2239" s="249" t="s">
        <v>222</v>
      </c>
      <c r="D2239" s="249" t="s">
        <v>3952</v>
      </c>
      <c r="I2239" s="249" t="s">
        <v>82</v>
      </c>
    </row>
    <row r="2240" spans="1:9">
      <c r="A2240" s="249">
        <v>210473</v>
      </c>
      <c r="B2240" s="249" t="s">
        <v>3953</v>
      </c>
      <c r="C2240" s="249" t="s">
        <v>81</v>
      </c>
      <c r="D2240" s="249" t="s">
        <v>3954</v>
      </c>
      <c r="I2240" s="249" t="s">
        <v>82</v>
      </c>
    </row>
    <row r="2241" spans="1:9">
      <c r="A2241" s="249">
        <v>210474</v>
      </c>
      <c r="B2241" s="249" t="s">
        <v>3955</v>
      </c>
      <c r="C2241" s="249" t="s">
        <v>89</v>
      </c>
      <c r="D2241" s="249" t="s">
        <v>3956</v>
      </c>
      <c r="I2241" s="249" t="s">
        <v>82</v>
      </c>
    </row>
    <row r="2242" spans="1:9">
      <c r="A2242" s="249">
        <v>210476</v>
      </c>
      <c r="B2242" s="249" t="s">
        <v>3957</v>
      </c>
      <c r="C2242" s="249" t="s">
        <v>185</v>
      </c>
      <c r="D2242" s="249" t="s">
        <v>3958</v>
      </c>
      <c r="I2242" s="249" t="s">
        <v>82</v>
      </c>
    </row>
    <row r="2243" spans="1:9">
      <c r="A2243" s="249">
        <v>210477</v>
      </c>
      <c r="B2243" s="249" t="s">
        <v>1050</v>
      </c>
      <c r="C2243" s="249" t="s">
        <v>179</v>
      </c>
      <c r="D2243" s="249" t="s">
        <v>431</v>
      </c>
      <c r="I2243" s="249" t="s">
        <v>82</v>
      </c>
    </row>
    <row r="2244" spans="1:9">
      <c r="A2244" s="249">
        <v>210480</v>
      </c>
      <c r="B2244" s="249" t="s">
        <v>3959</v>
      </c>
      <c r="C2244" s="249" t="s">
        <v>134</v>
      </c>
      <c r="D2244" s="249" t="s">
        <v>467</v>
      </c>
      <c r="I2244" s="249" t="s">
        <v>82</v>
      </c>
    </row>
    <row r="2245" spans="1:9">
      <c r="A2245" s="249">
        <v>210481</v>
      </c>
      <c r="B2245" s="249" t="s">
        <v>3960</v>
      </c>
      <c r="C2245" s="249" t="s">
        <v>3961</v>
      </c>
      <c r="D2245" s="249" t="s">
        <v>531</v>
      </c>
      <c r="I2245" s="249" t="s">
        <v>82</v>
      </c>
    </row>
    <row r="2246" spans="1:9">
      <c r="A2246" s="249">
        <v>210482</v>
      </c>
      <c r="B2246" s="249" t="s">
        <v>3962</v>
      </c>
      <c r="C2246" s="249" t="s">
        <v>308</v>
      </c>
      <c r="D2246" s="249" t="s">
        <v>3399</v>
      </c>
      <c r="I2246" s="249" t="s">
        <v>82</v>
      </c>
    </row>
    <row r="2247" spans="1:9">
      <c r="A2247" s="249">
        <v>210484</v>
      </c>
      <c r="B2247" s="249" t="s">
        <v>3963</v>
      </c>
      <c r="C2247" s="249" t="s">
        <v>3964</v>
      </c>
      <c r="D2247" s="249" t="s">
        <v>453</v>
      </c>
      <c r="I2247" s="249" t="s">
        <v>82</v>
      </c>
    </row>
    <row r="2248" spans="1:9">
      <c r="A2248" s="249">
        <v>210485</v>
      </c>
      <c r="B2248" s="249" t="s">
        <v>3965</v>
      </c>
      <c r="C2248" s="249" t="s">
        <v>94</v>
      </c>
      <c r="D2248" s="249" t="s">
        <v>3966</v>
      </c>
      <c r="I2248" s="249" t="s">
        <v>82</v>
      </c>
    </row>
    <row r="2249" spans="1:9">
      <c r="A2249" s="249">
        <v>210486</v>
      </c>
      <c r="B2249" s="249" t="s">
        <v>3967</v>
      </c>
      <c r="C2249" s="249" t="s">
        <v>84</v>
      </c>
      <c r="D2249" s="249" t="s">
        <v>465</v>
      </c>
      <c r="I2249" s="249" t="s">
        <v>82</v>
      </c>
    </row>
    <row r="2250" spans="1:9">
      <c r="A2250" s="249">
        <v>210489</v>
      </c>
      <c r="B2250" s="249" t="s">
        <v>3968</v>
      </c>
      <c r="C2250" s="249" t="s">
        <v>89</v>
      </c>
      <c r="D2250" s="249" t="s">
        <v>3969</v>
      </c>
      <c r="I2250" s="249" t="s">
        <v>82</v>
      </c>
    </row>
    <row r="2251" spans="1:9">
      <c r="A2251" s="249">
        <v>210491</v>
      </c>
      <c r="B2251" s="249" t="s">
        <v>3970</v>
      </c>
      <c r="C2251" s="249" t="s">
        <v>3971</v>
      </c>
      <c r="D2251" s="249" t="s">
        <v>3972</v>
      </c>
      <c r="I2251" s="249" t="s">
        <v>82</v>
      </c>
    </row>
    <row r="2252" spans="1:9">
      <c r="A2252" s="249">
        <v>210492</v>
      </c>
      <c r="B2252" s="249" t="s">
        <v>3973</v>
      </c>
      <c r="C2252" s="249" t="s">
        <v>3593</v>
      </c>
      <c r="D2252" s="249" t="s">
        <v>3974</v>
      </c>
      <c r="I2252" s="249" t="s">
        <v>82</v>
      </c>
    </row>
    <row r="2253" spans="1:9">
      <c r="A2253" s="249">
        <v>210494</v>
      </c>
      <c r="B2253" s="249" t="s">
        <v>3975</v>
      </c>
      <c r="C2253" s="249" t="s">
        <v>95</v>
      </c>
      <c r="D2253" s="249" t="s">
        <v>549</v>
      </c>
      <c r="I2253" s="249" t="s">
        <v>82</v>
      </c>
    </row>
    <row r="2254" spans="1:9">
      <c r="A2254" s="249">
        <v>210495</v>
      </c>
      <c r="B2254" s="249" t="s">
        <v>3976</v>
      </c>
      <c r="C2254" s="249" t="s">
        <v>3977</v>
      </c>
      <c r="D2254" s="249" t="s">
        <v>447</v>
      </c>
      <c r="I2254" s="249" t="s">
        <v>82</v>
      </c>
    </row>
    <row r="2255" spans="1:9">
      <c r="A2255" s="249">
        <v>210498</v>
      </c>
      <c r="B2255" s="249" t="s">
        <v>3978</v>
      </c>
      <c r="C2255" s="249" t="s">
        <v>279</v>
      </c>
      <c r="D2255" s="249" t="s">
        <v>556</v>
      </c>
      <c r="I2255" s="249" t="s">
        <v>82</v>
      </c>
    </row>
    <row r="2256" spans="1:9">
      <c r="A2256" s="249">
        <v>210500</v>
      </c>
      <c r="B2256" s="249" t="s">
        <v>3979</v>
      </c>
      <c r="C2256" s="249" t="s">
        <v>164</v>
      </c>
      <c r="D2256" s="249" t="s">
        <v>616</v>
      </c>
      <c r="I2256" s="249" t="s">
        <v>82</v>
      </c>
    </row>
    <row r="2257" spans="1:9">
      <c r="A2257" s="249">
        <v>210501</v>
      </c>
      <c r="B2257" s="249" t="s">
        <v>3980</v>
      </c>
      <c r="C2257" s="249" t="s">
        <v>88</v>
      </c>
      <c r="D2257" s="249" t="s">
        <v>617</v>
      </c>
      <c r="I2257" s="249" t="s">
        <v>82</v>
      </c>
    </row>
    <row r="2258" spans="1:9">
      <c r="A2258" s="249">
        <v>210502</v>
      </c>
      <c r="B2258" s="249" t="s">
        <v>3981</v>
      </c>
      <c r="C2258" s="249" t="s">
        <v>3982</v>
      </c>
      <c r="D2258" s="249" t="s">
        <v>558</v>
      </c>
      <c r="I2258" s="249" t="s">
        <v>82</v>
      </c>
    </row>
    <row r="2259" spans="1:9">
      <c r="A2259" s="249">
        <v>210503</v>
      </c>
      <c r="B2259" s="249" t="s">
        <v>3983</v>
      </c>
      <c r="C2259" s="249" t="s">
        <v>3984</v>
      </c>
      <c r="D2259" s="249" t="s">
        <v>618</v>
      </c>
      <c r="I2259" s="249" t="s">
        <v>82</v>
      </c>
    </row>
    <row r="2260" spans="1:9">
      <c r="A2260" s="249">
        <v>210505</v>
      </c>
      <c r="B2260" s="249" t="s">
        <v>3985</v>
      </c>
      <c r="C2260" s="249" t="s">
        <v>3045</v>
      </c>
      <c r="D2260" s="249" t="s">
        <v>462</v>
      </c>
      <c r="I2260" s="249" t="s">
        <v>82</v>
      </c>
    </row>
    <row r="2261" spans="1:9">
      <c r="A2261" s="249">
        <v>210506</v>
      </c>
      <c r="B2261" s="249" t="s">
        <v>3986</v>
      </c>
      <c r="C2261" s="249" t="s">
        <v>3987</v>
      </c>
      <c r="D2261" s="249" t="s">
        <v>3875</v>
      </c>
      <c r="I2261" s="249" t="s">
        <v>82</v>
      </c>
    </row>
    <row r="2262" spans="1:9">
      <c r="A2262" s="249">
        <v>210507</v>
      </c>
      <c r="B2262" s="249" t="s">
        <v>3988</v>
      </c>
      <c r="C2262" s="249" t="s">
        <v>3989</v>
      </c>
      <c r="D2262" s="249" t="s">
        <v>619</v>
      </c>
      <c r="I2262" s="249" t="s">
        <v>82</v>
      </c>
    </row>
    <row r="2263" spans="1:9">
      <c r="A2263" s="249">
        <v>210509</v>
      </c>
      <c r="B2263" s="249" t="s">
        <v>3990</v>
      </c>
      <c r="C2263" s="249" t="s">
        <v>160</v>
      </c>
      <c r="D2263" s="249" t="s">
        <v>620</v>
      </c>
      <c r="I2263" s="249" t="s">
        <v>82</v>
      </c>
    </row>
    <row r="2264" spans="1:9">
      <c r="A2264" s="249">
        <v>210512</v>
      </c>
      <c r="B2264" s="249" t="s">
        <v>3991</v>
      </c>
      <c r="C2264" s="249" t="s">
        <v>3262</v>
      </c>
      <c r="D2264" s="249" t="s">
        <v>568</v>
      </c>
      <c r="I2264" s="249" t="s">
        <v>82</v>
      </c>
    </row>
    <row r="2265" spans="1:9">
      <c r="A2265" s="249">
        <v>210513</v>
      </c>
      <c r="B2265" s="249" t="s">
        <v>3992</v>
      </c>
      <c r="C2265" s="249" t="s">
        <v>621</v>
      </c>
      <c r="D2265" s="249" t="s">
        <v>158</v>
      </c>
      <c r="I2265" s="249" t="s">
        <v>82</v>
      </c>
    </row>
    <row r="2266" spans="1:9">
      <c r="A2266" s="249">
        <v>210516</v>
      </c>
      <c r="B2266" s="249" t="s">
        <v>3993</v>
      </c>
      <c r="C2266" s="249" t="s">
        <v>122</v>
      </c>
      <c r="D2266" s="249" t="s">
        <v>3091</v>
      </c>
      <c r="I2266" s="249" t="s">
        <v>82</v>
      </c>
    </row>
    <row r="2267" spans="1:9">
      <c r="A2267" s="249">
        <v>210519</v>
      </c>
      <c r="B2267" s="249" t="s">
        <v>3994</v>
      </c>
      <c r="C2267" s="249" t="s">
        <v>346</v>
      </c>
      <c r="D2267" s="249" t="s">
        <v>456</v>
      </c>
      <c r="I2267" s="249" t="s">
        <v>82</v>
      </c>
    </row>
    <row r="2268" spans="1:9">
      <c r="A2268" s="249">
        <v>210522</v>
      </c>
      <c r="B2268" s="249" t="s">
        <v>3995</v>
      </c>
      <c r="C2268" s="249" t="s">
        <v>84</v>
      </c>
      <c r="D2268" s="249" t="s">
        <v>512</v>
      </c>
      <c r="I2268" s="249" t="s">
        <v>82</v>
      </c>
    </row>
    <row r="2269" spans="1:9">
      <c r="A2269" s="249">
        <v>210527</v>
      </c>
      <c r="B2269" s="249" t="s">
        <v>3996</v>
      </c>
      <c r="C2269" s="249" t="s">
        <v>84</v>
      </c>
      <c r="D2269" s="249" t="s">
        <v>622</v>
      </c>
      <c r="I2269" s="249" t="s">
        <v>82</v>
      </c>
    </row>
    <row r="2270" spans="1:9">
      <c r="A2270" s="249">
        <v>210528</v>
      </c>
      <c r="B2270" s="249" t="s">
        <v>3997</v>
      </c>
      <c r="C2270" s="249" t="s">
        <v>208</v>
      </c>
      <c r="D2270" s="249" t="s">
        <v>488</v>
      </c>
      <c r="I2270" s="249" t="s">
        <v>82</v>
      </c>
    </row>
    <row r="2271" spans="1:9">
      <c r="A2271" s="249">
        <v>210530</v>
      </c>
      <c r="B2271" s="249" t="s">
        <v>3998</v>
      </c>
      <c r="C2271" s="249" t="s">
        <v>215</v>
      </c>
      <c r="D2271" s="249" t="s">
        <v>508</v>
      </c>
      <c r="I2271" s="249" t="s">
        <v>82</v>
      </c>
    </row>
    <row r="2272" spans="1:9">
      <c r="A2272" s="249">
        <v>210532</v>
      </c>
      <c r="B2272" s="249" t="s">
        <v>3999</v>
      </c>
      <c r="C2272" s="249" t="s">
        <v>319</v>
      </c>
      <c r="D2272" s="249" t="s">
        <v>3059</v>
      </c>
      <c r="I2272" s="249" t="s">
        <v>82</v>
      </c>
    </row>
    <row r="2273" spans="1:9">
      <c r="A2273" s="249">
        <v>210533</v>
      </c>
      <c r="B2273" s="249" t="s">
        <v>4000</v>
      </c>
      <c r="C2273" s="249" t="s">
        <v>276</v>
      </c>
      <c r="D2273" s="249" t="s">
        <v>570</v>
      </c>
      <c r="I2273" s="249" t="s">
        <v>82</v>
      </c>
    </row>
    <row r="2274" spans="1:9">
      <c r="A2274" s="249">
        <v>210537</v>
      </c>
      <c r="B2274" s="249" t="s">
        <v>4001</v>
      </c>
      <c r="C2274" s="249" t="s">
        <v>4002</v>
      </c>
      <c r="D2274" s="249" t="s">
        <v>1388</v>
      </c>
      <c r="I2274" s="249" t="s">
        <v>82</v>
      </c>
    </row>
    <row r="2275" spans="1:9">
      <c r="A2275" s="249">
        <v>210540</v>
      </c>
      <c r="B2275" s="249" t="s">
        <v>4003</v>
      </c>
      <c r="C2275" s="249" t="s">
        <v>280</v>
      </c>
      <c r="D2275" s="249" t="s">
        <v>4004</v>
      </c>
      <c r="I2275" s="249" t="s">
        <v>82</v>
      </c>
    </row>
    <row r="2276" spans="1:9">
      <c r="A2276" s="249">
        <v>210541</v>
      </c>
      <c r="B2276" s="249" t="s">
        <v>4005</v>
      </c>
      <c r="C2276" s="249" t="s">
        <v>4006</v>
      </c>
      <c r="D2276" s="249" t="s">
        <v>444</v>
      </c>
      <c r="I2276" s="249" t="s">
        <v>82</v>
      </c>
    </row>
    <row r="2277" spans="1:9">
      <c r="A2277" s="249">
        <v>210542</v>
      </c>
      <c r="B2277" s="249" t="s">
        <v>4007</v>
      </c>
      <c r="C2277" s="249" t="s">
        <v>180</v>
      </c>
      <c r="D2277" s="249" t="s">
        <v>523</v>
      </c>
      <c r="I2277" s="249" t="s">
        <v>82</v>
      </c>
    </row>
    <row r="2278" spans="1:9">
      <c r="A2278" s="249">
        <v>210543</v>
      </c>
      <c r="B2278" s="249" t="s">
        <v>4008</v>
      </c>
      <c r="C2278" s="249" t="s">
        <v>89</v>
      </c>
      <c r="D2278" s="249" t="s">
        <v>4009</v>
      </c>
      <c r="I2278" s="249" t="s">
        <v>82</v>
      </c>
    </row>
    <row r="2279" spans="1:9">
      <c r="A2279" s="249">
        <v>210544</v>
      </c>
      <c r="B2279" s="249" t="s">
        <v>4010</v>
      </c>
      <c r="C2279" s="249" t="s">
        <v>203</v>
      </c>
      <c r="D2279" s="249" t="s">
        <v>624</v>
      </c>
      <c r="I2279" s="249" t="s">
        <v>82</v>
      </c>
    </row>
    <row r="2280" spans="1:9">
      <c r="A2280" s="249">
        <v>210545</v>
      </c>
      <c r="B2280" s="249" t="s">
        <v>4011</v>
      </c>
      <c r="C2280" s="249" t="s">
        <v>150</v>
      </c>
      <c r="D2280" s="249" t="s">
        <v>4012</v>
      </c>
      <c r="I2280" s="249" t="s">
        <v>82</v>
      </c>
    </row>
    <row r="2281" spans="1:9">
      <c r="A2281" s="249">
        <v>210546</v>
      </c>
      <c r="B2281" s="249" t="s">
        <v>4013</v>
      </c>
      <c r="C2281" s="249" t="s">
        <v>156</v>
      </c>
      <c r="D2281" s="249" t="s">
        <v>539</v>
      </c>
      <c r="I2281" s="249" t="s">
        <v>82</v>
      </c>
    </row>
    <row r="2282" spans="1:9">
      <c r="A2282" s="249">
        <v>210547</v>
      </c>
      <c r="B2282" s="249" t="s">
        <v>4014</v>
      </c>
      <c r="C2282" s="249" t="s">
        <v>241</v>
      </c>
      <c r="D2282" s="249" t="s">
        <v>3265</v>
      </c>
      <c r="I2282" s="249" t="s">
        <v>82</v>
      </c>
    </row>
    <row r="2283" spans="1:9">
      <c r="A2283" s="249">
        <v>210549</v>
      </c>
      <c r="B2283" s="249" t="s">
        <v>4015</v>
      </c>
      <c r="C2283" s="249" t="s">
        <v>94</v>
      </c>
      <c r="D2283" s="249" t="s">
        <v>434</v>
      </c>
      <c r="I2283" s="249" t="s">
        <v>82</v>
      </c>
    </row>
    <row r="2284" spans="1:9">
      <c r="A2284" s="249">
        <v>210550</v>
      </c>
      <c r="B2284" s="249" t="s">
        <v>4016</v>
      </c>
      <c r="C2284" s="249" t="s">
        <v>4017</v>
      </c>
      <c r="D2284" s="249" t="s">
        <v>4018</v>
      </c>
      <c r="I2284" s="249" t="s">
        <v>82</v>
      </c>
    </row>
    <row r="2285" spans="1:9">
      <c r="A2285" s="249">
        <v>210551</v>
      </c>
      <c r="B2285" s="249" t="s">
        <v>4019</v>
      </c>
      <c r="C2285" s="249" t="s">
        <v>192</v>
      </c>
      <c r="D2285" s="249" t="s">
        <v>433</v>
      </c>
      <c r="I2285" s="249" t="s">
        <v>82</v>
      </c>
    </row>
    <row r="2286" spans="1:9">
      <c r="A2286" s="249">
        <v>210552</v>
      </c>
      <c r="B2286" s="249" t="s">
        <v>2123</v>
      </c>
      <c r="C2286" s="249" t="s">
        <v>144</v>
      </c>
      <c r="D2286" s="249" t="s">
        <v>491</v>
      </c>
      <c r="I2286" s="249" t="s">
        <v>82</v>
      </c>
    </row>
    <row r="2287" spans="1:9">
      <c r="A2287" s="249">
        <v>210554</v>
      </c>
      <c r="B2287" s="249" t="s">
        <v>4020</v>
      </c>
      <c r="C2287" s="249" t="s">
        <v>199</v>
      </c>
      <c r="D2287" s="249" t="s">
        <v>539</v>
      </c>
      <c r="I2287" s="249" t="s">
        <v>82</v>
      </c>
    </row>
    <row r="2288" spans="1:9">
      <c r="A2288" s="249">
        <v>210555</v>
      </c>
      <c r="B2288" s="249" t="s">
        <v>4021</v>
      </c>
      <c r="C2288" s="249" t="s">
        <v>204</v>
      </c>
      <c r="D2288" s="249" t="s">
        <v>540</v>
      </c>
      <c r="I2288" s="249" t="s">
        <v>82</v>
      </c>
    </row>
    <row r="2289" spans="1:9">
      <c r="A2289" s="249">
        <v>210556</v>
      </c>
      <c r="B2289" s="249" t="s">
        <v>4022</v>
      </c>
      <c r="C2289" s="249" t="s">
        <v>249</v>
      </c>
      <c r="D2289" s="249" t="s">
        <v>531</v>
      </c>
      <c r="I2289" s="249" t="s">
        <v>82</v>
      </c>
    </row>
    <row r="2290" spans="1:9">
      <c r="A2290" s="249">
        <v>210557</v>
      </c>
      <c r="B2290" s="249" t="s">
        <v>4023</v>
      </c>
      <c r="C2290" s="249" t="s">
        <v>105</v>
      </c>
      <c r="D2290" s="249" t="s">
        <v>500</v>
      </c>
      <c r="I2290" s="249" t="s">
        <v>82</v>
      </c>
    </row>
    <row r="2291" spans="1:9">
      <c r="A2291" s="249">
        <v>210558</v>
      </c>
      <c r="B2291" s="249" t="s">
        <v>3589</v>
      </c>
      <c r="C2291" s="249" t="s">
        <v>621</v>
      </c>
      <c r="D2291" s="249" t="s">
        <v>3196</v>
      </c>
      <c r="I2291" s="249" t="s">
        <v>82</v>
      </c>
    </row>
    <row r="2292" spans="1:9">
      <c r="A2292" s="249">
        <v>210559</v>
      </c>
      <c r="B2292" s="249" t="s">
        <v>4024</v>
      </c>
      <c r="C2292" s="249" t="s">
        <v>282</v>
      </c>
      <c r="D2292" s="249" t="s">
        <v>590</v>
      </c>
      <c r="I2292" s="249" t="s">
        <v>82</v>
      </c>
    </row>
    <row r="2293" spans="1:9">
      <c r="A2293" s="249">
        <v>210560</v>
      </c>
      <c r="B2293" s="249" t="s">
        <v>4025</v>
      </c>
      <c r="C2293" s="249" t="s">
        <v>161</v>
      </c>
      <c r="D2293" s="249" t="s">
        <v>625</v>
      </c>
      <c r="I2293" s="249" t="s">
        <v>82</v>
      </c>
    </row>
    <row r="2294" spans="1:9">
      <c r="A2294" s="249">
        <v>210561</v>
      </c>
      <c r="B2294" s="249" t="s">
        <v>4026</v>
      </c>
      <c r="C2294" s="249" t="s">
        <v>323</v>
      </c>
      <c r="D2294" s="249" t="s">
        <v>432</v>
      </c>
      <c r="I2294" s="249" t="s">
        <v>82</v>
      </c>
    </row>
    <row r="2295" spans="1:9">
      <c r="A2295" s="249">
        <v>210562</v>
      </c>
      <c r="B2295" s="249" t="s">
        <v>4027</v>
      </c>
      <c r="C2295" s="249" t="s">
        <v>138</v>
      </c>
      <c r="D2295" s="249" t="s">
        <v>626</v>
      </c>
      <c r="I2295" s="249" t="s">
        <v>82</v>
      </c>
    </row>
    <row r="2296" spans="1:9">
      <c r="A2296" s="249">
        <v>210563</v>
      </c>
      <c r="B2296" s="249" t="s">
        <v>4028</v>
      </c>
      <c r="C2296" s="249" t="s">
        <v>181</v>
      </c>
      <c r="D2296" s="249" t="s">
        <v>627</v>
      </c>
      <c r="I2296" s="249" t="s">
        <v>82</v>
      </c>
    </row>
    <row r="2297" spans="1:9">
      <c r="A2297" s="249">
        <v>210564</v>
      </c>
      <c r="B2297" s="249" t="s">
        <v>4029</v>
      </c>
      <c r="C2297" s="249" t="s">
        <v>147</v>
      </c>
      <c r="D2297" s="249" t="s">
        <v>475</v>
      </c>
      <c r="I2297" s="249" t="s">
        <v>82</v>
      </c>
    </row>
    <row r="2298" spans="1:9">
      <c r="A2298" s="249">
        <v>210565</v>
      </c>
      <c r="B2298" s="249" t="s">
        <v>4030</v>
      </c>
      <c r="C2298" s="249" t="s">
        <v>160</v>
      </c>
      <c r="D2298" s="249" t="s">
        <v>4031</v>
      </c>
      <c r="I2298" s="249" t="s">
        <v>82</v>
      </c>
    </row>
    <row r="2299" spans="1:9">
      <c r="A2299" s="249">
        <v>210567</v>
      </c>
      <c r="B2299" s="249" t="s">
        <v>4032</v>
      </c>
      <c r="C2299" s="249" t="s">
        <v>160</v>
      </c>
      <c r="D2299" s="249" t="s">
        <v>628</v>
      </c>
      <c r="I2299" s="249" t="s">
        <v>82</v>
      </c>
    </row>
    <row r="2300" spans="1:9">
      <c r="A2300" s="249">
        <v>210568</v>
      </c>
      <c r="B2300" s="249" t="s">
        <v>4033</v>
      </c>
      <c r="C2300" s="249" t="s">
        <v>204</v>
      </c>
      <c r="D2300" s="249" t="s">
        <v>571</v>
      </c>
      <c r="I2300" s="249" t="s">
        <v>82</v>
      </c>
    </row>
    <row r="2301" spans="1:9">
      <c r="A2301" s="249">
        <v>210569</v>
      </c>
      <c r="B2301" s="249" t="s">
        <v>4034</v>
      </c>
      <c r="C2301" s="249" t="s">
        <v>86</v>
      </c>
      <c r="D2301" s="249" t="s">
        <v>570</v>
      </c>
      <c r="I2301" s="249" t="s">
        <v>82</v>
      </c>
    </row>
    <row r="2302" spans="1:9">
      <c r="A2302" s="249">
        <v>210570</v>
      </c>
      <c r="B2302" s="249" t="s">
        <v>4035</v>
      </c>
      <c r="C2302" s="249" t="s">
        <v>177</v>
      </c>
      <c r="D2302" s="249" t="s">
        <v>524</v>
      </c>
      <c r="I2302" s="249" t="s">
        <v>82</v>
      </c>
    </row>
    <row r="2303" spans="1:9">
      <c r="A2303" s="249">
        <v>210571</v>
      </c>
      <c r="B2303" s="249" t="s">
        <v>4036</v>
      </c>
      <c r="C2303" s="249" t="s">
        <v>629</v>
      </c>
      <c r="D2303" s="249" t="s">
        <v>4037</v>
      </c>
      <c r="I2303" s="249" t="s">
        <v>82</v>
      </c>
    </row>
    <row r="2304" spans="1:9">
      <c r="A2304" s="249">
        <v>210572</v>
      </c>
      <c r="B2304" s="249" t="s">
        <v>4038</v>
      </c>
      <c r="C2304" s="249" t="s">
        <v>180</v>
      </c>
      <c r="D2304" s="249" t="s">
        <v>4039</v>
      </c>
      <c r="I2304" s="249" t="s">
        <v>82</v>
      </c>
    </row>
    <row r="2305" spans="1:9">
      <c r="A2305" s="249">
        <v>210573</v>
      </c>
      <c r="B2305" s="249" t="s">
        <v>4040</v>
      </c>
      <c r="C2305" s="249" t="s">
        <v>4041</v>
      </c>
      <c r="D2305" s="249" t="s">
        <v>473</v>
      </c>
      <c r="I2305" s="249" t="s">
        <v>82</v>
      </c>
    </row>
    <row r="2306" spans="1:9">
      <c r="A2306" s="249">
        <v>210574</v>
      </c>
      <c r="B2306" s="249" t="s">
        <v>4042</v>
      </c>
      <c r="C2306" s="249" t="s">
        <v>103</v>
      </c>
      <c r="D2306" s="249" t="s">
        <v>460</v>
      </c>
      <c r="I2306" s="249" t="s">
        <v>82</v>
      </c>
    </row>
    <row r="2307" spans="1:9">
      <c r="A2307" s="249">
        <v>210576</v>
      </c>
      <c r="B2307" s="249" t="s">
        <v>1386</v>
      </c>
      <c r="C2307" s="249" t="s">
        <v>138</v>
      </c>
      <c r="D2307" s="249" t="s">
        <v>630</v>
      </c>
      <c r="I2307" s="249" t="s">
        <v>82</v>
      </c>
    </row>
    <row r="2308" spans="1:9">
      <c r="A2308" s="249">
        <v>210577</v>
      </c>
      <c r="B2308" s="249" t="s">
        <v>4043</v>
      </c>
      <c r="C2308" s="249" t="s">
        <v>91</v>
      </c>
      <c r="D2308" s="249" t="s">
        <v>3273</v>
      </c>
      <c r="I2308" s="249" t="s">
        <v>82</v>
      </c>
    </row>
    <row r="2309" spans="1:9">
      <c r="A2309" s="249">
        <v>210579</v>
      </c>
      <c r="B2309" s="249" t="s">
        <v>4044</v>
      </c>
      <c r="C2309" s="249" t="s">
        <v>3556</v>
      </c>
      <c r="D2309" s="249" t="s">
        <v>492</v>
      </c>
      <c r="I2309" s="249" t="s">
        <v>82</v>
      </c>
    </row>
    <row r="2310" spans="1:9">
      <c r="A2310" s="249">
        <v>210580</v>
      </c>
      <c r="B2310" s="249" t="s">
        <v>4045</v>
      </c>
      <c r="C2310" s="249" t="s">
        <v>3318</v>
      </c>
      <c r="D2310" s="249" t="s">
        <v>443</v>
      </c>
      <c r="I2310" s="249" t="s">
        <v>82</v>
      </c>
    </row>
    <row r="2311" spans="1:9">
      <c r="A2311" s="249">
        <v>210581</v>
      </c>
      <c r="B2311" s="249" t="s">
        <v>4046</v>
      </c>
      <c r="C2311" s="249" t="s">
        <v>173</v>
      </c>
      <c r="D2311" s="249" t="s">
        <v>631</v>
      </c>
      <c r="I2311" s="249" t="s">
        <v>82</v>
      </c>
    </row>
    <row r="2312" spans="1:9">
      <c r="A2312" s="249">
        <v>210582</v>
      </c>
      <c r="B2312" s="249" t="s">
        <v>4047</v>
      </c>
      <c r="C2312" s="249" t="s">
        <v>3674</v>
      </c>
      <c r="D2312" s="249" t="s">
        <v>436</v>
      </c>
      <c r="I2312" s="249" t="s">
        <v>82</v>
      </c>
    </row>
    <row r="2313" spans="1:9">
      <c r="A2313" s="249">
        <v>210584</v>
      </c>
      <c r="B2313" s="249" t="s">
        <v>4048</v>
      </c>
      <c r="C2313" s="249" t="s">
        <v>180</v>
      </c>
      <c r="D2313" s="249" t="s">
        <v>475</v>
      </c>
      <c r="I2313" s="249" t="s">
        <v>82</v>
      </c>
    </row>
    <row r="2314" spans="1:9">
      <c r="A2314" s="249">
        <v>210585</v>
      </c>
      <c r="B2314" s="249" t="s">
        <v>4049</v>
      </c>
      <c r="C2314" s="249" t="s">
        <v>350</v>
      </c>
      <c r="D2314" s="249" t="s">
        <v>632</v>
      </c>
      <c r="I2314" s="249" t="s">
        <v>82</v>
      </c>
    </row>
    <row r="2315" spans="1:9">
      <c r="A2315" s="249">
        <v>210586</v>
      </c>
      <c r="B2315" s="249" t="s">
        <v>4050</v>
      </c>
      <c r="C2315" s="249" t="s">
        <v>4051</v>
      </c>
      <c r="D2315" s="249" t="s">
        <v>539</v>
      </c>
      <c r="I2315" s="249" t="s">
        <v>82</v>
      </c>
    </row>
    <row r="2316" spans="1:9">
      <c r="A2316" s="249">
        <v>210587</v>
      </c>
      <c r="B2316" s="249" t="s">
        <v>4052</v>
      </c>
      <c r="C2316" s="249" t="s">
        <v>4053</v>
      </c>
      <c r="D2316" s="249" t="s">
        <v>3875</v>
      </c>
      <c r="I2316" s="249" t="s">
        <v>82</v>
      </c>
    </row>
    <row r="2317" spans="1:9">
      <c r="A2317" s="249">
        <v>210588</v>
      </c>
      <c r="B2317" s="249" t="s">
        <v>4054</v>
      </c>
      <c r="C2317" s="249" t="s">
        <v>199</v>
      </c>
      <c r="D2317" s="249" t="s">
        <v>4055</v>
      </c>
      <c r="I2317" s="249" t="s">
        <v>82</v>
      </c>
    </row>
    <row r="2318" spans="1:9">
      <c r="A2318" s="249">
        <v>210589</v>
      </c>
      <c r="B2318" s="249" t="s">
        <v>4056</v>
      </c>
      <c r="C2318" s="249" t="s">
        <v>122</v>
      </c>
      <c r="D2318" s="249" t="s">
        <v>485</v>
      </c>
      <c r="I2318" s="249" t="s">
        <v>82</v>
      </c>
    </row>
    <row r="2319" spans="1:9">
      <c r="A2319" s="249">
        <v>210591</v>
      </c>
      <c r="B2319" s="249" t="s">
        <v>4057</v>
      </c>
      <c r="C2319" s="249" t="s">
        <v>91</v>
      </c>
      <c r="D2319" s="249" t="s">
        <v>3230</v>
      </c>
      <c r="I2319" s="249" t="s">
        <v>82</v>
      </c>
    </row>
    <row r="2320" spans="1:9">
      <c r="A2320" s="249">
        <v>210593</v>
      </c>
      <c r="B2320" s="249" t="s">
        <v>4058</v>
      </c>
      <c r="C2320" s="249" t="s">
        <v>3318</v>
      </c>
      <c r="D2320" s="249" t="s">
        <v>460</v>
      </c>
      <c r="I2320" s="249" t="s">
        <v>82</v>
      </c>
    </row>
    <row r="2321" spans="1:9">
      <c r="A2321" s="249">
        <v>210596</v>
      </c>
      <c r="B2321" s="249" t="s">
        <v>4059</v>
      </c>
      <c r="C2321" s="249" t="s">
        <v>323</v>
      </c>
      <c r="D2321" s="249" t="s">
        <v>533</v>
      </c>
      <c r="I2321" s="249" t="s">
        <v>82</v>
      </c>
    </row>
    <row r="2322" spans="1:9">
      <c r="A2322" s="249">
        <v>210597</v>
      </c>
      <c r="B2322" s="249" t="s">
        <v>4060</v>
      </c>
      <c r="C2322" s="249" t="s">
        <v>95</v>
      </c>
      <c r="D2322" s="249" t="s">
        <v>443</v>
      </c>
      <c r="I2322" s="249" t="s">
        <v>82</v>
      </c>
    </row>
    <row r="2323" spans="1:9">
      <c r="A2323" s="249">
        <v>210598</v>
      </c>
      <c r="B2323" s="249" t="s">
        <v>4061</v>
      </c>
      <c r="C2323" s="249" t="s">
        <v>4062</v>
      </c>
      <c r="D2323" s="249" t="s">
        <v>444</v>
      </c>
      <c r="I2323" s="249" t="s">
        <v>82</v>
      </c>
    </row>
    <row r="2324" spans="1:9">
      <c r="A2324" s="249">
        <v>210602</v>
      </c>
      <c r="B2324" s="249" t="s">
        <v>4063</v>
      </c>
      <c r="C2324" s="249" t="s">
        <v>162</v>
      </c>
      <c r="D2324" s="249" t="s">
        <v>4064</v>
      </c>
      <c r="I2324" s="249" t="s">
        <v>82</v>
      </c>
    </row>
    <row r="2325" spans="1:9">
      <c r="A2325" s="249">
        <v>210603</v>
      </c>
      <c r="B2325" s="249" t="s">
        <v>4065</v>
      </c>
      <c r="C2325" s="249" t="s">
        <v>144</v>
      </c>
      <c r="D2325" s="249" t="s">
        <v>499</v>
      </c>
      <c r="I2325" s="249" t="s">
        <v>82</v>
      </c>
    </row>
    <row r="2326" spans="1:9">
      <c r="A2326" s="249">
        <v>210604</v>
      </c>
      <c r="B2326" s="249" t="s">
        <v>4066</v>
      </c>
      <c r="C2326" s="249" t="s">
        <v>89</v>
      </c>
      <c r="D2326" s="249" t="s">
        <v>545</v>
      </c>
      <c r="I2326" s="249" t="s">
        <v>82</v>
      </c>
    </row>
    <row r="2327" spans="1:9">
      <c r="A2327" s="249">
        <v>210605</v>
      </c>
      <c r="B2327" s="249" t="s">
        <v>4067</v>
      </c>
      <c r="C2327" s="249" t="s">
        <v>4068</v>
      </c>
      <c r="D2327" s="249" t="s">
        <v>4069</v>
      </c>
      <c r="I2327" s="249" t="s">
        <v>82</v>
      </c>
    </row>
    <row r="2328" spans="1:9">
      <c r="A2328" s="249">
        <v>210606</v>
      </c>
      <c r="B2328" s="249" t="s">
        <v>4070</v>
      </c>
      <c r="C2328" s="249" t="s">
        <v>160</v>
      </c>
      <c r="D2328" s="249" t="s">
        <v>633</v>
      </c>
      <c r="I2328" s="249" t="s">
        <v>82</v>
      </c>
    </row>
    <row r="2329" spans="1:9">
      <c r="A2329" s="249">
        <v>210611</v>
      </c>
      <c r="B2329" s="249" t="s">
        <v>4071</v>
      </c>
      <c r="C2329" s="249" t="s">
        <v>94</v>
      </c>
      <c r="D2329" s="249" t="s">
        <v>560</v>
      </c>
      <c r="I2329" s="249" t="s">
        <v>82</v>
      </c>
    </row>
    <row r="2330" spans="1:9">
      <c r="A2330" s="249">
        <v>210612</v>
      </c>
      <c r="B2330" s="249" t="s">
        <v>4072</v>
      </c>
      <c r="C2330" s="249" t="s">
        <v>89</v>
      </c>
      <c r="D2330" s="249" t="s">
        <v>3399</v>
      </c>
      <c r="I2330" s="249" t="s">
        <v>82</v>
      </c>
    </row>
    <row r="2331" spans="1:9">
      <c r="A2331" s="249">
        <v>210613</v>
      </c>
      <c r="B2331" s="249" t="s">
        <v>4073</v>
      </c>
      <c r="C2331" s="249" t="s">
        <v>89</v>
      </c>
      <c r="D2331" s="249" t="s">
        <v>3196</v>
      </c>
      <c r="I2331" s="249" t="s">
        <v>82</v>
      </c>
    </row>
    <row r="2332" spans="1:9">
      <c r="A2332" s="249">
        <v>210614</v>
      </c>
      <c r="B2332" s="249" t="s">
        <v>4074</v>
      </c>
      <c r="C2332" s="249" t="s">
        <v>89</v>
      </c>
      <c r="D2332" s="249" t="s">
        <v>3224</v>
      </c>
      <c r="I2332" s="249" t="s">
        <v>82</v>
      </c>
    </row>
    <row r="2333" spans="1:9">
      <c r="A2333" s="249">
        <v>210616</v>
      </c>
      <c r="B2333" s="249" t="s">
        <v>4075</v>
      </c>
      <c r="C2333" s="249" t="s">
        <v>2924</v>
      </c>
      <c r="D2333" s="249" t="s">
        <v>553</v>
      </c>
      <c r="I2333" s="249" t="s">
        <v>82</v>
      </c>
    </row>
    <row r="2334" spans="1:9">
      <c r="A2334" s="249">
        <v>210617</v>
      </c>
      <c r="B2334" s="249" t="s">
        <v>4076</v>
      </c>
      <c r="C2334" s="249" t="s">
        <v>90</v>
      </c>
      <c r="D2334" s="249" t="s">
        <v>634</v>
      </c>
      <c r="I2334" s="249" t="s">
        <v>82</v>
      </c>
    </row>
    <row r="2335" spans="1:9">
      <c r="A2335" s="249">
        <v>210618</v>
      </c>
      <c r="B2335" s="249" t="s">
        <v>4077</v>
      </c>
      <c r="C2335" s="249" t="s">
        <v>161</v>
      </c>
      <c r="D2335" s="249" t="s">
        <v>432</v>
      </c>
      <c r="I2335" s="249" t="s">
        <v>82</v>
      </c>
    </row>
    <row r="2336" spans="1:9">
      <c r="A2336" s="249">
        <v>210620</v>
      </c>
      <c r="B2336" s="249" t="s">
        <v>4078</v>
      </c>
      <c r="C2336" s="249" t="s">
        <v>99</v>
      </c>
      <c r="D2336" s="249" t="s">
        <v>3153</v>
      </c>
      <c r="I2336" s="249" t="s">
        <v>82</v>
      </c>
    </row>
    <row r="2337" spans="1:9">
      <c r="A2337" s="249">
        <v>210621</v>
      </c>
      <c r="B2337" s="249" t="s">
        <v>4079</v>
      </c>
      <c r="C2337" s="249" t="s">
        <v>92</v>
      </c>
      <c r="D2337" s="249" t="s">
        <v>635</v>
      </c>
      <c r="I2337" s="249" t="s">
        <v>82</v>
      </c>
    </row>
    <row r="2338" spans="1:9">
      <c r="A2338" s="249">
        <v>210622</v>
      </c>
      <c r="B2338" s="249" t="s">
        <v>4080</v>
      </c>
      <c r="C2338" s="249" t="s">
        <v>636</v>
      </c>
      <c r="D2338" s="249" t="s">
        <v>3954</v>
      </c>
      <c r="I2338" s="249" t="s">
        <v>82</v>
      </c>
    </row>
    <row r="2339" spans="1:9">
      <c r="A2339" s="249">
        <v>210623</v>
      </c>
      <c r="B2339" s="249" t="s">
        <v>4081</v>
      </c>
      <c r="C2339" s="249" t="s">
        <v>128</v>
      </c>
      <c r="D2339" s="249" t="s">
        <v>3548</v>
      </c>
      <c r="I2339" s="249" t="s">
        <v>82</v>
      </c>
    </row>
    <row r="2340" spans="1:9">
      <c r="A2340" s="249">
        <v>210625</v>
      </c>
      <c r="B2340" s="249" t="s">
        <v>4082</v>
      </c>
      <c r="C2340" s="249" t="s">
        <v>4083</v>
      </c>
      <c r="D2340" s="249" t="s">
        <v>431</v>
      </c>
      <c r="I2340" s="249" t="s">
        <v>82</v>
      </c>
    </row>
    <row r="2341" spans="1:9">
      <c r="A2341" s="249">
        <v>210632</v>
      </c>
      <c r="B2341" s="249" t="s">
        <v>4084</v>
      </c>
      <c r="C2341" s="249" t="s">
        <v>3407</v>
      </c>
      <c r="D2341" s="249" t="s">
        <v>551</v>
      </c>
      <c r="I2341" s="249" t="s">
        <v>82</v>
      </c>
    </row>
    <row r="2342" spans="1:9">
      <c r="A2342" s="249">
        <v>210636</v>
      </c>
      <c r="B2342" s="249" t="s">
        <v>4085</v>
      </c>
      <c r="C2342" s="249" t="s">
        <v>3674</v>
      </c>
      <c r="D2342" s="249" t="s">
        <v>535</v>
      </c>
      <c r="I2342" s="249" t="s">
        <v>82</v>
      </c>
    </row>
    <row r="2343" spans="1:9">
      <c r="A2343" s="249">
        <v>210638</v>
      </c>
      <c r="B2343" s="249" t="s">
        <v>4086</v>
      </c>
      <c r="C2343" s="249" t="s">
        <v>3742</v>
      </c>
      <c r="D2343" s="249" t="s">
        <v>3277</v>
      </c>
      <c r="I2343" s="249" t="s">
        <v>82</v>
      </c>
    </row>
    <row r="2344" spans="1:9">
      <c r="A2344" s="249">
        <v>210639</v>
      </c>
      <c r="B2344" s="249" t="s">
        <v>4087</v>
      </c>
      <c r="C2344" s="249" t="s">
        <v>89</v>
      </c>
      <c r="D2344" s="249" t="s">
        <v>3235</v>
      </c>
      <c r="I2344" s="249" t="s">
        <v>82</v>
      </c>
    </row>
    <row r="2345" spans="1:9">
      <c r="A2345" s="249">
        <v>210641</v>
      </c>
      <c r="B2345" s="249" t="s">
        <v>4088</v>
      </c>
      <c r="C2345" s="249" t="s">
        <v>128</v>
      </c>
      <c r="D2345" s="249" t="s">
        <v>4089</v>
      </c>
      <c r="I2345" s="249" t="s">
        <v>82</v>
      </c>
    </row>
    <row r="2346" spans="1:9">
      <c r="A2346" s="249">
        <v>210646</v>
      </c>
      <c r="B2346" s="249" t="s">
        <v>4090</v>
      </c>
      <c r="C2346" s="249" t="s">
        <v>121</v>
      </c>
      <c r="D2346" s="249" t="s">
        <v>471</v>
      </c>
      <c r="I2346" s="249" t="s">
        <v>82</v>
      </c>
    </row>
    <row r="2347" spans="1:9">
      <c r="A2347" s="249">
        <v>210647</v>
      </c>
      <c r="B2347" s="249" t="s">
        <v>4091</v>
      </c>
      <c r="C2347" s="249" t="s">
        <v>253</v>
      </c>
      <c r="D2347" s="249" t="s">
        <v>437</v>
      </c>
      <c r="I2347" s="249" t="s">
        <v>82</v>
      </c>
    </row>
    <row r="2348" spans="1:9">
      <c r="A2348" s="249">
        <v>210651</v>
      </c>
      <c r="B2348" s="249" t="s">
        <v>4092</v>
      </c>
      <c r="C2348" s="249" t="s">
        <v>95</v>
      </c>
      <c r="D2348" s="249" t="s">
        <v>4093</v>
      </c>
      <c r="I2348" s="249" t="s">
        <v>82</v>
      </c>
    </row>
    <row r="2349" spans="1:9">
      <c r="A2349" s="249">
        <v>210652</v>
      </c>
      <c r="B2349" s="249" t="s">
        <v>4094</v>
      </c>
      <c r="C2349" s="249" t="s">
        <v>109</v>
      </c>
      <c r="D2349" s="249" t="s">
        <v>552</v>
      </c>
      <c r="I2349" s="249" t="s">
        <v>82</v>
      </c>
    </row>
    <row r="2350" spans="1:9">
      <c r="A2350" s="249">
        <v>210653</v>
      </c>
      <c r="B2350" s="249" t="s">
        <v>4095</v>
      </c>
      <c r="C2350" s="249" t="s">
        <v>310</v>
      </c>
      <c r="D2350" s="249" t="s">
        <v>460</v>
      </c>
      <c r="I2350" s="249" t="s">
        <v>82</v>
      </c>
    </row>
    <row r="2351" spans="1:9">
      <c r="A2351" s="249">
        <v>210654</v>
      </c>
      <c r="B2351" s="249" t="s">
        <v>4096</v>
      </c>
      <c r="C2351" s="249" t="s">
        <v>157</v>
      </c>
      <c r="D2351" s="249" t="s">
        <v>4097</v>
      </c>
      <c r="I2351" s="249" t="s">
        <v>82</v>
      </c>
    </row>
    <row r="2352" spans="1:9">
      <c r="A2352" s="249">
        <v>210656</v>
      </c>
      <c r="B2352" s="249" t="s">
        <v>4098</v>
      </c>
      <c r="C2352" s="249" t="s">
        <v>4099</v>
      </c>
      <c r="D2352" s="249" t="s">
        <v>4100</v>
      </c>
      <c r="I2352" s="249" t="s">
        <v>82</v>
      </c>
    </row>
    <row r="2353" spans="1:9">
      <c r="A2353" s="249">
        <v>210657</v>
      </c>
      <c r="B2353" s="249" t="s">
        <v>4101</v>
      </c>
      <c r="C2353" s="249" t="s">
        <v>83</v>
      </c>
      <c r="D2353" s="249" t="s">
        <v>547</v>
      </c>
      <c r="I2353" s="249" t="s">
        <v>82</v>
      </c>
    </row>
    <row r="2354" spans="1:9">
      <c r="A2354" s="249">
        <v>210658</v>
      </c>
      <c r="B2354" s="249" t="s">
        <v>4102</v>
      </c>
      <c r="C2354" s="249" t="s">
        <v>228</v>
      </c>
      <c r="D2354" s="249" t="s">
        <v>4103</v>
      </c>
      <c r="I2354" s="249" t="s">
        <v>82</v>
      </c>
    </row>
    <row r="2355" spans="1:9">
      <c r="A2355" s="249">
        <v>210665</v>
      </c>
      <c r="B2355" s="249" t="s">
        <v>4104</v>
      </c>
      <c r="C2355" s="249" t="s">
        <v>4105</v>
      </c>
      <c r="D2355" s="249" t="s">
        <v>539</v>
      </c>
      <c r="I2355" s="249" t="s">
        <v>82</v>
      </c>
    </row>
    <row r="2356" spans="1:9">
      <c r="A2356" s="249">
        <v>210666</v>
      </c>
      <c r="B2356" s="249" t="s">
        <v>4106</v>
      </c>
      <c r="C2356" s="249" t="s">
        <v>92</v>
      </c>
      <c r="D2356" s="249" t="s">
        <v>612</v>
      </c>
      <c r="I2356" s="249" t="s">
        <v>82</v>
      </c>
    </row>
    <row r="2357" spans="1:9">
      <c r="A2357" s="249">
        <v>210667</v>
      </c>
      <c r="B2357" s="249" t="s">
        <v>4107</v>
      </c>
      <c r="C2357" s="249" t="s">
        <v>89</v>
      </c>
      <c r="D2357" s="249" t="s">
        <v>4108</v>
      </c>
      <c r="I2357" s="249" t="s">
        <v>82</v>
      </c>
    </row>
    <row r="2358" spans="1:9">
      <c r="A2358" s="249">
        <v>210668</v>
      </c>
      <c r="B2358" s="249" t="s">
        <v>4109</v>
      </c>
      <c r="C2358" s="249" t="s">
        <v>89</v>
      </c>
      <c r="D2358" s="249" t="s">
        <v>637</v>
      </c>
      <c r="I2358" s="249" t="s">
        <v>82</v>
      </c>
    </row>
    <row r="2359" spans="1:9">
      <c r="A2359" s="249">
        <v>210669</v>
      </c>
      <c r="B2359" s="249" t="s">
        <v>4110</v>
      </c>
      <c r="C2359" s="249" t="s">
        <v>188</v>
      </c>
      <c r="D2359" s="249" t="s">
        <v>4111</v>
      </c>
      <c r="I2359" s="249" t="s">
        <v>82</v>
      </c>
    </row>
    <row r="2360" spans="1:9">
      <c r="A2360" s="249">
        <v>210670</v>
      </c>
      <c r="B2360" s="249" t="s">
        <v>4112</v>
      </c>
      <c r="C2360" s="249" t="s">
        <v>376</v>
      </c>
      <c r="D2360" s="249" t="s">
        <v>432</v>
      </c>
      <c r="I2360" s="249" t="s">
        <v>82</v>
      </c>
    </row>
    <row r="2361" spans="1:9">
      <c r="A2361" s="249">
        <v>210673</v>
      </c>
      <c r="B2361" s="249" t="s">
        <v>4113</v>
      </c>
      <c r="C2361" s="249" t="s">
        <v>3907</v>
      </c>
      <c r="D2361" s="249" t="s">
        <v>4114</v>
      </c>
      <c r="I2361" s="249" t="s">
        <v>82</v>
      </c>
    </row>
    <row r="2362" spans="1:9">
      <c r="A2362" s="249">
        <v>210674</v>
      </c>
      <c r="B2362" s="249" t="s">
        <v>4115</v>
      </c>
      <c r="C2362" s="249" t="s">
        <v>144</v>
      </c>
      <c r="D2362" s="249" t="s">
        <v>486</v>
      </c>
      <c r="I2362" s="249" t="s">
        <v>82</v>
      </c>
    </row>
    <row r="2363" spans="1:9">
      <c r="A2363" s="249">
        <v>210676</v>
      </c>
      <c r="B2363" s="249" t="s">
        <v>4116</v>
      </c>
      <c r="C2363" s="249" t="s">
        <v>273</v>
      </c>
      <c r="D2363" s="249" t="s">
        <v>511</v>
      </c>
      <c r="I2363" s="249" t="s">
        <v>82</v>
      </c>
    </row>
    <row r="2364" spans="1:9">
      <c r="A2364" s="249">
        <v>210677</v>
      </c>
      <c r="B2364" s="249" t="s">
        <v>4117</v>
      </c>
      <c r="C2364" s="249" t="s">
        <v>89</v>
      </c>
      <c r="D2364" s="249" t="s">
        <v>2956</v>
      </c>
      <c r="I2364" s="249" t="s">
        <v>82</v>
      </c>
    </row>
    <row r="2365" spans="1:9">
      <c r="A2365" s="249">
        <v>210679</v>
      </c>
      <c r="B2365" s="249" t="s">
        <v>4118</v>
      </c>
      <c r="C2365" s="249" t="s">
        <v>4119</v>
      </c>
      <c r="D2365" s="249" t="s">
        <v>498</v>
      </c>
      <c r="I2365" s="249" t="s">
        <v>82</v>
      </c>
    </row>
    <row r="2366" spans="1:9">
      <c r="A2366" s="249">
        <v>210681</v>
      </c>
      <c r="B2366" s="249" t="s">
        <v>4120</v>
      </c>
      <c r="C2366" s="249" t="s">
        <v>638</v>
      </c>
      <c r="D2366" s="249" t="s">
        <v>4121</v>
      </c>
      <c r="I2366" s="249" t="s">
        <v>82</v>
      </c>
    </row>
    <row r="2367" spans="1:9">
      <c r="A2367" s="249">
        <v>210683</v>
      </c>
      <c r="B2367" s="249" t="s">
        <v>4122</v>
      </c>
      <c r="C2367" s="249" t="s">
        <v>209</v>
      </c>
      <c r="D2367" s="249" t="s">
        <v>3230</v>
      </c>
      <c r="I2367" s="249" t="s">
        <v>82</v>
      </c>
    </row>
    <row r="2368" spans="1:9">
      <c r="A2368" s="249">
        <v>210685</v>
      </c>
      <c r="B2368" s="249" t="s">
        <v>4123</v>
      </c>
      <c r="C2368" s="249" t="s">
        <v>115</v>
      </c>
      <c r="D2368" s="249" t="s">
        <v>387</v>
      </c>
      <c r="I2368" s="249" t="s">
        <v>82</v>
      </c>
    </row>
    <row r="2369" spans="1:9">
      <c r="A2369" s="249">
        <v>210687</v>
      </c>
      <c r="B2369" s="249" t="s">
        <v>4124</v>
      </c>
      <c r="C2369" s="249" t="s">
        <v>4125</v>
      </c>
      <c r="D2369" s="249" t="s">
        <v>456</v>
      </c>
      <c r="I2369" s="249" t="s">
        <v>82</v>
      </c>
    </row>
    <row r="2370" spans="1:9">
      <c r="A2370" s="249">
        <v>210688</v>
      </c>
      <c r="B2370" s="249" t="s">
        <v>4126</v>
      </c>
      <c r="C2370" s="249" t="s">
        <v>3121</v>
      </c>
      <c r="D2370" s="249" t="s">
        <v>455</v>
      </c>
      <c r="I2370" s="249" t="s">
        <v>82</v>
      </c>
    </row>
    <row r="2371" spans="1:9">
      <c r="A2371" s="249">
        <v>210689</v>
      </c>
      <c r="B2371" s="249" t="s">
        <v>4127</v>
      </c>
      <c r="C2371" s="249" t="s">
        <v>219</v>
      </c>
      <c r="D2371" s="249" t="s">
        <v>639</v>
      </c>
      <c r="I2371" s="249" t="s">
        <v>82</v>
      </c>
    </row>
    <row r="2372" spans="1:9">
      <c r="A2372" s="249">
        <v>210690</v>
      </c>
      <c r="B2372" s="249" t="s">
        <v>4128</v>
      </c>
      <c r="C2372" s="249" t="s">
        <v>3318</v>
      </c>
      <c r="D2372" s="249" t="s">
        <v>492</v>
      </c>
      <c r="I2372" s="249" t="s">
        <v>82</v>
      </c>
    </row>
    <row r="2373" spans="1:9">
      <c r="A2373" s="249">
        <v>210695</v>
      </c>
      <c r="B2373" s="249" t="s">
        <v>4129</v>
      </c>
      <c r="C2373" s="249" t="s">
        <v>91</v>
      </c>
      <c r="D2373" s="249" t="s">
        <v>585</v>
      </c>
      <c r="I2373" s="249" t="s">
        <v>82</v>
      </c>
    </row>
    <row r="2374" spans="1:9">
      <c r="A2374" s="249">
        <v>210698</v>
      </c>
      <c r="B2374" s="249" t="s">
        <v>4130</v>
      </c>
      <c r="C2374" s="249" t="s">
        <v>138</v>
      </c>
      <c r="D2374" s="249" t="s">
        <v>3883</v>
      </c>
      <c r="I2374" s="249" t="s">
        <v>82</v>
      </c>
    </row>
    <row r="2375" spans="1:9">
      <c r="A2375" s="249">
        <v>210699</v>
      </c>
      <c r="B2375" s="249" t="s">
        <v>4131</v>
      </c>
      <c r="C2375" s="249" t="s">
        <v>4132</v>
      </c>
      <c r="D2375" s="249" t="s">
        <v>451</v>
      </c>
      <c r="I2375" s="249" t="s">
        <v>82</v>
      </c>
    </row>
    <row r="2376" spans="1:9">
      <c r="A2376" s="249">
        <v>210703</v>
      </c>
      <c r="B2376" s="249" t="s">
        <v>4133</v>
      </c>
      <c r="C2376" s="249" t="s">
        <v>146</v>
      </c>
      <c r="D2376" s="249" t="s">
        <v>4134</v>
      </c>
      <c r="I2376" s="249" t="s">
        <v>82</v>
      </c>
    </row>
    <row r="2377" spans="1:9">
      <c r="A2377" s="249">
        <v>210706</v>
      </c>
      <c r="B2377" s="249" t="s">
        <v>4135</v>
      </c>
      <c r="C2377" s="249" t="s">
        <v>89</v>
      </c>
      <c r="D2377" s="249" t="s">
        <v>4136</v>
      </c>
      <c r="I2377" s="249" t="s">
        <v>82</v>
      </c>
    </row>
    <row r="2378" spans="1:9">
      <c r="A2378" s="249">
        <v>210707</v>
      </c>
      <c r="B2378" s="249" t="s">
        <v>4137</v>
      </c>
      <c r="C2378" s="249" t="s">
        <v>228</v>
      </c>
      <c r="D2378" s="249" t="s">
        <v>4103</v>
      </c>
      <c r="I2378" s="249" t="s">
        <v>82</v>
      </c>
    </row>
    <row r="2379" spans="1:9">
      <c r="A2379" s="249">
        <v>210709</v>
      </c>
      <c r="B2379" s="249" t="s">
        <v>4138</v>
      </c>
      <c r="C2379" s="249" t="s">
        <v>94</v>
      </c>
      <c r="D2379" s="249" t="s">
        <v>495</v>
      </c>
      <c r="I2379" s="249" t="s">
        <v>82</v>
      </c>
    </row>
    <row r="2380" spans="1:9">
      <c r="A2380" s="249">
        <v>210711</v>
      </c>
      <c r="B2380" s="249" t="s">
        <v>4139</v>
      </c>
      <c r="C2380" s="249" t="s">
        <v>157</v>
      </c>
      <c r="D2380" s="249" t="s">
        <v>4140</v>
      </c>
      <c r="I2380" s="249" t="s">
        <v>82</v>
      </c>
    </row>
    <row r="2381" spans="1:9">
      <c r="A2381" s="249">
        <v>210712</v>
      </c>
      <c r="B2381" s="249" t="s">
        <v>4141</v>
      </c>
      <c r="C2381" s="249" t="s">
        <v>92</v>
      </c>
      <c r="D2381" s="249" t="s">
        <v>487</v>
      </c>
      <c r="I2381" s="249" t="s">
        <v>82</v>
      </c>
    </row>
    <row r="2382" spans="1:9">
      <c r="A2382" s="249">
        <v>210713</v>
      </c>
      <c r="B2382" s="249" t="s">
        <v>4142</v>
      </c>
      <c r="C2382" s="249" t="s">
        <v>160</v>
      </c>
      <c r="D2382" s="249" t="s">
        <v>2927</v>
      </c>
      <c r="I2382" s="249" t="s">
        <v>82</v>
      </c>
    </row>
    <row r="2383" spans="1:9">
      <c r="A2383" s="249">
        <v>210714</v>
      </c>
      <c r="B2383" s="249" t="s">
        <v>4143</v>
      </c>
      <c r="C2383" s="249" t="s">
        <v>89</v>
      </c>
      <c r="D2383" s="249" t="s">
        <v>571</v>
      </c>
      <c r="I2383" s="249" t="s">
        <v>82</v>
      </c>
    </row>
    <row r="2384" spans="1:9">
      <c r="A2384" s="249">
        <v>210715</v>
      </c>
      <c r="B2384" s="249" t="s">
        <v>4144</v>
      </c>
      <c r="C2384" s="249" t="s">
        <v>171</v>
      </c>
      <c r="D2384" s="249" t="s">
        <v>2927</v>
      </c>
      <c r="I2384" s="249" t="s">
        <v>82</v>
      </c>
    </row>
    <row r="2385" spans="1:9">
      <c r="A2385" s="249">
        <v>210718</v>
      </c>
      <c r="B2385" s="249" t="s">
        <v>4145</v>
      </c>
      <c r="C2385" s="249" t="s">
        <v>160</v>
      </c>
      <c r="D2385" s="249" t="s">
        <v>3650</v>
      </c>
      <c r="I2385" s="249" t="s">
        <v>82</v>
      </c>
    </row>
    <row r="2386" spans="1:9">
      <c r="A2386" s="249">
        <v>210719</v>
      </c>
      <c r="B2386" s="249" t="s">
        <v>4146</v>
      </c>
      <c r="C2386" s="249" t="s">
        <v>130</v>
      </c>
      <c r="D2386" s="249" t="s">
        <v>3062</v>
      </c>
      <c r="I2386" s="249" t="s">
        <v>82</v>
      </c>
    </row>
    <row r="2387" spans="1:9">
      <c r="A2387" s="249">
        <v>210720</v>
      </c>
      <c r="B2387" s="249" t="s">
        <v>640</v>
      </c>
      <c r="C2387" s="249" t="s">
        <v>375</v>
      </c>
      <c r="D2387" s="249" t="s">
        <v>553</v>
      </c>
      <c r="I2387" s="249" t="s">
        <v>82</v>
      </c>
    </row>
    <row r="2388" spans="1:9">
      <c r="A2388" s="249">
        <v>210722</v>
      </c>
      <c r="B2388" s="249" t="s">
        <v>4147</v>
      </c>
      <c r="C2388" s="249" t="s">
        <v>202</v>
      </c>
      <c r="D2388" s="249" t="s">
        <v>641</v>
      </c>
      <c r="I2388" s="249" t="s">
        <v>82</v>
      </c>
    </row>
    <row r="2389" spans="1:9">
      <c r="A2389" s="249">
        <v>210723</v>
      </c>
      <c r="B2389" s="249" t="s">
        <v>4148</v>
      </c>
      <c r="C2389" s="249" t="s">
        <v>138</v>
      </c>
      <c r="D2389" s="249" t="s">
        <v>469</v>
      </c>
      <c r="I2389" s="249" t="s">
        <v>82</v>
      </c>
    </row>
    <row r="2390" spans="1:9">
      <c r="A2390" s="249">
        <v>210724</v>
      </c>
      <c r="B2390" s="249" t="s">
        <v>1003</v>
      </c>
      <c r="C2390" s="249" t="s">
        <v>182</v>
      </c>
      <c r="D2390" s="249" t="s">
        <v>4149</v>
      </c>
      <c r="I2390" s="249" t="s">
        <v>82</v>
      </c>
    </row>
    <row r="2391" spans="1:9">
      <c r="A2391" s="249">
        <v>210725</v>
      </c>
      <c r="B2391" s="249" t="s">
        <v>4150</v>
      </c>
      <c r="C2391" s="249" t="s">
        <v>89</v>
      </c>
      <c r="D2391" s="249" t="s">
        <v>443</v>
      </c>
      <c r="I2391" s="249" t="s">
        <v>82</v>
      </c>
    </row>
    <row r="2392" spans="1:9">
      <c r="A2392" s="249">
        <v>210728</v>
      </c>
      <c r="B2392" s="249" t="s">
        <v>4151</v>
      </c>
      <c r="C2392" s="249" t="s">
        <v>90</v>
      </c>
      <c r="D2392" s="249" t="s">
        <v>4004</v>
      </c>
      <c r="I2392" s="249" t="s">
        <v>82</v>
      </c>
    </row>
    <row r="2393" spans="1:9">
      <c r="A2393" s="249">
        <v>210729</v>
      </c>
      <c r="B2393" s="249" t="s">
        <v>4152</v>
      </c>
      <c r="C2393" s="249" t="s">
        <v>3964</v>
      </c>
      <c r="D2393" s="249" t="s">
        <v>453</v>
      </c>
      <c r="I2393" s="249" t="s">
        <v>82</v>
      </c>
    </row>
    <row r="2394" spans="1:9">
      <c r="A2394" s="249">
        <v>210730</v>
      </c>
      <c r="B2394" s="249" t="s">
        <v>4153</v>
      </c>
      <c r="C2394" s="249" t="s">
        <v>164</v>
      </c>
      <c r="D2394" s="249" t="s">
        <v>561</v>
      </c>
      <c r="I2394" s="249" t="s">
        <v>82</v>
      </c>
    </row>
    <row r="2395" spans="1:9">
      <c r="A2395" s="249">
        <v>210731</v>
      </c>
      <c r="B2395" s="249" t="s">
        <v>4154</v>
      </c>
      <c r="C2395" s="249" t="s">
        <v>3262</v>
      </c>
      <c r="D2395" s="249" t="s">
        <v>3214</v>
      </c>
      <c r="I2395" s="249" t="s">
        <v>82</v>
      </c>
    </row>
    <row r="2396" spans="1:9">
      <c r="A2396" s="249">
        <v>210732</v>
      </c>
      <c r="B2396" s="249" t="s">
        <v>4155</v>
      </c>
      <c r="C2396" s="249" t="s">
        <v>92</v>
      </c>
      <c r="D2396" s="249" t="s">
        <v>532</v>
      </c>
      <c r="I2396" s="249" t="s">
        <v>82</v>
      </c>
    </row>
    <row r="2397" spans="1:9">
      <c r="A2397" s="249">
        <v>210734</v>
      </c>
      <c r="B2397" s="249" t="s">
        <v>4156</v>
      </c>
      <c r="C2397" s="249" t="s">
        <v>89</v>
      </c>
      <c r="D2397" s="249" t="s">
        <v>3972</v>
      </c>
      <c r="I2397" s="249" t="s">
        <v>82</v>
      </c>
    </row>
    <row r="2398" spans="1:9">
      <c r="A2398" s="249">
        <v>210735</v>
      </c>
      <c r="B2398" s="249" t="s">
        <v>4157</v>
      </c>
      <c r="C2398" s="249" t="s">
        <v>323</v>
      </c>
      <c r="D2398" s="249" t="s">
        <v>3059</v>
      </c>
      <c r="I2398" s="249" t="s">
        <v>82</v>
      </c>
    </row>
    <row r="2399" spans="1:9">
      <c r="A2399" s="249">
        <v>210738</v>
      </c>
      <c r="B2399" s="249" t="s">
        <v>4158</v>
      </c>
      <c r="C2399" s="249" t="s">
        <v>131</v>
      </c>
      <c r="D2399" s="249" t="s">
        <v>3196</v>
      </c>
      <c r="I2399" s="249" t="s">
        <v>82</v>
      </c>
    </row>
    <row r="2400" spans="1:9">
      <c r="A2400" s="249">
        <v>210740</v>
      </c>
      <c r="B2400" s="249" t="s">
        <v>4159</v>
      </c>
      <c r="C2400" s="249" t="s">
        <v>127</v>
      </c>
      <c r="I2400" s="249" t="s">
        <v>82</v>
      </c>
    </row>
    <row r="2401" spans="1:9">
      <c r="A2401" s="249">
        <v>210742</v>
      </c>
      <c r="B2401" s="249" t="s">
        <v>4160</v>
      </c>
      <c r="C2401" s="249" t="s">
        <v>249</v>
      </c>
      <c r="I2401" s="249" t="s">
        <v>82</v>
      </c>
    </row>
    <row r="2402" spans="1:9">
      <c r="A2402" s="249">
        <v>210743</v>
      </c>
      <c r="B2402" s="249" t="s">
        <v>4161</v>
      </c>
      <c r="I2402" s="249" t="s">
        <v>82</v>
      </c>
    </row>
    <row r="2403" spans="1:9">
      <c r="A2403" s="249">
        <v>210744</v>
      </c>
      <c r="B2403" s="249" t="s">
        <v>4162</v>
      </c>
      <c r="I2403" s="249" t="s">
        <v>82</v>
      </c>
    </row>
    <row r="2404" spans="1:9">
      <c r="A2404" s="249">
        <v>210745</v>
      </c>
      <c r="B2404" s="249" t="s">
        <v>4163</v>
      </c>
      <c r="I2404" s="249" t="s">
        <v>82</v>
      </c>
    </row>
    <row r="2405" spans="1:9">
      <c r="A2405" s="249">
        <v>210746</v>
      </c>
      <c r="B2405" s="249" t="s">
        <v>4164</v>
      </c>
      <c r="C2405" s="249" t="s">
        <v>157</v>
      </c>
      <c r="D2405" s="249" t="s">
        <v>571</v>
      </c>
      <c r="I2405" s="249" t="s">
        <v>82</v>
      </c>
    </row>
    <row r="2406" spans="1:9">
      <c r="A2406" s="249">
        <v>210748</v>
      </c>
      <c r="B2406" s="249" t="s">
        <v>4165</v>
      </c>
      <c r="C2406" s="249" t="s">
        <v>130</v>
      </c>
      <c r="I2406" s="249" t="s">
        <v>82</v>
      </c>
    </row>
    <row r="2407" spans="1:9">
      <c r="A2407" s="249">
        <v>210749</v>
      </c>
      <c r="B2407" s="249" t="s">
        <v>4166</v>
      </c>
      <c r="C2407" s="249" t="s">
        <v>4167</v>
      </c>
      <c r="D2407" s="249" t="s">
        <v>477</v>
      </c>
      <c r="I2407" s="249" t="s">
        <v>82</v>
      </c>
    </row>
    <row r="2408" spans="1:9">
      <c r="A2408" s="249">
        <v>210750</v>
      </c>
      <c r="B2408" s="249" t="s">
        <v>4168</v>
      </c>
      <c r="C2408" s="249" t="s">
        <v>113</v>
      </c>
      <c r="D2408" s="249" t="s">
        <v>550</v>
      </c>
      <c r="I2408" s="249" t="s">
        <v>82</v>
      </c>
    </row>
    <row r="2409" spans="1:9">
      <c r="A2409" s="249">
        <v>210752</v>
      </c>
      <c r="B2409" s="249" t="s">
        <v>4169</v>
      </c>
      <c r="I2409" s="249" t="s">
        <v>82</v>
      </c>
    </row>
    <row r="2410" spans="1:9">
      <c r="A2410" s="249">
        <v>210756</v>
      </c>
      <c r="B2410" s="249" t="s">
        <v>4170</v>
      </c>
      <c r="I2410" s="249" t="s">
        <v>82</v>
      </c>
    </row>
    <row r="2411" spans="1:9">
      <c r="A2411" s="249">
        <v>210758</v>
      </c>
      <c r="B2411" s="249" t="s">
        <v>4171</v>
      </c>
      <c r="C2411" s="249" t="s">
        <v>152</v>
      </c>
      <c r="D2411" s="249" t="s">
        <v>431</v>
      </c>
      <c r="I2411" s="249" t="s">
        <v>82</v>
      </c>
    </row>
    <row r="2412" spans="1:9">
      <c r="A2412" s="249">
        <v>210759</v>
      </c>
      <c r="B2412" s="249" t="s">
        <v>3733</v>
      </c>
      <c r="C2412" s="249" t="s">
        <v>4172</v>
      </c>
      <c r="D2412" s="249" t="s">
        <v>642</v>
      </c>
      <c r="I2412" s="249" t="s">
        <v>82</v>
      </c>
    </row>
    <row r="2413" spans="1:9">
      <c r="A2413" s="249">
        <v>210760</v>
      </c>
      <c r="B2413" s="249" t="s">
        <v>4173</v>
      </c>
      <c r="C2413" s="249" t="s">
        <v>89</v>
      </c>
      <c r="D2413" s="249" t="s">
        <v>580</v>
      </c>
      <c r="I2413" s="249" t="s">
        <v>82</v>
      </c>
    </row>
    <row r="2414" spans="1:9">
      <c r="A2414" s="249">
        <v>210761</v>
      </c>
      <c r="B2414" s="249" t="s">
        <v>4174</v>
      </c>
      <c r="C2414" s="249" t="s">
        <v>4175</v>
      </c>
      <c r="D2414" s="249" t="s">
        <v>473</v>
      </c>
      <c r="I2414" s="249" t="s">
        <v>82</v>
      </c>
    </row>
    <row r="2415" spans="1:9">
      <c r="A2415" s="249">
        <v>210762</v>
      </c>
      <c r="B2415" s="249" t="s">
        <v>4176</v>
      </c>
      <c r="C2415" s="249" t="s">
        <v>4177</v>
      </c>
      <c r="D2415" s="249" t="s">
        <v>4178</v>
      </c>
      <c r="I2415" s="249" t="s">
        <v>82</v>
      </c>
    </row>
    <row r="2416" spans="1:9">
      <c r="A2416" s="249">
        <v>210763</v>
      </c>
      <c r="B2416" s="249" t="s">
        <v>4179</v>
      </c>
      <c r="C2416" s="249" t="s">
        <v>131</v>
      </c>
      <c r="D2416" s="249" t="s">
        <v>4180</v>
      </c>
      <c r="I2416" s="249" t="s">
        <v>82</v>
      </c>
    </row>
    <row r="2417" spans="1:9">
      <c r="A2417" s="249">
        <v>210764</v>
      </c>
      <c r="B2417" s="249" t="s">
        <v>4181</v>
      </c>
      <c r="C2417" s="249" t="s">
        <v>4182</v>
      </c>
      <c r="D2417" s="249" t="s">
        <v>498</v>
      </c>
      <c r="I2417" s="249" t="s">
        <v>82</v>
      </c>
    </row>
    <row r="2418" spans="1:9">
      <c r="A2418" s="249">
        <v>210766</v>
      </c>
      <c r="B2418" s="249" t="s">
        <v>4183</v>
      </c>
      <c r="C2418" s="249" t="s">
        <v>188</v>
      </c>
      <c r="D2418" s="249" t="s">
        <v>433</v>
      </c>
      <c r="I2418" s="249" t="s">
        <v>82</v>
      </c>
    </row>
    <row r="2419" spans="1:9">
      <c r="A2419" s="249">
        <v>210767</v>
      </c>
      <c r="B2419" s="249" t="s">
        <v>4184</v>
      </c>
      <c r="C2419" s="249" t="s">
        <v>143</v>
      </c>
      <c r="D2419" s="249" t="s">
        <v>443</v>
      </c>
      <c r="I2419" s="249" t="s">
        <v>82</v>
      </c>
    </row>
    <row r="2420" spans="1:9">
      <c r="A2420" s="249">
        <v>210768</v>
      </c>
      <c r="B2420" s="249" t="s">
        <v>4185</v>
      </c>
      <c r="C2420" s="249" t="s">
        <v>4186</v>
      </c>
      <c r="D2420" s="249" t="s">
        <v>4187</v>
      </c>
      <c r="I2420" s="249" t="s">
        <v>82</v>
      </c>
    </row>
    <row r="2421" spans="1:9">
      <c r="A2421" s="249">
        <v>210771</v>
      </c>
      <c r="B2421" s="249" t="s">
        <v>4188</v>
      </c>
      <c r="C2421" s="249" t="s">
        <v>143</v>
      </c>
      <c r="D2421" s="249" t="s">
        <v>643</v>
      </c>
      <c r="I2421" s="249" t="s">
        <v>82</v>
      </c>
    </row>
    <row r="2422" spans="1:9">
      <c r="A2422" s="249">
        <v>210772</v>
      </c>
      <c r="B2422" s="249" t="s">
        <v>4189</v>
      </c>
      <c r="C2422" s="249" t="s">
        <v>250</v>
      </c>
      <c r="D2422" s="249" t="s">
        <v>620</v>
      </c>
      <c r="I2422" s="249" t="s">
        <v>82</v>
      </c>
    </row>
    <row r="2423" spans="1:9">
      <c r="A2423" s="249">
        <v>210775</v>
      </c>
      <c r="B2423" s="249" t="s">
        <v>4190</v>
      </c>
      <c r="C2423" s="249" t="s">
        <v>301</v>
      </c>
      <c r="D2423" s="249" t="s">
        <v>546</v>
      </c>
      <c r="I2423" s="249" t="s">
        <v>82</v>
      </c>
    </row>
    <row r="2424" spans="1:9">
      <c r="A2424" s="249">
        <v>210776</v>
      </c>
      <c r="B2424" s="249" t="s">
        <v>4191</v>
      </c>
      <c r="C2424" s="249" t="s">
        <v>89</v>
      </c>
      <c r="D2424" s="249" t="s">
        <v>4192</v>
      </c>
      <c r="I2424" s="249" t="s">
        <v>82</v>
      </c>
    </row>
    <row r="2425" spans="1:9">
      <c r="A2425" s="249">
        <v>210777</v>
      </c>
      <c r="B2425" s="249" t="s">
        <v>4193</v>
      </c>
      <c r="C2425" s="249" t="s">
        <v>291</v>
      </c>
      <c r="D2425" s="249" t="s">
        <v>548</v>
      </c>
      <c r="I2425" s="249" t="s">
        <v>82</v>
      </c>
    </row>
    <row r="2426" spans="1:9">
      <c r="A2426" s="249">
        <v>210778</v>
      </c>
      <c r="B2426" s="249" t="s">
        <v>4194</v>
      </c>
      <c r="C2426" s="249" t="s">
        <v>120</v>
      </c>
      <c r="D2426" s="249" t="s">
        <v>475</v>
      </c>
      <c r="I2426" s="249" t="s">
        <v>82</v>
      </c>
    </row>
    <row r="2427" spans="1:9">
      <c r="A2427" s="249">
        <v>210780</v>
      </c>
      <c r="B2427" s="249" t="s">
        <v>4195</v>
      </c>
      <c r="C2427" s="249" t="s">
        <v>92</v>
      </c>
      <c r="D2427" s="249" t="s">
        <v>3793</v>
      </c>
      <c r="I2427" s="249" t="s">
        <v>82</v>
      </c>
    </row>
    <row r="2428" spans="1:9">
      <c r="A2428" s="249">
        <v>210781</v>
      </c>
      <c r="B2428" s="249" t="s">
        <v>4196</v>
      </c>
      <c r="C2428" s="249" t="s">
        <v>160</v>
      </c>
      <c r="D2428" s="249" t="s">
        <v>502</v>
      </c>
      <c r="I2428" s="249" t="s">
        <v>82</v>
      </c>
    </row>
    <row r="2429" spans="1:9">
      <c r="A2429" s="249">
        <v>210782</v>
      </c>
      <c r="B2429" s="249" t="s">
        <v>4197</v>
      </c>
      <c r="C2429" s="249" t="s">
        <v>279</v>
      </c>
      <c r="D2429" s="249" t="s">
        <v>3875</v>
      </c>
      <c r="I2429" s="249" t="s">
        <v>82</v>
      </c>
    </row>
    <row r="2430" spans="1:9">
      <c r="A2430" s="249">
        <v>210783</v>
      </c>
      <c r="B2430" s="249" t="s">
        <v>4198</v>
      </c>
      <c r="C2430" s="249" t="s">
        <v>145</v>
      </c>
      <c r="D2430" s="249" t="s">
        <v>329</v>
      </c>
      <c r="I2430" s="249" t="s">
        <v>82</v>
      </c>
    </row>
    <row r="2431" spans="1:9">
      <c r="A2431" s="249">
        <v>210784</v>
      </c>
      <c r="B2431" s="249" t="s">
        <v>4199</v>
      </c>
      <c r="C2431" s="249" t="s">
        <v>92</v>
      </c>
      <c r="D2431" s="249" t="s">
        <v>477</v>
      </c>
      <c r="I2431" s="249" t="s">
        <v>82</v>
      </c>
    </row>
    <row r="2432" spans="1:9">
      <c r="A2432" s="249">
        <v>210785</v>
      </c>
      <c r="B2432" s="249" t="s">
        <v>4200</v>
      </c>
      <c r="C2432" s="249" t="s">
        <v>130</v>
      </c>
      <c r="D2432" s="249" t="s">
        <v>4201</v>
      </c>
      <c r="I2432" s="249" t="s">
        <v>82</v>
      </c>
    </row>
    <row r="2433" spans="1:9">
      <c r="A2433" s="249">
        <v>210787</v>
      </c>
      <c r="B2433" s="249" t="s">
        <v>4202</v>
      </c>
      <c r="C2433" s="249" t="s">
        <v>89</v>
      </c>
      <c r="D2433" s="249" t="s">
        <v>625</v>
      </c>
      <c r="I2433" s="249" t="s">
        <v>82</v>
      </c>
    </row>
    <row r="2434" spans="1:9">
      <c r="A2434" s="249">
        <v>210788</v>
      </c>
      <c r="B2434" s="249" t="s">
        <v>4203</v>
      </c>
      <c r="C2434" s="249" t="s">
        <v>122</v>
      </c>
      <c r="D2434" s="249" t="s">
        <v>539</v>
      </c>
      <c r="I2434" s="249" t="s">
        <v>82</v>
      </c>
    </row>
    <row r="2435" spans="1:9">
      <c r="A2435" s="249">
        <v>210789</v>
      </c>
      <c r="B2435" s="249" t="s">
        <v>4204</v>
      </c>
      <c r="C2435" s="249" t="s">
        <v>223</v>
      </c>
      <c r="D2435" s="249" t="s">
        <v>511</v>
      </c>
      <c r="I2435" s="249" t="s">
        <v>82</v>
      </c>
    </row>
    <row r="2436" spans="1:9">
      <c r="A2436" s="249">
        <v>210790</v>
      </c>
      <c r="B2436" s="249" t="s">
        <v>4205</v>
      </c>
      <c r="C2436" s="249" t="s">
        <v>4206</v>
      </c>
      <c r="D2436" s="249" t="s">
        <v>484</v>
      </c>
      <c r="I2436" s="249" t="s">
        <v>82</v>
      </c>
    </row>
    <row r="2437" spans="1:9">
      <c r="A2437" s="249">
        <v>210791</v>
      </c>
      <c r="B2437" s="249" t="s">
        <v>4207</v>
      </c>
      <c r="C2437" s="249" t="s">
        <v>89</v>
      </c>
      <c r="D2437" s="249" t="s">
        <v>3265</v>
      </c>
      <c r="I2437" s="249" t="s">
        <v>82</v>
      </c>
    </row>
    <row r="2438" spans="1:9">
      <c r="A2438" s="249">
        <v>210792</v>
      </c>
      <c r="B2438" s="249" t="s">
        <v>4208</v>
      </c>
      <c r="C2438" s="249" t="s">
        <v>90</v>
      </c>
      <c r="D2438" s="249" t="s">
        <v>547</v>
      </c>
      <c r="I2438" s="249" t="s">
        <v>82</v>
      </c>
    </row>
    <row r="2439" spans="1:9">
      <c r="A2439" s="249">
        <v>210793</v>
      </c>
      <c r="B2439" s="249" t="s">
        <v>4209</v>
      </c>
      <c r="C2439" s="249" t="s">
        <v>91</v>
      </c>
      <c r="D2439" s="249" t="s">
        <v>4210</v>
      </c>
      <c r="I2439" s="249" t="s">
        <v>82</v>
      </c>
    </row>
    <row r="2440" spans="1:9">
      <c r="A2440" s="249">
        <v>210796</v>
      </c>
      <c r="B2440" s="249" t="s">
        <v>4211</v>
      </c>
      <c r="C2440" s="249" t="s">
        <v>188</v>
      </c>
      <c r="D2440" s="249" t="s">
        <v>456</v>
      </c>
      <c r="I2440" s="249" t="s">
        <v>82</v>
      </c>
    </row>
    <row r="2441" spans="1:9">
      <c r="A2441" s="249">
        <v>210801</v>
      </c>
      <c r="B2441" s="249" t="s">
        <v>4212</v>
      </c>
      <c r="C2441" s="249" t="s">
        <v>89</v>
      </c>
      <c r="D2441" s="249" t="s">
        <v>436</v>
      </c>
      <c r="I2441" s="249" t="s">
        <v>82</v>
      </c>
    </row>
    <row r="2442" spans="1:9">
      <c r="A2442" s="249">
        <v>210802</v>
      </c>
      <c r="B2442" s="249" t="s">
        <v>4213</v>
      </c>
      <c r="C2442" s="249" t="s">
        <v>131</v>
      </c>
      <c r="D2442" s="249" t="s">
        <v>478</v>
      </c>
      <c r="I2442" s="249" t="s">
        <v>82</v>
      </c>
    </row>
    <row r="2443" spans="1:9">
      <c r="A2443" s="249">
        <v>210804</v>
      </c>
      <c r="B2443" s="249" t="s">
        <v>4214</v>
      </c>
      <c r="C2443" s="249" t="s">
        <v>282</v>
      </c>
      <c r="D2443" s="249" t="s">
        <v>4215</v>
      </c>
      <c r="I2443" s="249" t="s">
        <v>82</v>
      </c>
    </row>
    <row r="2444" spans="1:9">
      <c r="A2444" s="249">
        <v>210805</v>
      </c>
      <c r="B2444" s="249" t="s">
        <v>4216</v>
      </c>
      <c r="C2444" s="249" t="s">
        <v>160</v>
      </c>
      <c r="D2444" s="249" t="s">
        <v>462</v>
      </c>
      <c r="I2444" s="249" t="s">
        <v>82</v>
      </c>
    </row>
    <row r="2445" spans="1:9">
      <c r="A2445" s="249">
        <v>210808</v>
      </c>
      <c r="B2445" s="249" t="s">
        <v>4217</v>
      </c>
      <c r="C2445" s="249" t="s">
        <v>116</v>
      </c>
      <c r="D2445" s="249" t="s">
        <v>3313</v>
      </c>
      <c r="I2445" s="249" t="s">
        <v>82</v>
      </c>
    </row>
    <row r="2446" spans="1:9">
      <c r="A2446" s="249">
        <v>210809</v>
      </c>
      <c r="B2446" s="249" t="s">
        <v>4218</v>
      </c>
      <c r="C2446" s="249" t="s">
        <v>144</v>
      </c>
      <c r="D2446" s="249" t="s">
        <v>457</v>
      </c>
      <c r="I2446" s="249" t="s">
        <v>82</v>
      </c>
    </row>
    <row r="2447" spans="1:9">
      <c r="A2447" s="249">
        <v>210810</v>
      </c>
      <c r="B2447" s="249" t="s">
        <v>4219</v>
      </c>
      <c r="C2447" s="249" t="s">
        <v>122</v>
      </c>
      <c r="D2447" s="249" t="s">
        <v>4220</v>
      </c>
      <c r="I2447" s="249" t="s">
        <v>82</v>
      </c>
    </row>
    <row r="2448" spans="1:9">
      <c r="A2448" s="249">
        <v>210811</v>
      </c>
      <c r="B2448" s="249" t="s">
        <v>4221</v>
      </c>
      <c r="C2448" s="249" t="s">
        <v>89</v>
      </c>
      <c r="D2448" s="249" t="s">
        <v>644</v>
      </c>
      <c r="I2448" s="249" t="s">
        <v>82</v>
      </c>
    </row>
    <row r="2449" spans="1:9">
      <c r="A2449" s="249">
        <v>210812</v>
      </c>
      <c r="B2449" s="249" t="s">
        <v>4222</v>
      </c>
      <c r="C2449" s="249" t="s">
        <v>89</v>
      </c>
      <c r="D2449" s="249" t="s">
        <v>460</v>
      </c>
      <c r="I2449" s="249" t="s">
        <v>82</v>
      </c>
    </row>
    <row r="2450" spans="1:9">
      <c r="A2450" s="249">
        <v>210813</v>
      </c>
      <c r="B2450" s="249" t="s">
        <v>4223</v>
      </c>
      <c r="C2450" s="249" t="s">
        <v>84</v>
      </c>
      <c r="D2450" s="249" t="s">
        <v>547</v>
      </c>
      <c r="I2450" s="249" t="s">
        <v>82</v>
      </c>
    </row>
    <row r="2451" spans="1:9">
      <c r="A2451" s="249">
        <v>210814</v>
      </c>
      <c r="B2451" s="249" t="s">
        <v>4224</v>
      </c>
      <c r="C2451" s="249" t="s">
        <v>115</v>
      </c>
      <c r="D2451" s="249" t="s">
        <v>614</v>
      </c>
      <c r="I2451" s="249" t="s">
        <v>82</v>
      </c>
    </row>
    <row r="2452" spans="1:9">
      <c r="A2452" s="249">
        <v>210815</v>
      </c>
      <c r="B2452" s="249" t="s">
        <v>4225</v>
      </c>
      <c r="C2452" s="249" t="s">
        <v>4226</v>
      </c>
      <c r="D2452" s="249" t="s">
        <v>4227</v>
      </c>
      <c r="I2452" s="249" t="s">
        <v>82</v>
      </c>
    </row>
    <row r="2453" spans="1:9">
      <c r="A2453" s="249">
        <v>210817</v>
      </c>
      <c r="B2453" s="249" t="s">
        <v>4228</v>
      </c>
      <c r="C2453" s="249" t="s">
        <v>3318</v>
      </c>
      <c r="D2453" s="249" t="s">
        <v>587</v>
      </c>
      <c r="I2453" s="249" t="s">
        <v>82</v>
      </c>
    </row>
    <row r="2454" spans="1:9">
      <c r="A2454" s="249">
        <v>210818</v>
      </c>
      <c r="B2454" s="249" t="s">
        <v>4229</v>
      </c>
      <c r="C2454" s="249" t="s">
        <v>92</v>
      </c>
      <c r="D2454" s="249" t="s">
        <v>4230</v>
      </c>
      <c r="I2454" s="249" t="s">
        <v>82</v>
      </c>
    </row>
    <row r="2455" spans="1:9">
      <c r="A2455" s="249">
        <v>210819</v>
      </c>
      <c r="B2455" s="249" t="s">
        <v>4231</v>
      </c>
      <c r="C2455" s="249" t="s">
        <v>4232</v>
      </c>
      <c r="D2455" s="249" t="s">
        <v>4233</v>
      </c>
      <c r="I2455" s="249" t="s">
        <v>82</v>
      </c>
    </row>
    <row r="2456" spans="1:9">
      <c r="A2456" s="249">
        <v>210820</v>
      </c>
      <c r="B2456" s="249" t="s">
        <v>4234</v>
      </c>
      <c r="C2456" s="249" t="s">
        <v>220</v>
      </c>
      <c r="D2456" s="249" t="s">
        <v>4235</v>
      </c>
      <c r="I2456" s="249" t="s">
        <v>82</v>
      </c>
    </row>
    <row r="2457" spans="1:9">
      <c r="A2457" s="249">
        <v>210824</v>
      </c>
      <c r="B2457" s="249" t="s">
        <v>4236</v>
      </c>
      <c r="C2457" s="249" t="s">
        <v>95</v>
      </c>
      <c r="D2457" s="249" t="s">
        <v>499</v>
      </c>
      <c r="I2457" s="249" t="s">
        <v>82</v>
      </c>
    </row>
    <row r="2458" spans="1:9">
      <c r="A2458" s="249">
        <v>210828</v>
      </c>
      <c r="B2458" s="249" t="s">
        <v>4237</v>
      </c>
      <c r="C2458" s="249" t="s">
        <v>180</v>
      </c>
      <c r="D2458" s="249" t="s">
        <v>535</v>
      </c>
      <c r="I2458" s="249" t="s">
        <v>82</v>
      </c>
    </row>
    <row r="2459" spans="1:9">
      <c r="A2459" s="249">
        <v>210829</v>
      </c>
      <c r="B2459" s="249" t="s">
        <v>4238</v>
      </c>
      <c r="C2459" s="249" t="s">
        <v>89</v>
      </c>
      <c r="D2459" s="249" t="s">
        <v>446</v>
      </c>
      <c r="I2459" s="249" t="s">
        <v>82</v>
      </c>
    </row>
    <row r="2460" spans="1:9">
      <c r="A2460" s="249">
        <v>210830</v>
      </c>
      <c r="B2460" s="249" t="s">
        <v>4239</v>
      </c>
      <c r="C2460" s="249" t="s">
        <v>99</v>
      </c>
      <c r="D2460" s="249" t="s">
        <v>4240</v>
      </c>
      <c r="I2460" s="249" t="s">
        <v>82</v>
      </c>
    </row>
    <row r="2461" spans="1:9">
      <c r="A2461" s="249">
        <v>210831</v>
      </c>
      <c r="B2461" s="249" t="s">
        <v>4241</v>
      </c>
      <c r="C2461" s="249" t="s">
        <v>94</v>
      </c>
      <c r="D2461" s="249" t="s">
        <v>565</v>
      </c>
      <c r="I2461" s="249" t="s">
        <v>82</v>
      </c>
    </row>
    <row r="2462" spans="1:9">
      <c r="A2462" s="249">
        <v>210832</v>
      </c>
      <c r="B2462" s="249" t="s">
        <v>4242</v>
      </c>
      <c r="C2462" s="249" t="s">
        <v>89</v>
      </c>
      <c r="D2462" s="249" t="s">
        <v>158</v>
      </c>
      <c r="I2462" s="249" t="s">
        <v>82</v>
      </c>
    </row>
    <row r="2463" spans="1:9">
      <c r="A2463" s="249">
        <v>210833</v>
      </c>
      <c r="B2463" s="249" t="s">
        <v>4243</v>
      </c>
      <c r="C2463" s="249" t="s">
        <v>89</v>
      </c>
      <c r="D2463" s="249" t="s">
        <v>500</v>
      </c>
      <c r="I2463" s="249" t="s">
        <v>82</v>
      </c>
    </row>
    <row r="2464" spans="1:9">
      <c r="A2464" s="249">
        <v>210836</v>
      </c>
      <c r="B2464" s="249" t="s">
        <v>4244</v>
      </c>
      <c r="C2464" s="249" t="s">
        <v>84</v>
      </c>
      <c r="D2464" s="249" t="s">
        <v>500</v>
      </c>
      <c r="I2464" s="249" t="s">
        <v>82</v>
      </c>
    </row>
    <row r="2465" spans="1:9">
      <c r="A2465" s="249">
        <v>210838</v>
      </c>
      <c r="B2465" s="249" t="s">
        <v>4245</v>
      </c>
      <c r="C2465" s="249" t="s">
        <v>107</v>
      </c>
      <c r="D2465" s="249" t="s">
        <v>592</v>
      </c>
      <c r="I2465" s="249" t="s">
        <v>82</v>
      </c>
    </row>
    <row r="2466" spans="1:9">
      <c r="A2466" s="249">
        <v>210839</v>
      </c>
      <c r="B2466" s="249" t="s">
        <v>4246</v>
      </c>
      <c r="C2466" s="249" t="s">
        <v>207</v>
      </c>
      <c r="D2466" s="249" t="s">
        <v>4247</v>
      </c>
      <c r="I2466" s="249" t="s">
        <v>82</v>
      </c>
    </row>
    <row r="2467" spans="1:9">
      <c r="A2467" s="249">
        <v>210842</v>
      </c>
      <c r="B2467" s="249" t="s">
        <v>4248</v>
      </c>
      <c r="C2467" s="249" t="s">
        <v>87</v>
      </c>
      <c r="D2467" s="249" t="s">
        <v>432</v>
      </c>
      <c r="I2467" s="249" t="s">
        <v>82</v>
      </c>
    </row>
    <row r="2468" spans="1:9">
      <c r="A2468" s="249">
        <v>210844</v>
      </c>
      <c r="B2468" s="249" t="s">
        <v>4249</v>
      </c>
      <c r="C2468" s="249" t="s">
        <v>4250</v>
      </c>
      <c r="D2468" s="249" t="s">
        <v>626</v>
      </c>
      <c r="I2468" s="249" t="s">
        <v>82</v>
      </c>
    </row>
    <row r="2469" spans="1:9">
      <c r="A2469" s="249">
        <v>210846</v>
      </c>
      <c r="B2469" s="249" t="s">
        <v>4251</v>
      </c>
      <c r="C2469" s="249" t="s">
        <v>81</v>
      </c>
      <c r="D2469" s="249" t="s">
        <v>564</v>
      </c>
      <c r="I2469" s="249" t="s">
        <v>82</v>
      </c>
    </row>
    <row r="2470" spans="1:9">
      <c r="A2470" s="249">
        <v>210848</v>
      </c>
      <c r="B2470" s="249" t="s">
        <v>4252</v>
      </c>
      <c r="C2470" s="249" t="s">
        <v>305</v>
      </c>
      <c r="D2470" s="249" t="s">
        <v>3216</v>
      </c>
      <c r="I2470" s="249" t="s">
        <v>82</v>
      </c>
    </row>
    <row r="2471" spans="1:9">
      <c r="A2471" s="249">
        <v>210851</v>
      </c>
      <c r="B2471" s="249" t="s">
        <v>4253</v>
      </c>
      <c r="C2471" s="249" t="s">
        <v>111</v>
      </c>
      <c r="D2471" s="249" t="s">
        <v>501</v>
      </c>
      <c r="I2471" s="249" t="s">
        <v>82</v>
      </c>
    </row>
    <row r="2472" spans="1:9">
      <c r="A2472" s="249">
        <v>210853</v>
      </c>
      <c r="B2472" s="249" t="s">
        <v>4254</v>
      </c>
      <c r="C2472" s="249" t="s">
        <v>91</v>
      </c>
      <c r="D2472" s="249" t="s">
        <v>500</v>
      </c>
      <c r="I2472" s="249" t="s">
        <v>82</v>
      </c>
    </row>
    <row r="2473" spans="1:9">
      <c r="A2473" s="249">
        <v>210855</v>
      </c>
      <c r="B2473" s="249" t="s">
        <v>4255</v>
      </c>
      <c r="C2473" s="249" t="s">
        <v>121</v>
      </c>
      <c r="D2473" s="249" t="s">
        <v>455</v>
      </c>
      <c r="I2473" s="249" t="s">
        <v>82</v>
      </c>
    </row>
    <row r="2474" spans="1:9">
      <c r="A2474" s="249">
        <v>210856</v>
      </c>
      <c r="B2474" s="249" t="s">
        <v>4256</v>
      </c>
      <c r="C2474" s="249" t="s">
        <v>4257</v>
      </c>
      <c r="D2474" s="249" t="s">
        <v>535</v>
      </c>
      <c r="I2474" s="249" t="s">
        <v>82</v>
      </c>
    </row>
    <row r="2475" spans="1:9">
      <c r="A2475" s="249">
        <v>210857</v>
      </c>
      <c r="B2475" s="249" t="s">
        <v>4258</v>
      </c>
      <c r="C2475" s="249" t="s">
        <v>144</v>
      </c>
      <c r="D2475" s="249" t="s">
        <v>3077</v>
      </c>
      <c r="I2475" s="249" t="s">
        <v>82</v>
      </c>
    </row>
    <row r="2476" spans="1:9">
      <c r="A2476" s="249">
        <v>210859</v>
      </c>
      <c r="B2476" s="249" t="s">
        <v>4259</v>
      </c>
      <c r="C2476" s="249" t="s">
        <v>146</v>
      </c>
      <c r="D2476" s="249" t="s">
        <v>500</v>
      </c>
      <c r="I2476" s="249" t="s">
        <v>82</v>
      </c>
    </row>
    <row r="2477" spans="1:9">
      <c r="A2477" s="249">
        <v>210863</v>
      </c>
      <c r="B2477" s="249" t="s">
        <v>4260</v>
      </c>
      <c r="C2477" s="249" t="s">
        <v>89</v>
      </c>
      <c r="D2477" s="249" t="s">
        <v>645</v>
      </c>
      <c r="I2477" s="249" t="s">
        <v>82</v>
      </c>
    </row>
    <row r="2478" spans="1:9">
      <c r="A2478" s="249">
        <v>210864</v>
      </c>
      <c r="B2478" s="249" t="s">
        <v>4261</v>
      </c>
      <c r="C2478" s="249" t="s">
        <v>175</v>
      </c>
      <c r="D2478" s="249" t="s">
        <v>545</v>
      </c>
      <c r="I2478" s="249" t="s">
        <v>82</v>
      </c>
    </row>
    <row r="2479" spans="1:9">
      <c r="A2479" s="249">
        <v>210865</v>
      </c>
      <c r="B2479" s="249" t="s">
        <v>4262</v>
      </c>
      <c r="C2479" s="249" t="s">
        <v>4263</v>
      </c>
      <c r="D2479" s="249" t="s">
        <v>4264</v>
      </c>
      <c r="I2479" s="249" t="s">
        <v>82</v>
      </c>
    </row>
    <row r="2480" spans="1:9">
      <c r="A2480" s="249">
        <v>210866</v>
      </c>
      <c r="B2480" s="249" t="s">
        <v>4265</v>
      </c>
      <c r="C2480" s="249" t="s">
        <v>127</v>
      </c>
      <c r="D2480" s="249" t="s">
        <v>463</v>
      </c>
      <c r="I2480" s="249" t="s">
        <v>82</v>
      </c>
    </row>
    <row r="2481" spans="1:9">
      <c r="A2481" s="249">
        <v>210867</v>
      </c>
      <c r="B2481" s="249" t="s">
        <v>4266</v>
      </c>
      <c r="C2481" s="249" t="s">
        <v>157</v>
      </c>
      <c r="D2481" s="249" t="s">
        <v>558</v>
      </c>
      <c r="I2481" s="249" t="s">
        <v>82</v>
      </c>
    </row>
    <row r="2482" spans="1:9">
      <c r="A2482" s="249">
        <v>210868</v>
      </c>
      <c r="B2482" s="249" t="s">
        <v>4267</v>
      </c>
      <c r="C2482" s="249" t="s">
        <v>144</v>
      </c>
      <c r="D2482" s="249" t="s">
        <v>460</v>
      </c>
      <c r="I2482" s="249" t="s">
        <v>82</v>
      </c>
    </row>
    <row r="2483" spans="1:9">
      <c r="A2483" s="249">
        <v>210869</v>
      </c>
      <c r="B2483" s="249" t="s">
        <v>4268</v>
      </c>
      <c r="C2483" s="249" t="s">
        <v>129</v>
      </c>
      <c r="D2483" s="249" t="s">
        <v>571</v>
      </c>
      <c r="I2483" s="249" t="s">
        <v>82</v>
      </c>
    </row>
    <row r="2484" spans="1:9">
      <c r="A2484" s="249">
        <v>210870</v>
      </c>
      <c r="B2484" s="249" t="s">
        <v>4269</v>
      </c>
      <c r="C2484" s="249" t="s">
        <v>81</v>
      </c>
      <c r="D2484" s="249" t="s">
        <v>436</v>
      </c>
      <c r="I2484" s="249" t="s">
        <v>82</v>
      </c>
    </row>
    <row r="2485" spans="1:9">
      <c r="A2485" s="249">
        <v>210871</v>
      </c>
      <c r="B2485" s="249" t="s">
        <v>4270</v>
      </c>
      <c r="C2485" s="249" t="s">
        <v>231</v>
      </c>
      <c r="D2485" s="249" t="s">
        <v>632</v>
      </c>
      <c r="I2485" s="249" t="s">
        <v>82</v>
      </c>
    </row>
    <row r="2486" spans="1:9">
      <c r="A2486" s="249">
        <v>210872</v>
      </c>
      <c r="B2486" s="249" t="s">
        <v>4271</v>
      </c>
      <c r="C2486" s="249" t="s">
        <v>122</v>
      </c>
      <c r="D2486" s="249" t="s">
        <v>519</v>
      </c>
      <c r="I2486" s="249" t="s">
        <v>82</v>
      </c>
    </row>
    <row r="2487" spans="1:9">
      <c r="A2487" s="249">
        <v>210873</v>
      </c>
      <c r="B2487" s="249" t="s">
        <v>4272</v>
      </c>
      <c r="C2487" s="249" t="s">
        <v>289</v>
      </c>
      <c r="D2487" s="249" t="s">
        <v>4273</v>
      </c>
      <c r="I2487" s="249" t="s">
        <v>82</v>
      </c>
    </row>
    <row r="2488" spans="1:9">
      <c r="A2488" s="249">
        <v>210874</v>
      </c>
      <c r="B2488" s="249" t="s">
        <v>4274</v>
      </c>
      <c r="C2488" s="249" t="s">
        <v>115</v>
      </c>
      <c r="D2488" s="249" t="s">
        <v>478</v>
      </c>
      <c r="I2488" s="249" t="s">
        <v>82</v>
      </c>
    </row>
    <row r="2489" spans="1:9">
      <c r="A2489" s="249">
        <v>210875</v>
      </c>
      <c r="B2489" s="249" t="s">
        <v>4275</v>
      </c>
      <c r="C2489" s="249" t="s">
        <v>128</v>
      </c>
      <c r="D2489" s="249" t="s">
        <v>453</v>
      </c>
      <c r="I2489" s="249" t="s">
        <v>82</v>
      </c>
    </row>
    <row r="2490" spans="1:9">
      <c r="A2490" s="249">
        <v>210876</v>
      </c>
      <c r="B2490" s="249" t="s">
        <v>4276</v>
      </c>
      <c r="C2490" s="249" t="s">
        <v>144</v>
      </c>
      <c r="D2490" s="249" t="s">
        <v>646</v>
      </c>
      <c r="I2490" s="249" t="s">
        <v>82</v>
      </c>
    </row>
    <row r="2491" spans="1:9">
      <c r="A2491" s="249">
        <v>210878</v>
      </c>
      <c r="B2491" s="249" t="s">
        <v>4277</v>
      </c>
      <c r="C2491" s="249" t="s">
        <v>89</v>
      </c>
      <c r="D2491" s="249" t="s">
        <v>444</v>
      </c>
      <c r="I2491" s="249" t="s">
        <v>82</v>
      </c>
    </row>
    <row r="2492" spans="1:9">
      <c r="A2492" s="249">
        <v>210880</v>
      </c>
      <c r="B2492" s="249" t="s">
        <v>4278</v>
      </c>
      <c r="C2492" s="249" t="s">
        <v>188</v>
      </c>
      <c r="D2492" s="249" t="s">
        <v>443</v>
      </c>
      <c r="I2492" s="249" t="s">
        <v>82</v>
      </c>
    </row>
    <row r="2493" spans="1:9">
      <c r="A2493" s="249">
        <v>210881</v>
      </c>
      <c r="B2493" s="249" t="s">
        <v>4279</v>
      </c>
      <c r="C2493" s="249" t="s">
        <v>269</v>
      </c>
      <c r="D2493" s="249" t="s">
        <v>4280</v>
      </c>
      <c r="I2493" s="249" t="s">
        <v>82</v>
      </c>
    </row>
    <row r="2494" spans="1:9">
      <c r="A2494" s="249">
        <v>210882</v>
      </c>
      <c r="B2494" s="249" t="s">
        <v>4281</v>
      </c>
      <c r="C2494" s="249" t="s">
        <v>344</v>
      </c>
      <c r="D2494" s="249" t="s">
        <v>492</v>
      </c>
      <c r="I2494" s="249" t="s">
        <v>82</v>
      </c>
    </row>
    <row r="2495" spans="1:9">
      <c r="A2495" s="249">
        <v>210883</v>
      </c>
      <c r="B2495" s="249" t="s">
        <v>4282</v>
      </c>
      <c r="C2495" s="249" t="s">
        <v>157</v>
      </c>
      <c r="D2495" s="249" t="s">
        <v>431</v>
      </c>
      <c r="I2495" s="249" t="s">
        <v>82</v>
      </c>
    </row>
    <row r="2496" spans="1:9">
      <c r="A2496" s="249">
        <v>210884</v>
      </c>
      <c r="B2496" s="249" t="s">
        <v>4283</v>
      </c>
      <c r="C2496" s="249" t="s">
        <v>3935</v>
      </c>
      <c r="D2496" s="249" t="s">
        <v>3883</v>
      </c>
      <c r="I2496" s="249" t="s">
        <v>82</v>
      </c>
    </row>
    <row r="2497" spans="1:9">
      <c r="A2497" s="249">
        <v>210887</v>
      </c>
      <c r="B2497" s="249" t="s">
        <v>4284</v>
      </c>
      <c r="C2497" s="249" t="s">
        <v>144</v>
      </c>
      <c r="D2497" s="249" t="s">
        <v>551</v>
      </c>
      <c r="I2497" s="249" t="s">
        <v>82</v>
      </c>
    </row>
    <row r="2498" spans="1:9">
      <c r="A2498" s="249">
        <v>210890</v>
      </c>
      <c r="B2498" s="249" t="s">
        <v>4285</v>
      </c>
      <c r="C2498" s="249" t="s">
        <v>89</v>
      </c>
      <c r="D2498" s="249" t="s">
        <v>456</v>
      </c>
      <c r="I2498" s="249" t="s">
        <v>82</v>
      </c>
    </row>
    <row r="2499" spans="1:9">
      <c r="A2499" s="249">
        <v>210892</v>
      </c>
      <c r="B2499" s="249" t="s">
        <v>4286</v>
      </c>
      <c r="C2499" s="249" t="s">
        <v>4051</v>
      </c>
      <c r="D2499" s="249" t="s">
        <v>539</v>
      </c>
      <c r="I2499" s="249" t="s">
        <v>82</v>
      </c>
    </row>
    <row r="2500" spans="1:9">
      <c r="A2500" s="249">
        <v>210893</v>
      </c>
      <c r="B2500" s="249" t="s">
        <v>4287</v>
      </c>
      <c r="C2500" s="249" t="s">
        <v>269</v>
      </c>
      <c r="D2500" s="249" t="s">
        <v>3509</v>
      </c>
      <c r="I2500" s="249" t="s">
        <v>82</v>
      </c>
    </row>
    <row r="2501" spans="1:9">
      <c r="A2501" s="249">
        <v>210895</v>
      </c>
      <c r="B2501" s="249" t="s">
        <v>4288</v>
      </c>
      <c r="C2501" s="249" t="s">
        <v>184</v>
      </c>
      <c r="D2501" s="249" t="s">
        <v>647</v>
      </c>
      <c r="I2501" s="249" t="s">
        <v>82</v>
      </c>
    </row>
    <row r="2502" spans="1:9">
      <c r="A2502" s="249">
        <v>210896</v>
      </c>
      <c r="B2502" s="249" t="s">
        <v>4289</v>
      </c>
      <c r="C2502" s="249" t="s">
        <v>220</v>
      </c>
      <c r="D2502" s="249" t="s">
        <v>648</v>
      </c>
      <c r="I2502" s="249" t="s">
        <v>82</v>
      </c>
    </row>
    <row r="2503" spans="1:9">
      <c r="A2503" s="249">
        <v>210897</v>
      </c>
      <c r="B2503" s="249" t="s">
        <v>4290</v>
      </c>
      <c r="C2503" s="249" t="s">
        <v>89</v>
      </c>
      <c r="D2503" s="249" t="s">
        <v>649</v>
      </c>
      <c r="I2503" s="249" t="s">
        <v>82</v>
      </c>
    </row>
    <row r="2504" spans="1:9">
      <c r="A2504" s="249">
        <v>210898</v>
      </c>
      <c r="B2504" s="249" t="s">
        <v>4291</v>
      </c>
      <c r="C2504" s="249" t="s">
        <v>86</v>
      </c>
      <c r="D2504" s="249" t="s">
        <v>4292</v>
      </c>
      <c r="I2504" s="249" t="s">
        <v>82</v>
      </c>
    </row>
    <row r="2505" spans="1:9">
      <c r="A2505" s="249">
        <v>210901</v>
      </c>
      <c r="B2505" s="249" t="s">
        <v>4293</v>
      </c>
      <c r="C2505" s="249" t="s">
        <v>180</v>
      </c>
      <c r="D2505" s="249" t="s">
        <v>3917</v>
      </c>
      <c r="I2505" s="249" t="s">
        <v>82</v>
      </c>
    </row>
    <row r="2506" spans="1:9">
      <c r="A2506" s="249">
        <v>210903</v>
      </c>
      <c r="B2506" s="249" t="s">
        <v>4294</v>
      </c>
      <c r="C2506" s="249" t="s">
        <v>4295</v>
      </c>
      <c r="D2506" s="249" t="s">
        <v>463</v>
      </c>
      <c r="I2506" s="249" t="s">
        <v>82</v>
      </c>
    </row>
    <row r="2507" spans="1:9">
      <c r="A2507" s="249">
        <v>210904</v>
      </c>
      <c r="B2507" s="249" t="s">
        <v>4296</v>
      </c>
      <c r="C2507" s="249" t="s">
        <v>86</v>
      </c>
      <c r="D2507" s="249" t="s">
        <v>4297</v>
      </c>
      <c r="I2507" s="249" t="s">
        <v>82</v>
      </c>
    </row>
    <row r="2508" spans="1:9">
      <c r="A2508" s="249">
        <v>210905</v>
      </c>
      <c r="B2508" s="249" t="s">
        <v>4298</v>
      </c>
      <c r="C2508" s="249" t="s">
        <v>151</v>
      </c>
      <c r="D2508" s="249" t="s">
        <v>432</v>
      </c>
      <c r="I2508" s="249" t="s">
        <v>82</v>
      </c>
    </row>
    <row r="2509" spans="1:9">
      <c r="A2509" s="249">
        <v>210906</v>
      </c>
      <c r="B2509" s="249" t="s">
        <v>4299</v>
      </c>
      <c r="C2509" s="249" t="s">
        <v>109</v>
      </c>
      <c r="D2509" s="249" t="s">
        <v>606</v>
      </c>
      <c r="I2509" s="249" t="s">
        <v>82</v>
      </c>
    </row>
    <row r="2510" spans="1:9">
      <c r="A2510" s="249">
        <v>210907</v>
      </c>
      <c r="B2510" s="249" t="s">
        <v>4300</v>
      </c>
      <c r="C2510" s="249" t="s">
        <v>84</v>
      </c>
      <c r="D2510" s="249" t="s">
        <v>471</v>
      </c>
      <c r="I2510" s="249" t="s">
        <v>82</v>
      </c>
    </row>
    <row r="2511" spans="1:9">
      <c r="A2511" s="249">
        <v>210908</v>
      </c>
      <c r="B2511" s="249" t="s">
        <v>4301</v>
      </c>
      <c r="C2511" s="249" t="s">
        <v>160</v>
      </c>
      <c r="D2511" s="249" t="s">
        <v>473</v>
      </c>
      <c r="I2511" s="249" t="s">
        <v>82</v>
      </c>
    </row>
    <row r="2512" spans="1:9">
      <c r="A2512" s="249">
        <v>210909</v>
      </c>
      <c r="B2512" s="249" t="s">
        <v>4302</v>
      </c>
      <c r="C2512" s="249" t="s">
        <v>89</v>
      </c>
      <c r="D2512" s="249" t="s">
        <v>651</v>
      </c>
      <c r="I2512" s="249" t="s">
        <v>82</v>
      </c>
    </row>
    <row r="2513" spans="1:9">
      <c r="A2513" s="249">
        <v>210911</v>
      </c>
      <c r="B2513" s="249" t="s">
        <v>4303</v>
      </c>
      <c r="C2513" s="249" t="s">
        <v>92</v>
      </c>
      <c r="D2513" s="249" t="s">
        <v>652</v>
      </c>
      <c r="I2513" s="249" t="s">
        <v>82</v>
      </c>
    </row>
    <row r="2514" spans="1:9">
      <c r="A2514" s="249">
        <v>210913</v>
      </c>
      <c r="B2514" s="249" t="s">
        <v>4304</v>
      </c>
      <c r="C2514" s="249" t="s">
        <v>265</v>
      </c>
      <c r="D2514" s="249" t="s">
        <v>4305</v>
      </c>
      <c r="I2514" s="249" t="s">
        <v>82</v>
      </c>
    </row>
    <row r="2515" spans="1:9">
      <c r="A2515" s="249">
        <v>210919</v>
      </c>
      <c r="B2515" s="249" t="s">
        <v>4306</v>
      </c>
      <c r="C2515" s="249" t="s">
        <v>3272</v>
      </c>
      <c r="D2515" s="249" t="s">
        <v>559</v>
      </c>
      <c r="I2515" s="249" t="s">
        <v>82</v>
      </c>
    </row>
    <row r="2516" spans="1:9">
      <c r="A2516" s="249">
        <v>210922</v>
      </c>
      <c r="B2516" s="249" t="s">
        <v>4307</v>
      </c>
      <c r="C2516" s="249" t="s">
        <v>219</v>
      </c>
      <c r="D2516" s="249" t="s">
        <v>380</v>
      </c>
      <c r="I2516" s="249" t="s">
        <v>82</v>
      </c>
    </row>
    <row r="2517" spans="1:9">
      <c r="A2517" s="249">
        <v>210927</v>
      </c>
      <c r="B2517" s="249" t="s">
        <v>4308</v>
      </c>
      <c r="C2517" s="249" t="s">
        <v>4309</v>
      </c>
      <c r="D2517" s="249" t="s">
        <v>4310</v>
      </c>
      <c r="I2517" s="249" t="s">
        <v>82</v>
      </c>
    </row>
    <row r="2518" spans="1:9">
      <c r="A2518" s="249">
        <v>210933</v>
      </c>
      <c r="B2518" s="249" t="s">
        <v>4311</v>
      </c>
      <c r="C2518" s="249" t="s">
        <v>4312</v>
      </c>
      <c r="D2518" s="249" t="s">
        <v>579</v>
      </c>
      <c r="I2518" s="249" t="s">
        <v>82</v>
      </c>
    </row>
    <row r="2519" spans="1:9">
      <c r="A2519" s="249">
        <v>210934</v>
      </c>
      <c r="B2519" s="249" t="s">
        <v>4313</v>
      </c>
      <c r="C2519" s="249" t="s">
        <v>144</v>
      </c>
      <c r="D2519" s="249" t="s">
        <v>606</v>
      </c>
      <c r="I2519" s="249" t="s">
        <v>82</v>
      </c>
    </row>
    <row r="2520" spans="1:9">
      <c r="A2520" s="249">
        <v>210935</v>
      </c>
      <c r="B2520" s="249" t="s">
        <v>4314</v>
      </c>
      <c r="C2520" s="249" t="s">
        <v>115</v>
      </c>
      <c r="D2520" s="249" t="s">
        <v>436</v>
      </c>
      <c r="I2520" s="249" t="s">
        <v>82</v>
      </c>
    </row>
    <row r="2521" spans="1:9">
      <c r="A2521" s="249">
        <v>210936</v>
      </c>
      <c r="B2521" s="249" t="s">
        <v>4315</v>
      </c>
      <c r="C2521" s="249" t="s">
        <v>143</v>
      </c>
      <c r="D2521" s="249" t="s">
        <v>524</v>
      </c>
      <c r="I2521" s="249" t="s">
        <v>82</v>
      </c>
    </row>
    <row r="2522" spans="1:9">
      <c r="A2522" s="249">
        <v>210940</v>
      </c>
      <c r="B2522" s="249" t="s">
        <v>4316</v>
      </c>
      <c r="C2522" s="249" t="s">
        <v>202</v>
      </c>
      <c r="D2522" s="249" t="s">
        <v>478</v>
      </c>
      <c r="I2522" s="249" t="s">
        <v>82</v>
      </c>
    </row>
    <row r="2523" spans="1:9">
      <c r="A2523" s="249">
        <v>210943</v>
      </c>
      <c r="B2523" s="249" t="s">
        <v>4317</v>
      </c>
      <c r="C2523" s="249" t="s">
        <v>3093</v>
      </c>
      <c r="D2523" s="249" t="s">
        <v>1986</v>
      </c>
      <c r="I2523" s="249" t="s">
        <v>82</v>
      </c>
    </row>
    <row r="2524" spans="1:9">
      <c r="A2524" s="249">
        <v>210945</v>
      </c>
      <c r="B2524" s="249" t="s">
        <v>4318</v>
      </c>
      <c r="C2524" s="249" t="s">
        <v>83</v>
      </c>
      <c r="D2524" s="249" t="s">
        <v>4319</v>
      </c>
      <c r="I2524" s="249" t="s">
        <v>82</v>
      </c>
    </row>
    <row r="2525" spans="1:9">
      <c r="A2525" s="249">
        <v>210946</v>
      </c>
      <c r="B2525" s="249" t="s">
        <v>4320</v>
      </c>
      <c r="C2525" s="249" t="s">
        <v>2943</v>
      </c>
      <c r="D2525" s="249" t="s">
        <v>456</v>
      </c>
      <c r="I2525" s="249" t="s">
        <v>82</v>
      </c>
    </row>
    <row r="2526" spans="1:9">
      <c r="A2526" s="249">
        <v>210948</v>
      </c>
      <c r="B2526" s="249" t="s">
        <v>4321</v>
      </c>
      <c r="C2526" s="249" t="s">
        <v>260</v>
      </c>
      <c r="D2526" s="249" t="s">
        <v>3454</v>
      </c>
      <c r="I2526" s="249" t="s">
        <v>82</v>
      </c>
    </row>
    <row r="2527" spans="1:9">
      <c r="A2527" s="249">
        <v>210950</v>
      </c>
      <c r="B2527" s="249" t="s">
        <v>4322</v>
      </c>
      <c r="C2527" s="249" t="s">
        <v>81</v>
      </c>
      <c r="D2527" s="249" t="s">
        <v>3842</v>
      </c>
      <c r="I2527" s="249" t="s">
        <v>82</v>
      </c>
    </row>
    <row r="2528" spans="1:9">
      <c r="A2528" s="249">
        <v>210951</v>
      </c>
      <c r="B2528" s="249" t="s">
        <v>4323</v>
      </c>
      <c r="C2528" s="249" t="s">
        <v>263</v>
      </c>
      <c r="D2528" s="249" t="s">
        <v>643</v>
      </c>
      <c r="I2528" s="249" t="s">
        <v>82</v>
      </c>
    </row>
    <row r="2529" spans="1:9">
      <c r="A2529" s="249">
        <v>210953</v>
      </c>
      <c r="B2529" s="249" t="s">
        <v>4324</v>
      </c>
      <c r="C2529" s="249" t="s">
        <v>272</v>
      </c>
      <c r="D2529" s="249" t="s">
        <v>653</v>
      </c>
      <c r="I2529" s="249" t="s">
        <v>82</v>
      </c>
    </row>
    <row r="2530" spans="1:9">
      <c r="A2530" s="249">
        <v>210954</v>
      </c>
      <c r="B2530" s="249" t="s">
        <v>4325</v>
      </c>
      <c r="C2530" s="249" t="s">
        <v>292</v>
      </c>
      <c r="D2530" s="249" t="s">
        <v>3560</v>
      </c>
      <c r="I2530" s="249" t="s">
        <v>82</v>
      </c>
    </row>
    <row r="2531" spans="1:9">
      <c r="A2531" s="249">
        <v>210955</v>
      </c>
      <c r="B2531" s="249" t="s">
        <v>4326</v>
      </c>
      <c r="C2531" s="249" t="s">
        <v>92</v>
      </c>
      <c r="D2531" s="249" t="s">
        <v>571</v>
      </c>
      <c r="I2531" s="249" t="s">
        <v>82</v>
      </c>
    </row>
    <row r="2532" spans="1:9">
      <c r="A2532" s="249">
        <v>210961</v>
      </c>
      <c r="B2532" s="249" t="s">
        <v>4327</v>
      </c>
      <c r="C2532" s="249" t="s">
        <v>86</v>
      </c>
      <c r="D2532" s="249" t="s">
        <v>539</v>
      </c>
      <c r="I2532" s="249" t="s">
        <v>82</v>
      </c>
    </row>
    <row r="2533" spans="1:9">
      <c r="A2533" s="249">
        <v>210962</v>
      </c>
      <c r="B2533" s="249" t="s">
        <v>4328</v>
      </c>
      <c r="C2533" s="249" t="s">
        <v>187</v>
      </c>
      <c r="D2533" s="249" t="s">
        <v>644</v>
      </c>
      <c r="I2533" s="249" t="s">
        <v>82</v>
      </c>
    </row>
    <row r="2534" spans="1:9">
      <c r="A2534" s="249">
        <v>210965</v>
      </c>
      <c r="B2534" s="249" t="s">
        <v>4329</v>
      </c>
      <c r="C2534" s="249" t="s">
        <v>265</v>
      </c>
      <c r="D2534" s="249" t="s">
        <v>4330</v>
      </c>
      <c r="I2534" s="249" t="s">
        <v>82</v>
      </c>
    </row>
    <row r="2535" spans="1:9">
      <c r="A2535" s="249">
        <v>210969</v>
      </c>
      <c r="B2535" s="249" t="s">
        <v>4331</v>
      </c>
      <c r="C2535" s="249" t="s">
        <v>314</v>
      </c>
      <c r="D2535" s="249" t="s">
        <v>4332</v>
      </c>
      <c r="I2535" s="249" t="s">
        <v>82</v>
      </c>
    </row>
    <row r="2536" spans="1:9">
      <c r="A2536" s="249">
        <v>210970</v>
      </c>
      <c r="B2536" s="249" t="s">
        <v>4333</v>
      </c>
      <c r="C2536" s="249" t="s">
        <v>102</v>
      </c>
      <c r="D2536" s="249" t="s">
        <v>469</v>
      </c>
      <c r="I2536" s="249" t="s">
        <v>82</v>
      </c>
    </row>
    <row r="2537" spans="1:9">
      <c r="A2537" s="249">
        <v>210971</v>
      </c>
      <c r="B2537" s="249" t="s">
        <v>4334</v>
      </c>
      <c r="C2537" s="249" t="s">
        <v>94</v>
      </c>
      <c r="D2537" s="249" t="s">
        <v>527</v>
      </c>
      <c r="I2537" s="249" t="s">
        <v>82</v>
      </c>
    </row>
    <row r="2538" spans="1:9">
      <c r="A2538" s="249">
        <v>210972</v>
      </c>
      <c r="B2538" s="249" t="s">
        <v>4335</v>
      </c>
      <c r="C2538" s="249" t="s">
        <v>95</v>
      </c>
      <c r="D2538" s="249" t="s">
        <v>606</v>
      </c>
      <c r="I2538" s="249" t="s">
        <v>82</v>
      </c>
    </row>
    <row r="2539" spans="1:9">
      <c r="A2539" s="249">
        <v>210973</v>
      </c>
      <c r="B2539" s="249" t="s">
        <v>4336</v>
      </c>
      <c r="C2539" s="249" t="s">
        <v>326</v>
      </c>
      <c r="D2539" s="249" t="s">
        <v>452</v>
      </c>
      <c r="I2539" s="249" t="s">
        <v>82</v>
      </c>
    </row>
    <row r="2540" spans="1:9">
      <c r="A2540" s="249">
        <v>210975</v>
      </c>
      <c r="B2540" s="249" t="s">
        <v>4337</v>
      </c>
      <c r="C2540" s="249" t="s">
        <v>265</v>
      </c>
      <c r="D2540" s="249" t="s">
        <v>498</v>
      </c>
      <c r="I2540" s="249" t="s">
        <v>82</v>
      </c>
    </row>
    <row r="2541" spans="1:9">
      <c r="A2541" s="249">
        <v>210976</v>
      </c>
      <c r="B2541" s="249" t="s">
        <v>4338</v>
      </c>
      <c r="C2541" s="249" t="s">
        <v>93</v>
      </c>
      <c r="D2541" s="249" t="s">
        <v>492</v>
      </c>
      <c r="I2541" s="249" t="s">
        <v>82</v>
      </c>
    </row>
    <row r="2542" spans="1:9">
      <c r="A2542" s="249">
        <v>210977</v>
      </c>
      <c r="B2542" s="249" t="s">
        <v>4339</v>
      </c>
      <c r="C2542" s="249" t="s">
        <v>115</v>
      </c>
      <c r="D2542" s="249" t="s">
        <v>498</v>
      </c>
      <c r="I2542" s="249" t="s">
        <v>82</v>
      </c>
    </row>
    <row r="2543" spans="1:9">
      <c r="A2543" s="249">
        <v>210978</v>
      </c>
      <c r="B2543" s="249" t="s">
        <v>4340</v>
      </c>
      <c r="C2543" s="249" t="s">
        <v>276</v>
      </c>
      <c r="D2543" s="249" t="s">
        <v>4341</v>
      </c>
      <c r="I2543" s="249" t="s">
        <v>82</v>
      </c>
    </row>
    <row r="2544" spans="1:9">
      <c r="A2544" s="249">
        <v>210979</v>
      </c>
      <c r="B2544" s="249" t="s">
        <v>4342</v>
      </c>
      <c r="C2544" s="249" t="s">
        <v>4343</v>
      </c>
      <c r="D2544" s="249" t="s">
        <v>4344</v>
      </c>
      <c r="I2544" s="249" t="s">
        <v>82</v>
      </c>
    </row>
    <row r="2545" spans="1:9">
      <c r="A2545" s="249">
        <v>210982</v>
      </c>
      <c r="B2545" s="249" t="s">
        <v>4345</v>
      </c>
      <c r="C2545" s="249" t="s">
        <v>127</v>
      </c>
      <c r="D2545" s="249" t="s">
        <v>4346</v>
      </c>
      <c r="I2545" s="249" t="s">
        <v>82</v>
      </c>
    </row>
    <row r="2546" spans="1:9">
      <c r="A2546" s="249">
        <v>210985</v>
      </c>
      <c r="B2546" s="249" t="s">
        <v>4347</v>
      </c>
      <c r="C2546" s="249" t="s">
        <v>89</v>
      </c>
      <c r="D2546" s="249" t="s">
        <v>653</v>
      </c>
      <c r="I2546" s="249" t="s">
        <v>82</v>
      </c>
    </row>
    <row r="2547" spans="1:9">
      <c r="A2547" s="249">
        <v>210986</v>
      </c>
      <c r="B2547" s="249" t="s">
        <v>4348</v>
      </c>
      <c r="C2547" s="249" t="s">
        <v>2967</v>
      </c>
      <c r="D2547" s="249" t="s">
        <v>4349</v>
      </c>
      <c r="I2547" s="249" t="s">
        <v>82</v>
      </c>
    </row>
    <row r="2548" spans="1:9">
      <c r="A2548" s="249">
        <v>210990</v>
      </c>
      <c r="B2548" s="249" t="s">
        <v>4350</v>
      </c>
      <c r="C2548" s="249" t="s">
        <v>4250</v>
      </c>
      <c r="D2548" s="249" t="s">
        <v>329</v>
      </c>
      <c r="I2548" s="249" t="s">
        <v>82</v>
      </c>
    </row>
    <row r="2549" spans="1:9">
      <c r="A2549" s="249">
        <v>210991</v>
      </c>
      <c r="B2549" s="249" t="s">
        <v>4351</v>
      </c>
      <c r="C2549" s="249" t="s">
        <v>152</v>
      </c>
      <c r="D2549" s="249" t="s">
        <v>556</v>
      </c>
      <c r="I2549" s="249" t="s">
        <v>82</v>
      </c>
    </row>
    <row r="2550" spans="1:9">
      <c r="A2550" s="249">
        <v>210994</v>
      </c>
      <c r="B2550" s="249" t="s">
        <v>4352</v>
      </c>
      <c r="C2550" s="249" t="s">
        <v>209</v>
      </c>
      <c r="D2550" s="249" t="s">
        <v>475</v>
      </c>
      <c r="I2550" s="249" t="s">
        <v>82</v>
      </c>
    </row>
    <row r="2551" spans="1:9">
      <c r="A2551" s="249">
        <v>210996</v>
      </c>
      <c r="B2551" s="249" t="s">
        <v>4353</v>
      </c>
      <c r="C2551" s="249" t="s">
        <v>86</v>
      </c>
      <c r="D2551" s="249" t="s">
        <v>443</v>
      </c>
      <c r="I2551" s="249" t="s">
        <v>82</v>
      </c>
    </row>
    <row r="2552" spans="1:9">
      <c r="A2552" s="249">
        <v>210997</v>
      </c>
      <c r="B2552" s="249" t="s">
        <v>4354</v>
      </c>
      <c r="C2552" s="249" t="s">
        <v>202</v>
      </c>
      <c r="D2552" s="249" t="s">
        <v>4355</v>
      </c>
      <c r="I2552" s="249" t="s">
        <v>82</v>
      </c>
    </row>
    <row r="2553" spans="1:9">
      <c r="A2553" s="249">
        <v>210999</v>
      </c>
      <c r="B2553" s="249" t="s">
        <v>4356</v>
      </c>
      <c r="C2553" s="249" t="s">
        <v>4357</v>
      </c>
      <c r="D2553" s="249" t="s">
        <v>539</v>
      </c>
      <c r="I2553" s="249" t="s">
        <v>82</v>
      </c>
    </row>
    <row r="2554" spans="1:9">
      <c r="A2554" s="249">
        <v>211001</v>
      </c>
      <c r="B2554" s="249" t="s">
        <v>4358</v>
      </c>
      <c r="C2554" s="249" t="s">
        <v>164</v>
      </c>
      <c r="D2554" s="249" t="s">
        <v>600</v>
      </c>
      <c r="I2554" s="249" t="s">
        <v>82</v>
      </c>
    </row>
    <row r="2555" spans="1:9">
      <c r="A2555" s="249">
        <v>211002</v>
      </c>
      <c r="B2555" s="249" t="s">
        <v>4359</v>
      </c>
      <c r="C2555" s="249" t="s">
        <v>654</v>
      </c>
      <c r="D2555" s="249" t="s">
        <v>582</v>
      </c>
      <c r="I2555" s="249" t="s">
        <v>82</v>
      </c>
    </row>
    <row r="2556" spans="1:9">
      <c r="A2556" s="249">
        <v>211003</v>
      </c>
      <c r="B2556" s="249" t="s">
        <v>4360</v>
      </c>
      <c r="C2556" s="249" t="s">
        <v>92</v>
      </c>
      <c r="D2556" s="249" t="s">
        <v>444</v>
      </c>
      <c r="I2556" s="249" t="s">
        <v>82</v>
      </c>
    </row>
    <row r="2557" spans="1:9">
      <c r="A2557" s="249">
        <v>211004</v>
      </c>
      <c r="B2557" s="249" t="s">
        <v>4361</v>
      </c>
      <c r="C2557" s="249" t="s">
        <v>299</v>
      </c>
      <c r="D2557" s="249" t="s">
        <v>462</v>
      </c>
      <c r="I2557" s="249" t="s">
        <v>82</v>
      </c>
    </row>
    <row r="2558" spans="1:9">
      <c r="A2558" s="249">
        <v>211005</v>
      </c>
      <c r="B2558" s="249" t="s">
        <v>4362</v>
      </c>
      <c r="C2558" s="249" t="s">
        <v>387</v>
      </c>
      <c r="D2558" s="249" t="s">
        <v>574</v>
      </c>
      <c r="I2558" s="249" t="s">
        <v>82</v>
      </c>
    </row>
    <row r="2559" spans="1:9">
      <c r="A2559" s="249">
        <v>211012</v>
      </c>
      <c r="B2559" s="249" t="s">
        <v>4363</v>
      </c>
      <c r="C2559" s="249" t="s">
        <v>4364</v>
      </c>
      <c r="D2559" s="249" t="s">
        <v>655</v>
      </c>
      <c r="I2559" s="249" t="s">
        <v>82</v>
      </c>
    </row>
    <row r="2560" spans="1:9">
      <c r="A2560" s="249">
        <v>211013</v>
      </c>
      <c r="B2560" s="249" t="s">
        <v>4365</v>
      </c>
      <c r="C2560" s="249" t="s">
        <v>145</v>
      </c>
      <c r="D2560" s="249" t="s">
        <v>456</v>
      </c>
      <c r="I2560" s="249" t="s">
        <v>82</v>
      </c>
    </row>
    <row r="2561" spans="1:9">
      <c r="A2561" s="249">
        <v>211015</v>
      </c>
      <c r="B2561" s="249" t="s">
        <v>4366</v>
      </c>
      <c r="C2561" s="249" t="s">
        <v>174</v>
      </c>
      <c r="D2561" s="249" t="s">
        <v>4367</v>
      </c>
      <c r="I2561" s="249" t="s">
        <v>82</v>
      </c>
    </row>
    <row r="2562" spans="1:9">
      <c r="A2562" s="249">
        <v>211021</v>
      </c>
      <c r="B2562" s="249" t="s">
        <v>3874</v>
      </c>
      <c r="C2562" s="249" t="s">
        <v>219</v>
      </c>
      <c r="D2562" s="249" t="s">
        <v>3003</v>
      </c>
      <c r="I2562" s="249" t="s">
        <v>82</v>
      </c>
    </row>
    <row r="2563" spans="1:9">
      <c r="A2563" s="249">
        <v>211022</v>
      </c>
      <c r="B2563" s="249" t="s">
        <v>4368</v>
      </c>
      <c r="C2563" s="249" t="s">
        <v>205</v>
      </c>
      <c r="D2563" s="249" t="s">
        <v>653</v>
      </c>
      <c r="I2563" s="249" t="s">
        <v>82</v>
      </c>
    </row>
    <row r="2564" spans="1:9">
      <c r="A2564" s="249">
        <v>211024</v>
      </c>
      <c r="B2564" s="249" t="s">
        <v>4369</v>
      </c>
      <c r="C2564" s="249" t="s">
        <v>202</v>
      </c>
      <c r="D2564" s="249" t="s">
        <v>556</v>
      </c>
      <c r="I2564" s="249" t="s">
        <v>82</v>
      </c>
    </row>
    <row r="2565" spans="1:9">
      <c r="A2565" s="249">
        <v>211025</v>
      </c>
      <c r="B2565" s="249" t="s">
        <v>4370</v>
      </c>
      <c r="C2565" s="249" t="s">
        <v>3342</v>
      </c>
      <c r="D2565" s="249" t="s">
        <v>456</v>
      </c>
      <c r="I2565" s="249" t="s">
        <v>82</v>
      </c>
    </row>
    <row r="2566" spans="1:9">
      <c r="A2566" s="249">
        <v>211026</v>
      </c>
      <c r="B2566" s="249" t="s">
        <v>4371</v>
      </c>
      <c r="C2566" s="249" t="s">
        <v>92</v>
      </c>
      <c r="D2566" s="249" t="s">
        <v>652</v>
      </c>
      <c r="I2566" s="249" t="s">
        <v>82</v>
      </c>
    </row>
    <row r="2567" spans="1:9">
      <c r="A2567" s="249">
        <v>211029</v>
      </c>
      <c r="B2567" s="249" t="s">
        <v>4372</v>
      </c>
      <c r="C2567" s="249" t="s">
        <v>4373</v>
      </c>
      <c r="D2567" s="249" t="s">
        <v>4374</v>
      </c>
      <c r="I2567" s="249" t="s">
        <v>82</v>
      </c>
    </row>
    <row r="2568" spans="1:9">
      <c r="A2568" s="249">
        <v>211030</v>
      </c>
      <c r="B2568" s="249" t="s">
        <v>4375</v>
      </c>
      <c r="C2568" s="249" t="s">
        <v>4376</v>
      </c>
      <c r="D2568" s="249" t="s">
        <v>656</v>
      </c>
      <c r="I2568" s="249" t="s">
        <v>82</v>
      </c>
    </row>
    <row r="2569" spans="1:9">
      <c r="A2569" s="249">
        <v>211036</v>
      </c>
      <c r="B2569" s="249" t="s">
        <v>4377</v>
      </c>
      <c r="C2569" s="249" t="s">
        <v>98</v>
      </c>
      <c r="D2569" s="249" t="s">
        <v>485</v>
      </c>
      <c r="I2569" s="249" t="s">
        <v>82</v>
      </c>
    </row>
    <row r="2570" spans="1:9">
      <c r="A2570" s="249">
        <v>211040</v>
      </c>
      <c r="B2570" s="249" t="s">
        <v>4378</v>
      </c>
      <c r="C2570" s="249" t="s">
        <v>92</v>
      </c>
      <c r="D2570" s="249" t="s">
        <v>657</v>
      </c>
      <c r="I2570" s="249" t="s">
        <v>82</v>
      </c>
    </row>
    <row r="2571" spans="1:9">
      <c r="A2571" s="249">
        <v>211045</v>
      </c>
      <c r="B2571" s="249" t="s">
        <v>4379</v>
      </c>
      <c r="C2571" s="249" t="s">
        <v>4380</v>
      </c>
      <c r="D2571" s="249" t="s">
        <v>658</v>
      </c>
      <c r="I2571" s="249" t="s">
        <v>82</v>
      </c>
    </row>
    <row r="2572" spans="1:9">
      <c r="A2572" s="249">
        <v>211046</v>
      </c>
      <c r="B2572" s="249" t="s">
        <v>4381</v>
      </c>
      <c r="C2572" s="249" t="s">
        <v>205</v>
      </c>
      <c r="D2572" s="249" t="s">
        <v>485</v>
      </c>
      <c r="I2572" s="249" t="s">
        <v>82</v>
      </c>
    </row>
    <row r="2573" spans="1:9">
      <c r="A2573" s="249">
        <v>211049</v>
      </c>
      <c r="B2573" s="249" t="s">
        <v>4382</v>
      </c>
      <c r="C2573" s="249" t="s">
        <v>122</v>
      </c>
      <c r="D2573" s="249" t="s">
        <v>4383</v>
      </c>
      <c r="I2573" s="249" t="s">
        <v>82</v>
      </c>
    </row>
    <row r="2574" spans="1:9">
      <c r="A2574" s="249">
        <v>211051</v>
      </c>
      <c r="B2574" s="249" t="s">
        <v>4384</v>
      </c>
      <c r="C2574" s="249" t="s">
        <v>128</v>
      </c>
      <c r="D2574" s="249" t="s">
        <v>444</v>
      </c>
      <c r="I2574" s="249" t="s">
        <v>82</v>
      </c>
    </row>
    <row r="2575" spans="1:9">
      <c r="A2575" s="249">
        <v>211052</v>
      </c>
      <c r="B2575" s="249" t="s">
        <v>4385</v>
      </c>
      <c r="C2575" s="249" t="s">
        <v>121</v>
      </c>
      <c r="D2575" s="249" t="s">
        <v>439</v>
      </c>
      <c r="I2575" s="249" t="s">
        <v>82</v>
      </c>
    </row>
    <row r="2576" spans="1:9">
      <c r="A2576" s="249">
        <v>211053</v>
      </c>
      <c r="B2576" s="249" t="s">
        <v>4386</v>
      </c>
      <c r="C2576" s="249" t="s">
        <v>4387</v>
      </c>
      <c r="D2576" s="249" t="s">
        <v>4388</v>
      </c>
      <c r="I2576" s="249" t="s">
        <v>82</v>
      </c>
    </row>
    <row r="2577" spans="1:9">
      <c r="A2577" s="249">
        <v>211054</v>
      </c>
      <c r="B2577" s="249" t="s">
        <v>4389</v>
      </c>
      <c r="C2577" s="249" t="s">
        <v>4390</v>
      </c>
      <c r="D2577" s="249" t="s">
        <v>3196</v>
      </c>
      <c r="I2577" s="249" t="s">
        <v>82</v>
      </c>
    </row>
    <row r="2578" spans="1:9">
      <c r="A2578" s="249">
        <v>211056</v>
      </c>
      <c r="B2578" s="249" t="s">
        <v>4391</v>
      </c>
      <c r="C2578" s="249" t="s">
        <v>89</v>
      </c>
      <c r="D2578" s="249" t="s">
        <v>659</v>
      </c>
      <c r="I2578" s="249" t="s">
        <v>82</v>
      </c>
    </row>
    <row r="2579" spans="1:9">
      <c r="A2579" s="249">
        <v>211057</v>
      </c>
      <c r="B2579" s="249" t="s">
        <v>4392</v>
      </c>
      <c r="C2579" s="249" t="s">
        <v>208</v>
      </c>
      <c r="D2579" s="249" t="s">
        <v>446</v>
      </c>
      <c r="I2579" s="249" t="s">
        <v>82</v>
      </c>
    </row>
    <row r="2580" spans="1:9">
      <c r="A2580" s="249">
        <v>211058</v>
      </c>
      <c r="B2580" s="249" t="s">
        <v>4393</v>
      </c>
      <c r="C2580" s="249" t="s">
        <v>196</v>
      </c>
      <c r="D2580" s="249" t="s">
        <v>467</v>
      </c>
      <c r="I2580" s="249" t="s">
        <v>82</v>
      </c>
    </row>
    <row r="2581" spans="1:9">
      <c r="A2581" s="249">
        <v>211059</v>
      </c>
      <c r="B2581" s="249" t="s">
        <v>4394</v>
      </c>
      <c r="C2581" s="249" t="s">
        <v>131</v>
      </c>
      <c r="D2581" s="249" t="s">
        <v>2932</v>
      </c>
      <c r="I2581" s="249" t="s">
        <v>82</v>
      </c>
    </row>
    <row r="2582" spans="1:9">
      <c r="A2582" s="249">
        <v>211061</v>
      </c>
      <c r="B2582" s="249" t="s">
        <v>4395</v>
      </c>
      <c r="C2582" s="249" t="s">
        <v>144</v>
      </c>
      <c r="D2582" s="249" t="s">
        <v>4233</v>
      </c>
      <c r="I2582" s="249" t="s">
        <v>82</v>
      </c>
    </row>
    <row r="2583" spans="1:9">
      <c r="A2583" s="249">
        <v>211062</v>
      </c>
      <c r="B2583" s="249" t="s">
        <v>4396</v>
      </c>
      <c r="C2583" s="249" t="s">
        <v>92</v>
      </c>
      <c r="D2583" s="249" t="s">
        <v>530</v>
      </c>
      <c r="I2583" s="249" t="s">
        <v>82</v>
      </c>
    </row>
    <row r="2584" spans="1:9">
      <c r="A2584" s="249">
        <v>211063</v>
      </c>
      <c r="B2584" s="249" t="s">
        <v>4397</v>
      </c>
      <c r="C2584" s="249" t="s">
        <v>89</v>
      </c>
      <c r="D2584" s="249" t="s">
        <v>660</v>
      </c>
      <c r="I2584" s="249" t="s">
        <v>82</v>
      </c>
    </row>
    <row r="2585" spans="1:9">
      <c r="A2585" s="249">
        <v>211068</v>
      </c>
      <c r="B2585" s="249" t="s">
        <v>4398</v>
      </c>
      <c r="C2585" s="249" t="s">
        <v>81</v>
      </c>
      <c r="D2585" s="249" t="s">
        <v>4399</v>
      </c>
      <c r="I2585" s="249" t="s">
        <v>82</v>
      </c>
    </row>
    <row r="2586" spans="1:9">
      <c r="A2586" s="249">
        <v>211070</v>
      </c>
      <c r="B2586" s="249" t="s">
        <v>4400</v>
      </c>
      <c r="C2586" s="249" t="s">
        <v>92</v>
      </c>
      <c r="D2586" s="249" t="s">
        <v>4401</v>
      </c>
      <c r="I2586" s="249" t="s">
        <v>82</v>
      </c>
    </row>
    <row r="2587" spans="1:9">
      <c r="A2587" s="249">
        <v>211071</v>
      </c>
      <c r="B2587" s="249" t="s">
        <v>4402</v>
      </c>
      <c r="C2587" s="249" t="s">
        <v>4403</v>
      </c>
      <c r="D2587" s="249" t="s">
        <v>3586</v>
      </c>
      <c r="I2587" s="249" t="s">
        <v>82</v>
      </c>
    </row>
    <row r="2588" spans="1:9">
      <c r="A2588" s="249">
        <v>211072</v>
      </c>
      <c r="B2588" s="249" t="s">
        <v>4404</v>
      </c>
      <c r="C2588" s="249" t="s">
        <v>239</v>
      </c>
      <c r="D2588" s="249" t="s">
        <v>4405</v>
      </c>
      <c r="I2588" s="249" t="s">
        <v>82</v>
      </c>
    </row>
    <row r="2589" spans="1:9">
      <c r="A2589" s="249">
        <v>211074</v>
      </c>
      <c r="B2589" s="249" t="s">
        <v>4406</v>
      </c>
      <c r="C2589" s="249" t="s">
        <v>231</v>
      </c>
      <c r="D2589" s="249" t="s">
        <v>542</v>
      </c>
      <c r="I2589" s="249" t="s">
        <v>82</v>
      </c>
    </row>
    <row r="2590" spans="1:9">
      <c r="A2590" s="249">
        <v>211075</v>
      </c>
      <c r="B2590" s="249" t="s">
        <v>4407</v>
      </c>
      <c r="C2590" s="249" t="s">
        <v>92</v>
      </c>
      <c r="D2590" s="249" t="s">
        <v>329</v>
      </c>
      <c r="I2590" s="249" t="s">
        <v>82</v>
      </c>
    </row>
    <row r="2591" spans="1:9">
      <c r="A2591" s="249">
        <v>211076</v>
      </c>
      <c r="B2591" s="249" t="s">
        <v>4408</v>
      </c>
      <c r="C2591" s="249" t="s">
        <v>136</v>
      </c>
      <c r="D2591" s="249" t="s">
        <v>468</v>
      </c>
      <c r="I2591" s="249" t="s">
        <v>82</v>
      </c>
    </row>
    <row r="2592" spans="1:9">
      <c r="A2592" s="249">
        <v>211077</v>
      </c>
      <c r="B2592" s="249" t="s">
        <v>4409</v>
      </c>
      <c r="C2592" s="249" t="s">
        <v>269</v>
      </c>
      <c r="D2592" s="249" t="s">
        <v>436</v>
      </c>
      <c r="I2592" s="249" t="s">
        <v>82</v>
      </c>
    </row>
    <row r="2593" spans="1:9">
      <c r="A2593" s="249">
        <v>211078</v>
      </c>
      <c r="B2593" s="249" t="s">
        <v>4410</v>
      </c>
      <c r="C2593" s="249" t="s">
        <v>271</v>
      </c>
      <c r="D2593" s="249" t="s">
        <v>432</v>
      </c>
      <c r="I2593" s="249" t="s">
        <v>82</v>
      </c>
    </row>
    <row r="2594" spans="1:9">
      <c r="A2594" s="249">
        <v>211080</v>
      </c>
      <c r="B2594" s="249" t="s">
        <v>4411</v>
      </c>
      <c r="C2594" s="249" t="s">
        <v>3737</v>
      </c>
      <c r="D2594" s="249" t="s">
        <v>331</v>
      </c>
      <c r="I2594" s="249" t="s">
        <v>82</v>
      </c>
    </row>
    <row r="2595" spans="1:9">
      <c r="A2595" s="249">
        <v>211082</v>
      </c>
      <c r="B2595" s="249" t="s">
        <v>4412</v>
      </c>
      <c r="C2595" s="249" t="s">
        <v>4413</v>
      </c>
      <c r="D2595" s="249" t="s">
        <v>451</v>
      </c>
      <c r="I2595" s="249" t="s">
        <v>82</v>
      </c>
    </row>
    <row r="2596" spans="1:9">
      <c r="A2596" s="249">
        <v>211083</v>
      </c>
      <c r="B2596" s="249" t="s">
        <v>4414</v>
      </c>
      <c r="C2596" s="249" t="s">
        <v>317</v>
      </c>
      <c r="D2596" s="249" t="s">
        <v>524</v>
      </c>
      <c r="I2596" s="249" t="s">
        <v>82</v>
      </c>
    </row>
    <row r="2597" spans="1:9">
      <c r="A2597" s="249">
        <v>211084</v>
      </c>
      <c r="B2597" s="249" t="s">
        <v>4415</v>
      </c>
      <c r="C2597" s="249" t="s">
        <v>4416</v>
      </c>
      <c r="D2597" s="249" t="s">
        <v>432</v>
      </c>
      <c r="I2597" s="249" t="s">
        <v>82</v>
      </c>
    </row>
    <row r="2598" spans="1:9">
      <c r="A2598" s="249">
        <v>211085</v>
      </c>
      <c r="B2598" s="249" t="s">
        <v>4417</v>
      </c>
      <c r="C2598" s="249" t="s">
        <v>4418</v>
      </c>
      <c r="D2598" s="249" t="s">
        <v>661</v>
      </c>
      <c r="I2598" s="249" t="s">
        <v>82</v>
      </c>
    </row>
    <row r="2599" spans="1:9">
      <c r="A2599" s="249">
        <v>211086</v>
      </c>
      <c r="B2599" s="249" t="s">
        <v>4419</v>
      </c>
      <c r="C2599" s="249" t="s">
        <v>208</v>
      </c>
      <c r="D2599" s="249" t="s">
        <v>503</v>
      </c>
      <c r="I2599" s="249" t="s">
        <v>82</v>
      </c>
    </row>
    <row r="2600" spans="1:9">
      <c r="A2600" s="249">
        <v>211088</v>
      </c>
      <c r="B2600" s="249" t="s">
        <v>4420</v>
      </c>
      <c r="C2600" s="249" t="s">
        <v>4421</v>
      </c>
      <c r="D2600" s="249" t="s">
        <v>662</v>
      </c>
      <c r="I2600" s="249" t="s">
        <v>82</v>
      </c>
    </row>
    <row r="2601" spans="1:9">
      <c r="A2601" s="249">
        <v>211090</v>
      </c>
      <c r="B2601" s="249" t="s">
        <v>4422</v>
      </c>
      <c r="C2601" s="249" t="s">
        <v>166</v>
      </c>
      <c r="D2601" s="249" t="s">
        <v>504</v>
      </c>
      <c r="I2601" s="249" t="s">
        <v>82</v>
      </c>
    </row>
    <row r="2602" spans="1:9">
      <c r="A2602" s="249">
        <v>211093</v>
      </c>
      <c r="B2602" s="249" t="s">
        <v>4423</v>
      </c>
      <c r="C2602" s="249" t="s">
        <v>180</v>
      </c>
      <c r="D2602" s="249" t="s">
        <v>460</v>
      </c>
      <c r="I2602" s="249" t="s">
        <v>82</v>
      </c>
    </row>
    <row r="2603" spans="1:9">
      <c r="A2603" s="249">
        <v>211096</v>
      </c>
      <c r="B2603" s="249" t="s">
        <v>4424</v>
      </c>
      <c r="C2603" s="249" t="s">
        <v>92</v>
      </c>
      <c r="D2603" s="249" t="s">
        <v>4425</v>
      </c>
      <c r="I2603" s="249" t="s">
        <v>82</v>
      </c>
    </row>
    <row r="2604" spans="1:9">
      <c r="A2604" s="249">
        <v>211099</v>
      </c>
      <c r="B2604" s="249" t="s">
        <v>4426</v>
      </c>
      <c r="C2604" s="249" t="s">
        <v>89</v>
      </c>
      <c r="D2604" s="249" t="s">
        <v>3548</v>
      </c>
      <c r="I2604" s="249" t="s">
        <v>82</v>
      </c>
    </row>
    <row r="2605" spans="1:9">
      <c r="A2605" s="249">
        <v>211100</v>
      </c>
      <c r="B2605" s="249" t="s">
        <v>4427</v>
      </c>
      <c r="C2605" s="249" t="s">
        <v>249</v>
      </c>
      <c r="D2605" s="249" t="s">
        <v>443</v>
      </c>
      <c r="I2605" s="249" t="s">
        <v>82</v>
      </c>
    </row>
    <row r="2606" spans="1:9">
      <c r="A2606" s="249">
        <v>211102</v>
      </c>
      <c r="B2606" s="249" t="s">
        <v>4428</v>
      </c>
      <c r="C2606" s="249" t="s">
        <v>359</v>
      </c>
      <c r="D2606" s="249" t="s">
        <v>460</v>
      </c>
      <c r="I2606" s="249" t="s">
        <v>82</v>
      </c>
    </row>
    <row r="2607" spans="1:9">
      <c r="A2607" s="249">
        <v>211106</v>
      </c>
      <c r="B2607" s="249" t="s">
        <v>4429</v>
      </c>
      <c r="C2607" s="249" t="s">
        <v>270</v>
      </c>
      <c r="D2607" s="249" t="s">
        <v>552</v>
      </c>
      <c r="I2607" s="249" t="s">
        <v>82</v>
      </c>
    </row>
    <row r="2608" spans="1:9">
      <c r="A2608" s="249">
        <v>211107</v>
      </c>
      <c r="B2608" s="249" t="s">
        <v>4430</v>
      </c>
      <c r="C2608" s="249" t="s">
        <v>121</v>
      </c>
      <c r="D2608" s="249" t="s">
        <v>114</v>
      </c>
      <c r="I2608" s="249" t="s">
        <v>82</v>
      </c>
    </row>
    <row r="2609" spans="1:9">
      <c r="A2609" s="249">
        <v>211108</v>
      </c>
      <c r="B2609" s="249" t="s">
        <v>4431</v>
      </c>
      <c r="C2609" s="249" t="s">
        <v>144</v>
      </c>
      <c r="D2609" s="249" t="s">
        <v>664</v>
      </c>
      <c r="I2609" s="249" t="s">
        <v>82</v>
      </c>
    </row>
    <row r="2610" spans="1:9">
      <c r="A2610" s="249">
        <v>211109</v>
      </c>
      <c r="B2610" s="249" t="s">
        <v>4432</v>
      </c>
      <c r="C2610" s="249" t="s">
        <v>192</v>
      </c>
      <c r="D2610" s="249" t="s">
        <v>545</v>
      </c>
      <c r="I2610" s="249" t="s">
        <v>82</v>
      </c>
    </row>
    <row r="2611" spans="1:9">
      <c r="A2611" s="249">
        <v>211110</v>
      </c>
      <c r="B2611" s="249" t="s">
        <v>4433</v>
      </c>
      <c r="C2611" s="249" t="s">
        <v>196</v>
      </c>
      <c r="D2611" s="249" t="s">
        <v>558</v>
      </c>
      <c r="I2611" s="249" t="s">
        <v>82</v>
      </c>
    </row>
    <row r="2612" spans="1:9">
      <c r="A2612" s="249">
        <v>211111</v>
      </c>
      <c r="B2612" s="249" t="s">
        <v>4434</v>
      </c>
      <c r="C2612" s="249" t="s">
        <v>199</v>
      </c>
      <c r="D2612" s="249" t="s">
        <v>571</v>
      </c>
      <c r="I2612" s="249" t="s">
        <v>82</v>
      </c>
    </row>
    <row r="2613" spans="1:9">
      <c r="A2613" s="249">
        <v>211112</v>
      </c>
      <c r="B2613" s="249" t="s">
        <v>4435</v>
      </c>
      <c r="C2613" s="249" t="s">
        <v>156</v>
      </c>
      <c r="D2613" s="249" t="s">
        <v>485</v>
      </c>
      <c r="I2613" s="249" t="s">
        <v>82</v>
      </c>
    </row>
    <row r="2614" spans="1:9">
      <c r="A2614" s="249">
        <v>211113</v>
      </c>
      <c r="B2614" s="249" t="s">
        <v>4436</v>
      </c>
      <c r="C2614" s="249" t="s">
        <v>86</v>
      </c>
      <c r="D2614" s="249" t="s">
        <v>431</v>
      </c>
      <c r="I2614" s="249" t="s">
        <v>82</v>
      </c>
    </row>
    <row r="2615" spans="1:9">
      <c r="A2615" s="249">
        <v>211114</v>
      </c>
      <c r="B2615" s="249" t="s">
        <v>4437</v>
      </c>
      <c r="C2615" s="249" t="s">
        <v>89</v>
      </c>
      <c r="D2615" s="249" t="s">
        <v>464</v>
      </c>
      <c r="I2615" s="249" t="s">
        <v>82</v>
      </c>
    </row>
    <row r="2616" spans="1:9">
      <c r="A2616" s="249">
        <v>211115</v>
      </c>
      <c r="B2616" s="249" t="s">
        <v>4438</v>
      </c>
      <c r="C2616" s="249" t="s">
        <v>94</v>
      </c>
      <c r="D2616" s="249" t="s">
        <v>4439</v>
      </c>
      <c r="I2616" s="249" t="s">
        <v>82</v>
      </c>
    </row>
    <row r="2617" spans="1:9">
      <c r="A2617" s="249">
        <v>211116</v>
      </c>
      <c r="B2617" s="249" t="s">
        <v>4440</v>
      </c>
      <c r="C2617" s="249" t="s">
        <v>343</v>
      </c>
      <c r="D2617" s="249" t="s">
        <v>665</v>
      </c>
      <c r="I2617" s="249" t="s">
        <v>82</v>
      </c>
    </row>
    <row r="2618" spans="1:9">
      <c r="A2618" s="249">
        <v>211117</v>
      </c>
      <c r="B2618" s="249" t="s">
        <v>4441</v>
      </c>
      <c r="C2618" s="249" t="s">
        <v>128</v>
      </c>
      <c r="D2618" s="249" t="s">
        <v>4374</v>
      </c>
      <c r="I2618" s="249" t="s">
        <v>82</v>
      </c>
    </row>
    <row r="2619" spans="1:9">
      <c r="A2619" s="249">
        <v>211118</v>
      </c>
      <c r="B2619" s="249" t="s">
        <v>4442</v>
      </c>
      <c r="C2619" s="249" t="s">
        <v>282</v>
      </c>
      <c r="D2619" s="249" t="s">
        <v>444</v>
      </c>
      <c r="I2619" s="249" t="s">
        <v>82</v>
      </c>
    </row>
    <row r="2620" spans="1:9">
      <c r="A2620" s="249">
        <v>211119</v>
      </c>
      <c r="B2620" s="249" t="s">
        <v>4443</v>
      </c>
      <c r="C2620" s="249" t="s">
        <v>160</v>
      </c>
      <c r="D2620" s="249" t="s">
        <v>432</v>
      </c>
      <c r="I2620" s="249" t="s">
        <v>82</v>
      </c>
    </row>
    <row r="2621" spans="1:9">
      <c r="A2621" s="249">
        <v>211126</v>
      </c>
      <c r="B2621" s="249" t="s">
        <v>4444</v>
      </c>
      <c r="C2621" s="249" t="s">
        <v>364</v>
      </c>
      <c r="D2621" s="249" t="s">
        <v>489</v>
      </c>
      <c r="I2621" s="249" t="s">
        <v>82</v>
      </c>
    </row>
    <row r="2622" spans="1:9">
      <c r="A2622" s="249">
        <v>211127</v>
      </c>
      <c r="B2622" s="249" t="s">
        <v>4445</v>
      </c>
      <c r="C2622" s="249" t="s">
        <v>219</v>
      </c>
      <c r="D2622" s="249" t="s">
        <v>594</v>
      </c>
      <c r="I2622" s="249" t="s">
        <v>82</v>
      </c>
    </row>
    <row r="2623" spans="1:9">
      <c r="A2623" s="249">
        <v>211128</v>
      </c>
      <c r="B2623" s="249" t="s">
        <v>4446</v>
      </c>
      <c r="C2623" s="249" t="s">
        <v>175</v>
      </c>
      <c r="D2623" s="249" t="s">
        <v>4447</v>
      </c>
      <c r="I2623" s="249" t="s">
        <v>82</v>
      </c>
    </row>
    <row r="2624" spans="1:9">
      <c r="A2624" s="249">
        <v>211129</v>
      </c>
      <c r="B2624" s="249" t="s">
        <v>4448</v>
      </c>
      <c r="C2624" s="249" t="s">
        <v>4449</v>
      </c>
      <c r="D2624" s="249" t="s">
        <v>3062</v>
      </c>
      <c r="I2624" s="249" t="s">
        <v>82</v>
      </c>
    </row>
    <row r="2625" spans="1:9">
      <c r="A2625" s="249">
        <v>211130</v>
      </c>
      <c r="B2625" s="249" t="s">
        <v>4450</v>
      </c>
      <c r="C2625" s="249" t="s">
        <v>274</v>
      </c>
      <c r="D2625" s="249" t="s">
        <v>666</v>
      </c>
      <c r="I2625" s="249" t="s">
        <v>82</v>
      </c>
    </row>
    <row r="2626" spans="1:9">
      <c r="A2626" s="249">
        <v>211131</v>
      </c>
      <c r="B2626" s="249" t="s">
        <v>4451</v>
      </c>
      <c r="C2626" s="249" t="s">
        <v>150</v>
      </c>
      <c r="D2626" s="249" t="s">
        <v>4452</v>
      </c>
      <c r="I2626" s="249" t="s">
        <v>82</v>
      </c>
    </row>
    <row r="2627" spans="1:9">
      <c r="A2627" s="249">
        <v>211132</v>
      </c>
      <c r="B2627" s="249" t="s">
        <v>4453</v>
      </c>
      <c r="C2627" s="249" t="s">
        <v>180</v>
      </c>
      <c r="D2627" s="249" t="s">
        <v>3835</v>
      </c>
      <c r="I2627" s="249" t="s">
        <v>82</v>
      </c>
    </row>
    <row r="2628" spans="1:9">
      <c r="A2628" s="249">
        <v>211134</v>
      </c>
      <c r="B2628" s="249" t="s">
        <v>4454</v>
      </c>
      <c r="C2628" s="249" t="s">
        <v>81</v>
      </c>
      <c r="D2628" s="249" t="s">
        <v>446</v>
      </c>
      <c r="I2628" s="249" t="s">
        <v>82</v>
      </c>
    </row>
    <row r="2629" spans="1:9">
      <c r="A2629" s="249">
        <v>211135</v>
      </c>
      <c r="B2629" s="249" t="s">
        <v>4455</v>
      </c>
      <c r="C2629" s="249" t="s">
        <v>130</v>
      </c>
      <c r="D2629" s="249" t="s">
        <v>485</v>
      </c>
      <c r="I2629" s="249" t="s">
        <v>82</v>
      </c>
    </row>
    <row r="2630" spans="1:9">
      <c r="A2630" s="249">
        <v>211137</v>
      </c>
      <c r="B2630" s="249" t="s">
        <v>4456</v>
      </c>
      <c r="C2630" s="249" t="s">
        <v>89</v>
      </c>
      <c r="D2630" s="249" t="s">
        <v>488</v>
      </c>
      <c r="I2630" s="249" t="s">
        <v>82</v>
      </c>
    </row>
    <row r="2631" spans="1:9">
      <c r="A2631" s="249">
        <v>211139</v>
      </c>
      <c r="B2631" s="249" t="s">
        <v>4458</v>
      </c>
      <c r="C2631" s="249" t="s">
        <v>241</v>
      </c>
      <c r="D2631" s="249" t="s">
        <v>493</v>
      </c>
      <c r="I2631" s="249" t="s">
        <v>82</v>
      </c>
    </row>
    <row r="2632" spans="1:9">
      <c r="A2632" s="249">
        <v>211145</v>
      </c>
      <c r="B2632" s="249" t="s">
        <v>4459</v>
      </c>
      <c r="C2632" s="249" t="s">
        <v>144</v>
      </c>
      <c r="D2632" s="249" t="s">
        <v>668</v>
      </c>
      <c r="I2632" s="249" t="s">
        <v>82</v>
      </c>
    </row>
    <row r="2633" spans="1:9">
      <c r="A2633" s="249">
        <v>211147</v>
      </c>
      <c r="B2633" s="249" t="s">
        <v>4460</v>
      </c>
      <c r="C2633" s="249" t="s">
        <v>4461</v>
      </c>
      <c r="D2633" s="249" t="s">
        <v>627</v>
      </c>
      <c r="I2633" s="249" t="s">
        <v>82</v>
      </c>
    </row>
    <row r="2634" spans="1:9">
      <c r="A2634" s="249">
        <v>211148</v>
      </c>
      <c r="B2634" s="249" t="s">
        <v>4462</v>
      </c>
      <c r="C2634" s="249" t="s">
        <v>260</v>
      </c>
      <c r="D2634" s="249" t="s">
        <v>456</v>
      </c>
      <c r="I2634" s="249" t="s">
        <v>82</v>
      </c>
    </row>
    <row r="2635" spans="1:9">
      <c r="A2635" s="249">
        <v>211149</v>
      </c>
      <c r="B2635" s="249" t="s">
        <v>4463</v>
      </c>
      <c r="C2635" s="249" t="s">
        <v>280</v>
      </c>
      <c r="D2635" s="249" t="s">
        <v>499</v>
      </c>
      <c r="I2635" s="249" t="s">
        <v>82</v>
      </c>
    </row>
    <row r="2636" spans="1:9">
      <c r="A2636" s="249">
        <v>211151</v>
      </c>
      <c r="B2636" s="249" t="s">
        <v>4464</v>
      </c>
      <c r="C2636" s="249" t="s">
        <v>144</v>
      </c>
      <c r="D2636" s="249" t="s">
        <v>2932</v>
      </c>
      <c r="I2636" s="249" t="s">
        <v>82</v>
      </c>
    </row>
    <row r="2637" spans="1:9">
      <c r="A2637" s="249">
        <v>211157</v>
      </c>
      <c r="B2637" s="249" t="s">
        <v>4465</v>
      </c>
      <c r="C2637" s="249" t="s">
        <v>156</v>
      </c>
      <c r="D2637" s="249" t="s">
        <v>443</v>
      </c>
      <c r="I2637" s="249" t="s">
        <v>82</v>
      </c>
    </row>
    <row r="2638" spans="1:9">
      <c r="A2638" s="249">
        <v>211158</v>
      </c>
      <c r="B2638" s="249" t="s">
        <v>4466</v>
      </c>
      <c r="C2638" s="249" t="s">
        <v>315</v>
      </c>
      <c r="D2638" s="249" t="s">
        <v>669</v>
      </c>
      <c r="I2638" s="249" t="s">
        <v>82</v>
      </c>
    </row>
    <row r="2639" spans="1:9">
      <c r="A2639" s="249">
        <v>211159</v>
      </c>
      <c r="B2639" s="249" t="s">
        <v>4467</v>
      </c>
      <c r="C2639" s="249" t="s">
        <v>107</v>
      </c>
      <c r="D2639" s="249" t="s">
        <v>440</v>
      </c>
      <c r="I2639" s="249" t="s">
        <v>82</v>
      </c>
    </row>
    <row r="2640" spans="1:9">
      <c r="A2640" s="249">
        <v>211163</v>
      </c>
      <c r="B2640" s="249" t="s">
        <v>4468</v>
      </c>
      <c r="C2640" s="249" t="s">
        <v>95</v>
      </c>
      <c r="D2640" s="249" t="s">
        <v>670</v>
      </c>
      <c r="I2640" s="249" t="s">
        <v>82</v>
      </c>
    </row>
    <row r="2641" spans="1:9">
      <c r="A2641" s="249">
        <v>211167</v>
      </c>
      <c r="B2641" s="249" t="s">
        <v>4469</v>
      </c>
      <c r="C2641" s="249" t="s">
        <v>225</v>
      </c>
      <c r="D2641" s="249" t="s">
        <v>530</v>
      </c>
      <c r="I2641" s="249" t="s">
        <v>82</v>
      </c>
    </row>
    <row r="2642" spans="1:9">
      <c r="A2642" s="249">
        <v>211170</v>
      </c>
      <c r="B2642" s="249" t="s">
        <v>4470</v>
      </c>
      <c r="C2642" s="249" t="s">
        <v>4471</v>
      </c>
      <c r="D2642" s="249" t="s">
        <v>451</v>
      </c>
      <c r="I2642" s="249" t="s">
        <v>82</v>
      </c>
    </row>
    <row r="2643" spans="1:9">
      <c r="A2643" s="249">
        <v>211171</v>
      </c>
      <c r="B2643" s="249" t="s">
        <v>4472</v>
      </c>
      <c r="C2643" s="249" t="s">
        <v>188</v>
      </c>
      <c r="D2643" s="249" t="s">
        <v>514</v>
      </c>
      <c r="I2643" s="249" t="s">
        <v>82</v>
      </c>
    </row>
    <row r="2644" spans="1:9">
      <c r="A2644" s="249">
        <v>211172</v>
      </c>
      <c r="B2644" s="249" t="s">
        <v>4473</v>
      </c>
      <c r="C2644" s="249" t="s">
        <v>180</v>
      </c>
      <c r="D2644" s="249" t="s">
        <v>4474</v>
      </c>
      <c r="I2644" s="249" t="s">
        <v>82</v>
      </c>
    </row>
    <row r="2645" spans="1:9">
      <c r="A2645" s="249">
        <v>211173</v>
      </c>
      <c r="B2645" s="249" t="s">
        <v>4475</v>
      </c>
      <c r="C2645" s="249" t="s">
        <v>121</v>
      </c>
      <c r="D2645" s="249" t="s">
        <v>570</v>
      </c>
      <c r="I2645" s="249" t="s">
        <v>82</v>
      </c>
    </row>
    <row r="2646" spans="1:9">
      <c r="A2646" s="249">
        <v>211174</v>
      </c>
      <c r="B2646" s="249" t="s">
        <v>4476</v>
      </c>
      <c r="C2646" s="249" t="s">
        <v>300</v>
      </c>
      <c r="D2646" s="249" t="s">
        <v>436</v>
      </c>
      <c r="I2646" s="249" t="s">
        <v>82</v>
      </c>
    </row>
    <row r="2647" spans="1:9">
      <c r="A2647" s="249">
        <v>211179</v>
      </c>
      <c r="B2647" s="249" t="s">
        <v>4477</v>
      </c>
      <c r="C2647" s="249" t="s">
        <v>3093</v>
      </c>
      <c r="D2647" s="249" t="s">
        <v>521</v>
      </c>
      <c r="I2647" s="249" t="s">
        <v>82</v>
      </c>
    </row>
    <row r="2648" spans="1:9">
      <c r="A2648" s="249">
        <v>211181</v>
      </c>
      <c r="B2648" s="249" t="s">
        <v>4478</v>
      </c>
      <c r="C2648" s="249" t="s">
        <v>171</v>
      </c>
      <c r="D2648" s="249" t="s">
        <v>436</v>
      </c>
      <c r="I2648" s="249" t="s">
        <v>82</v>
      </c>
    </row>
    <row r="2649" spans="1:9">
      <c r="A2649" s="249">
        <v>211182</v>
      </c>
      <c r="B2649" s="249" t="s">
        <v>4479</v>
      </c>
      <c r="C2649" s="249" t="s">
        <v>92</v>
      </c>
      <c r="D2649" s="249" t="s">
        <v>3719</v>
      </c>
      <c r="I2649" s="249" t="s">
        <v>82</v>
      </c>
    </row>
    <row r="2650" spans="1:9">
      <c r="A2650" s="249">
        <v>211186</v>
      </c>
      <c r="B2650" s="249" t="s">
        <v>4480</v>
      </c>
      <c r="C2650" s="249" t="s">
        <v>311</v>
      </c>
      <c r="D2650" s="249" t="s">
        <v>507</v>
      </c>
      <c r="I2650" s="249" t="s">
        <v>82</v>
      </c>
    </row>
    <row r="2651" spans="1:9">
      <c r="A2651" s="249">
        <v>211187</v>
      </c>
      <c r="B2651" s="249" t="s">
        <v>4015</v>
      </c>
      <c r="C2651" s="249" t="s">
        <v>161</v>
      </c>
      <c r="D2651" s="249" t="s">
        <v>487</v>
      </c>
      <c r="I2651" s="249" t="s">
        <v>82</v>
      </c>
    </row>
    <row r="2652" spans="1:9">
      <c r="A2652" s="249">
        <v>211189</v>
      </c>
      <c r="B2652" s="249" t="s">
        <v>4481</v>
      </c>
      <c r="C2652" s="249" t="s">
        <v>144</v>
      </c>
      <c r="D2652" s="249" t="s">
        <v>490</v>
      </c>
      <c r="I2652" s="249" t="s">
        <v>82</v>
      </c>
    </row>
    <row r="2653" spans="1:9">
      <c r="A2653" s="249">
        <v>211191</v>
      </c>
      <c r="B2653" s="249" t="s">
        <v>4482</v>
      </c>
      <c r="C2653" s="249" t="s">
        <v>96</v>
      </c>
      <c r="D2653" s="249" t="s">
        <v>436</v>
      </c>
      <c r="I2653" s="249" t="s">
        <v>82</v>
      </c>
    </row>
    <row r="2654" spans="1:9">
      <c r="A2654" s="249">
        <v>211192</v>
      </c>
      <c r="B2654" s="249" t="s">
        <v>384</v>
      </c>
      <c r="C2654" s="249" t="s">
        <v>290</v>
      </c>
      <c r="D2654" s="249" t="s">
        <v>4483</v>
      </c>
      <c r="I2654" s="249" t="s">
        <v>82</v>
      </c>
    </row>
    <row r="2655" spans="1:9">
      <c r="A2655" s="249">
        <v>211193</v>
      </c>
      <c r="B2655" s="249" t="s">
        <v>4484</v>
      </c>
      <c r="C2655" s="249" t="s">
        <v>87</v>
      </c>
      <c r="D2655" s="249" t="s">
        <v>535</v>
      </c>
      <c r="I2655" s="249" t="s">
        <v>82</v>
      </c>
    </row>
    <row r="2656" spans="1:9">
      <c r="A2656" s="249">
        <v>211194</v>
      </c>
      <c r="B2656" s="249" t="s">
        <v>4485</v>
      </c>
      <c r="C2656" s="249" t="s">
        <v>4486</v>
      </c>
      <c r="D2656" s="249" t="s">
        <v>524</v>
      </c>
      <c r="I2656" s="249" t="s">
        <v>82</v>
      </c>
    </row>
    <row r="2657" spans="1:9">
      <c r="A2657" s="249">
        <v>211195</v>
      </c>
      <c r="B2657" s="249" t="s">
        <v>4487</v>
      </c>
      <c r="C2657" s="249" t="s">
        <v>122</v>
      </c>
      <c r="D2657" s="249" t="s">
        <v>436</v>
      </c>
      <c r="I2657" s="249" t="s">
        <v>82</v>
      </c>
    </row>
    <row r="2658" spans="1:9">
      <c r="A2658" s="249">
        <v>211196</v>
      </c>
      <c r="B2658" s="249" t="s">
        <v>4488</v>
      </c>
      <c r="C2658" s="249" t="s">
        <v>86</v>
      </c>
      <c r="D2658" s="249" t="s">
        <v>380</v>
      </c>
      <c r="I2658" s="249" t="s">
        <v>82</v>
      </c>
    </row>
    <row r="2659" spans="1:9">
      <c r="A2659" s="249">
        <v>211198</v>
      </c>
      <c r="B2659" s="249" t="s">
        <v>4489</v>
      </c>
      <c r="C2659" s="249" t="s">
        <v>4490</v>
      </c>
      <c r="D2659" s="249" t="s">
        <v>460</v>
      </c>
      <c r="I2659" s="249" t="s">
        <v>82</v>
      </c>
    </row>
    <row r="2660" spans="1:9">
      <c r="A2660" s="249">
        <v>211199</v>
      </c>
      <c r="B2660" s="249" t="s">
        <v>4491</v>
      </c>
      <c r="C2660" s="249" t="s">
        <v>3805</v>
      </c>
      <c r="D2660" s="249" t="s">
        <v>540</v>
      </c>
      <c r="I2660" s="249" t="s">
        <v>82</v>
      </c>
    </row>
    <row r="2661" spans="1:9">
      <c r="A2661" s="249">
        <v>211200</v>
      </c>
      <c r="B2661" s="249" t="s">
        <v>4492</v>
      </c>
      <c r="C2661" s="249" t="s">
        <v>122</v>
      </c>
      <c r="D2661" s="249" t="s">
        <v>639</v>
      </c>
      <c r="I2661" s="249" t="s">
        <v>82</v>
      </c>
    </row>
    <row r="2662" spans="1:9">
      <c r="A2662" s="249">
        <v>211201</v>
      </c>
      <c r="B2662" s="249" t="s">
        <v>4493</v>
      </c>
      <c r="C2662" s="249" t="s">
        <v>92</v>
      </c>
      <c r="D2662" s="249" t="s">
        <v>487</v>
      </c>
      <c r="I2662" s="249" t="s">
        <v>82</v>
      </c>
    </row>
    <row r="2663" spans="1:9">
      <c r="A2663" s="249">
        <v>211202</v>
      </c>
      <c r="B2663" s="249" t="s">
        <v>4494</v>
      </c>
      <c r="C2663" s="249" t="s">
        <v>160</v>
      </c>
      <c r="D2663" s="249" t="s">
        <v>431</v>
      </c>
      <c r="I2663" s="249" t="s">
        <v>82</v>
      </c>
    </row>
    <row r="2664" spans="1:9">
      <c r="A2664" s="249">
        <v>211203</v>
      </c>
      <c r="B2664" s="249" t="s">
        <v>671</v>
      </c>
      <c r="C2664" s="249" t="s">
        <v>144</v>
      </c>
      <c r="D2664" s="249" t="s">
        <v>158</v>
      </c>
      <c r="I2664" s="249" t="s">
        <v>82</v>
      </c>
    </row>
    <row r="2665" spans="1:9">
      <c r="A2665" s="249">
        <v>211204</v>
      </c>
      <c r="B2665" s="249" t="s">
        <v>671</v>
      </c>
      <c r="C2665" s="249" t="s">
        <v>3269</v>
      </c>
      <c r="D2665" s="249" t="s">
        <v>547</v>
      </c>
      <c r="I2665" s="249" t="s">
        <v>82</v>
      </c>
    </row>
    <row r="2666" spans="1:9">
      <c r="A2666" s="249">
        <v>211205</v>
      </c>
      <c r="B2666" s="249" t="s">
        <v>4495</v>
      </c>
      <c r="C2666" s="249" t="s">
        <v>4496</v>
      </c>
      <c r="D2666" s="249" t="s">
        <v>606</v>
      </c>
      <c r="I2666" s="249" t="s">
        <v>82</v>
      </c>
    </row>
    <row r="2667" spans="1:9">
      <c r="A2667" s="249">
        <v>211206</v>
      </c>
      <c r="B2667" s="249" t="s">
        <v>4497</v>
      </c>
      <c r="C2667" s="249" t="s">
        <v>202</v>
      </c>
      <c r="D2667" s="249" t="s">
        <v>432</v>
      </c>
      <c r="I2667" s="249" t="s">
        <v>82</v>
      </c>
    </row>
    <row r="2668" spans="1:9">
      <c r="A2668" s="249">
        <v>211208</v>
      </c>
      <c r="B2668" s="249" t="s">
        <v>4498</v>
      </c>
      <c r="C2668" s="249" t="s">
        <v>144</v>
      </c>
      <c r="D2668" s="249" t="s">
        <v>595</v>
      </c>
      <c r="I2668" s="249" t="s">
        <v>82</v>
      </c>
    </row>
    <row r="2669" spans="1:9">
      <c r="A2669" s="249">
        <v>211209</v>
      </c>
      <c r="B2669" s="249" t="s">
        <v>4499</v>
      </c>
      <c r="C2669" s="249" t="s">
        <v>89</v>
      </c>
      <c r="D2669" s="249" t="s">
        <v>4500</v>
      </c>
      <c r="I2669" s="249" t="s">
        <v>82</v>
      </c>
    </row>
    <row r="2670" spans="1:9">
      <c r="A2670" s="249">
        <v>211210</v>
      </c>
      <c r="B2670" s="249" t="s">
        <v>4501</v>
      </c>
      <c r="C2670" s="249" t="s">
        <v>87</v>
      </c>
      <c r="D2670" s="249" t="s">
        <v>3900</v>
      </c>
      <c r="I2670" s="249" t="s">
        <v>82</v>
      </c>
    </row>
    <row r="2671" spans="1:9">
      <c r="A2671" s="249">
        <v>211211</v>
      </c>
      <c r="B2671" s="249" t="s">
        <v>4502</v>
      </c>
      <c r="C2671" s="249" t="s">
        <v>3339</v>
      </c>
      <c r="D2671" s="249" t="s">
        <v>4503</v>
      </c>
      <c r="I2671" s="249" t="s">
        <v>82</v>
      </c>
    </row>
    <row r="2672" spans="1:9">
      <c r="A2672" s="249">
        <v>211212</v>
      </c>
      <c r="B2672" s="249" t="s">
        <v>4504</v>
      </c>
      <c r="C2672" s="249" t="s">
        <v>92</v>
      </c>
      <c r="D2672" s="249" t="s">
        <v>4505</v>
      </c>
      <c r="I2672" s="249" t="s">
        <v>82</v>
      </c>
    </row>
    <row r="2673" spans="1:9">
      <c r="A2673" s="249">
        <v>211214</v>
      </c>
      <c r="B2673" s="249" t="s">
        <v>4506</v>
      </c>
      <c r="C2673" s="249" t="s">
        <v>160</v>
      </c>
      <c r="D2673" s="249" t="s">
        <v>4507</v>
      </c>
      <c r="I2673" s="249" t="s">
        <v>82</v>
      </c>
    </row>
    <row r="2674" spans="1:9">
      <c r="A2674" s="249">
        <v>211216</v>
      </c>
      <c r="B2674" s="249" t="s">
        <v>303</v>
      </c>
      <c r="C2674" s="249" t="s">
        <v>228</v>
      </c>
      <c r="D2674" s="249" t="s">
        <v>4508</v>
      </c>
      <c r="I2674" s="249" t="s">
        <v>82</v>
      </c>
    </row>
    <row r="2675" spans="1:9">
      <c r="A2675" s="249">
        <v>211217</v>
      </c>
      <c r="B2675" s="249" t="s">
        <v>4509</v>
      </c>
      <c r="C2675" s="249" t="s">
        <v>91</v>
      </c>
      <c r="D2675" s="249" t="s">
        <v>4510</v>
      </c>
      <c r="I2675" s="249" t="s">
        <v>82</v>
      </c>
    </row>
    <row r="2676" spans="1:9">
      <c r="A2676" s="249">
        <v>211218</v>
      </c>
      <c r="B2676" s="249" t="s">
        <v>183</v>
      </c>
      <c r="C2676" s="249" t="s">
        <v>320</v>
      </c>
      <c r="D2676" s="249" t="s">
        <v>471</v>
      </c>
      <c r="I2676" s="249" t="s">
        <v>82</v>
      </c>
    </row>
    <row r="2677" spans="1:9">
      <c r="A2677" s="249">
        <v>211219</v>
      </c>
      <c r="B2677" s="249" t="s">
        <v>4511</v>
      </c>
      <c r="C2677" s="249" t="s">
        <v>186</v>
      </c>
      <c r="D2677" s="249" t="s">
        <v>547</v>
      </c>
      <c r="I2677" s="249" t="s">
        <v>82</v>
      </c>
    </row>
    <row r="2678" spans="1:9">
      <c r="A2678" s="249">
        <v>211220</v>
      </c>
      <c r="B2678" s="249" t="s">
        <v>264</v>
      </c>
      <c r="C2678" s="249" t="s">
        <v>144</v>
      </c>
      <c r="D2678" s="249" t="s">
        <v>479</v>
      </c>
      <c r="I2678" s="249" t="s">
        <v>82</v>
      </c>
    </row>
    <row r="2679" spans="1:9">
      <c r="A2679" s="249">
        <v>211222</v>
      </c>
      <c r="B2679" s="249" t="s">
        <v>4512</v>
      </c>
      <c r="C2679" s="249" t="s">
        <v>180</v>
      </c>
      <c r="D2679" s="249" t="s">
        <v>4513</v>
      </c>
      <c r="I2679" s="249" t="s">
        <v>82</v>
      </c>
    </row>
    <row r="2680" spans="1:9">
      <c r="A2680" s="249">
        <v>211223</v>
      </c>
      <c r="B2680" s="249" t="s">
        <v>4514</v>
      </c>
      <c r="C2680" s="249" t="s">
        <v>87</v>
      </c>
      <c r="D2680" s="249" t="s">
        <v>4457</v>
      </c>
      <c r="I2680" s="249" t="s">
        <v>82</v>
      </c>
    </row>
    <row r="2681" spans="1:9">
      <c r="A2681" s="249">
        <v>211225</v>
      </c>
      <c r="B2681" s="249" t="s">
        <v>4515</v>
      </c>
      <c r="C2681" s="249" t="s">
        <v>3262</v>
      </c>
      <c r="D2681" s="249" t="s">
        <v>635</v>
      </c>
      <c r="I2681" s="249" t="s">
        <v>82</v>
      </c>
    </row>
    <row r="2682" spans="1:9">
      <c r="A2682" s="249">
        <v>211226</v>
      </c>
      <c r="B2682" s="249" t="s">
        <v>4516</v>
      </c>
      <c r="C2682" s="249" t="s">
        <v>144</v>
      </c>
      <c r="D2682" s="249" t="s">
        <v>673</v>
      </c>
      <c r="I2682" s="249" t="s">
        <v>82</v>
      </c>
    </row>
    <row r="2683" spans="1:9">
      <c r="A2683" s="249">
        <v>211228</v>
      </c>
      <c r="B2683" s="249" t="s">
        <v>4517</v>
      </c>
      <c r="C2683" s="249" t="s">
        <v>613</v>
      </c>
      <c r="D2683" s="249" t="s">
        <v>479</v>
      </c>
      <c r="I2683" s="249" t="s">
        <v>82</v>
      </c>
    </row>
    <row r="2684" spans="1:9">
      <c r="A2684" s="249">
        <v>211229</v>
      </c>
      <c r="B2684" s="249" t="s">
        <v>3318</v>
      </c>
      <c r="C2684" s="249" t="s">
        <v>260</v>
      </c>
      <c r="D2684" s="249" t="s">
        <v>674</v>
      </c>
      <c r="I2684" s="249" t="s">
        <v>82</v>
      </c>
    </row>
    <row r="2685" spans="1:9">
      <c r="A2685" s="249">
        <v>211230</v>
      </c>
      <c r="B2685" s="249" t="s">
        <v>4518</v>
      </c>
      <c r="C2685" s="249" t="s">
        <v>133</v>
      </c>
      <c r="D2685" s="249" t="s">
        <v>4519</v>
      </c>
      <c r="I2685" s="249" t="s">
        <v>82</v>
      </c>
    </row>
    <row r="2686" spans="1:9">
      <c r="A2686" s="249">
        <v>211231</v>
      </c>
      <c r="B2686" s="249" t="s">
        <v>291</v>
      </c>
      <c r="C2686" s="249" t="s">
        <v>122</v>
      </c>
      <c r="D2686" s="249" t="s">
        <v>585</v>
      </c>
      <c r="I2686" s="249" t="s">
        <v>82</v>
      </c>
    </row>
    <row r="2687" spans="1:9">
      <c r="A2687" s="249">
        <v>211233</v>
      </c>
      <c r="B2687" s="249" t="s">
        <v>4520</v>
      </c>
      <c r="C2687" s="249" t="s">
        <v>228</v>
      </c>
      <c r="D2687" s="249" t="s">
        <v>493</v>
      </c>
      <c r="I2687" s="249" t="s">
        <v>82</v>
      </c>
    </row>
    <row r="2688" spans="1:9">
      <c r="A2688" s="249">
        <v>211234</v>
      </c>
      <c r="B2688" s="249" t="s">
        <v>4521</v>
      </c>
      <c r="C2688" s="249" t="s">
        <v>4522</v>
      </c>
      <c r="D2688" s="249" t="s">
        <v>498</v>
      </c>
      <c r="I2688" s="249" t="s">
        <v>82</v>
      </c>
    </row>
    <row r="2689" spans="1:9">
      <c r="A2689" s="249">
        <v>211235</v>
      </c>
      <c r="B2689" s="249" t="s">
        <v>4523</v>
      </c>
      <c r="C2689" s="249" t="s">
        <v>2920</v>
      </c>
      <c r="D2689" s="249" t="s">
        <v>499</v>
      </c>
      <c r="I2689" s="249" t="s">
        <v>82</v>
      </c>
    </row>
    <row r="2690" spans="1:9">
      <c r="A2690" s="249">
        <v>211236</v>
      </c>
      <c r="B2690" s="249" t="s">
        <v>4524</v>
      </c>
      <c r="C2690" s="249" t="s">
        <v>1378</v>
      </c>
      <c r="D2690" s="249" t="s">
        <v>558</v>
      </c>
      <c r="I2690" s="249" t="s">
        <v>82</v>
      </c>
    </row>
    <row r="2691" spans="1:9">
      <c r="A2691" s="249">
        <v>211238</v>
      </c>
      <c r="B2691" s="249" t="s">
        <v>4525</v>
      </c>
      <c r="C2691" s="249" t="s">
        <v>91</v>
      </c>
      <c r="D2691" s="249" t="s">
        <v>4526</v>
      </c>
      <c r="I2691" s="249" t="s">
        <v>82</v>
      </c>
    </row>
    <row r="2692" spans="1:9">
      <c r="A2692" s="249">
        <v>211239</v>
      </c>
      <c r="B2692" s="249" t="s">
        <v>4527</v>
      </c>
      <c r="C2692" s="249" t="s">
        <v>3407</v>
      </c>
      <c r="D2692" s="249" t="s">
        <v>4528</v>
      </c>
      <c r="I2692" s="249" t="s">
        <v>82</v>
      </c>
    </row>
    <row r="2693" spans="1:9">
      <c r="A2693" s="249">
        <v>211241</v>
      </c>
      <c r="B2693" s="249" t="s">
        <v>4529</v>
      </c>
      <c r="C2693" s="249" t="s">
        <v>249</v>
      </c>
      <c r="D2693" s="249" t="s">
        <v>603</v>
      </c>
      <c r="I2693" s="249" t="s">
        <v>82</v>
      </c>
    </row>
    <row r="2694" spans="1:9">
      <c r="A2694" s="249">
        <v>211243</v>
      </c>
      <c r="B2694" s="249" t="s">
        <v>1073</v>
      </c>
      <c r="C2694" s="249" t="s">
        <v>144</v>
      </c>
      <c r="D2694" s="249" t="s">
        <v>4530</v>
      </c>
      <c r="I2694" s="249" t="s">
        <v>82</v>
      </c>
    </row>
    <row r="2695" spans="1:9">
      <c r="A2695" s="249">
        <v>211244</v>
      </c>
      <c r="B2695" s="249" t="s">
        <v>4531</v>
      </c>
      <c r="C2695" s="249" t="s">
        <v>204</v>
      </c>
      <c r="D2695" s="249" t="s">
        <v>533</v>
      </c>
      <c r="I2695" s="249" t="s">
        <v>82</v>
      </c>
    </row>
    <row r="2696" spans="1:9">
      <c r="A2696" s="249">
        <v>211246</v>
      </c>
      <c r="B2696" s="249" t="s">
        <v>4532</v>
      </c>
      <c r="C2696" s="249" t="s">
        <v>138</v>
      </c>
      <c r="D2696" s="249" t="s">
        <v>445</v>
      </c>
      <c r="I2696" s="249" t="s">
        <v>82</v>
      </c>
    </row>
    <row r="2697" spans="1:9">
      <c r="A2697" s="249">
        <v>211247</v>
      </c>
      <c r="B2697" s="249" t="s">
        <v>4533</v>
      </c>
      <c r="C2697" s="249" t="s">
        <v>279</v>
      </c>
      <c r="D2697" s="249" t="s">
        <v>461</v>
      </c>
      <c r="I2697" s="249" t="s">
        <v>82</v>
      </c>
    </row>
    <row r="2698" spans="1:9">
      <c r="A2698" s="249">
        <v>211248</v>
      </c>
      <c r="B2698" s="249" t="s">
        <v>4534</v>
      </c>
      <c r="C2698" s="249" t="s">
        <v>204</v>
      </c>
      <c r="D2698" s="249" t="s">
        <v>489</v>
      </c>
      <c r="I2698" s="249" t="s">
        <v>82</v>
      </c>
    </row>
    <row r="2699" spans="1:9">
      <c r="A2699" s="249">
        <v>211249</v>
      </c>
      <c r="B2699" s="249" t="s">
        <v>4535</v>
      </c>
      <c r="C2699" s="249" t="s">
        <v>160</v>
      </c>
      <c r="D2699" s="249" t="s">
        <v>473</v>
      </c>
      <c r="I2699" s="249" t="s">
        <v>82</v>
      </c>
    </row>
    <row r="2700" spans="1:9">
      <c r="A2700" s="249">
        <v>211251</v>
      </c>
      <c r="B2700" s="249" t="s">
        <v>4536</v>
      </c>
      <c r="C2700" s="249" t="s">
        <v>115</v>
      </c>
      <c r="D2700" s="249" t="s">
        <v>447</v>
      </c>
      <c r="I2700" s="249" t="s">
        <v>82</v>
      </c>
    </row>
    <row r="2701" spans="1:9">
      <c r="A2701" s="249">
        <v>211254</v>
      </c>
      <c r="B2701" s="249" t="s">
        <v>4537</v>
      </c>
      <c r="C2701" s="249" t="s">
        <v>4538</v>
      </c>
      <c r="D2701" s="249" t="s">
        <v>4539</v>
      </c>
      <c r="I2701" s="249" t="s">
        <v>82</v>
      </c>
    </row>
    <row r="2702" spans="1:9">
      <c r="A2702" s="249">
        <v>211255</v>
      </c>
      <c r="B2702" s="249" t="s">
        <v>4540</v>
      </c>
      <c r="C2702" s="249" t="s">
        <v>144</v>
      </c>
      <c r="D2702" s="249" t="s">
        <v>560</v>
      </c>
      <c r="I2702" s="249" t="s">
        <v>82</v>
      </c>
    </row>
    <row r="2703" spans="1:9">
      <c r="A2703" s="249">
        <v>211256</v>
      </c>
      <c r="B2703" s="249" t="s">
        <v>4541</v>
      </c>
      <c r="C2703" s="249" t="s">
        <v>86</v>
      </c>
      <c r="D2703" s="249" t="s">
        <v>462</v>
      </c>
      <c r="I2703" s="249" t="s">
        <v>82</v>
      </c>
    </row>
    <row r="2704" spans="1:9">
      <c r="A2704" s="249">
        <v>211257</v>
      </c>
      <c r="B2704" s="249" t="s">
        <v>4542</v>
      </c>
      <c r="C2704" s="249" t="s">
        <v>4543</v>
      </c>
      <c r="D2704" s="249" t="s">
        <v>499</v>
      </c>
      <c r="I2704" s="249" t="s">
        <v>82</v>
      </c>
    </row>
    <row r="2705" spans="1:9">
      <c r="A2705" s="249">
        <v>211258</v>
      </c>
      <c r="B2705" s="249" t="s">
        <v>4544</v>
      </c>
      <c r="C2705" s="249" t="s">
        <v>160</v>
      </c>
      <c r="D2705" s="249" t="s">
        <v>624</v>
      </c>
      <c r="I2705" s="249" t="s">
        <v>82</v>
      </c>
    </row>
    <row r="2706" spans="1:9">
      <c r="A2706" s="249">
        <v>211260</v>
      </c>
      <c r="B2706" s="249" t="s">
        <v>4545</v>
      </c>
      <c r="C2706" s="249" t="s">
        <v>107</v>
      </c>
      <c r="D2706" s="249" t="s">
        <v>4439</v>
      </c>
      <c r="I2706" s="249" t="s">
        <v>82</v>
      </c>
    </row>
    <row r="2707" spans="1:9">
      <c r="A2707" s="249">
        <v>211262</v>
      </c>
      <c r="B2707" s="249" t="s">
        <v>4546</v>
      </c>
      <c r="C2707" s="249" t="s">
        <v>310</v>
      </c>
      <c r="D2707" s="249" t="s">
        <v>512</v>
      </c>
      <c r="I2707" s="249" t="s">
        <v>82</v>
      </c>
    </row>
    <row r="2708" spans="1:9">
      <c r="A2708" s="249">
        <v>211263</v>
      </c>
      <c r="B2708" s="249" t="s">
        <v>4547</v>
      </c>
      <c r="C2708" s="249" t="s">
        <v>181</v>
      </c>
      <c r="D2708" s="249" t="s">
        <v>507</v>
      </c>
      <c r="I2708" s="249" t="s">
        <v>82</v>
      </c>
    </row>
    <row r="2709" spans="1:9">
      <c r="A2709" s="249">
        <v>211264</v>
      </c>
      <c r="B2709" s="249" t="s">
        <v>4548</v>
      </c>
      <c r="C2709" s="249" t="s">
        <v>115</v>
      </c>
      <c r="D2709" s="249" t="s">
        <v>624</v>
      </c>
      <c r="I2709" s="249" t="s">
        <v>82</v>
      </c>
    </row>
    <row r="2710" spans="1:9">
      <c r="A2710" s="249">
        <v>211265</v>
      </c>
      <c r="B2710" s="249" t="s">
        <v>4549</v>
      </c>
      <c r="C2710" s="249" t="s">
        <v>4550</v>
      </c>
      <c r="D2710" s="249" t="s">
        <v>460</v>
      </c>
      <c r="I2710" s="249" t="s">
        <v>82</v>
      </c>
    </row>
    <row r="2711" spans="1:9">
      <c r="A2711" s="249">
        <v>211266</v>
      </c>
      <c r="B2711" s="249" t="s">
        <v>4551</v>
      </c>
      <c r="C2711" s="249" t="s">
        <v>310</v>
      </c>
      <c r="D2711" s="249" t="s">
        <v>521</v>
      </c>
      <c r="I2711" s="249" t="s">
        <v>82</v>
      </c>
    </row>
    <row r="2712" spans="1:9">
      <c r="A2712" s="249">
        <v>211267</v>
      </c>
      <c r="B2712" s="249" t="s">
        <v>4552</v>
      </c>
      <c r="C2712" s="249" t="s">
        <v>4553</v>
      </c>
      <c r="D2712" s="249" t="s">
        <v>4554</v>
      </c>
      <c r="I2712" s="249" t="s">
        <v>82</v>
      </c>
    </row>
    <row r="2713" spans="1:9">
      <c r="A2713" s="249">
        <v>211268</v>
      </c>
      <c r="B2713" s="249" t="s">
        <v>4555</v>
      </c>
      <c r="C2713" s="249" t="s">
        <v>126</v>
      </c>
      <c r="D2713" s="249" t="s">
        <v>449</v>
      </c>
      <c r="I2713" s="249" t="s">
        <v>82</v>
      </c>
    </row>
    <row r="2714" spans="1:9">
      <c r="A2714" s="249">
        <v>211269</v>
      </c>
      <c r="B2714" s="249" t="s">
        <v>4556</v>
      </c>
      <c r="C2714" s="249" t="s">
        <v>199</v>
      </c>
      <c r="D2714" s="249" t="s">
        <v>675</v>
      </c>
      <c r="I2714" s="249" t="s">
        <v>82</v>
      </c>
    </row>
    <row r="2715" spans="1:9">
      <c r="A2715" s="249">
        <v>211270</v>
      </c>
      <c r="B2715" s="249" t="s">
        <v>4557</v>
      </c>
      <c r="C2715" s="249" t="s">
        <v>110</v>
      </c>
      <c r="D2715" s="249" t="s">
        <v>502</v>
      </c>
      <c r="I2715" s="249" t="s">
        <v>82</v>
      </c>
    </row>
    <row r="2716" spans="1:9">
      <c r="A2716" s="249">
        <v>211271</v>
      </c>
      <c r="B2716" s="249" t="s">
        <v>4558</v>
      </c>
      <c r="C2716" s="249" t="s">
        <v>81</v>
      </c>
      <c r="D2716" s="249" t="s">
        <v>672</v>
      </c>
      <c r="I2716" s="249" t="s">
        <v>82</v>
      </c>
    </row>
    <row r="2717" spans="1:9">
      <c r="A2717" s="249">
        <v>211272</v>
      </c>
      <c r="B2717" s="249" t="s">
        <v>4559</v>
      </c>
      <c r="C2717" s="249" t="s">
        <v>181</v>
      </c>
      <c r="D2717" s="249" t="s">
        <v>545</v>
      </c>
      <c r="I2717" s="249" t="s">
        <v>82</v>
      </c>
    </row>
    <row r="2718" spans="1:9">
      <c r="A2718" s="249">
        <v>211273</v>
      </c>
      <c r="B2718" s="249" t="s">
        <v>4560</v>
      </c>
      <c r="C2718" s="249" t="s">
        <v>193</v>
      </c>
      <c r="D2718" s="249" t="s">
        <v>436</v>
      </c>
      <c r="I2718" s="249" t="s">
        <v>82</v>
      </c>
    </row>
    <row r="2719" spans="1:9">
      <c r="A2719" s="249">
        <v>211274</v>
      </c>
      <c r="B2719" s="249" t="s">
        <v>4561</v>
      </c>
      <c r="C2719" s="249" t="s">
        <v>107</v>
      </c>
      <c r="D2719" s="249" t="s">
        <v>672</v>
      </c>
      <c r="I2719" s="249" t="s">
        <v>82</v>
      </c>
    </row>
    <row r="2720" spans="1:9">
      <c r="A2720" s="249">
        <v>211276</v>
      </c>
      <c r="B2720" s="249" t="s">
        <v>4562</v>
      </c>
      <c r="C2720" s="249" t="s">
        <v>174</v>
      </c>
      <c r="D2720" s="249" t="s">
        <v>4563</v>
      </c>
      <c r="I2720" s="249" t="s">
        <v>82</v>
      </c>
    </row>
    <row r="2721" spans="1:9">
      <c r="A2721" s="249">
        <v>211277</v>
      </c>
      <c r="B2721" s="249" t="s">
        <v>4564</v>
      </c>
      <c r="C2721" s="249" t="s">
        <v>263</v>
      </c>
      <c r="D2721" s="249" t="s">
        <v>512</v>
      </c>
      <c r="I2721" s="249" t="s">
        <v>82</v>
      </c>
    </row>
    <row r="2722" spans="1:9">
      <c r="A2722" s="249">
        <v>211278</v>
      </c>
      <c r="B2722" s="249" t="s">
        <v>4565</v>
      </c>
      <c r="C2722" s="249" t="s">
        <v>4566</v>
      </c>
      <c r="D2722" s="249" t="s">
        <v>676</v>
      </c>
      <c r="I2722" s="249" t="s">
        <v>82</v>
      </c>
    </row>
    <row r="2723" spans="1:9">
      <c r="A2723" s="249">
        <v>211279</v>
      </c>
      <c r="B2723" s="249" t="s">
        <v>4567</v>
      </c>
      <c r="C2723" s="249" t="s">
        <v>263</v>
      </c>
      <c r="D2723" s="249" t="s">
        <v>4568</v>
      </c>
      <c r="I2723" s="249" t="s">
        <v>82</v>
      </c>
    </row>
    <row r="2724" spans="1:9">
      <c r="A2724" s="249">
        <v>211280</v>
      </c>
      <c r="B2724" s="249" t="s">
        <v>4569</v>
      </c>
      <c r="C2724" s="249" t="s">
        <v>144</v>
      </c>
      <c r="D2724" s="249" t="s">
        <v>449</v>
      </c>
      <c r="I2724" s="249" t="s">
        <v>82</v>
      </c>
    </row>
    <row r="2725" spans="1:9">
      <c r="A2725" s="249">
        <v>211281</v>
      </c>
      <c r="B2725" s="249" t="s">
        <v>4570</v>
      </c>
      <c r="C2725" s="249" t="s">
        <v>115</v>
      </c>
      <c r="D2725" s="249" t="s">
        <v>4571</v>
      </c>
      <c r="I2725" s="249" t="s">
        <v>82</v>
      </c>
    </row>
    <row r="2726" spans="1:9">
      <c r="A2726" s="249">
        <v>211283</v>
      </c>
      <c r="B2726" s="249" t="s">
        <v>4572</v>
      </c>
      <c r="C2726" s="249" t="s">
        <v>3164</v>
      </c>
      <c r="D2726" s="249" t="s">
        <v>460</v>
      </c>
      <c r="I2726" s="249" t="s">
        <v>82</v>
      </c>
    </row>
    <row r="2727" spans="1:9">
      <c r="A2727" s="249">
        <v>211287</v>
      </c>
      <c r="B2727" s="249" t="s">
        <v>4573</v>
      </c>
      <c r="C2727" s="249" t="s">
        <v>144</v>
      </c>
      <c r="D2727" s="249" t="s">
        <v>2932</v>
      </c>
      <c r="I2727" s="249" t="s">
        <v>82</v>
      </c>
    </row>
    <row r="2728" spans="1:9">
      <c r="A2728" s="249">
        <v>211288</v>
      </c>
      <c r="B2728" s="249" t="s">
        <v>4574</v>
      </c>
      <c r="C2728" s="249" t="s">
        <v>2938</v>
      </c>
      <c r="D2728" s="249" t="s">
        <v>4575</v>
      </c>
      <c r="I2728" s="249" t="s">
        <v>82</v>
      </c>
    </row>
    <row r="2729" spans="1:9">
      <c r="A2729" s="249">
        <v>211289</v>
      </c>
      <c r="B2729" s="249" t="s">
        <v>4576</v>
      </c>
      <c r="C2729" s="249" t="s">
        <v>211</v>
      </c>
      <c r="D2729" s="249" t="s">
        <v>606</v>
      </c>
      <c r="I2729" s="249" t="s">
        <v>82</v>
      </c>
    </row>
    <row r="2730" spans="1:9">
      <c r="A2730" s="249">
        <v>211290</v>
      </c>
      <c r="B2730" s="249" t="s">
        <v>4577</v>
      </c>
      <c r="C2730" s="249" t="s">
        <v>204</v>
      </c>
      <c r="D2730" s="249" t="s">
        <v>551</v>
      </c>
      <c r="I2730" s="249" t="s">
        <v>82</v>
      </c>
    </row>
    <row r="2731" spans="1:9">
      <c r="A2731" s="249">
        <v>211294</v>
      </c>
      <c r="B2731" s="249" t="s">
        <v>4578</v>
      </c>
      <c r="C2731" s="249" t="s">
        <v>4579</v>
      </c>
      <c r="D2731" s="249" t="s">
        <v>436</v>
      </c>
      <c r="I2731" s="249" t="s">
        <v>82</v>
      </c>
    </row>
    <row r="2732" spans="1:9">
      <c r="A2732" s="249">
        <v>211296</v>
      </c>
      <c r="B2732" s="249" t="s">
        <v>4580</v>
      </c>
      <c r="C2732" s="249" t="s">
        <v>81</v>
      </c>
      <c r="D2732" s="249" t="s">
        <v>431</v>
      </c>
      <c r="I2732" s="249" t="s">
        <v>82</v>
      </c>
    </row>
    <row r="2733" spans="1:9">
      <c r="A2733" s="249">
        <v>211299</v>
      </c>
      <c r="B2733" s="249" t="s">
        <v>4581</v>
      </c>
      <c r="C2733" s="249" t="s">
        <v>94</v>
      </c>
      <c r="D2733" s="249" t="s">
        <v>533</v>
      </c>
      <c r="I2733" s="249" t="s">
        <v>82</v>
      </c>
    </row>
    <row r="2734" spans="1:9">
      <c r="A2734" s="249">
        <v>211300</v>
      </c>
      <c r="B2734" s="249" t="s">
        <v>4582</v>
      </c>
      <c r="C2734" s="249" t="s">
        <v>81</v>
      </c>
      <c r="D2734" s="249" t="s">
        <v>677</v>
      </c>
      <c r="I2734" s="249" t="s">
        <v>82</v>
      </c>
    </row>
    <row r="2735" spans="1:9">
      <c r="A2735" s="249">
        <v>211301</v>
      </c>
      <c r="B2735" s="249" t="s">
        <v>4583</v>
      </c>
      <c r="C2735" s="249" t="s">
        <v>89</v>
      </c>
      <c r="D2735" s="249" t="s">
        <v>487</v>
      </c>
      <c r="I2735" s="249" t="s">
        <v>82</v>
      </c>
    </row>
    <row r="2736" spans="1:9">
      <c r="A2736" s="249">
        <v>211303</v>
      </c>
      <c r="B2736" s="249" t="s">
        <v>4584</v>
      </c>
      <c r="C2736" s="249" t="s">
        <v>115</v>
      </c>
      <c r="D2736" s="249" t="s">
        <v>556</v>
      </c>
      <c r="I2736" s="249" t="s">
        <v>82</v>
      </c>
    </row>
    <row r="2737" spans="1:9">
      <c r="A2737" s="249">
        <v>211304</v>
      </c>
      <c r="B2737" s="249" t="s">
        <v>4585</v>
      </c>
      <c r="C2737" s="249" t="s">
        <v>140</v>
      </c>
      <c r="D2737" s="249" t="s">
        <v>545</v>
      </c>
      <c r="I2737" s="249" t="s">
        <v>82</v>
      </c>
    </row>
    <row r="2738" spans="1:9">
      <c r="A2738" s="249">
        <v>211308</v>
      </c>
      <c r="B2738" s="249" t="s">
        <v>4586</v>
      </c>
      <c r="C2738" s="249" t="s">
        <v>131</v>
      </c>
      <c r="D2738" s="249" t="s">
        <v>513</v>
      </c>
      <c r="I2738" s="249" t="s">
        <v>82</v>
      </c>
    </row>
    <row r="2739" spans="1:9">
      <c r="A2739" s="249">
        <v>211311</v>
      </c>
      <c r="B2739" s="249" t="s">
        <v>4587</v>
      </c>
      <c r="C2739" s="249" t="s">
        <v>180</v>
      </c>
      <c r="D2739" s="249" t="s">
        <v>4588</v>
      </c>
      <c r="I2739" s="249" t="s">
        <v>82</v>
      </c>
    </row>
    <row r="2740" spans="1:9">
      <c r="A2740" s="249">
        <v>211312</v>
      </c>
      <c r="B2740" s="249" t="s">
        <v>4589</v>
      </c>
      <c r="C2740" s="249" t="s">
        <v>386</v>
      </c>
      <c r="D2740" s="249" t="s">
        <v>507</v>
      </c>
      <c r="I2740" s="249" t="s">
        <v>82</v>
      </c>
    </row>
    <row r="2741" spans="1:9">
      <c r="A2741" s="249">
        <v>211313</v>
      </c>
      <c r="B2741" s="249" t="s">
        <v>4590</v>
      </c>
      <c r="C2741" s="249" t="s">
        <v>89</v>
      </c>
      <c r="D2741" s="249" t="s">
        <v>4591</v>
      </c>
      <c r="I2741" s="249" t="s">
        <v>82</v>
      </c>
    </row>
    <row r="2742" spans="1:9">
      <c r="A2742" s="249">
        <v>211314</v>
      </c>
      <c r="B2742" s="249" t="s">
        <v>4592</v>
      </c>
      <c r="C2742" s="249" t="s">
        <v>4593</v>
      </c>
      <c r="D2742" s="249" t="s">
        <v>590</v>
      </c>
      <c r="I2742" s="249" t="s">
        <v>82</v>
      </c>
    </row>
    <row r="2743" spans="1:9">
      <c r="A2743" s="249">
        <v>211315</v>
      </c>
      <c r="B2743" s="249" t="s">
        <v>4594</v>
      </c>
      <c r="C2743" s="249" t="s">
        <v>92</v>
      </c>
      <c r="D2743" s="249" t="s">
        <v>4595</v>
      </c>
      <c r="I2743" s="249" t="s">
        <v>82</v>
      </c>
    </row>
    <row r="2744" spans="1:9">
      <c r="A2744" s="249">
        <v>211316</v>
      </c>
      <c r="B2744" s="249" t="s">
        <v>4596</v>
      </c>
      <c r="C2744" s="249" t="s">
        <v>180</v>
      </c>
      <c r="D2744" s="249" t="s">
        <v>444</v>
      </c>
      <c r="I2744" s="249" t="s">
        <v>82</v>
      </c>
    </row>
    <row r="2745" spans="1:9">
      <c r="A2745" s="249">
        <v>211318</v>
      </c>
      <c r="B2745" s="249" t="s">
        <v>4597</v>
      </c>
      <c r="C2745" s="249" t="s">
        <v>4598</v>
      </c>
      <c r="D2745" s="249" t="s">
        <v>462</v>
      </c>
      <c r="I2745" s="249" t="s">
        <v>82</v>
      </c>
    </row>
    <row r="2746" spans="1:9">
      <c r="A2746" s="249">
        <v>211321</v>
      </c>
      <c r="B2746" s="249" t="s">
        <v>4599</v>
      </c>
      <c r="C2746" s="249" t="s">
        <v>4600</v>
      </c>
      <c r="D2746" s="249" t="s">
        <v>678</v>
      </c>
      <c r="I2746" s="249" t="s">
        <v>82</v>
      </c>
    </row>
    <row r="2747" spans="1:9">
      <c r="A2747" s="249">
        <v>211322</v>
      </c>
      <c r="B2747" s="249" t="s">
        <v>4601</v>
      </c>
      <c r="C2747" s="249" t="s">
        <v>193</v>
      </c>
      <c r="D2747" s="249" t="s">
        <v>4602</v>
      </c>
      <c r="I2747" s="249" t="s">
        <v>82</v>
      </c>
    </row>
    <row r="2748" spans="1:9">
      <c r="A2748" s="249">
        <v>211325</v>
      </c>
      <c r="B2748" s="249" t="s">
        <v>4603</v>
      </c>
      <c r="C2748" s="249" t="s">
        <v>122</v>
      </c>
      <c r="D2748" s="249" t="s">
        <v>620</v>
      </c>
      <c r="I2748" s="249" t="s">
        <v>82</v>
      </c>
    </row>
    <row r="2749" spans="1:9">
      <c r="A2749" s="249">
        <v>211328</v>
      </c>
      <c r="B2749" s="249" t="s">
        <v>4604</v>
      </c>
      <c r="C2749" s="249" t="s">
        <v>198</v>
      </c>
      <c r="D2749" s="249" t="s">
        <v>679</v>
      </c>
      <c r="I2749" s="249" t="s">
        <v>82</v>
      </c>
    </row>
    <row r="2750" spans="1:9">
      <c r="A2750" s="249">
        <v>211329</v>
      </c>
      <c r="B2750" s="249" t="s">
        <v>4605</v>
      </c>
      <c r="C2750" s="249" t="s">
        <v>118</v>
      </c>
      <c r="D2750" s="249" t="s">
        <v>680</v>
      </c>
      <c r="I2750" s="249" t="s">
        <v>82</v>
      </c>
    </row>
    <row r="2751" spans="1:9">
      <c r="A2751" s="249">
        <v>211331</v>
      </c>
      <c r="B2751" s="249" t="s">
        <v>4606</v>
      </c>
      <c r="C2751" s="249" t="s">
        <v>92</v>
      </c>
      <c r="D2751" s="249" t="s">
        <v>4607</v>
      </c>
      <c r="I2751" s="249" t="s">
        <v>82</v>
      </c>
    </row>
    <row r="2752" spans="1:9">
      <c r="A2752" s="249">
        <v>211333</v>
      </c>
      <c r="B2752" s="249" t="s">
        <v>4608</v>
      </c>
      <c r="C2752" s="249" t="s">
        <v>4609</v>
      </c>
      <c r="D2752" s="249" t="s">
        <v>501</v>
      </c>
      <c r="I2752" s="249" t="s">
        <v>82</v>
      </c>
    </row>
    <row r="2753" spans="1:9">
      <c r="A2753" s="249">
        <v>211335</v>
      </c>
      <c r="B2753" s="249" t="s">
        <v>4610</v>
      </c>
      <c r="C2753" s="249" t="s">
        <v>241</v>
      </c>
      <c r="D2753" s="249" t="s">
        <v>4611</v>
      </c>
      <c r="I2753" s="249" t="s">
        <v>82</v>
      </c>
    </row>
    <row r="2754" spans="1:9">
      <c r="A2754" s="249">
        <v>211336</v>
      </c>
      <c r="B2754" s="249" t="s">
        <v>4612</v>
      </c>
      <c r="C2754" s="249" t="s">
        <v>4613</v>
      </c>
      <c r="D2754" s="249" t="s">
        <v>561</v>
      </c>
      <c r="I2754" s="249" t="s">
        <v>82</v>
      </c>
    </row>
    <row r="2755" spans="1:9">
      <c r="A2755" s="249">
        <v>211337</v>
      </c>
      <c r="B2755" s="249" t="s">
        <v>4614</v>
      </c>
      <c r="C2755" s="249" t="s">
        <v>180</v>
      </c>
      <c r="D2755" s="249" t="s">
        <v>4513</v>
      </c>
      <c r="I2755" s="249" t="s">
        <v>82</v>
      </c>
    </row>
    <row r="2756" spans="1:9">
      <c r="A2756" s="249">
        <v>211338</v>
      </c>
      <c r="B2756" s="249" t="s">
        <v>4615</v>
      </c>
      <c r="C2756" s="249" t="s">
        <v>290</v>
      </c>
      <c r="D2756" s="249" t="s">
        <v>651</v>
      </c>
      <c r="I2756" s="249" t="s">
        <v>82</v>
      </c>
    </row>
    <row r="2757" spans="1:9">
      <c r="A2757" s="249">
        <v>211342</v>
      </c>
      <c r="B2757" s="249" t="s">
        <v>4616</v>
      </c>
      <c r="C2757" s="249" t="s">
        <v>175</v>
      </c>
      <c r="D2757" s="249" t="s">
        <v>582</v>
      </c>
      <c r="I2757" s="249" t="s">
        <v>82</v>
      </c>
    </row>
    <row r="2758" spans="1:9">
      <c r="A2758" s="249">
        <v>211346</v>
      </c>
      <c r="B2758" s="249" t="s">
        <v>4617</v>
      </c>
      <c r="C2758" s="249" t="s">
        <v>4618</v>
      </c>
      <c r="D2758" s="249" t="s">
        <v>582</v>
      </c>
      <c r="I2758" s="249" t="s">
        <v>82</v>
      </c>
    </row>
    <row r="2759" spans="1:9">
      <c r="A2759" s="249">
        <v>211347</v>
      </c>
      <c r="B2759" s="249" t="s">
        <v>4619</v>
      </c>
      <c r="C2759" s="249" t="s">
        <v>83</v>
      </c>
      <c r="D2759" s="249" t="s">
        <v>3293</v>
      </c>
      <c r="I2759" s="249" t="s">
        <v>82</v>
      </c>
    </row>
    <row r="2760" spans="1:9">
      <c r="A2760" s="249">
        <v>211349</v>
      </c>
      <c r="B2760" s="249" t="s">
        <v>4620</v>
      </c>
      <c r="C2760" s="249" t="s">
        <v>157</v>
      </c>
      <c r="D2760" s="249" t="s">
        <v>478</v>
      </c>
      <c r="I2760" s="249" t="s">
        <v>82</v>
      </c>
    </row>
    <row r="2761" spans="1:9">
      <c r="A2761" s="249">
        <v>211350</v>
      </c>
      <c r="B2761" s="249" t="s">
        <v>4621</v>
      </c>
      <c r="C2761" s="249" t="s">
        <v>3407</v>
      </c>
      <c r="D2761" s="249" t="s">
        <v>460</v>
      </c>
      <c r="I2761" s="249" t="s">
        <v>82</v>
      </c>
    </row>
    <row r="2762" spans="1:9">
      <c r="A2762" s="249">
        <v>211352</v>
      </c>
      <c r="B2762" s="249" t="s">
        <v>4622</v>
      </c>
      <c r="C2762" s="249" t="s">
        <v>289</v>
      </c>
      <c r="D2762" s="249" t="s">
        <v>4623</v>
      </c>
      <c r="I2762" s="249" t="s">
        <v>82</v>
      </c>
    </row>
    <row r="2763" spans="1:9">
      <c r="A2763" s="249">
        <v>211354</v>
      </c>
      <c r="B2763" s="249" t="s">
        <v>4624</v>
      </c>
      <c r="C2763" s="249" t="s">
        <v>130</v>
      </c>
      <c r="D2763" s="249" t="s">
        <v>4625</v>
      </c>
      <c r="I2763" s="249" t="s">
        <v>82</v>
      </c>
    </row>
    <row r="2764" spans="1:9">
      <c r="A2764" s="249">
        <v>211361</v>
      </c>
      <c r="B2764" s="249" t="s">
        <v>4626</v>
      </c>
      <c r="C2764" s="249" t="s">
        <v>98</v>
      </c>
      <c r="D2764" s="249" t="s">
        <v>4627</v>
      </c>
      <c r="I2764" s="249" t="s">
        <v>82</v>
      </c>
    </row>
    <row r="2765" spans="1:9">
      <c r="A2765" s="249">
        <v>211362</v>
      </c>
      <c r="B2765" s="249" t="s">
        <v>4628</v>
      </c>
      <c r="C2765" s="249" t="s">
        <v>207</v>
      </c>
      <c r="D2765" s="249" t="s">
        <v>559</v>
      </c>
      <c r="I2765" s="249" t="s">
        <v>82</v>
      </c>
    </row>
    <row r="2766" spans="1:9">
      <c r="A2766" s="249">
        <v>211364</v>
      </c>
      <c r="B2766" s="249" t="s">
        <v>4629</v>
      </c>
      <c r="C2766" s="249" t="s">
        <v>228</v>
      </c>
      <c r="D2766" s="249" t="s">
        <v>686</v>
      </c>
      <c r="I2766" s="249" t="s">
        <v>82</v>
      </c>
    </row>
    <row r="2767" spans="1:9">
      <c r="A2767" s="249">
        <v>211365</v>
      </c>
      <c r="B2767" s="249" t="s">
        <v>4630</v>
      </c>
      <c r="C2767" s="249" t="s">
        <v>282</v>
      </c>
      <c r="D2767" s="249" t="s">
        <v>687</v>
      </c>
      <c r="I2767" s="249" t="s">
        <v>82</v>
      </c>
    </row>
    <row r="2768" spans="1:9">
      <c r="A2768" s="249">
        <v>211369</v>
      </c>
      <c r="B2768" s="249" t="s">
        <v>4631</v>
      </c>
      <c r="C2768" s="249" t="s">
        <v>122</v>
      </c>
      <c r="D2768" s="249" t="s">
        <v>431</v>
      </c>
      <c r="I2768" s="249" t="s">
        <v>82</v>
      </c>
    </row>
    <row r="2769" spans="1:9">
      <c r="A2769" s="249">
        <v>211370</v>
      </c>
      <c r="B2769" s="249" t="s">
        <v>4632</v>
      </c>
      <c r="C2769" s="249" t="s">
        <v>122</v>
      </c>
      <c r="D2769" s="249" t="s">
        <v>122</v>
      </c>
      <c r="I2769" s="249" t="s">
        <v>82</v>
      </c>
    </row>
    <row r="2770" spans="1:9">
      <c r="A2770" s="249">
        <v>211371</v>
      </c>
      <c r="B2770" s="249" t="s">
        <v>4633</v>
      </c>
      <c r="C2770" s="249" t="s">
        <v>629</v>
      </c>
      <c r="D2770" s="249" t="s">
        <v>432</v>
      </c>
      <c r="I2770" s="249" t="s">
        <v>82</v>
      </c>
    </row>
    <row r="2771" spans="1:9">
      <c r="A2771" s="249">
        <v>211372</v>
      </c>
      <c r="B2771" s="249" t="s">
        <v>4634</v>
      </c>
      <c r="C2771" s="249" t="s">
        <v>92</v>
      </c>
      <c r="D2771" s="249" t="s">
        <v>4635</v>
      </c>
      <c r="I2771" s="249" t="s">
        <v>82</v>
      </c>
    </row>
    <row r="2772" spans="1:9">
      <c r="A2772" s="249">
        <v>211378</v>
      </c>
      <c r="B2772" s="249" t="s">
        <v>4636</v>
      </c>
      <c r="C2772" s="249" t="s">
        <v>128</v>
      </c>
      <c r="D2772" s="249" t="s">
        <v>3257</v>
      </c>
      <c r="I2772" s="249" t="s">
        <v>82</v>
      </c>
    </row>
    <row r="2773" spans="1:9">
      <c r="A2773" s="249">
        <v>211379</v>
      </c>
      <c r="B2773" s="249" t="s">
        <v>4637</v>
      </c>
      <c r="C2773" s="249" t="s">
        <v>103</v>
      </c>
      <c r="D2773" s="249" t="s">
        <v>531</v>
      </c>
      <c r="I2773" s="249" t="s">
        <v>82</v>
      </c>
    </row>
    <row r="2774" spans="1:9">
      <c r="A2774" s="249">
        <v>211380</v>
      </c>
      <c r="B2774" s="249" t="s">
        <v>4638</v>
      </c>
      <c r="C2774" s="249" t="s">
        <v>3596</v>
      </c>
      <c r="D2774" s="249" t="s">
        <v>2956</v>
      </c>
      <c r="I2774" s="249" t="s">
        <v>82</v>
      </c>
    </row>
    <row r="2775" spans="1:9">
      <c r="A2775" s="249">
        <v>211382</v>
      </c>
      <c r="B2775" s="249" t="s">
        <v>4639</v>
      </c>
      <c r="C2775" s="249" t="s">
        <v>4640</v>
      </c>
      <c r="D2775" s="249" t="s">
        <v>599</v>
      </c>
      <c r="I2775" s="249" t="s">
        <v>82</v>
      </c>
    </row>
    <row r="2776" spans="1:9">
      <c r="A2776" s="249">
        <v>211385</v>
      </c>
      <c r="B2776" s="249" t="s">
        <v>4641</v>
      </c>
      <c r="C2776" s="249" t="s">
        <v>175</v>
      </c>
      <c r="D2776" s="249" t="s">
        <v>440</v>
      </c>
      <c r="I2776" s="249" t="s">
        <v>82</v>
      </c>
    </row>
    <row r="2777" spans="1:9">
      <c r="A2777" s="249">
        <v>211386</v>
      </c>
      <c r="B2777" s="249" t="s">
        <v>4642</v>
      </c>
      <c r="C2777" s="249" t="s">
        <v>4643</v>
      </c>
      <c r="D2777" s="249" t="s">
        <v>433</v>
      </c>
      <c r="I2777" s="249" t="s">
        <v>82</v>
      </c>
    </row>
    <row r="2778" spans="1:9">
      <c r="A2778" s="249">
        <v>211387</v>
      </c>
      <c r="B2778" s="249" t="s">
        <v>4644</v>
      </c>
      <c r="C2778" s="249" t="s">
        <v>3369</v>
      </c>
      <c r="D2778" s="249" t="s">
        <v>574</v>
      </c>
      <c r="I2778" s="249" t="s">
        <v>82</v>
      </c>
    </row>
    <row r="2779" spans="1:9">
      <c r="A2779" s="249">
        <v>211390</v>
      </c>
      <c r="B2779" s="249" t="s">
        <v>4645</v>
      </c>
      <c r="C2779" s="249" t="s">
        <v>84</v>
      </c>
      <c r="D2779" s="249" t="s">
        <v>3478</v>
      </c>
      <c r="I2779" s="249" t="s">
        <v>82</v>
      </c>
    </row>
    <row r="2780" spans="1:9">
      <c r="A2780" s="249">
        <v>211391</v>
      </c>
      <c r="B2780" s="249" t="s">
        <v>4646</v>
      </c>
      <c r="C2780" s="249" t="s">
        <v>4647</v>
      </c>
      <c r="D2780" s="249" t="s">
        <v>688</v>
      </c>
      <c r="I2780" s="249" t="s">
        <v>82</v>
      </c>
    </row>
    <row r="2781" spans="1:9">
      <c r="A2781" s="249">
        <v>211393</v>
      </c>
      <c r="B2781" s="249" t="s">
        <v>4648</v>
      </c>
      <c r="C2781" s="249" t="s">
        <v>89</v>
      </c>
      <c r="D2781" s="249" t="s">
        <v>4649</v>
      </c>
      <c r="I2781" s="249" t="s">
        <v>82</v>
      </c>
    </row>
    <row r="2782" spans="1:9">
      <c r="A2782" s="249">
        <v>211394</v>
      </c>
      <c r="B2782" s="249" t="s">
        <v>4650</v>
      </c>
      <c r="C2782" s="249" t="s">
        <v>268</v>
      </c>
      <c r="D2782" s="249" t="s">
        <v>4513</v>
      </c>
      <c r="I2782" s="249" t="s">
        <v>82</v>
      </c>
    </row>
    <row r="2783" spans="1:9">
      <c r="A2783" s="249">
        <v>211395</v>
      </c>
      <c r="B2783" s="249" t="s">
        <v>4651</v>
      </c>
      <c r="C2783" s="249" t="s">
        <v>134</v>
      </c>
      <c r="D2783" s="249" t="s">
        <v>4652</v>
      </c>
      <c r="I2783" s="249" t="s">
        <v>82</v>
      </c>
    </row>
    <row r="2784" spans="1:9">
      <c r="A2784" s="249">
        <v>211397</v>
      </c>
      <c r="B2784" s="249" t="s">
        <v>4653</v>
      </c>
      <c r="C2784" s="249" t="s">
        <v>4654</v>
      </c>
      <c r="D2784" s="249" t="s">
        <v>3238</v>
      </c>
      <c r="I2784" s="249" t="s">
        <v>82</v>
      </c>
    </row>
    <row r="2785" spans="1:9">
      <c r="A2785" s="249">
        <v>211399</v>
      </c>
      <c r="B2785" s="249" t="s">
        <v>4655</v>
      </c>
      <c r="C2785" s="249" t="s">
        <v>136</v>
      </c>
      <c r="D2785" s="249" t="s">
        <v>3476</v>
      </c>
      <c r="I2785" s="249" t="s">
        <v>82</v>
      </c>
    </row>
    <row r="2786" spans="1:9">
      <c r="A2786" s="249">
        <v>211401</v>
      </c>
      <c r="B2786" s="249" t="s">
        <v>4656</v>
      </c>
      <c r="C2786" s="249" t="s">
        <v>232</v>
      </c>
      <c r="D2786" s="249" t="s">
        <v>500</v>
      </c>
      <c r="I2786" s="249" t="s">
        <v>82</v>
      </c>
    </row>
    <row r="2787" spans="1:9">
      <c r="A2787" s="249">
        <v>211402</v>
      </c>
      <c r="B2787" s="249" t="s">
        <v>4657</v>
      </c>
      <c r="C2787" s="249" t="s">
        <v>4658</v>
      </c>
      <c r="D2787" s="249" t="s">
        <v>524</v>
      </c>
      <c r="I2787" s="249" t="s">
        <v>82</v>
      </c>
    </row>
    <row r="2788" spans="1:9">
      <c r="A2788" s="249">
        <v>211404</v>
      </c>
      <c r="B2788" s="249" t="s">
        <v>4659</v>
      </c>
      <c r="C2788" s="249" t="s">
        <v>196</v>
      </c>
      <c r="D2788" s="249" t="s">
        <v>466</v>
      </c>
      <c r="I2788" s="249" t="s">
        <v>82</v>
      </c>
    </row>
    <row r="2789" spans="1:9">
      <c r="A2789" s="249">
        <v>211405</v>
      </c>
      <c r="B2789" s="249" t="s">
        <v>4660</v>
      </c>
      <c r="C2789" s="249" t="s">
        <v>184</v>
      </c>
      <c r="D2789" s="249" t="s">
        <v>624</v>
      </c>
      <c r="I2789" s="249" t="s">
        <v>82</v>
      </c>
    </row>
    <row r="2790" spans="1:9">
      <c r="A2790" s="249">
        <v>211411</v>
      </c>
      <c r="B2790" s="249" t="s">
        <v>4661</v>
      </c>
      <c r="C2790" s="249" t="s">
        <v>4662</v>
      </c>
      <c r="D2790" s="249" t="s">
        <v>628</v>
      </c>
      <c r="I2790" s="249" t="s">
        <v>82</v>
      </c>
    </row>
    <row r="2791" spans="1:9">
      <c r="A2791" s="249">
        <v>211413</v>
      </c>
      <c r="B2791" s="249" t="s">
        <v>4663</v>
      </c>
      <c r="C2791" s="249" t="s">
        <v>358</v>
      </c>
      <c r="D2791" s="249" t="s">
        <v>625</v>
      </c>
      <c r="I2791" s="249" t="s">
        <v>82</v>
      </c>
    </row>
    <row r="2792" spans="1:9">
      <c r="A2792" s="249">
        <v>211414</v>
      </c>
      <c r="B2792" s="249" t="s">
        <v>4664</v>
      </c>
      <c r="C2792" s="249" t="s">
        <v>257</v>
      </c>
      <c r="D2792" s="249" t="s">
        <v>3842</v>
      </c>
      <c r="I2792" s="249" t="s">
        <v>82</v>
      </c>
    </row>
    <row r="2793" spans="1:9">
      <c r="A2793" s="249">
        <v>211416</v>
      </c>
      <c r="B2793" s="249" t="s">
        <v>4665</v>
      </c>
      <c r="C2793" s="249" t="s">
        <v>150</v>
      </c>
      <c r="D2793" s="249" t="s">
        <v>662</v>
      </c>
      <c r="I2793" s="249" t="s">
        <v>82</v>
      </c>
    </row>
    <row r="2794" spans="1:9">
      <c r="A2794" s="249">
        <v>211418</v>
      </c>
      <c r="B2794" s="249" t="s">
        <v>4666</v>
      </c>
      <c r="C2794" s="249" t="s">
        <v>330</v>
      </c>
      <c r="D2794" s="249" t="s">
        <v>570</v>
      </c>
      <c r="I2794" s="249" t="s">
        <v>82</v>
      </c>
    </row>
    <row r="2795" spans="1:9">
      <c r="A2795" s="249">
        <v>211421</v>
      </c>
      <c r="B2795" s="249" t="s">
        <v>4667</v>
      </c>
      <c r="C2795" s="249" t="s">
        <v>84</v>
      </c>
      <c r="D2795" s="249" t="s">
        <v>4668</v>
      </c>
      <c r="I2795" s="249" t="s">
        <v>82</v>
      </c>
    </row>
    <row r="2796" spans="1:9">
      <c r="A2796" s="249">
        <v>211425</v>
      </c>
      <c r="B2796" s="249" t="s">
        <v>4669</v>
      </c>
      <c r="C2796" s="249" t="s">
        <v>102</v>
      </c>
      <c r="D2796" s="249" t="s">
        <v>4670</v>
      </c>
      <c r="I2796" s="249" t="s">
        <v>82</v>
      </c>
    </row>
    <row r="2797" spans="1:9">
      <c r="A2797" s="249">
        <v>211426</v>
      </c>
      <c r="B2797" s="249" t="s">
        <v>4671</v>
      </c>
      <c r="C2797" s="249" t="s">
        <v>348</v>
      </c>
      <c r="D2797" s="249" t="s">
        <v>487</v>
      </c>
      <c r="I2797" s="249" t="s">
        <v>82</v>
      </c>
    </row>
    <row r="2798" spans="1:9">
      <c r="A2798" s="249">
        <v>211427</v>
      </c>
      <c r="B2798" s="249" t="s">
        <v>4672</v>
      </c>
      <c r="C2798" s="249" t="s">
        <v>180</v>
      </c>
      <c r="D2798" s="249" t="s">
        <v>652</v>
      </c>
      <c r="I2798" s="249" t="s">
        <v>82</v>
      </c>
    </row>
    <row r="2799" spans="1:9">
      <c r="A2799" s="249">
        <v>211429</v>
      </c>
      <c r="B2799" s="249" t="s">
        <v>4673</v>
      </c>
      <c r="C2799" s="249" t="s">
        <v>128</v>
      </c>
      <c r="D2799" s="249" t="s">
        <v>487</v>
      </c>
      <c r="I2799" s="249" t="s">
        <v>82</v>
      </c>
    </row>
    <row r="2800" spans="1:9">
      <c r="A2800" s="249">
        <v>211433</v>
      </c>
      <c r="B2800" s="249" t="s">
        <v>4674</v>
      </c>
      <c r="C2800" s="249" t="s">
        <v>273</v>
      </c>
      <c r="D2800" s="249" t="s">
        <v>539</v>
      </c>
      <c r="I2800" s="249" t="s">
        <v>82</v>
      </c>
    </row>
    <row r="2801" spans="1:9">
      <c r="A2801" s="249">
        <v>211434</v>
      </c>
      <c r="B2801" s="249" t="s">
        <v>4511</v>
      </c>
      <c r="C2801" s="249" t="s">
        <v>186</v>
      </c>
      <c r="D2801" s="249" t="s">
        <v>547</v>
      </c>
      <c r="I2801" s="249" t="s">
        <v>82</v>
      </c>
    </row>
    <row r="2802" spans="1:9">
      <c r="A2802" s="249">
        <v>211435</v>
      </c>
      <c r="B2802" s="249" t="s">
        <v>4675</v>
      </c>
      <c r="C2802" s="249" t="s">
        <v>171</v>
      </c>
      <c r="D2802" s="249" t="s">
        <v>645</v>
      </c>
      <c r="I2802" s="249" t="s">
        <v>82</v>
      </c>
    </row>
    <row r="2803" spans="1:9">
      <c r="A2803" s="249">
        <v>211436</v>
      </c>
      <c r="B2803" s="249" t="s">
        <v>4676</v>
      </c>
      <c r="C2803" s="249" t="s">
        <v>146</v>
      </c>
      <c r="D2803" s="249" t="s">
        <v>446</v>
      </c>
      <c r="I2803" s="249" t="s">
        <v>82</v>
      </c>
    </row>
    <row r="2804" spans="1:9">
      <c r="A2804" s="249">
        <v>211437</v>
      </c>
      <c r="B2804" s="249" t="s">
        <v>4459</v>
      </c>
      <c r="C2804" s="249" t="s">
        <v>144</v>
      </c>
      <c r="D2804" s="249" t="s">
        <v>4677</v>
      </c>
      <c r="I2804" s="249" t="s">
        <v>82</v>
      </c>
    </row>
    <row r="2805" spans="1:9">
      <c r="A2805" s="249">
        <v>211438</v>
      </c>
      <c r="B2805" s="249" t="s">
        <v>4436</v>
      </c>
      <c r="C2805" s="249" t="s">
        <v>86</v>
      </c>
      <c r="D2805" s="249" t="s">
        <v>431</v>
      </c>
      <c r="I2805" s="249" t="s">
        <v>82</v>
      </c>
    </row>
    <row r="2806" spans="1:9">
      <c r="A2806" s="249">
        <v>211444</v>
      </c>
      <c r="B2806" s="249" t="s">
        <v>4678</v>
      </c>
      <c r="C2806" s="249" t="s">
        <v>92</v>
      </c>
      <c r="D2806" s="249" t="s">
        <v>556</v>
      </c>
      <c r="I2806" s="249" t="s">
        <v>82</v>
      </c>
    </row>
    <row r="2807" spans="1:9">
      <c r="A2807" s="249">
        <v>211445</v>
      </c>
      <c r="B2807" s="249" t="s">
        <v>4679</v>
      </c>
      <c r="C2807" s="249" t="s">
        <v>208</v>
      </c>
      <c r="D2807" s="249" t="s">
        <v>662</v>
      </c>
      <c r="I2807" s="249" t="s">
        <v>82</v>
      </c>
    </row>
    <row r="2808" spans="1:9">
      <c r="A2808" s="249">
        <v>211446</v>
      </c>
      <c r="B2808" s="249" t="s">
        <v>4680</v>
      </c>
      <c r="C2808" s="249" t="s">
        <v>83</v>
      </c>
      <c r="I2808" s="249" t="s">
        <v>82</v>
      </c>
    </row>
    <row r="2809" spans="1:9">
      <c r="A2809" s="249">
        <v>211449</v>
      </c>
      <c r="B2809" s="249" t="s">
        <v>4681</v>
      </c>
      <c r="C2809" s="249" t="s">
        <v>690</v>
      </c>
      <c r="D2809" s="249" t="s">
        <v>558</v>
      </c>
      <c r="I2809" s="249" t="s">
        <v>82</v>
      </c>
    </row>
    <row r="2810" spans="1:9">
      <c r="A2810" s="249">
        <v>211450</v>
      </c>
      <c r="B2810" s="249" t="s">
        <v>4682</v>
      </c>
      <c r="C2810" s="249" t="s">
        <v>4683</v>
      </c>
      <c r="D2810" s="249" t="s">
        <v>606</v>
      </c>
      <c r="I2810" s="249" t="s">
        <v>82</v>
      </c>
    </row>
    <row r="2811" spans="1:9">
      <c r="A2811" s="249">
        <v>211451</v>
      </c>
      <c r="B2811" s="249" t="s">
        <v>4684</v>
      </c>
      <c r="C2811" s="249" t="s">
        <v>157</v>
      </c>
      <c r="D2811" s="249" t="s">
        <v>585</v>
      </c>
      <c r="I2811" s="249" t="s">
        <v>82</v>
      </c>
    </row>
    <row r="2812" spans="1:9">
      <c r="A2812" s="249">
        <v>211452</v>
      </c>
      <c r="B2812" s="249" t="s">
        <v>4685</v>
      </c>
      <c r="C2812" s="249" t="s">
        <v>86</v>
      </c>
      <c r="D2812" s="249" t="s">
        <v>534</v>
      </c>
      <c r="I2812" s="249" t="s">
        <v>82</v>
      </c>
    </row>
    <row r="2813" spans="1:9">
      <c r="A2813" s="249">
        <v>211453</v>
      </c>
      <c r="B2813" s="249" t="s">
        <v>4686</v>
      </c>
      <c r="C2813" s="249" t="s">
        <v>87</v>
      </c>
      <c r="D2813" s="249" t="s">
        <v>158</v>
      </c>
      <c r="I2813" s="249" t="s">
        <v>82</v>
      </c>
    </row>
    <row r="2814" spans="1:9">
      <c r="A2814" s="249">
        <v>211455</v>
      </c>
      <c r="B2814" s="249" t="s">
        <v>4687</v>
      </c>
      <c r="C2814" s="249" t="s">
        <v>3964</v>
      </c>
      <c r="D2814" s="249" t="s">
        <v>551</v>
      </c>
      <c r="I2814" s="249" t="s">
        <v>82</v>
      </c>
    </row>
    <row r="2815" spans="1:9">
      <c r="A2815" s="249">
        <v>211456</v>
      </c>
      <c r="B2815" s="249" t="s">
        <v>4688</v>
      </c>
      <c r="C2815" s="249" t="s">
        <v>102</v>
      </c>
      <c r="D2815" s="249" t="s">
        <v>4689</v>
      </c>
      <c r="I2815" s="249" t="s">
        <v>82</v>
      </c>
    </row>
    <row r="2816" spans="1:9">
      <c r="A2816" s="249">
        <v>211459</v>
      </c>
      <c r="B2816" s="249" t="s">
        <v>4690</v>
      </c>
      <c r="C2816" s="249" t="s">
        <v>127</v>
      </c>
      <c r="D2816" s="249" t="s">
        <v>4513</v>
      </c>
      <c r="I2816" s="249" t="s">
        <v>82</v>
      </c>
    </row>
    <row r="2817" spans="1:9">
      <c r="A2817" s="249">
        <v>211460</v>
      </c>
      <c r="B2817" s="249" t="s">
        <v>4691</v>
      </c>
      <c r="C2817" s="249" t="s">
        <v>4006</v>
      </c>
      <c r="D2817" s="249" t="s">
        <v>691</v>
      </c>
      <c r="I2817" s="249" t="s">
        <v>82</v>
      </c>
    </row>
    <row r="2818" spans="1:9">
      <c r="A2818" s="249">
        <v>211461</v>
      </c>
      <c r="B2818" s="249" t="s">
        <v>4692</v>
      </c>
      <c r="C2818" s="249" t="s">
        <v>122</v>
      </c>
      <c r="D2818" s="249" t="s">
        <v>4693</v>
      </c>
      <c r="I2818" s="249" t="s">
        <v>82</v>
      </c>
    </row>
    <row r="2819" spans="1:9">
      <c r="A2819" s="249">
        <v>211462</v>
      </c>
      <c r="B2819" s="249" t="s">
        <v>4694</v>
      </c>
      <c r="C2819" s="249" t="s">
        <v>4695</v>
      </c>
      <c r="D2819" s="249" t="s">
        <v>4696</v>
      </c>
      <c r="I2819" s="249" t="s">
        <v>82</v>
      </c>
    </row>
    <row r="2820" spans="1:9">
      <c r="A2820" s="249">
        <v>211463</v>
      </c>
      <c r="B2820" s="249" t="s">
        <v>4697</v>
      </c>
      <c r="C2820" s="249" t="s">
        <v>277</v>
      </c>
      <c r="D2820" s="249" t="s">
        <v>486</v>
      </c>
      <c r="I2820" s="249" t="s">
        <v>82</v>
      </c>
    </row>
    <row r="2821" spans="1:9">
      <c r="A2821" s="249">
        <v>211468</v>
      </c>
      <c r="B2821" s="249" t="s">
        <v>4698</v>
      </c>
      <c r="C2821" s="249" t="s">
        <v>132</v>
      </c>
      <c r="D2821" s="249" t="s">
        <v>614</v>
      </c>
      <c r="I2821" s="249" t="s">
        <v>82</v>
      </c>
    </row>
    <row r="2822" spans="1:9">
      <c r="A2822" s="249">
        <v>211469</v>
      </c>
      <c r="B2822" s="249" t="s">
        <v>4699</v>
      </c>
      <c r="C2822" s="249" t="s">
        <v>128</v>
      </c>
      <c r="D2822" s="249" t="s">
        <v>4700</v>
      </c>
      <c r="I2822" s="249" t="s">
        <v>82</v>
      </c>
    </row>
    <row r="2823" spans="1:9">
      <c r="A2823" s="249">
        <v>211470</v>
      </c>
      <c r="B2823" s="249" t="s">
        <v>4701</v>
      </c>
      <c r="C2823" s="249" t="s">
        <v>202</v>
      </c>
      <c r="D2823" s="249" t="s">
        <v>3281</v>
      </c>
      <c r="I2823" s="249" t="s">
        <v>82</v>
      </c>
    </row>
    <row r="2824" spans="1:9">
      <c r="A2824" s="249">
        <v>211472</v>
      </c>
      <c r="B2824" s="249" t="s">
        <v>4702</v>
      </c>
      <c r="C2824" s="249" t="s">
        <v>83</v>
      </c>
      <c r="D2824" s="249" t="s">
        <v>669</v>
      </c>
      <c r="I2824" s="249" t="s">
        <v>82</v>
      </c>
    </row>
    <row r="2825" spans="1:9">
      <c r="A2825" s="249">
        <v>211474</v>
      </c>
      <c r="B2825" s="249" t="s">
        <v>4703</v>
      </c>
      <c r="C2825" s="249" t="s">
        <v>140</v>
      </c>
      <c r="D2825" s="249" t="s">
        <v>4704</v>
      </c>
      <c r="I2825" s="249" t="s">
        <v>82</v>
      </c>
    </row>
    <row r="2826" spans="1:9">
      <c r="A2826" s="249">
        <v>211475</v>
      </c>
      <c r="B2826" s="249" t="s">
        <v>4705</v>
      </c>
      <c r="C2826" s="249" t="s">
        <v>144</v>
      </c>
      <c r="D2826" s="249" t="s">
        <v>574</v>
      </c>
      <c r="I2826" s="249" t="s">
        <v>82</v>
      </c>
    </row>
    <row r="2827" spans="1:9">
      <c r="A2827" s="249">
        <v>211476</v>
      </c>
      <c r="B2827" s="249" t="s">
        <v>4706</v>
      </c>
      <c r="C2827" s="249" t="s">
        <v>144</v>
      </c>
      <c r="D2827" s="249" t="s">
        <v>4707</v>
      </c>
      <c r="I2827" s="249" t="s">
        <v>82</v>
      </c>
    </row>
    <row r="2828" spans="1:9">
      <c r="A2828" s="249">
        <v>211477</v>
      </c>
      <c r="B2828" s="249" t="s">
        <v>4708</v>
      </c>
      <c r="C2828" s="249" t="s">
        <v>4709</v>
      </c>
      <c r="D2828" s="249" t="s">
        <v>434</v>
      </c>
      <c r="I2828" s="249" t="s">
        <v>82</v>
      </c>
    </row>
    <row r="2829" spans="1:9">
      <c r="A2829" s="249">
        <v>211479</v>
      </c>
      <c r="B2829" s="249" t="s">
        <v>4710</v>
      </c>
      <c r="C2829" s="249" t="s">
        <v>89</v>
      </c>
      <c r="D2829" s="249" t="s">
        <v>692</v>
      </c>
      <c r="I2829" s="249" t="s">
        <v>82</v>
      </c>
    </row>
    <row r="2830" spans="1:9">
      <c r="A2830" s="249">
        <v>211480</v>
      </c>
      <c r="B2830" s="249" t="s">
        <v>4711</v>
      </c>
      <c r="C2830" s="249" t="s">
        <v>103</v>
      </c>
      <c r="D2830" s="249" t="s">
        <v>4712</v>
      </c>
      <c r="I2830" s="249" t="s">
        <v>82</v>
      </c>
    </row>
    <row r="2831" spans="1:9">
      <c r="A2831" s="249">
        <v>211482</v>
      </c>
      <c r="B2831" s="249" t="s">
        <v>4713</v>
      </c>
      <c r="C2831" s="249" t="s">
        <v>147</v>
      </c>
      <c r="D2831" s="249" t="s">
        <v>559</v>
      </c>
      <c r="I2831" s="249" t="s">
        <v>82</v>
      </c>
    </row>
    <row r="2832" spans="1:9">
      <c r="A2832" s="249">
        <v>211484</v>
      </c>
      <c r="B2832" s="249" t="s">
        <v>4714</v>
      </c>
      <c r="C2832" s="249" t="s">
        <v>115</v>
      </c>
      <c r="D2832" s="249" t="s">
        <v>2927</v>
      </c>
      <c r="I2832" s="249" t="s">
        <v>82</v>
      </c>
    </row>
    <row r="2833" spans="1:9">
      <c r="A2833" s="249">
        <v>211488</v>
      </c>
      <c r="B2833" s="249" t="s">
        <v>4715</v>
      </c>
      <c r="C2833" s="249" t="s">
        <v>180</v>
      </c>
      <c r="D2833" s="249" t="s">
        <v>511</v>
      </c>
      <c r="I2833" s="249" t="s">
        <v>82</v>
      </c>
    </row>
    <row r="2834" spans="1:9">
      <c r="A2834" s="249">
        <v>211490</v>
      </c>
      <c r="B2834" s="249" t="s">
        <v>4716</v>
      </c>
      <c r="C2834" s="249" t="s">
        <v>170</v>
      </c>
      <c r="D2834" s="249" t="s">
        <v>431</v>
      </c>
      <c r="I2834" s="249" t="s">
        <v>82</v>
      </c>
    </row>
    <row r="2835" spans="1:9">
      <c r="A2835" s="249">
        <v>211495</v>
      </c>
      <c r="B2835" s="249" t="s">
        <v>4717</v>
      </c>
      <c r="C2835" s="249" t="s">
        <v>160</v>
      </c>
      <c r="D2835" s="249" t="s">
        <v>3521</v>
      </c>
      <c r="I2835" s="249" t="s">
        <v>82</v>
      </c>
    </row>
    <row r="2836" spans="1:9">
      <c r="A2836" s="249">
        <v>211496</v>
      </c>
      <c r="B2836" s="249" t="s">
        <v>4718</v>
      </c>
      <c r="C2836" s="249" t="s">
        <v>229</v>
      </c>
      <c r="D2836" s="249" t="s">
        <v>487</v>
      </c>
      <c r="I2836" s="249" t="s">
        <v>82</v>
      </c>
    </row>
    <row r="2837" spans="1:9">
      <c r="A2837" s="249">
        <v>211499</v>
      </c>
      <c r="B2837" s="249" t="s">
        <v>4719</v>
      </c>
      <c r="C2837" s="249" t="s">
        <v>4720</v>
      </c>
      <c r="D2837" s="249" t="s">
        <v>4721</v>
      </c>
      <c r="I2837" s="249" t="s">
        <v>82</v>
      </c>
    </row>
    <row r="2838" spans="1:9">
      <c r="A2838" s="249">
        <v>211500</v>
      </c>
      <c r="B2838" s="249" t="s">
        <v>4722</v>
      </c>
      <c r="C2838" s="249" t="s">
        <v>128</v>
      </c>
      <c r="D2838" s="249" t="s">
        <v>3059</v>
      </c>
      <c r="I2838" s="249" t="s">
        <v>82</v>
      </c>
    </row>
    <row r="2839" spans="1:9">
      <c r="A2839" s="249">
        <v>211502</v>
      </c>
      <c r="B2839" s="249" t="s">
        <v>4723</v>
      </c>
      <c r="C2839" s="249" t="s">
        <v>86</v>
      </c>
      <c r="D2839" s="249" t="s">
        <v>4513</v>
      </c>
      <c r="I2839" s="249" t="s">
        <v>82</v>
      </c>
    </row>
    <row r="2840" spans="1:9">
      <c r="A2840" s="249">
        <v>211504</v>
      </c>
      <c r="B2840" s="249" t="s">
        <v>4724</v>
      </c>
      <c r="C2840" s="249" t="s">
        <v>320</v>
      </c>
      <c r="D2840" s="249" t="s">
        <v>432</v>
      </c>
      <c r="I2840" s="249" t="s">
        <v>82</v>
      </c>
    </row>
    <row r="2841" spans="1:9">
      <c r="A2841" s="249">
        <v>211505</v>
      </c>
      <c r="B2841" s="249" t="s">
        <v>4725</v>
      </c>
      <c r="C2841" s="249" t="s">
        <v>92</v>
      </c>
      <c r="D2841" s="249" t="s">
        <v>644</v>
      </c>
      <c r="I2841" s="249" t="s">
        <v>82</v>
      </c>
    </row>
    <row r="2842" spans="1:9">
      <c r="A2842" s="249">
        <v>211508</v>
      </c>
      <c r="B2842" s="249" t="s">
        <v>4726</v>
      </c>
      <c r="C2842" s="249" t="s">
        <v>3907</v>
      </c>
      <c r="D2842" s="249" t="s">
        <v>478</v>
      </c>
      <c r="I2842" s="249" t="s">
        <v>82</v>
      </c>
    </row>
    <row r="2843" spans="1:9">
      <c r="A2843" s="249">
        <v>211511</v>
      </c>
      <c r="B2843" s="249" t="s">
        <v>4727</v>
      </c>
      <c r="C2843" s="249" t="s">
        <v>132</v>
      </c>
      <c r="D2843" s="249" t="s">
        <v>439</v>
      </c>
      <c r="I2843" s="249" t="s">
        <v>82</v>
      </c>
    </row>
    <row r="2844" spans="1:9">
      <c r="A2844" s="249">
        <v>211512</v>
      </c>
      <c r="B2844" s="249" t="s">
        <v>4728</v>
      </c>
      <c r="C2844" s="249" t="s">
        <v>206</v>
      </c>
      <c r="D2844" s="249" t="s">
        <v>432</v>
      </c>
      <c r="I2844" s="249" t="s">
        <v>82</v>
      </c>
    </row>
    <row r="2845" spans="1:9">
      <c r="A2845" s="249">
        <v>211513</v>
      </c>
      <c r="B2845" s="249" t="s">
        <v>4729</v>
      </c>
      <c r="C2845" s="249" t="s">
        <v>4730</v>
      </c>
      <c r="D2845" s="249" t="s">
        <v>469</v>
      </c>
      <c r="I2845" s="249" t="s">
        <v>82</v>
      </c>
    </row>
    <row r="2846" spans="1:9">
      <c r="A2846" s="249">
        <v>211517</v>
      </c>
      <c r="B2846" s="249" t="s">
        <v>4731</v>
      </c>
      <c r="C2846" s="249" t="s">
        <v>694</v>
      </c>
      <c r="D2846" s="249" t="s">
        <v>4732</v>
      </c>
      <c r="I2846" s="249" t="s">
        <v>82</v>
      </c>
    </row>
    <row r="2847" spans="1:9">
      <c r="A2847" s="249">
        <v>211518</v>
      </c>
      <c r="B2847" s="249" t="s">
        <v>4733</v>
      </c>
      <c r="C2847" s="249" t="s">
        <v>89</v>
      </c>
      <c r="D2847" s="249" t="s">
        <v>473</v>
      </c>
      <c r="I2847" s="249" t="s">
        <v>82</v>
      </c>
    </row>
    <row r="2848" spans="1:9">
      <c r="A2848" s="249">
        <v>211519</v>
      </c>
      <c r="B2848" s="249" t="s">
        <v>4734</v>
      </c>
      <c r="C2848" s="249" t="s">
        <v>295</v>
      </c>
      <c r="D2848" s="249" t="s">
        <v>695</v>
      </c>
      <c r="I2848" s="249" t="s">
        <v>82</v>
      </c>
    </row>
    <row r="2849" spans="1:9">
      <c r="A2849" s="249">
        <v>211520</v>
      </c>
      <c r="B2849" s="249" t="s">
        <v>4735</v>
      </c>
      <c r="C2849" s="249" t="s">
        <v>319</v>
      </c>
      <c r="D2849" s="249" t="s">
        <v>664</v>
      </c>
      <c r="I2849" s="249" t="s">
        <v>82</v>
      </c>
    </row>
    <row r="2850" spans="1:9">
      <c r="A2850" s="249">
        <v>211521</v>
      </c>
      <c r="B2850" s="249" t="s">
        <v>4736</v>
      </c>
      <c r="C2850" s="249" t="s">
        <v>138</v>
      </c>
      <c r="D2850" s="249" t="s">
        <v>521</v>
      </c>
      <c r="I2850" s="249" t="s">
        <v>82</v>
      </c>
    </row>
    <row r="2851" spans="1:9">
      <c r="A2851" s="249">
        <v>211523</v>
      </c>
      <c r="B2851" s="249" t="s">
        <v>696</v>
      </c>
      <c r="C2851" s="249" t="s">
        <v>92</v>
      </c>
      <c r="D2851" s="249" t="s">
        <v>539</v>
      </c>
      <c r="I2851" s="249" t="s">
        <v>82</v>
      </c>
    </row>
    <row r="2852" spans="1:9">
      <c r="A2852" s="249">
        <v>211524</v>
      </c>
      <c r="B2852" s="249" t="s">
        <v>4737</v>
      </c>
      <c r="C2852" s="249" t="s">
        <v>95</v>
      </c>
      <c r="D2852" s="249" t="s">
        <v>2925</v>
      </c>
      <c r="I2852" s="249" t="s">
        <v>82</v>
      </c>
    </row>
    <row r="2853" spans="1:9">
      <c r="A2853" s="249">
        <v>211525</v>
      </c>
      <c r="B2853" s="249" t="s">
        <v>4738</v>
      </c>
      <c r="C2853" s="249" t="s">
        <v>89</v>
      </c>
      <c r="D2853" s="249" t="s">
        <v>4739</v>
      </c>
      <c r="I2853" s="249" t="s">
        <v>82</v>
      </c>
    </row>
    <row r="2854" spans="1:9">
      <c r="A2854" s="249">
        <v>211526</v>
      </c>
      <c r="B2854" s="249" t="s">
        <v>4740</v>
      </c>
      <c r="C2854" s="249" t="s">
        <v>4741</v>
      </c>
      <c r="D2854" s="249" t="s">
        <v>518</v>
      </c>
      <c r="I2854" s="249" t="s">
        <v>82</v>
      </c>
    </row>
    <row r="2855" spans="1:9">
      <c r="A2855" s="249">
        <v>211527</v>
      </c>
      <c r="B2855" s="249" t="s">
        <v>4742</v>
      </c>
      <c r="C2855" s="249" t="s">
        <v>320</v>
      </c>
      <c r="D2855" s="249" t="s">
        <v>637</v>
      </c>
      <c r="I2855" s="249" t="s">
        <v>82</v>
      </c>
    </row>
    <row r="2856" spans="1:9">
      <c r="A2856" s="249">
        <v>211530</v>
      </c>
      <c r="B2856" s="249" t="s">
        <v>4743</v>
      </c>
      <c r="C2856" s="249" t="s">
        <v>89</v>
      </c>
      <c r="D2856" s="249" t="s">
        <v>537</v>
      </c>
      <c r="I2856" s="249" t="s">
        <v>82</v>
      </c>
    </row>
    <row r="2857" spans="1:9">
      <c r="A2857" s="249">
        <v>211539</v>
      </c>
      <c r="B2857" s="249" t="s">
        <v>4744</v>
      </c>
      <c r="C2857" s="249" t="s">
        <v>210</v>
      </c>
      <c r="D2857" s="249" t="s">
        <v>478</v>
      </c>
      <c r="I2857" s="249" t="s">
        <v>82</v>
      </c>
    </row>
    <row r="2858" spans="1:9">
      <c r="A2858" s="249">
        <v>211540</v>
      </c>
      <c r="B2858" s="249" t="s">
        <v>4745</v>
      </c>
      <c r="C2858" s="249" t="s">
        <v>338</v>
      </c>
      <c r="D2858" s="249" t="s">
        <v>329</v>
      </c>
      <c r="I2858" s="249" t="s">
        <v>82</v>
      </c>
    </row>
    <row r="2859" spans="1:9">
      <c r="A2859" s="249">
        <v>211542</v>
      </c>
      <c r="B2859" s="249" t="s">
        <v>4746</v>
      </c>
      <c r="C2859" s="249" t="s">
        <v>128</v>
      </c>
      <c r="D2859" s="249" t="s">
        <v>4747</v>
      </c>
      <c r="I2859" s="249" t="s">
        <v>82</v>
      </c>
    </row>
    <row r="2860" spans="1:9">
      <c r="A2860" s="249">
        <v>211544</v>
      </c>
      <c r="B2860" s="249" t="s">
        <v>4748</v>
      </c>
      <c r="C2860" s="249" t="s">
        <v>115</v>
      </c>
      <c r="D2860" s="249" t="s">
        <v>3224</v>
      </c>
      <c r="I2860" s="249" t="s">
        <v>82</v>
      </c>
    </row>
    <row r="2861" spans="1:9">
      <c r="A2861" s="249">
        <v>211548</v>
      </c>
      <c r="B2861" s="249" t="s">
        <v>4749</v>
      </c>
      <c r="C2861" s="249" t="s">
        <v>154</v>
      </c>
      <c r="D2861" s="249" t="s">
        <v>444</v>
      </c>
      <c r="I2861" s="249" t="s">
        <v>82</v>
      </c>
    </row>
    <row r="2862" spans="1:9">
      <c r="A2862" s="249">
        <v>211549</v>
      </c>
      <c r="B2862" s="249" t="s">
        <v>4750</v>
      </c>
      <c r="C2862" s="249" t="s">
        <v>315</v>
      </c>
      <c r="D2862" s="249" t="s">
        <v>524</v>
      </c>
      <c r="I2862" s="249" t="s">
        <v>82</v>
      </c>
    </row>
    <row r="2863" spans="1:9">
      <c r="A2863" s="249">
        <v>211552</v>
      </c>
      <c r="B2863" s="249" t="s">
        <v>4751</v>
      </c>
      <c r="C2863" s="249" t="s">
        <v>122</v>
      </c>
      <c r="D2863" s="249" t="s">
        <v>3548</v>
      </c>
      <c r="I2863" s="249" t="s">
        <v>82</v>
      </c>
    </row>
    <row r="2864" spans="1:9">
      <c r="A2864" s="249">
        <v>211553</v>
      </c>
      <c r="B2864" s="249" t="s">
        <v>4752</v>
      </c>
      <c r="C2864" s="249" t="s">
        <v>224</v>
      </c>
      <c r="D2864" s="249" t="s">
        <v>4753</v>
      </c>
      <c r="I2864" s="249" t="s">
        <v>82</v>
      </c>
    </row>
    <row r="2865" spans="1:9">
      <c r="A2865" s="249">
        <v>211554</v>
      </c>
      <c r="B2865" s="249" t="s">
        <v>4754</v>
      </c>
      <c r="C2865" s="249" t="s">
        <v>121</v>
      </c>
      <c r="D2865" s="249" t="s">
        <v>637</v>
      </c>
      <c r="I2865" s="249" t="s">
        <v>82</v>
      </c>
    </row>
    <row r="2866" spans="1:9">
      <c r="A2866" s="249">
        <v>211557</v>
      </c>
      <c r="B2866" s="249" t="s">
        <v>4755</v>
      </c>
      <c r="C2866" s="249" t="s">
        <v>92</v>
      </c>
      <c r="D2866" s="249" t="s">
        <v>458</v>
      </c>
      <c r="I2866" s="249" t="s">
        <v>82</v>
      </c>
    </row>
    <row r="2867" spans="1:9">
      <c r="A2867" s="249">
        <v>211564</v>
      </c>
      <c r="B2867" s="249" t="s">
        <v>4756</v>
      </c>
      <c r="C2867" s="249" t="s">
        <v>207</v>
      </c>
      <c r="D2867" s="249" t="s">
        <v>440</v>
      </c>
      <c r="I2867" s="249" t="s">
        <v>82</v>
      </c>
    </row>
    <row r="2868" spans="1:9">
      <c r="A2868" s="249">
        <v>211566</v>
      </c>
      <c r="B2868" s="249" t="s">
        <v>4757</v>
      </c>
      <c r="C2868" s="249" t="s">
        <v>92</v>
      </c>
      <c r="D2868" s="249" t="s">
        <v>500</v>
      </c>
      <c r="I2868" s="249" t="s">
        <v>82</v>
      </c>
    </row>
    <row r="2869" spans="1:9">
      <c r="A2869" s="249">
        <v>211567</v>
      </c>
      <c r="B2869" s="249" t="s">
        <v>4758</v>
      </c>
      <c r="C2869" s="249" t="s">
        <v>92</v>
      </c>
      <c r="D2869" s="249" t="s">
        <v>507</v>
      </c>
      <c r="I2869" s="249" t="s">
        <v>82</v>
      </c>
    </row>
    <row r="2870" spans="1:9">
      <c r="A2870" s="249">
        <v>211572</v>
      </c>
      <c r="B2870" s="249" t="s">
        <v>4759</v>
      </c>
      <c r="C2870" s="249" t="s">
        <v>4760</v>
      </c>
      <c r="D2870" s="249" t="s">
        <v>698</v>
      </c>
      <c r="I2870" s="249" t="s">
        <v>82</v>
      </c>
    </row>
    <row r="2871" spans="1:9">
      <c r="A2871" s="249">
        <v>211574</v>
      </c>
      <c r="B2871" s="249" t="s">
        <v>4761</v>
      </c>
      <c r="C2871" s="249" t="s">
        <v>4762</v>
      </c>
      <c r="D2871" s="249" t="s">
        <v>471</v>
      </c>
      <c r="I2871" s="249" t="s">
        <v>82</v>
      </c>
    </row>
    <row r="2872" spans="1:9">
      <c r="A2872" s="249">
        <v>211576</v>
      </c>
      <c r="B2872" s="249" t="s">
        <v>4763</v>
      </c>
      <c r="C2872" s="249" t="s">
        <v>291</v>
      </c>
      <c r="D2872" s="249" t="s">
        <v>460</v>
      </c>
      <c r="I2872" s="249" t="s">
        <v>82</v>
      </c>
    </row>
    <row r="2873" spans="1:9">
      <c r="A2873" s="249">
        <v>211577</v>
      </c>
      <c r="B2873" s="249" t="s">
        <v>4764</v>
      </c>
      <c r="C2873" s="249" t="s">
        <v>104</v>
      </c>
      <c r="D2873" s="249" t="s">
        <v>686</v>
      </c>
      <c r="I2873" s="249" t="s">
        <v>82</v>
      </c>
    </row>
    <row r="2874" spans="1:9">
      <c r="A2874" s="249">
        <v>211578</v>
      </c>
      <c r="B2874" s="249" t="s">
        <v>4765</v>
      </c>
      <c r="C2874" s="249" t="s">
        <v>154</v>
      </c>
      <c r="D2874" s="249" t="s">
        <v>556</v>
      </c>
      <c r="I2874" s="249" t="s">
        <v>82</v>
      </c>
    </row>
    <row r="2875" spans="1:9">
      <c r="A2875" s="249">
        <v>211582</v>
      </c>
      <c r="B2875" s="249" t="s">
        <v>4766</v>
      </c>
      <c r="C2875" s="249" t="s">
        <v>156</v>
      </c>
      <c r="D2875" s="249" t="s">
        <v>4767</v>
      </c>
      <c r="I2875" s="249" t="s">
        <v>82</v>
      </c>
    </row>
    <row r="2876" spans="1:9">
      <c r="A2876" s="249">
        <v>211587</v>
      </c>
      <c r="B2876" s="249" t="s">
        <v>4768</v>
      </c>
      <c r="C2876" s="249" t="s">
        <v>152</v>
      </c>
      <c r="D2876" s="249" t="s">
        <v>558</v>
      </c>
      <c r="I2876" s="249" t="s">
        <v>82</v>
      </c>
    </row>
    <row r="2877" spans="1:9">
      <c r="A2877" s="249">
        <v>211588</v>
      </c>
      <c r="B2877" s="249" t="s">
        <v>4769</v>
      </c>
      <c r="C2877" s="249" t="s">
        <v>86</v>
      </c>
      <c r="D2877" s="249" t="s">
        <v>432</v>
      </c>
      <c r="I2877" s="249" t="s">
        <v>82</v>
      </c>
    </row>
    <row r="2878" spans="1:9">
      <c r="A2878" s="249">
        <v>211591</v>
      </c>
      <c r="B2878" s="249" t="s">
        <v>4770</v>
      </c>
      <c r="C2878" s="249" t="s">
        <v>206</v>
      </c>
      <c r="D2878" s="249" t="s">
        <v>4771</v>
      </c>
      <c r="I2878" s="249" t="s">
        <v>82</v>
      </c>
    </row>
    <row r="2879" spans="1:9">
      <c r="A2879" s="249">
        <v>211592</v>
      </c>
      <c r="B2879" s="249" t="s">
        <v>4772</v>
      </c>
      <c r="C2879" s="249" t="s">
        <v>96</v>
      </c>
      <c r="D2879" s="249" t="s">
        <v>556</v>
      </c>
      <c r="I2879" s="249" t="s">
        <v>82</v>
      </c>
    </row>
    <row r="2880" spans="1:9">
      <c r="A2880" s="249">
        <v>211597</v>
      </c>
      <c r="B2880" s="249" t="s">
        <v>4773</v>
      </c>
      <c r="C2880" s="249" t="s">
        <v>167</v>
      </c>
      <c r="D2880" s="249" t="s">
        <v>632</v>
      </c>
      <c r="I2880" s="249" t="s">
        <v>82</v>
      </c>
    </row>
    <row r="2881" spans="1:9">
      <c r="A2881" s="249">
        <v>211599</v>
      </c>
      <c r="B2881" s="249" t="s">
        <v>4774</v>
      </c>
      <c r="C2881" s="249" t="s">
        <v>4775</v>
      </c>
      <c r="D2881" s="249" t="s">
        <v>699</v>
      </c>
      <c r="I2881" s="249" t="s">
        <v>82</v>
      </c>
    </row>
    <row r="2882" spans="1:9">
      <c r="A2882" s="249">
        <v>211601</v>
      </c>
      <c r="B2882" s="249" t="s">
        <v>4776</v>
      </c>
      <c r="C2882" s="249" t="s">
        <v>121</v>
      </c>
      <c r="D2882" s="249" t="s">
        <v>487</v>
      </c>
      <c r="I2882" s="249" t="s">
        <v>82</v>
      </c>
    </row>
    <row r="2883" spans="1:9">
      <c r="A2883" s="249">
        <v>211602</v>
      </c>
      <c r="B2883" s="249" t="s">
        <v>4777</v>
      </c>
      <c r="C2883" s="249" t="s">
        <v>91</v>
      </c>
      <c r="D2883" s="249" t="s">
        <v>661</v>
      </c>
      <c r="I2883" s="249" t="s">
        <v>82</v>
      </c>
    </row>
    <row r="2884" spans="1:9">
      <c r="A2884" s="249">
        <v>211610</v>
      </c>
      <c r="B2884" s="249" t="s">
        <v>4778</v>
      </c>
      <c r="C2884" s="249" t="s">
        <v>3737</v>
      </c>
      <c r="D2884" s="249" t="s">
        <v>4779</v>
      </c>
      <c r="I2884" s="249" t="s">
        <v>82</v>
      </c>
    </row>
    <row r="2885" spans="1:9">
      <c r="A2885" s="249">
        <v>211612</v>
      </c>
      <c r="B2885" s="249" t="s">
        <v>4780</v>
      </c>
      <c r="C2885" s="249" t="s">
        <v>92</v>
      </c>
      <c r="D2885" s="249" t="s">
        <v>674</v>
      </c>
      <c r="I2885" s="249" t="s">
        <v>82</v>
      </c>
    </row>
    <row r="2886" spans="1:9">
      <c r="A2886" s="249">
        <v>211621</v>
      </c>
      <c r="B2886" s="249" t="s">
        <v>4781</v>
      </c>
      <c r="C2886" s="249" t="s">
        <v>91</v>
      </c>
      <c r="D2886" s="249" t="s">
        <v>571</v>
      </c>
      <c r="I2886" s="249" t="s">
        <v>82</v>
      </c>
    </row>
    <row r="2887" spans="1:9">
      <c r="A2887" s="249">
        <v>211623</v>
      </c>
      <c r="B2887" s="249" t="s">
        <v>4782</v>
      </c>
      <c r="C2887" s="249" t="s">
        <v>89</v>
      </c>
      <c r="D2887" s="249" t="s">
        <v>468</v>
      </c>
      <c r="I2887" s="249" t="s">
        <v>82</v>
      </c>
    </row>
    <row r="2888" spans="1:9">
      <c r="A2888" s="249">
        <v>211624</v>
      </c>
      <c r="B2888" s="249" t="s">
        <v>4783</v>
      </c>
      <c r="C2888" s="249" t="s">
        <v>256</v>
      </c>
      <c r="D2888" s="249" t="s">
        <v>590</v>
      </c>
      <c r="I2888" s="249" t="s">
        <v>82</v>
      </c>
    </row>
    <row r="2889" spans="1:9">
      <c r="A2889" s="249">
        <v>211628</v>
      </c>
      <c r="B2889" s="249" t="s">
        <v>4784</v>
      </c>
      <c r="C2889" s="249" t="s">
        <v>305</v>
      </c>
      <c r="D2889" s="249" t="s">
        <v>700</v>
      </c>
      <c r="I2889" s="249" t="s">
        <v>82</v>
      </c>
    </row>
    <row r="2890" spans="1:9">
      <c r="A2890" s="249">
        <v>211631</v>
      </c>
      <c r="B2890" s="249" t="s">
        <v>4785</v>
      </c>
      <c r="C2890" s="249" t="s">
        <v>99</v>
      </c>
      <c r="D2890" s="249" t="s">
        <v>4786</v>
      </c>
      <c r="I2890" s="249" t="s">
        <v>82</v>
      </c>
    </row>
    <row r="2891" spans="1:9">
      <c r="A2891" s="249">
        <v>211632</v>
      </c>
      <c r="B2891" s="249" t="s">
        <v>4787</v>
      </c>
      <c r="C2891" s="249" t="s">
        <v>144</v>
      </c>
      <c r="D2891" s="249" t="s">
        <v>485</v>
      </c>
      <c r="I2891" s="249" t="s">
        <v>82</v>
      </c>
    </row>
    <row r="2892" spans="1:9">
      <c r="A2892" s="249">
        <v>211638</v>
      </c>
      <c r="B2892" s="249" t="s">
        <v>4788</v>
      </c>
      <c r="C2892" s="249" t="s">
        <v>164</v>
      </c>
      <c r="D2892" s="249" t="s">
        <v>574</v>
      </c>
      <c r="I2892" s="249" t="s">
        <v>82</v>
      </c>
    </row>
    <row r="2893" spans="1:9">
      <c r="A2893" s="249">
        <v>211640</v>
      </c>
      <c r="B2893" s="249" t="s">
        <v>4789</v>
      </c>
      <c r="C2893" s="249" t="s">
        <v>4566</v>
      </c>
      <c r="D2893" s="249" t="s">
        <v>655</v>
      </c>
      <c r="I2893" s="249" t="s">
        <v>82</v>
      </c>
    </row>
    <row r="2894" spans="1:9">
      <c r="A2894" s="249">
        <v>211642</v>
      </c>
      <c r="B2894" s="249" t="s">
        <v>4790</v>
      </c>
      <c r="C2894" s="249" t="s">
        <v>4791</v>
      </c>
      <c r="D2894" s="249" t="s">
        <v>550</v>
      </c>
      <c r="I2894" s="249" t="s">
        <v>82</v>
      </c>
    </row>
    <row r="2895" spans="1:9">
      <c r="A2895" s="249">
        <v>211644</v>
      </c>
      <c r="B2895" s="249" t="s">
        <v>4792</v>
      </c>
      <c r="C2895" s="249" t="s">
        <v>4364</v>
      </c>
      <c r="D2895" s="249" t="s">
        <v>644</v>
      </c>
      <c r="I2895" s="249" t="s">
        <v>82</v>
      </c>
    </row>
    <row r="2896" spans="1:9">
      <c r="A2896" s="249">
        <v>211646</v>
      </c>
      <c r="B2896" s="249" t="s">
        <v>4793</v>
      </c>
      <c r="C2896" s="249" t="s">
        <v>239</v>
      </c>
      <c r="D2896" s="249" t="s">
        <v>462</v>
      </c>
      <c r="I2896" s="249" t="s">
        <v>82</v>
      </c>
    </row>
    <row r="2897" spans="1:9">
      <c r="A2897" s="249">
        <v>211648</v>
      </c>
      <c r="B2897" s="249" t="s">
        <v>4794</v>
      </c>
      <c r="C2897" s="249" t="s">
        <v>89</v>
      </c>
      <c r="D2897" s="249" t="s">
        <v>670</v>
      </c>
      <c r="I2897" s="249" t="s">
        <v>82</v>
      </c>
    </row>
    <row r="2898" spans="1:9">
      <c r="A2898" s="249">
        <v>211649</v>
      </c>
      <c r="B2898" s="249" t="s">
        <v>4795</v>
      </c>
      <c r="C2898" s="249" t="s">
        <v>144</v>
      </c>
      <c r="D2898" s="249" t="s">
        <v>4796</v>
      </c>
      <c r="I2898" s="249" t="s">
        <v>82</v>
      </c>
    </row>
    <row r="2899" spans="1:9">
      <c r="A2899" s="249">
        <v>211652</v>
      </c>
      <c r="B2899" s="249" t="s">
        <v>4797</v>
      </c>
      <c r="C2899" s="249" t="s">
        <v>228</v>
      </c>
      <c r="D2899" s="249" t="s">
        <v>699</v>
      </c>
      <c r="I2899" s="249" t="s">
        <v>82</v>
      </c>
    </row>
    <row r="2900" spans="1:9">
      <c r="A2900" s="249">
        <v>211653</v>
      </c>
      <c r="B2900" s="249" t="s">
        <v>4798</v>
      </c>
      <c r="C2900" s="249" t="s">
        <v>219</v>
      </c>
      <c r="D2900" s="249" t="s">
        <v>4799</v>
      </c>
      <c r="I2900" s="249" t="s">
        <v>82</v>
      </c>
    </row>
    <row r="2901" spans="1:9">
      <c r="A2901" s="249">
        <v>211658</v>
      </c>
      <c r="B2901" s="249" t="s">
        <v>4800</v>
      </c>
      <c r="C2901" s="249" t="s">
        <v>232</v>
      </c>
      <c r="D2901" s="249" t="s">
        <v>451</v>
      </c>
      <c r="I2901" s="249" t="s">
        <v>82</v>
      </c>
    </row>
    <row r="2902" spans="1:9">
      <c r="A2902" s="249">
        <v>211660</v>
      </c>
      <c r="B2902" s="249" t="s">
        <v>4801</v>
      </c>
      <c r="C2902" s="249" t="s">
        <v>200</v>
      </c>
      <c r="D2902" s="249" t="s">
        <v>487</v>
      </c>
      <c r="I2902" s="249" t="s">
        <v>82</v>
      </c>
    </row>
    <row r="2903" spans="1:9">
      <c r="A2903" s="249">
        <v>211661</v>
      </c>
      <c r="B2903" s="249" t="s">
        <v>4802</v>
      </c>
      <c r="C2903" s="249" t="s">
        <v>366</v>
      </c>
      <c r="D2903" s="249" t="s">
        <v>595</v>
      </c>
      <c r="I2903" s="249" t="s">
        <v>82</v>
      </c>
    </row>
    <row r="2904" spans="1:9">
      <c r="A2904" s="249">
        <v>211662</v>
      </c>
      <c r="B2904" s="249" t="s">
        <v>4803</v>
      </c>
      <c r="C2904" s="249" t="s">
        <v>81</v>
      </c>
      <c r="D2904" s="249" t="s">
        <v>464</v>
      </c>
      <c r="I2904" s="249" t="s">
        <v>82</v>
      </c>
    </row>
    <row r="2905" spans="1:9">
      <c r="A2905" s="249">
        <v>211666</v>
      </c>
      <c r="B2905" s="249" t="s">
        <v>4804</v>
      </c>
      <c r="C2905" s="249" t="s">
        <v>91</v>
      </c>
      <c r="D2905" s="249" t="s">
        <v>625</v>
      </c>
      <c r="I2905" s="249" t="s">
        <v>82</v>
      </c>
    </row>
    <row r="2906" spans="1:9">
      <c r="A2906" s="249">
        <v>211667</v>
      </c>
      <c r="B2906" s="249" t="s">
        <v>4805</v>
      </c>
      <c r="C2906" s="249" t="s">
        <v>89</v>
      </c>
      <c r="D2906" s="249" t="s">
        <v>517</v>
      </c>
      <c r="I2906" s="249" t="s">
        <v>82</v>
      </c>
    </row>
    <row r="2907" spans="1:9">
      <c r="A2907" s="249">
        <v>211669</v>
      </c>
      <c r="B2907" s="249" t="s">
        <v>4806</v>
      </c>
      <c r="C2907" s="249" t="s">
        <v>366</v>
      </c>
      <c r="D2907" s="249" t="s">
        <v>3644</v>
      </c>
      <c r="I2907" s="249" t="s">
        <v>82</v>
      </c>
    </row>
    <row r="2908" spans="1:9">
      <c r="A2908" s="249">
        <v>211670</v>
      </c>
      <c r="B2908" s="249" t="s">
        <v>4807</v>
      </c>
      <c r="C2908" s="249" t="s">
        <v>4808</v>
      </c>
      <c r="D2908" s="249" t="s">
        <v>2424</v>
      </c>
      <c r="I2908" s="249" t="s">
        <v>82</v>
      </c>
    </row>
    <row r="2909" spans="1:9">
      <c r="A2909" s="249">
        <v>211673</v>
      </c>
      <c r="B2909" s="249" t="s">
        <v>4809</v>
      </c>
      <c r="C2909" s="249" t="s">
        <v>203</v>
      </c>
      <c r="D2909" s="249" t="s">
        <v>570</v>
      </c>
      <c r="I2909" s="249" t="s">
        <v>82</v>
      </c>
    </row>
    <row r="2910" spans="1:9">
      <c r="A2910" s="249">
        <v>211677</v>
      </c>
      <c r="B2910" s="249" t="s">
        <v>4810</v>
      </c>
      <c r="C2910" s="249" t="s">
        <v>144</v>
      </c>
      <c r="D2910" s="249" t="s">
        <v>439</v>
      </c>
      <c r="I2910" s="249" t="s">
        <v>82</v>
      </c>
    </row>
    <row r="2911" spans="1:9">
      <c r="A2911" s="249">
        <v>211680</v>
      </c>
      <c r="B2911" s="249" t="s">
        <v>4811</v>
      </c>
      <c r="C2911" s="249" t="s">
        <v>113</v>
      </c>
      <c r="D2911" s="249" t="s">
        <v>539</v>
      </c>
      <c r="I2911" s="249" t="s">
        <v>82</v>
      </c>
    </row>
    <row r="2912" spans="1:9">
      <c r="A2912" s="249">
        <v>211684</v>
      </c>
      <c r="B2912" s="249" t="s">
        <v>4812</v>
      </c>
      <c r="C2912" s="249" t="s">
        <v>4813</v>
      </c>
      <c r="D2912" s="249" t="s">
        <v>535</v>
      </c>
      <c r="I2912" s="249" t="s">
        <v>82</v>
      </c>
    </row>
    <row r="2913" spans="1:9">
      <c r="A2913" s="249">
        <v>211689</v>
      </c>
      <c r="B2913" s="249" t="s">
        <v>4814</v>
      </c>
      <c r="C2913" s="249" t="s">
        <v>299</v>
      </c>
      <c r="D2913" s="249" t="s">
        <v>590</v>
      </c>
      <c r="I2913" s="249" t="s">
        <v>82</v>
      </c>
    </row>
    <row r="2914" spans="1:9">
      <c r="A2914" s="249">
        <v>211699</v>
      </c>
      <c r="B2914" s="249" t="s">
        <v>4815</v>
      </c>
      <c r="C2914" s="249" t="s">
        <v>4816</v>
      </c>
      <c r="D2914" s="249" t="s">
        <v>4817</v>
      </c>
      <c r="I2914" s="249" t="s">
        <v>82</v>
      </c>
    </row>
    <row r="2915" spans="1:9">
      <c r="A2915" s="249">
        <v>211700</v>
      </c>
      <c r="B2915" s="249" t="s">
        <v>4818</v>
      </c>
      <c r="C2915" s="249" t="s">
        <v>4819</v>
      </c>
      <c r="D2915" s="249" t="s">
        <v>436</v>
      </c>
      <c r="I2915" s="249" t="s">
        <v>82</v>
      </c>
    </row>
    <row r="2916" spans="1:9">
      <c r="A2916" s="249">
        <v>211702</v>
      </c>
      <c r="B2916" s="249" t="s">
        <v>4820</v>
      </c>
      <c r="C2916" s="249" t="s">
        <v>89</v>
      </c>
      <c r="D2916" s="249" t="s">
        <v>492</v>
      </c>
      <c r="I2916" s="249" t="s">
        <v>82</v>
      </c>
    </row>
    <row r="2917" spans="1:9">
      <c r="A2917" s="249">
        <v>211703</v>
      </c>
      <c r="B2917" s="249" t="s">
        <v>4821</v>
      </c>
      <c r="C2917" s="249" t="s">
        <v>89</v>
      </c>
      <c r="D2917" s="249" t="s">
        <v>570</v>
      </c>
      <c r="I2917" s="249" t="s">
        <v>82</v>
      </c>
    </row>
    <row r="2918" spans="1:9">
      <c r="A2918" s="249">
        <v>211704</v>
      </c>
      <c r="B2918" s="249" t="s">
        <v>4822</v>
      </c>
      <c r="C2918" s="249" t="s">
        <v>386</v>
      </c>
      <c r="D2918" s="249" t="s">
        <v>519</v>
      </c>
      <c r="I2918" s="249" t="s">
        <v>82</v>
      </c>
    </row>
    <row r="2919" spans="1:9">
      <c r="A2919" s="249">
        <v>211705</v>
      </c>
      <c r="B2919" s="249" t="s">
        <v>4823</v>
      </c>
      <c r="C2919" s="249" t="s">
        <v>144</v>
      </c>
      <c r="D2919" s="249" t="s">
        <v>503</v>
      </c>
      <c r="I2919" s="249" t="s">
        <v>82</v>
      </c>
    </row>
    <row r="2920" spans="1:9">
      <c r="A2920" s="249">
        <v>211707</v>
      </c>
      <c r="B2920" s="249" t="s">
        <v>4824</v>
      </c>
      <c r="C2920" s="249" t="s">
        <v>219</v>
      </c>
      <c r="D2920" s="249" t="s">
        <v>4825</v>
      </c>
      <c r="I2920" s="249" t="s">
        <v>82</v>
      </c>
    </row>
    <row r="2921" spans="1:9">
      <c r="A2921" s="249">
        <v>211714</v>
      </c>
      <c r="B2921" s="249" t="s">
        <v>4826</v>
      </c>
      <c r="C2921" s="249" t="s">
        <v>160</v>
      </c>
      <c r="D2921" s="249" t="s">
        <v>439</v>
      </c>
      <c r="I2921" s="249" t="s">
        <v>82</v>
      </c>
    </row>
    <row r="2922" spans="1:9">
      <c r="A2922" s="249">
        <v>211720</v>
      </c>
      <c r="B2922" s="249" t="s">
        <v>4827</v>
      </c>
      <c r="C2922" s="249" t="s">
        <v>121</v>
      </c>
      <c r="D2922" s="249" t="s">
        <v>545</v>
      </c>
      <c r="I2922" s="249" t="s">
        <v>82</v>
      </c>
    </row>
    <row r="2923" spans="1:9">
      <c r="A2923" s="249">
        <v>211723</v>
      </c>
      <c r="B2923" s="249" t="s">
        <v>4828</v>
      </c>
      <c r="C2923" s="249" t="s">
        <v>4829</v>
      </c>
      <c r="D2923" s="249" t="s">
        <v>3900</v>
      </c>
      <c r="I2923" s="249" t="s">
        <v>82</v>
      </c>
    </row>
    <row r="2924" spans="1:9">
      <c r="A2924" s="249">
        <v>211724</v>
      </c>
      <c r="B2924" s="249" t="s">
        <v>4830</v>
      </c>
      <c r="C2924" s="249" t="s">
        <v>180</v>
      </c>
      <c r="D2924" s="249" t="s">
        <v>683</v>
      </c>
      <c r="I2924" s="249" t="s">
        <v>82</v>
      </c>
    </row>
    <row r="2925" spans="1:9">
      <c r="A2925" s="249">
        <v>211726</v>
      </c>
      <c r="B2925" s="249" t="s">
        <v>4831</v>
      </c>
      <c r="C2925" s="249" t="s">
        <v>241</v>
      </c>
      <c r="D2925" s="249" t="s">
        <v>550</v>
      </c>
      <c r="I2925" s="249" t="s">
        <v>82</v>
      </c>
    </row>
    <row r="2926" spans="1:9">
      <c r="A2926" s="249">
        <v>211727</v>
      </c>
      <c r="B2926" s="249" t="s">
        <v>4832</v>
      </c>
      <c r="C2926" s="249" t="s">
        <v>4833</v>
      </c>
      <c r="D2926" s="249" t="s">
        <v>539</v>
      </c>
      <c r="I2926" s="249" t="s">
        <v>82</v>
      </c>
    </row>
    <row r="2927" spans="1:9">
      <c r="A2927" s="249">
        <v>211730</v>
      </c>
      <c r="B2927" s="249" t="s">
        <v>4834</v>
      </c>
      <c r="C2927" s="249" t="s">
        <v>83</v>
      </c>
      <c r="D2927" s="249" t="s">
        <v>705</v>
      </c>
      <c r="I2927" s="249" t="s">
        <v>82</v>
      </c>
    </row>
    <row r="2928" spans="1:9">
      <c r="A2928" s="249">
        <v>211731</v>
      </c>
      <c r="B2928" s="249" t="s">
        <v>4835</v>
      </c>
      <c r="C2928" s="249" t="s">
        <v>236</v>
      </c>
      <c r="D2928" s="249" t="s">
        <v>503</v>
      </c>
      <c r="I2928" s="249" t="s">
        <v>82</v>
      </c>
    </row>
    <row r="2929" spans="1:9">
      <c r="A2929" s="249">
        <v>211732</v>
      </c>
      <c r="B2929" s="249" t="s">
        <v>4836</v>
      </c>
      <c r="C2929" s="249" t="s">
        <v>126</v>
      </c>
      <c r="D2929" s="249" t="s">
        <v>532</v>
      </c>
      <c r="I2929" s="249" t="s">
        <v>82</v>
      </c>
    </row>
    <row r="2930" spans="1:9">
      <c r="A2930" s="249">
        <v>211734</v>
      </c>
      <c r="B2930" s="249" t="s">
        <v>4837</v>
      </c>
      <c r="C2930" s="249" t="s">
        <v>3462</v>
      </c>
      <c r="D2930" s="249" t="s">
        <v>706</v>
      </c>
      <c r="I2930" s="249" t="s">
        <v>82</v>
      </c>
    </row>
    <row r="2931" spans="1:9">
      <c r="A2931" s="249">
        <v>211742</v>
      </c>
      <c r="B2931" s="249" t="s">
        <v>4838</v>
      </c>
      <c r="C2931" s="249" t="s">
        <v>184</v>
      </c>
      <c r="D2931" s="249" t="s">
        <v>4839</v>
      </c>
      <c r="I2931" s="249" t="s">
        <v>82</v>
      </c>
    </row>
    <row r="2932" spans="1:9">
      <c r="A2932" s="249">
        <v>211745</v>
      </c>
      <c r="B2932" s="249" t="s">
        <v>4840</v>
      </c>
      <c r="C2932" s="249" t="s">
        <v>89</v>
      </c>
      <c r="D2932" s="249" t="s">
        <v>583</v>
      </c>
      <c r="I2932" s="249" t="s">
        <v>82</v>
      </c>
    </row>
    <row r="2933" spans="1:9">
      <c r="A2933" s="249">
        <v>211746</v>
      </c>
      <c r="B2933" s="249" t="s">
        <v>4841</v>
      </c>
      <c r="C2933" s="249" t="s">
        <v>228</v>
      </c>
      <c r="D2933" s="249" t="s">
        <v>511</v>
      </c>
      <c r="I2933" s="249" t="s">
        <v>82</v>
      </c>
    </row>
    <row r="2934" spans="1:9">
      <c r="A2934" s="249">
        <v>211747</v>
      </c>
      <c r="B2934" s="249" t="s">
        <v>4842</v>
      </c>
      <c r="C2934" s="249" t="s">
        <v>139</v>
      </c>
      <c r="D2934" s="249" t="s">
        <v>582</v>
      </c>
      <c r="I2934" s="249" t="s">
        <v>82</v>
      </c>
    </row>
    <row r="2935" spans="1:9">
      <c r="A2935" s="249">
        <v>211748</v>
      </c>
      <c r="B2935" s="249" t="s">
        <v>4843</v>
      </c>
      <c r="C2935" s="249" t="s">
        <v>144</v>
      </c>
      <c r="D2935" s="249" t="s">
        <v>3196</v>
      </c>
      <c r="I2935" s="249" t="s">
        <v>82</v>
      </c>
    </row>
    <row r="2936" spans="1:9">
      <c r="A2936" s="249">
        <v>211749</v>
      </c>
      <c r="B2936" s="249" t="s">
        <v>4844</v>
      </c>
      <c r="C2936" s="249" t="s">
        <v>86</v>
      </c>
      <c r="D2936" s="249" t="s">
        <v>542</v>
      </c>
      <c r="I2936" s="249" t="s">
        <v>82</v>
      </c>
    </row>
    <row r="2937" spans="1:9">
      <c r="A2937" s="249">
        <v>211750</v>
      </c>
      <c r="B2937" s="249" t="s">
        <v>4845</v>
      </c>
      <c r="C2937" s="249" t="s">
        <v>188</v>
      </c>
      <c r="D2937" s="249" t="s">
        <v>443</v>
      </c>
      <c r="I2937" s="249" t="s">
        <v>82</v>
      </c>
    </row>
    <row r="2938" spans="1:9">
      <c r="A2938" s="249">
        <v>211751</v>
      </c>
      <c r="B2938" s="249" t="s">
        <v>4846</v>
      </c>
      <c r="C2938" s="249" t="s">
        <v>87</v>
      </c>
      <c r="D2938" s="249" t="s">
        <v>487</v>
      </c>
      <c r="I2938" s="249" t="s">
        <v>82</v>
      </c>
    </row>
    <row r="2939" spans="1:9">
      <c r="A2939" s="249">
        <v>211752</v>
      </c>
      <c r="B2939" s="249" t="s">
        <v>4847</v>
      </c>
      <c r="C2939" s="249" t="s">
        <v>4848</v>
      </c>
      <c r="D2939" s="249" t="s">
        <v>603</v>
      </c>
      <c r="I2939" s="249" t="s">
        <v>82</v>
      </c>
    </row>
    <row r="2940" spans="1:9">
      <c r="A2940" s="249">
        <v>211755</v>
      </c>
      <c r="B2940" s="249" t="s">
        <v>4849</v>
      </c>
      <c r="C2940" s="249" t="s">
        <v>122</v>
      </c>
      <c r="D2940" s="249" t="s">
        <v>492</v>
      </c>
      <c r="I2940" s="249" t="s">
        <v>82</v>
      </c>
    </row>
    <row r="2941" spans="1:9">
      <c r="A2941" s="249">
        <v>211763</v>
      </c>
      <c r="B2941" s="249" t="s">
        <v>4850</v>
      </c>
      <c r="C2941" s="249" t="s">
        <v>190</v>
      </c>
      <c r="D2941" s="249" t="s">
        <v>524</v>
      </c>
      <c r="I2941" s="249" t="s">
        <v>82</v>
      </c>
    </row>
    <row r="2942" spans="1:9">
      <c r="A2942" s="249">
        <v>211764</v>
      </c>
      <c r="B2942" s="249" t="s">
        <v>4851</v>
      </c>
      <c r="C2942" s="249" t="s">
        <v>1650</v>
      </c>
      <c r="D2942" s="249" t="s">
        <v>433</v>
      </c>
      <c r="I2942" s="249" t="s">
        <v>82</v>
      </c>
    </row>
    <row r="2943" spans="1:9">
      <c r="A2943" s="249">
        <v>211765</v>
      </c>
      <c r="B2943" s="249" t="s">
        <v>4852</v>
      </c>
      <c r="C2943" s="249" t="s">
        <v>105</v>
      </c>
      <c r="D2943" s="249" t="s">
        <v>4853</v>
      </c>
      <c r="I2943" s="249" t="s">
        <v>82</v>
      </c>
    </row>
    <row r="2944" spans="1:9">
      <c r="A2944" s="249">
        <v>211766</v>
      </c>
      <c r="B2944" s="249" t="s">
        <v>4854</v>
      </c>
      <c r="C2944" s="249" t="s">
        <v>339</v>
      </c>
      <c r="D2944" s="249" t="s">
        <v>707</v>
      </c>
      <c r="I2944" s="249" t="s">
        <v>82</v>
      </c>
    </row>
    <row r="2945" spans="1:9">
      <c r="A2945" s="249">
        <v>211770</v>
      </c>
      <c r="B2945" s="249" t="s">
        <v>4855</v>
      </c>
      <c r="C2945" s="249" t="s">
        <v>203</v>
      </c>
      <c r="D2945" s="249" t="s">
        <v>475</v>
      </c>
      <c r="I2945" s="249" t="s">
        <v>82</v>
      </c>
    </row>
    <row r="2946" spans="1:9">
      <c r="A2946" s="249">
        <v>211771</v>
      </c>
      <c r="B2946" s="249" t="s">
        <v>4856</v>
      </c>
      <c r="C2946" s="249" t="s">
        <v>3737</v>
      </c>
      <c r="D2946" s="249" t="s">
        <v>645</v>
      </c>
      <c r="I2946" s="249" t="s">
        <v>82</v>
      </c>
    </row>
    <row r="2947" spans="1:9">
      <c r="A2947" s="249">
        <v>211772</v>
      </c>
      <c r="B2947" s="249" t="s">
        <v>4857</v>
      </c>
      <c r="C2947" s="249" t="s">
        <v>196</v>
      </c>
      <c r="D2947" s="249" t="s">
        <v>3793</v>
      </c>
      <c r="I2947" s="249" t="s">
        <v>82</v>
      </c>
    </row>
    <row r="2948" spans="1:9">
      <c r="A2948" s="249">
        <v>211774</v>
      </c>
      <c r="B2948" s="249" t="s">
        <v>4858</v>
      </c>
      <c r="C2948" s="249" t="s">
        <v>89</v>
      </c>
      <c r="D2948" s="249" t="s">
        <v>465</v>
      </c>
      <c r="I2948" s="249" t="s">
        <v>82</v>
      </c>
    </row>
    <row r="2949" spans="1:9">
      <c r="A2949" s="249">
        <v>211775</v>
      </c>
      <c r="B2949" s="249" t="s">
        <v>4859</v>
      </c>
      <c r="C2949" s="249" t="s">
        <v>109</v>
      </c>
      <c r="D2949" s="249" t="s">
        <v>559</v>
      </c>
      <c r="I2949" s="249" t="s">
        <v>82</v>
      </c>
    </row>
    <row r="2950" spans="1:9">
      <c r="A2950" s="249">
        <v>211776</v>
      </c>
      <c r="B2950" s="249" t="s">
        <v>4860</v>
      </c>
      <c r="C2950" s="249" t="s">
        <v>92</v>
      </c>
      <c r="D2950" s="249" t="s">
        <v>708</v>
      </c>
      <c r="I2950" s="249" t="s">
        <v>82</v>
      </c>
    </row>
    <row r="2951" spans="1:9">
      <c r="A2951" s="249">
        <v>211777</v>
      </c>
      <c r="B2951" s="249" t="s">
        <v>4861</v>
      </c>
      <c r="C2951" s="249" t="s">
        <v>92</v>
      </c>
      <c r="D2951" s="249" t="s">
        <v>3454</v>
      </c>
      <c r="I2951" s="249" t="s">
        <v>82</v>
      </c>
    </row>
    <row r="2952" spans="1:9">
      <c r="A2952" s="249">
        <v>211780</v>
      </c>
      <c r="B2952" s="249" t="s">
        <v>4862</v>
      </c>
      <c r="C2952" s="249" t="s">
        <v>144</v>
      </c>
      <c r="D2952" s="249" t="s">
        <v>4863</v>
      </c>
      <c r="I2952" s="249" t="s">
        <v>82</v>
      </c>
    </row>
    <row r="2953" spans="1:9">
      <c r="A2953" s="249">
        <v>211781</v>
      </c>
      <c r="B2953" s="249" t="s">
        <v>4864</v>
      </c>
      <c r="C2953" s="249" t="s">
        <v>358</v>
      </c>
      <c r="D2953" s="249" t="s">
        <v>4865</v>
      </c>
      <c r="I2953" s="249" t="s">
        <v>82</v>
      </c>
    </row>
    <row r="2954" spans="1:9">
      <c r="A2954" s="249">
        <v>211782</v>
      </c>
      <c r="B2954" s="249" t="s">
        <v>4866</v>
      </c>
      <c r="C2954" s="249" t="s">
        <v>4867</v>
      </c>
      <c r="D2954" s="249" t="s">
        <v>473</v>
      </c>
      <c r="I2954" s="249" t="s">
        <v>82</v>
      </c>
    </row>
    <row r="2955" spans="1:9">
      <c r="A2955" s="249">
        <v>211785</v>
      </c>
      <c r="B2955" s="249" t="s">
        <v>4868</v>
      </c>
      <c r="C2955" s="249" t="s">
        <v>130</v>
      </c>
      <c r="D2955" s="249" t="s">
        <v>4825</v>
      </c>
      <c r="I2955" s="249" t="s">
        <v>82</v>
      </c>
    </row>
    <row r="2956" spans="1:9">
      <c r="A2956" s="249">
        <v>211787</v>
      </c>
      <c r="B2956" s="249" t="s">
        <v>4869</v>
      </c>
      <c r="C2956" s="249" t="s">
        <v>136</v>
      </c>
      <c r="D2956" s="249" t="s">
        <v>380</v>
      </c>
      <c r="I2956" s="249" t="s">
        <v>82</v>
      </c>
    </row>
    <row r="2957" spans="1:9">
      <c r="A2957" s="249">
        <v>211788</v>
      </c>
      <c r="B2957" s="249" t="s">
        <v>4870</v>
      </c>
      <c r="C2957" s="249" t="s">
        <v>138</v>
      </c>
      <c r="D2957" s="249" t="s">
        <v>507</v>
      </c>
      <c r="I2957" s="249" t="s">
        <v>82</v>
      </c>
    </row>
    <row r="2958" spans="1:9">
      <c r="A2958" s="249">
        <v>211789</v>
      </c>
      <c r="B2958" s="249" t="s">
        <v>4871</v>
      </c>
      <c r="C2958" s="249" t="s">
        <v>273</v>
      </c>
      <c r="D2958" s="249" t="s">
        <v>556</v>
      </c>
      <c r="I2958" s="249" t="s">
        <v>82</v>
      </c>
    </row>
    <row r="2959" spans="1:9">
      <c r="A2959" s="249">
        <v>211790</v>
      </c>
      <c r="B2959" s="249" t="s">
        <v>4872</v>
      </c>
      <c r="C2959" s="249" t="s">
        <v>204</v>
      </c>
      <c r="D2959" s="249" t="s">
        <v>463</v>
      </c>
      <c r="I2959" s="249" t="s">
        <v>82</v>
      </c>
    </row>
    <row r="2960" spans="1:9">
      <c r="A2960" s="249">
        <v>211791</v>
      </c>
      <c r="B2960" s="249" t="s">
        <v>4873</v>
      </c>
      <c r="C2960" s="249" t="s">
        <v>144</v>
      </c>
      <c r="D2960" s="249" t="s">
        <v>3196</v>
      </c>
      <c r="I2960" s="249" t="s">
        <v>82</v>
      </c>
    </row>
    <row r="2961" spans="1:9">
      <c r="A2961" s="249">
        <v>211792</v>
      </c>
      <c r="B2961" s="249" t="s">
        <v>4874</v>
      </c>
      <c r="C2961" s="249" t="s">
        <v>3596</v>
      </c>
      <c r="D2961" s="249" t="s">
        <v>500</v>
      </c>
      <c r="I2961" s="249" t="s">
        <v>82</v>
      </c>
    </row>
    <row r="2962" spans="1:9">
      <c r="A2962" s="249">
        <v>211794</v>
      </c>
      <c r="B2962" s="249" t="s">
        <v>4875</v>
      </c>
      <c r="C2962" s="249" t="s">
        <v>86</v>
      </c>
      <c r="D2962" s="249" t="s">
        <v>471</v>
      </c>
      <c r="I2962" s="249" t="s">
        <v>82</v>
      </c>
    </row>
    <row r="2963" spans="1:9">
      <c r="A2963" s="249">
        <v>211795</v>
      </c>
      <c r="B2963" s="249" t="s">
        <v>4876</v>
      </c>
      <c r="C2963" s="249" t="s">
        <v>86</v>
      </c>
      <c r="D2963" s="249" t="s">
        <v>436</v>
      </c>
      <c r="I2963" s="249" t="s">
        <v>82</v>
      </c>
    </row>
    <row r="2964" spans="1:9">
      <c r="A2964" s="249">
        <v>211798</v>
      </c>
      <c r="B2964" s="249" t="s">
        <v>4877</v>
      </c>
      <c r="C2964" s="249" t="s">
        <v>91</v>
      </c>
      <c r="D2964" s="249" t="s">
        <v>432</v>
      </c>
      <c r="I2964" s="249" t="s">
        <v>82</v>
      </c>
    </row>
    <row r="2965" spans="1:9">
      <c r="A2965" s="249">
        <v>211800</v>
      </c>
      <c r="B2965" s="249" t="s">
        <v>4878</v>
      </c>
      <c r="C2965" s="249" t="s">
        <v>4791</v>
      </c>
      <c r="D2965" s="249" t="s">
        <v>710</v>
      </c>
      <c r="I2965" s="249" t="s">
        <v>82</v>
      </c>
    </row>
    <row r="2966" spans="1:9">
      <c r="A2966" s="249">
        <v>211802</v>
      </c>
      <c r="B2966" s="249" t="s">
        <v>4879</v>
      </c>
      <c r="C2966" s="249" t="s">
        <v>144</v>
      </c>
      <c r="D2966" s="249" t="s">
        <v>503</v>
      </c>
      <c r="I2966" s="249" t="s">
        <v>82</v>
      </c>
    </row>
    <row r="2967" spans="1:9">
      <c r="A2967" s="249">
        <v>211804</v>
      </c>
      <c r="B2967" s="249" t="s">
        <v>4880</v>
      </c>
      <c r="C2967" s="249" t="s">
        <v>89</v>
      </c>
      <c r="D2967" s="249" t="s">
        <v>494</v>
      </c>
      <c r="I2967" s="249" t="s">
        <v>82</v>
      </c>
    </row>
    <row r="2968" spans="1:9">
      <c r="A2968" s="249">
        <v>211805</v>
      </c>
      <c r="B2968" s="249" t="s">
        <v>4881</v>
      </c>
      <c r="C2968" s="249" t="s">
        <v>3707</v>
      </c>
      <c r="D2968" s="249" t="s">
        <v>481</v>
      </c>
      <c r="I2968" s="249" t="s">
        <v>82</v>
      </c>
    </row>
    <row r="2969" spans="1:9">
      <c r="A2969" s="249">
        <v>211806</v>
      </c>
      <c r="B2969" s="249" t="s">
        <v>4882</v>
      </c>
      <c r="C2969" s="249" t="s">
        <v>89</v>
      </c>
      <c r="D2969" s="249" t="s">
        <v>655</v>
      </c>
      <c r="I2969" s="249" t="s">
        <v>82</v>
      </c>
    </row>
    <row r="2970" spans="1:9">
      <c r="A2970" s="249">
        <v>211807</v>
      </c>
      <c r="B2970" s="249" t="s">
        <v>4883</v>
      </c>
      <c r="C2970" s="249" t="s">
        <v>654</v>
      </c>
      <c r="D2970" s="249" t="s">
        <v>4884</v>
      </c>
      <c r="I2970" s="249" t="s">
        <v>82</v>
      </c>
    </row>
    <row r="2971" spans="1:9">
      <c r="A2971" s="249">
        <v>211808</v>
      </c>
      <c r="B2971" s="249" t="s">
        <v>4885</v>
      </c>
      <c r="C2971" s="249" t="s">
        <v>89</v>
      </c>
      <c r="D2971" s="249" t="s">
        <v>432</v>
      </c>
      <c r="I2971" s="249" t="s">
        <v>82</v>
      </c>
    </row>
    <row r="2972" spans="1:9">
      <c r="A2972" s="249">
        <v>211810</v>
      </c>
      <c r="B2972" s="249" t="s">
        <v>4886</v>
      </c>
      <c r="C2972" s="249" t="s">
        <v>180</v>
      </c>
      <c r="D2972" s="249" t="s">
        <v>4887</v>
      </c>
      <c r="I2972" s="249" t="s">
        <v>82</v>
      </c>
    </row>
    <row r="2973" spans="1:9">
      <c r="A2973" s="249">
        <v>211811</v>
      </c>
      <c r="B2973" s="249" t="s">
        <v>4888</v>
      </c>
      <c r="C2973" s="249" t="s">
        <v>219</v>
      </c>
      <c r="D2973" s="249" t="s">
        <v>439</v>
      </c>
      <c r="I2973" s="249" t="s">
        <v>82</v>
      </c>
    </row>
    <row r="2974" spans="1:9">
      <c r="A2974" s="249">
        <v>211814</v>
      </c>
      <c r="B2974" s="249" t="s">
        <v>4889</v>
      </c>
      <c r="C2974" s="249" t="s">
        <v>138</v>
      </c>
      <c r="D2974" s="249" t="s">
        <v>4890</v>
      </c>
      <c r="I2974" s="249" t="s">
        <v>82</v>
      </c>
    </row>
    <row r="2975" spans="1:9">
      <c r="A2975" s="249">
        <v>211820</v>
      </c>
      <c r="B2975" s="249" t="s">
        <v>4891</v>
      </c>
      <c r="C2975" s="249" t="s">
        <v>253</v>
      </c>
      <c r="D2975" s="249" t="s">
        <v>4892</v>
      </c>
      <c r="I2975" s="249" t="s">
        <v>82</v>
      </c>
    </row>
    <row r="2976" spans="1:9">
      <c r="A2976" s="249">
        <v>211822</v>
      </c>
      <c r="B2976" s="249" t="s">
        <v>4893</v>
      </c>
      <c r="C2976" s="249" t="s">
        <v>81</v>
      </c>
      <c r="D2976" s="249" t="s">
        <v>532</v>
      </c>
      <c r="I2976" s="249" t="s">
        <v>82</v>
      </c>
    </row>
    <row r="2977" spans="1:9">
      <c r="A2977" s="249">
        <v>211823</v>
      </c>
      <c r="B2977" s="249" t="s">
        <v>4894</v>
      </c>
      <c r="C2977" s="249" t="s">
        <v>256</v>
      </c>
      <c r="D2977" s="249" t="s">
        <v>458</v>
      </c>
      <c r="I2977" s="249" t="s">
        <v>82</v>
      </c>
    </row>
    <row r="2978" spans="1:9">
      <c r="A2978" s="249">
        <v>211824</v>
      </c>
      <c r="B2978" s="249" t="s">
        <v>4895</v>
      </c>
      <c r="C2978" s="249" t="s">
        <v>160</v>
      </c>
      <c r="D2978" s="249" t="s">
        <v>443</v>
      </c>
      <c r="I2978" s="249" t="s">
        <v>82</v>
      </c>
    </row>
    <row r="2979" spans="1:9">
      <c r="A2979" s="249">
        <v>211825</v>
      </c>
      <c r="B2979" s="249" t="s">
        <v>4896</v>
      </c>
      <c r="C2979" s="249" t="s">
        <v>131</v>
      </c>
      <c r="D2979" s="249" t="s">
        <v>4897</v>
      </c>
      <c r="I2979" s="249" t="s">
        <v>82</v>
      </c>
    </row>
    <row r="2980" spans="1:9">
      <c r="A2980" s="249">
        <v>211826</v>
      </c>
      <c r="B2980" s="249" t="s">
        <v>4898</v>
      </c>
      <c r="C2980" s="249" t="s">
        <v>89</v>
      </c>
      <c r="D2980" s="249" t="s">
        <v>512</v>
      </c>
      <c r="I2980" s="249" t="s">
        <v>82</v>
      </c>
    </row>
    <row r="2981" spans="1:9">
      <c r="A2981" s="249">
        <v>211833</v>
      </c>
      <c r="B2981" s="249" t="s">
        <v>4899</v>
      </c>
      <c r="C2981" s="249" t="s">
        <v>98</v>
      </c>
      <c r="D2981" s="249" t="s">
        <v>432</v>
      </c>
      <c r="I2981" s="249" t="s">
        <v>82</v>
      </c>
    </row>
    <row r="2982" spans="1:9">
      <c r="A2982" s="249">
        <v>211834</v>
      </c>
      <c r="B2982" s="249" t="s">
        <v>4900</v>
      </c>
      <c r="C2982" s="249" t="s">
        <v>4901</v>
      </c>
      <c r="D2982" s="249" t="s">
        <v>4902</v>
      </c>
      <c r="I2982" s="249" t="s">
        <v>82</v>
      </c>
    </row>
    <row r="2983" spans="1:9">
      <c r="A2983" s="249">
        <v>211836</v>
      </c>
      <c r="B2983" s="249" t="s">
        <v>4903</v>
      </c>
      <c r="C2983" s="249" t="s">
        <v>256</v>
      </c>
      <c r="D2983" s="249" t="s">
        <v>458</v>
      </c>
      <c r="I2983" s="249" t="s">
        <v>82</v>
      </c>
    </row>
    <row r="2984" spans="1:9">
      <c r="A2984" s="249">
        <v>211838</v>
      </c>
      <c r="B2984" s="249" t="s">
        <v>4904</v>
      </c>
      <c r="C2984" s="249" t="s">
        <v>128</v>
      </c>
      <c r="D2984" s="249" t="s">
        <v>433</v>
      </c>
      <c r="I2984" s="249" t="s">
        <v>82</v>
      </c>
    </row>
    <row r="2985" spans="1:9">
      <c r="A2985" s="249">
        <v>211840</v>
      </c>
      <c r="B2985" s="249" t="s">
        <v>4905</v>
      </c>
      <c r="C2985" s="249" t="s">
        <v>203</v>
      </c>
      <c r="D2985" s="249" t="s">
        <v>556</v>
      </c>
      <c r="I2985" s="249" t="s">
        <v>82</v>
      </c>
    </row>
    <row r="2986" spans="1:9">
      <c r="A2986" s="249">
        <v>211842</v>
      </c>
      <c r="B2986" s="249" t="s">
        <v>4906</v>
      </c>
      <c r="C2986" s="249" t="s">
        <v>4907</v>
      </c>
      <c r="D2986" s="249" t="s">
        <v>473</v>
      </c>
      <c r="I2986" s="249" t="s">
        <v>82</v>
      </c>
    </row>
    <row r="2987" spans="1:9">
      <c r="A2987" s="249">
        <v>211844</v>
      </c>
      <c r="B2987" s="249" t="s">
        <v>4908</v>
      </c>
      <c r="C2987" s="249" t="s">
        <v>225</v>
      </c>
      <c r="D2987" s="249" t="s">
        <v>509</v>
      </c>
      <c r="I2987" s="249" t="s">
        <v>82</v>
      </c>
    </row>
    <row r="2988" spans="1:9">
      <c r="A2988" s="249">
        <v>211846</v>
      </c>
      <c r="B2988" s="249" t="s">
        <v>4909</v>
      </c>
      <c r="C2988" s="249" t="s">
        <v>3707</v>
      </c>
      <c r="D2988" s="249" t="s">
        <v>692</v>
      </c>
      <c r="I2988" s="249" t="s">
        <v>82</v>
      </c>
    </row>
    <row r="2989" spans="1:9">
      <c r="A2989" s="249">
        <v>211847</v>
      </c>
      <c r="B2989" s="249" t="s">
        <v>4910</v>
      </c>
      <c r="C2989" s="249" t="s">
        <v>109</v>
      </c>
      <c r="D2989" s="249" t="s">
        <v>4108</v>
      </c>
      <c r="I2989" s="249" t="s">
        <v>82</v>
      </c>
    </row>
    <row r="2990" spans="1:9">
      <c r="A2990" s="249">
        <v>211851</v>
      </c>
      <c r="B2990" s="249" t="s">
        <v>4911</v>
      </c>
      <c r="C2990" s="249" t="s">
        <v>89</v>
      </c>
      <c r="D2990" s="249" t="s">
        <v>488</v>
      </c>
      <c r="I2990" s="249" t="s">
        <v>82</v>
      </c>
    </row>
    <row r="2991" spans="1:9">
      <c r="A2991" s="249">
        <v>211852</v>
      </c>
      <c r="B2991" s="249" t="s">
        <v>4912</v>
      </c>
      <c r="C2991" s="249" t="s">
        <v>161</v>
      </c>
      <c r="D2991" s="249" t="s">
        <v>469</v>
      </c>
      <c r="I2991" s="249" t="s">
        <v>82</v>
      </c>
    </row>
    <row r="2992" spans="1:9">
      <c r="A2992" s="249">
        <v>211853</v>
      </c>
      <c r="B2992" s="249" t="s">
        <v>4913</v>
      </c>
      <c r="C2992" s="249" t="s">
        <v>204</v>
      </c>
      <c r="D2992" s="249" t="s">
        <v>533</v>
      </c>
      <c r="I2992" s="249" t="s">
        <v>82</v>
      </c>
    </row>
    <row r="2993" spans="1:9">
      <c r="A2993" s="249">
        <v>211855</v>
      </c>
      <c r="B2993" s="249" t="s">
        <v>4914</v>
      </c>
      <c r="C2993" s="249" t="s">
        <v>177</v>
      </c>
      <c r="D2993" s="249" t="s">
        <v>4915</v>
      </c>
      <c r="I2993" s="249" t="s">
        <v>82</v>
      </c>
    </row>
    <row r="2994" spans="1:9">
      <c r="A2994" s="249">
        <v>211856</v>
      </c>
      <c r="B2994" s="249" t="s">
        <v>4916</v>
      </c>
      <c r="C2994" s="249" t="s">
        <v>159</v>
      </c>
      <c r="D2994" s="249" t="s">
        <v>686</v>
      </c>
      <c r="I2994" s="249" t="s">
        <v>82</v>
      </c>
    </row>
    <row r="2995" spans="1:9">
      <c r="A2995" s="249">
        <v>211857</v>
      </c>
      <c r="B2995" s="249" t="s">
        <v>4917</v>
      </c>
      <c r="C2995" s="249" t="s">
        <v>92</v>
      </c>
      <c r="D2995" s="249" t="s">
        <v>500</v>
      </c>
      <c r="I2995" s="249" t="s">
        <v>82</v>
      </c>
    </row>
    <row r="2996" spans="1:9">
      <c r="A2996" s="249">
        <v>211859</v>
      </c>
      <c r="B2996" s="249" t="s">
        <v>4918</v>
      </c>
      <c r="C2996" s="249" t="s">
        <v>180</v>
      </c>
      <c r="D2996" s="249" t="s">
        <v>4919</v>
      </c>
      <c r="I2996" s="249" t="s">
        <v>82</v>
      </c>
    </row>
    <row r="2997" spans="1:9">
      <c r="A2997" s="249">
        <v>211861</v>
      </c>
      <c r="B2997" s="249" t="s">
        <v>4920</v>
      </c>
      <c r="C2997" s="249" t="s">
        <v>184</v>
      </c>
      <c r="D2997" s="249" t="s">
        <v>469</v>
      </c>
      <c r="I2997" s="249" t="s">
        <v>82</v>
      </c>
    </row>
    <row r="2998" spans="1:9">
      <c r="A2998" s="249">
        <v>211868</v>
      </c>
      <c r="B2998" s="249" t="s">
        <v>4921</v>
      </c>
      <c r="C2998" s="249" t="s">
        <v>184</v>
      </c>
      <c r="D2998" s="249" t="s">
        <v>519</v>
      </c>
      <c r="I2998" s="249" t="s">
        <v>82</v>
      </c>
    </row>
    <row r="2999" spans="1:9">
      <c r="A2999" s="249">
        <v>211873</v>
      </c>
      <c r="B2999" s="249" t="s">
        <v>4922</v>
      </c>
      <c r="C2999" s="249" t="s">
        <v>187</v>
      </c>
      <c r="D2999" s="249" t="s">
        <v>4923</v>
      </c>
      <c r="I2999" s="249" t="s">
        <v>82</v>
      </c>
    </row>
    <row r="3000" spans="1:9">
      <c r="A3000" s="249">
        <v>211874</v>
      </c>
      <c r="B3000" s="249" t="s">
        <v>4924</v>
      </c>
      <c r="C3000" s="249" t="s">
        <v>4925</v>
      </c>
      <c r="D3000" s="249" t="s">
        <v>713</v>
      </c>
      <c r="I3000" s="249" t="s">
        <v>82</v>
      </c>
    </row>
    <row r="3001" spans="1:9">
      <c r="A3001" s="249">
        <v>211876</v>
      </c>
      <c r="B3001" s="249" t="s">
        <v>4926</v>
      </c>
      <c r="C3001" s="249" t="s">
        <v>208</v>
      </c>
      <c r="D3001" s="249" t="s">
        <v>507</v>
      </c>
      <c r="I3001" s="249" t="s">
        <v>82</v>
      </c>
    </row>
    <row r="3002" spans="1:9">
      <c r="A3002" s="249">
        <v>211877</v>
      </c>
      <c r="B3002" s="249" t="s">
        <v>4927</v>
      </c>
      <c r="C3002" s="249" t="s">
        <v>177</v>
      </c>
      <c r="D3002" s="249" t="s">
        <v>500</v>
      </c>
      <c r="I3002" s="249" t="s">
        <v>82</v>
      </c>
    </row>
    <row r="3003" spans="1:9">
      <c r="A3003" s="249">
        <v>211879</v>
      </c>
      <c r="B3003" s="249" t="s">
        <v>4928</v>
      </c>
      <c r="C3003" s="249" t="s">
        <v>180</v>
      </c>
      <c r="D3003" s="249" t="s">
        <v>434</v>
      </c>
      <c r="I3003" s="249" t="s">
        <v>82</v>
      </c>
    </row>
    <row r="3004" spans="1:9">
      <c r="A3004" s="249">
        <v>211880</v>
      </c>
      <c r="B3004" s="249" t="s">
        <v>4929</v>
      </c>
      <c r="C3004" s="249" t="s">
        <v>195</v>
      </c>
      <c r="D3004" s="249" t="s">
        <v>535</v>
      </c>
      <c r="I3004" s="249" t="s">
        <v>82</v>
      </c>
    </row>
    <row r="3005" spans="1:9">
      <c r="A3005" s="249">
        <v>211882</v>
      </c>
      <c r="B3005" s="249" t="s">
        <v>266</v>
      </c>
      <c r="C3005" s="249" t="s">
        <v>122</v>
      </c>
      <c r="D3005" s="249" t="s">
        <v>3756</v>
      </c>
      <c r="I3005" s="249" t="s">
        <v>82</v>
      </c>
    </row>
    <row r="3006" spans="1:9">
      <c r="A3006" s="249">
        <v>211885</v>
      </c>
      <c r="B3006" s="249" t="s">
        <v>4930</v>
      </c>
      <c r="C3006" s="249" t="s">
        <v>323</v>
      </c>
      <c r="D3006" s="249" t="s">
        <v>506</v>
      </c>
      <c r="I3006" s="249" t="s">
        <v>82</v>
      </c>
    </row>
    <row r="3007" spans="1:9">
      <c r="A3007" s="249">
        <v>211886</v>
      </c>
      <c r="B3007" s="249" t="s">
        <v>4931</v>
      </c>
      <c r="C3007" s="249" t="s">
        <v>340</v>
      </c>
      <c r="D3007" s="249" t="s">
        <v>4932</v>
      </c>
      <c r="I3007" s="249" t="s">
        <v>82</v>
      </c>
    </row>
    <row r="3008" spans="1:9">
      <c r="A3008" s="249">
        <v>211887</v>
      </c>
      <c r="B3008" s="249" t="s">
        <v>3589</v>
      </c>
      <c r="C3008" s="249" t="s">
        <v>175</v>
      </c>
      <c r="D3008" s="249" t="s">
        <v>4093</v>
      </c>
      <c r="I3008" s="249" t="s">
        <v>82</v>
      </c>
    </row>
    <row r="3009" spans="1:9">
      <c r="A3009" s="249">
        <v>211888</v>
      </c>
      <c r="B3009" s="249" t="s">
        <v>4933</v>
      </c>
      <c r="C3009" s="249" t="s">
        <v>4934</v>
      </c>
      <c r="D3009" s="249" t="s">
        <v>4935</v>
      </c>
      <c r="I3009" s="249" t="s">
        <v>82</v>
      </c>
    </row>
    <row r="3010" spans="1:9">
      <c r="A3010" s="249">
        <v>211889</v>
      </c>
      <c r="B3010" s="249" t="s">
        <v>4936</v>
      </c>
      <c r="C3010" s="249" t="s">
        <v>84</v>
      </c>
      <c r="D3010" s="249" t="s">
        <v>479</v>
      </c>
      <c r="I3010" s="249" t="s">
        <v>82</v>
      </c>
    </row>
    <row r="3011" spans="1:9">
      <c r="A3011" s="249">
        <v>211893</v>
      </c>
      <c r="B3011" s="249" t="s">
        <v>4937</v>
      </c>
      <c r="C3011" s="249" t="s">
        <v>144</v>
      </c>
      <c r="D3011" s="249" t="s">
        <v>558</v>
      </c>
      <c r="I3011" s="249" t="s">
        <v>82</v>
      </c>
    </row>
    <row r="3012" spans="1:9">
      <c r="A3012" s="249">
        <v>211894</v>
      </c>
      <c r="B3012" s="249" t="s">
        <v>4938</v>
      </c>
      <c r="C3012" s="249" t="s">
        <v>152</v>
      </c>
      <c r="D3012" s="249" t="s">
        <v>473</v>
      </c>
      <c r="I3012" s="249" t="s">
        <v>82</v>
      </c>
    </row>
    <row r="3013" spans="1:9">
      <c r="A3013" s="249">
        <v>211895</v>
      </c>
      <c r="B3013" s="249" t="s">
        <v>4939</v>
      </c>
      <c r="C3013" s="249" t="s">
        <v>302</v>
      </c>
      <c r="D3013" s="249" t="s">
        <v>486</v>
      </c>
      <c r="I3013" s="249" t="s">
        <v>82</v>
      </c>
    </row>
    <row r="3014" spans="1:9">
      <c r="A3014" s="249">
        <v>211896</v>
      </c>
      <c r="B3014" s="249" t="s">
        <v>4940</v>
      </c>
      <c r="C3014" s="249" t="s">
        <v>109</v>
      </c>
      <c r="D3014" s="249" t="s">
        <v>4941</v>
      </c>
      <c r="I3014" s="249" t="s">
        <v>82</v>
      </c>
    </row>
    <row r="3015" spans="1:9">
      <c r="A3015" s="249">
        <v>211899</v>
      </c>
      <c r="B3015" s="249" t="s">
        <v>4942</v>
      </c>
      <c r="C3015" s="249" t="s">
        <v>91</v>
      </c>
      <c r="D3015" s="249" t="s">
        <v>558</v>
      </c>
      <c r="I3015" s="249" t="s">
        <v>82</v>
      </c>
    </row>
    <row r="3016" spans="1:9">
      <c r="A3016" s="249">
        <v>211901</v>
      </c>
      <c r="B3016" s="249" t="s">
        <v>4943</v>
      </c>
      <c r="C3016" s="249" t="s">
        <v>210</v>
      </c>
      <c r="D3016" s="249" t="s">
        <v>498</v>
      </c>
      <c r="I3016" s="249" t="s">
        <v>82</v>
      </c>
    </row>
    <row r="3017" spans="1:9">
      <c r="A3017" s="249">
        <v>211902</v>
      </c>
      <c r="B3017" s="249" t="s">
        <v>4944</v>
      </c>
      <c r="C3017" s="249" t="s">
        <v>151</v>
      </c>
      <c r="D3017" s="249" t="s">
        <v>432</v>
      </c>
      <c r="I3017" s="249" t="s">
        <v>82</v>
      </c>
    </row>
    <row r="3018" spans="1:9">
      <c r="A3018" s="249">
        <v>211904</v>
      </c>
      <c r="B3018" s="249" t="s">
        <v>4945</v>
      </c>
      <c r="C3018" s="249" t="s">
        <v>147</v>
      </c>
      <c r="D3018" s="249" t="s">
        <v>715</v>
      </c>
      <c r="I3018" s="249" t="s">
        <v>82</v>
      </c>
    </row>
    <row r="3019" spans="1:9">
      <c r="A3019" s="249">
        <v>211908</v>
      </c>
      <c r="B3019" s="249" t="s">
        <v>4531</v>
      </c>
      <c r="C3019" s="249" t="s">
        <v>91</v>
      </c>
      <c r="D3019" s="249" t="s">
        <v>571</v>
      </c>
      <c r="I3019" s="249" t="s">
        <v>82</v>
      </c>
    </row>
    <row r="3020" spans="1:9">
      <c r="A3020" s="249">
        <v>211910</v>
      </c>
      <c r="B3020" s="249" t="s">
        <v>4946</v>
      </c>
      <c r="C3020" s="249" t="s">
        <v>270</v>
      </c>
      <c r="D3020" s="249" t="s">
        <v>524</v>
      </c>
      <c r="I3020" s="249" t="s">
        <v>82</v>
      </c>
    </row>
    <row r="3021" spans="1:9">
      <c r="A3021" s="249">
        <v>211911</v>
      </c>
      <c r="B3021" s="249" t="s">
        <v>4947</v>
      </c>
      <c r="C3021" s="249" t="s">
        <v>89</v>
      </c>
      <c r="D3021" s="249" t="s">
        <v>662</v>
      </c>
      <c r="I3021" s="249" t="s">
        <v>82</v>
      </c>
    </row>
    <row r="3022" spans="1:9">
      <c r="A3022" s="249">
        <v>211913</v>
      </c>
      <c r="B3022" s="249" t="s">
        <v>4948</v>
      </c>
      <c r="C3022" s="249" t="s">
        <v>89</v>
      </c>
      <c r="D3022" s="249" t="s">
        <v>4949</v>
      </c>
      <c r="I3022" s="249" t="s">
        <v>82</v>
      </c>
    </row>
    <row r="3023" spans="1:9">
      <c r="A3023" s="249">
        <v>211914</v>
      </c>
      <c r="B3023" s="249" t="s">
        <v>4950</v>
      </c>
      <c r="C3023" s="249" t="s">
        <v>262</v>
      </c>
      <c r="D3023" s="249" t="s">
        <v>487</v>
      </c>
      <c r="I3023" s="249" t="s">
        <v>82</v>
      </c>
    </row>
    <row r="3024" spans="1:9">
      <c r="A3024" s="249">
        <v>211917</v>
      </c>
      <c r="B3024" s="249" t="s">
        <v>4951</v>
      </c>
      <c r="C3024" s="249" t="s">
        <v>3776</v>
      </c>
      <c r="D3024" s="249" t="s">
        <v>466</v>
      </c>
      <c r="I3024" s="249" t="s">
        <v>82</v>
      </c>
    </row>
    <row r="3025" spans="1:9">
      <c r="A3025" s="249">
        <v>211920</v>
      </c>
      <c r="B3025" s="249" t="s">
        <v>4952</v>
      </c>
      <c r="C3025" s="249" t="s">
        <v>122</v>
      </c>
      <c r="D3025" s="249" t="s">
        <v>3958</v>
      </c>
      <c r="I3025" s="249" t="s">
        <v>82</v>
      </c>
    </row>
    <row r="3026" spans="1:9">
      <c r="A3026" s="249">
        <v>211921</v>
      </c>
      <c r="B3026" s="249" t="s">
        <v>4953</v>
      </c>
      <c r="C3026" s="249" t="s">
        <v>91</v>
      </c>
      <c r="D3026" s="249" t="s">
        <v>440</v>
      </c>
      <c r="I3026" s="249" t="s">
        <v>82</v>
      </c>
    </row>
    <row r="3027" spans="1:9">
      <c r="A3027" s="249">
        <v>211922</v>
      </c>
      <c r="B3027" s="249" t="s">
        <v>4954</v>
      </c>
      <c r="C3027" s="249" t="s">
        <v>175</v>
      </c>
      <c r="D3027" s="249" t="s">
        <v>601</v>
      </c>
      <c r="I3027" s="249" t="s">
        <v>82</v>
      </c>
    </row>
    <row r="3028" spans="1:9">
      <c r="A3028" s="249">
        <v>211923</v>
      </c>
      <c r="B3028" s="249" t="s">
        <v>4955</v>
      </c>
      <c r="C3028" s="249" t="s">
        <v>4956</v>
      </c>
      <c r="D3028" s="249" t="s">
        <v>462</v>
      </c>
      <c r="I3028" s="249" t="s">
        <v>82</v>
      </c>
    </row>
    <row r="3029" spans="1:9">
      <c r="A3029" s="249">
        <v>211924</v>
      </c>
      <c r="B3029" s="249" t="s">
        <v>4957</v>
      </c>
      <c r="C3029" s="249" t="s">
        <v>157</v>
      </c>
      <c r="D3029" s="249" t="s">
        <v>669</v>
      </c>
      <c r="I3029" s="249" t="s">
        <v>82</v>
      </c>
    </row>
    <row r="3030" spans="1:9">
      <c r="A3030" s="249">
        <v>211925</v>
      </c>
      <c r="B3030" s="249" t="s">
        <v>4958</v>
      </c>
      <c r="C3030" s="249" t="s">
        <v>376</v>
      </c>
      <c r="D3030" s="249" t="s">
        <v>590</v>
      </c>
      <c r="I3030" s="249" t="s">
        <v>82</v>
      </c>
    </row>
    <row r="3031" spans="1:9">
      <c r="A3031" s="249">
        <v>211927</v>
      </c>
      <c r="B3031" s="249" t="s">
        <v>4959</v>
      </c>
      <c r="C3031" s="249" t="s">
        <v>323</v>
      </c>
      <c r="D3031" s="249" t="s">
        <v>515</v>
      </c>
      <c r="I3031" s="249" t="s">
        <v>82</v>
      </c>
    </row>
    <row r="3032" spans="1:9">
      <c r="A3032" s="249">
        <v>211931</v>
      </c>
      <c r="B3032" s="249" t="s">
        <v>4960</v>
      </c>
      <c r="C3032" s="249" t="s">
        <v>121</v>
      </c>
      <c r="D3032" s="249" t="s">
        <v>547</v>
      </c>
      <c r="I3032" s="249" t="s">
        <v>82</v>
      </c>
    </row>
    <row r="3033" spans="1:9">
      <c r="A3033" s="249">
        <v>211932</v>
      </c>
      <c r="B3033" s="249" t="s">
        <v>4961</v>
      </c>
      <c r="C3033" s="249" t="s">
        <v>193</v>
      </c>
      <c r="D3033" s="249" t="s">
        <v>4962</v>
      </c>
      <c r="I3033" s="249" t="s">
        <v>82</v>
      </c>
    </row>
    <row r="3034" spans="1:9">
      <c r="A3034" s="249">
        <v>211934</v>
      </c>
      <c r="B3034" s="249" t="s">
        <v>4963</v>
      </c>
      <c r="C3034" s="249" t="s">
        <v>87</v>
      </c>
      <c r="D3034" s="249" t="s">
        <v>431</v>
      </c>
      <c r="I3034" s="249" t="s">
        <v>82</v>
      </c>
    </row>
    <row r="3035" spans="1:9">
      <c r="A3035" s="249">
        <v>211935</v>
      </c>
      <c r="B3035" s="249" t="s">
        <v>4964</v>
      </c>
      <c r="C3035" s="249" t="s">
        <v>387</v>
      </c>
      <c r="D3035" s="249" t="s">
        <v>507</v>
      </c>
      <c r="I3035" s="249" t="s">
        <v>82</v>
      </c>
    </row>
    <row r="3036" spans="1:9">
      <c r="A3036" s="249">
        <v>211936</v>
      </c>
      <c r="B3036" s="249" t="s">
        <v>4965</v>
      </c>
      <c r="C3036" s="249" t="s">
        <v>131</v>
      </c>
      <c r="D3036" s="249" t="s">
        <v>532</v>
      </c>
      <c r="I3036" s="249" t="s">
        <v>82</v>
      </c>
    </row>
    <row r="3037" spans="1:9">
      <c r="A3037" s="249">
        <v>211937</v>
      </c>
      <c r="B3037" s="249" t="s">
        <v>4966</v>
      </c>
      <c r="C3037" s="249" t="s">
        <v>89</v>
      </c>
      <c r="D3037" s="249" t="s">
        <v>4967</v>
      </c>
      <c r="I3037" s="249" t="s">
        <v>82</v>
      </c>
    </row>
    <row r="3038" spans="1:9">
      <c r="A3038" s="249">
        <v>211940</v>
      </c>
      <c r="B3038" s="249" t="s">
        <v>4968</v>
      </c>
      <c r="C3038" s="249" t="s">
        <v>4969</v>
      </c>
      <c r="D3038" s="249" t="s">
        <v>588</v>
      </c>
      <c r="I3038" s="249" t="s">
        <v>82</v>
      </c>
    </row>
    <row r="3039" spans="1:9">
      <c r="A3039" s="249">
        <v>211948</v>
      </c>
      <c r="B3039" s="249" t="s">
        <v>4970</v>
      </c>
      <c r="C3039" s="249" t="s">
        <v>320</v>
      </c>
      <c r="D3039" s="249" t="s">
        <v>460</v>
      </c>
      <c r="I3039" s="249" t="s">
        <v>82</v>
      </c>
    </row>
    <row r="3040" spans="1:9">
      <c r="A3040" s="249">
        <v>211949</v>
      </c>
      <c r="B3040" s="249" t="s">
        <v>4971</v>
      </c>
      <c r="C3040" s="249" t="s">
        <v>4972</v>
      </c>
      <c r="D3040" s="249" t="s">
        <v>299</v>
      </c>
      <c r="I3040" s="249" t="s">
        <v>82</v>
      </c>
    </row>
    <row r="3041" spans="1:9">
      <c r="A3041" s="249">
        <v>211950</v>
      </c>
      <c r="B3041" s="249" t="s">
        <v>4973</v>
      </c>
      <c r="C3041" s="249" t="s">
        <v>148</v>
      </c>
      <c r="D3041" s="249" t="s">
        <v>443</v>
      </c>
      <c r="I3041" s="249" t="s">
        <v>82</v>
      </c>
    </row>
    <row r="3042" spans="1:9">
      <c r="A3042" s="249">
        <v>211951</v>
      </c>
      <c r="B3042" s="249" t="s">
        <v>4974</v>
      </c>
      <c r="C3042" s="249" t="s">
        <v>84</v>
      </c>
      <c r="D3042" s="249" t="s">
        <v>590</v>
      </c>
      <c r="I3042" s="249" t="s">
        <v>82</v>
      </c>
    </row>
    <row r="3043" spans="1:9">
      <c r="A3043" s="249">
        <v>211952</v>
      </c>
      <c r="B3043" s="249" t="s">
        <v>4975</v>
      </c>
      <c r="C3043" s="249" t="s">
        <v>4976</v>
      </c>
      <c r="D3043" s="249" t="s">
        <v>477</v>
      </c>
      <c r="I3043" s="249" t="s">
        <v>82</v>
      </c>
    </row>
    <row r="3044" spans="1:9">
      <c r="A3044" s="249">
        <v>211954</v>
      </c>
      <c r="B3044" s="249" t="s">
        <v>4977</v>
      </c>
      <c r="C3044" s="249" t="s">
        <v>3737</v>
      </c>
      <c r="D3044" s="249" t="s">
        <v>4779</v>
      </c>
      <c r="I3044" s="249" t="s">
        <v>82</v>
      </c>
    </row>
    <row r="3045" spans="1:9">
      <c r="A3045" s="249">
        <v>211958</v>
      </c>
      <c r="B3045" s="249" t="s">
        <v>4978</v>
      </c>
      <c r="C3045" s="249" t="s">
        <v>160</v>
      </c>
      <c r="D3045" s="249" t="s">
        <v>502</v>
      </c>
      <c r="I3045" s="249" t="s">
        <v>82</v>
      </c>
    </row>
    <row r="3046" spans="1:9">
      <c r="A3046" s="249">
        <v>211962</v>
      </c>
      <c r="B3046" s="249" t="s">
        <v>4979</v>
      </c>
      <c r="C3046" s="249" t="s">
        <v>3556</v>
      </c>
      <c r="D3046" s="249" t="s">
        <v>4980</v>
      </c>
      <c r="I3046" s="249" t="s">
        <v>82</v>
      </c>
    </row>
    <row r="3047" spans="1:9">
      <c r="A3047" s="249">
        <v>211968</v>
      </c>
      <c r="B3047" s="249" t="s">
        <v>4981</v>
      </c>
      <c r="C3047" s="249" t="s">
        <v>3262</v>
      </c>
      <c r="D3047" s="249" t="s">
        <v>4474</v>
      </c>
      <c r="I3047" s="249" t="s">
        <v>82</v>
      </c>
    </row>
    <row r="3048" spans="1:9">
      <c r="A3048" s="249">
        <v>211969</v>
      </c>
      <c r="B3048" s="249" t="s">
        <v>4982</v>
      </c>
      <c r="C3048" s="249" t="s">
        <v>171</v>
      </c>
      <c r="D3048" s="249" t="s">
        <v>4983</v>
      </c>
      <c r="I3048" s="249" t="s">
        <v>82</v>
      </c>
    </row>
    <row r="3049" spans="1:9">
      <c r="A3049" s="249">
        <v>211970</v>
      </c>
      <c r="B3049" s="249" t="s">
        <v>4984</v>
      </c>
      <c r="C3049" s="249" t="s">
        <v>208</v>
      </c>
      <c r="D3049" s="249" t="s">
        <v>546</v>
      </c>
      <c r="I3049" s="249" t="s">
        <v>82</v>
      </c>
    </row>
    <row r="3050" spans="1:9">
      <c r="A3050" s="249">
        <v>211971</v>
      </c>
      <c r="B3050" s="249" t="s">
        <v>4985</v>
      </c>
      <c r="C3050" s="249" t="s">
        <v>4986</v>
      </c>
      <c r="D3050" s="249" t="s">
        <v>3101</v>
      </c>
      <c r="I3050" s="249" t="s">
        <v>82</v>
      </c>
    </row>
    <row r="3051" spans="1:9">
      <c r="A3051" s="249">
        <v>211972</v>
      </c>
      <c r="B3051" s="249" t="s">
        <v>4987</v>
      </c>
      <c r="C3051" s="249" t="s">
        <v>227</v>
      </c>
      <c r="D3051" s="249" t="s">
        <v>4988</v>
      </c>
      <c r="I3051" s="249" t="s">
        <v>82</v>
      </c>
    </row>
    <row r="3052" spans="1:9">
      <c r="A3052" s="249">
        <v>211974</v>
      </c>
      <c r="B3052" s="249" t="s">
        <v>4989</v>
      </c>
      <c r="C3052" s="249" t="s">
        <v>199</v>
      </c>
      <c r="D3052" s="249" t="s">
        <v>456</v>
      </c>
      <c r="I3052" s="249" t="s">
        <v>82</v>
      </c>
    </row>
    <row r="3053" spans="1:9">
      <c r="A3053" s="249">
        <v>211977</v>
      </c>
      <c r="B3053" s="249" t="s">
        <v>4990</v>
      </c>
      <c r="C3053" s="249" t="s">
        <v>113</v>
      </c>
      <c r="D3053" s="249" t="s">
        <v>436</v>
      </c>
      <c r="I3053" s="249" t="s">
        <v>82</v>
      </c>
    </row>
    <row r="3054" spans="1:9">
      <c r="A3054" s="249">
        <v>211978</v>
      </c>
      <c r="B3054" s="249" t="s">
        <v>4991</v>
      </c>
      <c r="C3054" s="249" t="s">
        <v>225</v>
      </c>
      <c r="D3054" s="249" t="s">
        <v>476</v>
      </c>
      <c r="I3054" s="249" t="s">
        <v>82</v>
      </c>
    </row>
    <row r="3055" spans="1:9">
      <c r="A3055" s="249">
        <v>211981</v>
      </c>
      <c r="B3055" s="249" t="s">
        <v>4992</v>
      </c>
      <c r="C3055" s="249" t="s">
        <v>3707</v>
      </c>
      <c r="D3055" s="249" t="s">
        <v>481</v>
      </c>
      <c r="I3055" s="249" t="s">
        <v>82</v>
      </c>
    </row>
    <row r="3056" spans="1:9">
      <c r="A3056" s="249">
        <v>211982</v>
      </c>
      <c r="B3056" s="249" t="s">
        <v>4993</v>
      </c>
      <c r="C3056" s="249" t="s">
        <v>102</v>
      </c>
      <c r="D3056" s="249" t="s">
        <v>556</v>
      </c>
      <c r="I3056" s="249" t="s">
        <v>82</v>
      </c>
    </row>
    <row r="3057" spans="1:9">
      <c r="A3057" s="249">
        <v>211983</v>
      </c>
      <c r="B3057" s="249" t="s">
        <v>4994</v>
      </c>
      <c r="C3057" s="249" t="s">
        <v>89</v>
      </c>
      <c r="D3057" s="249" t="s">
        <v>380</v>
      </c>
      <c r="I3057" s="249" t="s">
        <v>82</v>
      </c>
    </row>
    <row r="3058" spans="1:9">
      <c r="A3058" s="249">
        <v>211990</v>
      </c>
      <c r="B3058" s="249" t="s">
        <v>4995</v>
      </c>
      <c r="C3058" s="249" t="s">
        <v>144</v>
      </c>
      <c r="D3058" s="249" t="s">
        <v>380</v>
      </c>
      <c r="I3058" s="249" t="s">
        <v>82</v>
      </c>
    </row>
    <row r="3059" spans="1:9">
      <c r="A3059" s="249">
        <v>211991</v>
      </c>
      <c r="B3059" s="249" t="s">
        <v>4996</v>
      </c>
      <c r="C3059" s="249" t="s">
        <v>178</v>
      </c>
      <c r="D3059" s="249" t="s">
        <v>3153</v>
      </c>
      <c r="I3059" s="249" t="s">
        <v>82</v>
      </c>
    </row>
    <row r="3060" spans="1:9">
      <c r="A3060" s="249">
        <v>211996</v>
      </c>
      <c r="B3060" s="249" t="s">
        <v>4997</v>
      </c>
      <c r="C3060" s="249" t="s">
        <v>81</v>
      </c>
      <c r="D3060" s="249" t="s">
        <v>573</v>
      </c>
      <c r="I3060" s="249" t="s">
        <v>82</v>
      </c>
    </row>
    <row r="3061" spans="1:9">
      <c r="A3061" s="249">
        <v>212001</v>
      </c>
      <c r="B3061" s="249" t="s">
        <v>4998</v>
      </c>
      <c r="C3061" s="249" t="s">
        <v>3609</v>
      </c>
      <c r="D3061" s="249" t="s">
        <v>619</v>
      </c>
      <c r="I3061" s="249" t="s">
        <v>82</v>
      </c>
    </row>
    <row r="3062" spans="1:9">
      <c r="A3062" s="249">
        <v>212002</v>
      </c>
      <c r="B3062" s="249" t="s">
        <v>4999</v>
      </c>
      <c r="C3062" s="249" t="s">
        <v>144</v>
      </c>
      <c r="D3062" s="249" t="s">
        <v>471</v>
      </c>
      <c r="I3062" s="249" t="s">
        <v>82</v>
      </c>
    </row>
    <row r="3063" spans="1:9">
      <c r="A3063" s="249">
        <v>212005</v>
      </c>
      <c r="B3063" s="249" t="s">
        <v>5000</v>
      </c>
      <c r="C3063" s="249" t="s">
        <v>4760</v>
      </c>
      <c r="D3063" s="249" t="s">
        <v>443</v>
      </c>
      <c r="I3063" s="249" t="s">
        <v>82</v>
      </c>
    </row>
    <row r="3064" spans="1:9">
      <c r="A3064" s="249">
        <v>212006</v>
      </c>
      <c r="B3064" s="249" t="s">
        <v>5001</v>
      </c>
      <c r="C3064" s="249" t="s">
        <v>5002</v>
      </c>
      <c r="D3064" s="249" t="s">
        <v>717</v>
      </c>
      <c r="I3064" s="249" t="s">
        <v>82</v>
      </c>
    </row>
    <row r="3065" spans="1:9">
      <c r="A3065" s="249">
        <v>212007</v>
      </c>
      <c r="B3065" s="249" t="s">
        <v>5003</v>
      </c>
      <c r="C3065" s="249" t="s">
        <v>94</v>
      </c>
      <c r="D3065" s="249" t="s">
        <v>5004</v>
      </c>
      <c r="I3065" s="249" t="s">
        <v>82</v>
      </c>
    </row>
    <row r="3066" spans="1:9">
      <c r="A3066" s="249">
        <v>212008</v>
      </c>
      <c r="B3066" s="249" t="s">
        <v>5005</v>
      </c>
      <c r="C3066" s="249" t="s">
        <v>1990</v>
      </c>
      <c r="D3066" s="249" t="s">
        <v>469</v>
      </c>
      <c r="I3066" s="249" t="s">
        <v>82</v>
      </c>
    </row>
    <row r="3067" spans="1:9">
      <c r="A3067" s="249">
        <v>212009</v>
      </c>
      <c r="B3067" s="249" t="s">
        <v>1773</v>
      </c>
      <c r="C3067" s="249" t="s">
        <v>5006</v>
      </c>
      <c r="D3067" s="249" t="s">
        <v>5007</v>
      </c>
      <c r="I3067" s="249" t="s">
        <v>82</v>
      </c>
    </row>
    <row r="3068" spans="1:9">
      <c r="A3068" s="249">
        <v>212013</v>
      </c>
      <c r="B3068" s="249" t="s">
        <v>5008</v>
      </c>
      <c r="C3068" s="249" t="s">
        <v>175</v>
      </c>
      <c r="D3068" s="249" t="s">
        <v>511</v>
      </c>
      <c r="I3068" s="249" t="s">
        <v>82</v>
      </c>
    </row>
    <row r="3069" spans="1:9">
      <c r="A3069" s="249">
        <v>212014</v>
      </c>
      <c r="B3069" s="249" t="s">
        <v>5009</v>
      </c>
      <c r="C3069" s="249" t="s">
        <v>86</v>
      </c>
      <c r="D3069" s="249" t="s">
        <v>436</v>
      </c>
      <c r="I3069" s="249" t="s">
        <v>82</v>
      </c>
    </row>
    <row r="3070" spans="1:9">
      <c r="A3070" s="249">
        <v>212018</v>
      </c>
      <c r="B3070" s="249" t="s">
        <v>5011</v>
      </c>
      <c r="C3070" s="249" t="s">
        <v>81</v>
      </c>
      <c r="D3070" s="249" t="s">
        <v>5012</v>
      </c>
      <c r="I3070" s="249" t="s">
        <v>82</v>
      </c>
    </row>
    <row r="3071" spans="1:9">
      <c r="A3071" s="249">
        <v>212021</v>
      </c>
      <c r="B3071" s="249" t="s">
        <v>5013</v>
      </c>
      <c r="C3071" s="249" t="s">
        <v>268</v>
      </c>
      <c r="D3071" s="249" t="s">
        <v>5014</v>
      </c>
      <c r="I3071" s="249" t="s">
        <v>82</v>
      </c>
    </row>
    <row r="3072" spans="1:9">
      <c r="A3072" s="249">
        <v>212024</v>
      </c>
      <c r="B3072" s="249" t="s">
        <v>5015</v>
      </c>
      <c r="C3072" s="249" t="s">
        <v>89</v>
      </c>
      <c r="D3072" s="249" t="s">
        <v>5016</v>
      </c>
      <c r="I3072" s="249" t="s">
        <v>82</v>
      </c>
    </row>
    <row r="3073" spans="1:9">
      <c r="A3073" s="249">
        <v>212025</v>
      </c>
      <c r="B3073" s="249" t="s">
        <v>5017</v>
      </c>
      <c r="C3073" s="249" t="s">
        <v>87</v>
      </c>
      <c r="D3073" s="249" t="s">
        <v>697</v>
      </c>
      <c r="I3073" s="249" t="s">
        <v>82</v>
      </c>
    </row>
    <row r="3074" spans="1:9">
      <c r="A3074" s="249">
        <v>212026</v>
      </c>
      <c r="B3074" s="249" t="s">
        <v>5018</v>
      </c>
      <c r="C3074" s="249" t="s">
        <v>175</v>
      </c>
      <c r="D3074" s="249" t="s">
        <v>653</v>
      </c>
      <c r="I3074" s="249" t="s">
        <v>82</v>
      </c>
    </row>
    <row r="3075" spans="1:9">
      <c r="A3075" s="249">
        <v>212027</v>
      </c>
      <c r="B3075" s="249" t="s">
        <v>5019</v>
      </c>
      <c r="C3075" s="249" t="s">
        <v>629</v>
      </c>
      <c r="D3075" s="249" t="s">
        <v>5020</v>
      </c>
      <c r="I3075" s="249" t="s">
        <v>82</v>
      </c>
    </row>
    <row r="3076" spans="1:9">
      <c r="A3076" s="249">
        <v>212032</v>
      </c>
      <c r="B3076" s="249" t="s">
        <v>5021</v>
      </c>
      <c r="C3076" s="249" t="s">
        <v>92</v>
      </c>
      <c r="D3076" s="249" t="s">
        <v>692</v>
      </c>
      <c r="I3076" s="249" t="s">
        <v>82</v>
      </c>
    </row>
    <row r="3077" spans="1:9">
      <c r="A3077" s="249">
        <v>212035</v>
      </c>
      <c r="B3077" s="249" t="s">
        <v>5022</v>
      </c>
      <c r="C3077" s="249" t="s">
        <v>5023</v>
      </c>
      <c r="D3077" s="249" t="s">
        <v>5024</v>
      </c>
      <c r="I3077" s="249" t="s">
        <v>82</v>
      </c>
    </row>
    <row r="3078" spans="1:9">
      <c r="A3078" s="249">
        <v>212038</v>
      </c>
      <c r="B3078" s="249" t="s">
        <v>5025</v>
      </c>
      <c r="C3078" s="249" t="s">
        <v>84</v>
      </c>
      <c r="D3078" s="249" t="s">
        <v>436</v>
      </c>
      <c r="I3078" s="249" t="s">
        <v>82</v>
      </c>
    </row>
    <row r="3079" spans="1:9">
      <c r="A3079" s="249">
        <v>212041</v>
      </c>
      <c r="B3079" s="249" t="s">
        <v>5026</v>
      </c>
      <c r="C3079" s="249" t="s">
        <v>126</v>
      </c>
      <c r="D3079" s="249" t="s">
        <v>5027</v>
      </c>
      <c r="I3079" s="249" t="s">
        <v>82</v>
      </c>
    </row>
    <row r="3080" spans="1:9">
      <c r="A3080" s="249">
        <v>212042</v>
      </c>
      <c r="B3080" s="249" t="s">
        <v>5028</v>
      </c>
      <c r="C3080" s="249" t="s">
        <v>89</v>
      </c>
      <c r="D3080" s="249" t="s">
        <v>657</v>
      </c>
      <c r="I3080" s="249" t="s">
        <v>82</v>
      </c>
    </row>
    <row r="3081" spans="1:9">
      <c r="A3081" s="249">
        <v>212044</v>
      </c>
      <c r="B3081" s="249" t="s">
        <v>5029</v>
      </c>
      <c r="C3081" s="249" t="s">
        <v>198</v>
      </c>
      <c r="D3081" s="249" t="s">
        <v>5030</v>
      </c>
      <c r="I3081" s="249" t="s">
        <v>82</v>
      </c>
    </row>
    <row r="3082" spans="1:9">
      <c r="A3082" s="249">
        <v>212048</v>
      </c>
      <c r="B3082" s="249" t="s">
        <v>5031</v>
      </c>
      <c r="C3082" s="249" t="s">
        <v>5032</v>
      </c>
      <c r="D3082" s="249" t="s">
        <v>5033</v>
      </c>
      <c r="I3082" s="249" t="s">
        <v>82</v>
      </c>
    </row>
    <row r="3083" spans="1:9">
      <c r="A3083" s="249">
        <v>212049</v>
      </c>
      <c r="B3083" s="249" t="s">
        <v>5034</v>
      </c>
      <c r="C3083" s="249" t="s">
        <v>144</v>
      </c>
      <c r="D3083" s="249" t="s">
        <v>602</v>
      </c>
      <c r="I3083" s="249" t="s">
        <v>82</v>
      </c>
    </row>
    <row r="3084" spans="1:9">
      <c r="A3084" s="249">
        <v>212050</v>
      </c>
      <c r="B3084" s="249" t="s">
        <v>5035</v>
      </c>
      <c r="C3084" s="249" t="s">
        <v>89</v>
      </c>
      <c r="D3084" s="249" t="s">
        <v>718</v>
      </c>
      <c r="I3084" s="249" t="s">
        <v>82</v>
      </c>
    </row>
    <row r="3085" spans="1:9">
      <c r="A3085" s="249">
        <v>212054</v>
      </c>
      <c r="B3085" s="249" t="s">
        <v>5036</v>
      </c>
      <c r="C3085" s="249" t="s">
        <v>157</v>
      </c>
      <c r="D3085" s="249" t="s">
        <v>612</v>
      </c>
      <c r="I3085" s="249" t="s">
        <v>82</v>
      </c>
    </row>
    <row r="3086" spans="1:9">
      <c r="A3086" s="249">
        <v>212055</v>
      </c>
      <c r="B3086" s="249" t="s">
        <v>5037</v>
      </c>
      <c r="C3086" s="249" t="s">
        <v>253</v>
      </c>
      <c r="D3086" s="249" t="s">
        <v>539</v>
      </c>
      <c r="I3086" s="249" t="s">
        <v>82</v>
      </c>
    </row>
    <row r="3087" spans="1:9">
      <c r="A3087" s="249">
        <v>212057</v>
      </c>
      <c r="B3087" s="249" t="s">
        <v>5038</v>
      </c>
      <c r="C3087" s="249" t="s">
        <v>128</v>
      </c>
      <c r="D3087" s="249" t="s">
        <v>719</v>
      </c>
      <c r="I3087" s="249" t="s">
        <v>82</v>
      </c>
    </row>
    <row r="3088" spans="1:9">
      <c r="A3088" s="249">
        <v>212060</v>
      </c>
      <c r="B3088" s="249" t="s">
        <v>5039</v>
      </c>
      <c r="C3088" s="249" t="s">
        <v>280</v>
      </c>
      <c r="D3088" s="249" t="s">
        <v>541</v>
      </c>
      <c r="I3088" s="249" t="s">
        <v>82</v>
      </c>
    </row>
    <row r="3089" spans="1:9">
      <c r="A3089" s="249">
        <v>212062</v>
      </c>
      <c r="B3089" s="249" t="s">
        <v>5040</v>
      </c>
      <c r="C3089" s="249" t="s">
        <v>5041</v>
      </c>
      <c r="D3089" s="249" t="s">
        <v>471</v>
      </c>
      <c r="I3089" s="249" t="s">
        <v>82</v>
      </c>
    </row>
    <row r="3090" spans="1:9">
      <c r="A3090" s="249">
        <v>212065</v>
      </c>
      <c r="B3090" s="249" t="s">
        <v>5042</v>
      </c>
      <c r="C3090" s="249" t="s">
        <v>140</v>
      </c>
      <c r="D3090" s="249" t="s">
        <v>665</v>
      </c>
      <c r="I3090" s="249" t="s">
        <v>82</v>
      </c>
    </row>
    <row r="3091" spans="1:9">
      <c r="A3091" s="249">
        <v>212066</v>
      </c>
      <c r="B3091" s="249" t="s">
        <v>5043</v>
      </c>
      <c r="C3091" s="249" t="s">
        <v>5044</v>
      </c>
      <c r="D3091" s="249" t="s">
        <v>5045</v>
      </c>
      <c r="I3091" s="249" t="s">
        <v>82</v>
      </c>
    </row>
    <row r="3092" spans="1:9">
      <c r="A3092" s="249">
        <v>212069</v>
      </c>
      <c r="B3092" s="249" t="s">
        <v>5046</v>
      </c>
      <c r="C3092" s="249" t="s">
        <v>89</v>
      </c>
      <c r="D3092" s="249" t="s">
        <v>475</v>
      </c>
      <c r="I3092" s="249" t="s">
        <v>82</v>
      </c>
    </row>
    <row r="3093" spans="1:9">
      <c r="A3093" s="249">
        <v>212070</v>
      </c>
      <c r="B3093" s="249" t="s">
        <v>5047</v>
      </c>
      <c r="C3093" s="249" t="s">
        <v>213</v>
      </c>
      <c r="D3093" s="249" t="s">
        <v>549</v>
      </c>
      <c r="I3093" s="249" t="s">
        <v>82</v>
      </c>
    </row>
    <row r="3094" spans="1:9">
      <c r="A3094" s="249">
        <v>212073</v>
      </c>
      <c r="B3094" s="249" t="s">
        <v>5048</v>
      </c>
      <c r="C3094" s="249" t="s">
        <v>144</v>
      </c>
      <c r="D3094" s="249" t="s">
        <v>539</v>
      </c>
      <c r="I3094" s="249" t="s">
        <v>82</v>
      </c>
    </row>
    <row r="3095" spans="1:9">
      <c r="A3095" s="249">
        <v>212075</v>
      </c>
      <c r="B3095" s="249" t="s">
        <v>5049</v>
      </c>
      <c r="C3095" s="249" t="s">
        <v>5050</v>
      </c>
      <c r="D3095" s="249" t="s">
        <v>515</v>
      </c>
      <c r="I3095" s="249" t="s">
        <v>82</v>
      </c>
    </row>
    <row r="3096" spans="1:9">
      <c r="A3096" s="249">
        <v>212077</v>
      </c>
      <c r="B3096" s="249" t="s">
        <v>5051</v>
      </c>
      <c r="C3096" s="249" t="s">
        <v>5052</v>
      </c>
      <c r="D3096" s="249" t="s">
        <v>432</v>
      </c>
      <c r="I3096" s="249" t="s">
        <v>82</v>
      </c>
    </row>
    <row r="3097" spans="1:9">
      <c r="A3097" s="249">
        <v>212080</v>
      </c>
      <c r="B3097" s="249" t="s">
        <v>5053</v>
      </c>
      <c r="C3097" s="249" t="s">
        <v>5054</v>
      </c>
      <c r="D3097" s="249" t="s">
        <v>550</v>
      </c>
      <c r="I3097" s="249" t="s">
        <v>82</v>
      </c>
    </row>
    <row r="3098" spans="1:9">
      <c r="A3098" s="249">
        <v>212081</v>
      </c>
      <c r="B3098" s="249" t="s">
        <v>5055</v>
      </c>
      <c r="C3098" s="249" t="s">
        <v>199</v>
      </c>
      <c r="D3098" s="249" t="s">
        <v>559</v>
      </c>
      <c r="I3098" s="249" t="s">
        <v>82</v>
      </c>
    </row>
    <row r="3099" spans="1:9">
      <c r="A3099" s="249">
        <v>212082</v>
      </c>
      <c r="B3099" s="249" t="s">
        <v>5056</v>
      </c>
      <c r="C3099" s="249" t="s">
        <v>215</v>
      </c>
      <c r="D3099" s="249" t="s">
        <v>660</v>
      </c>
      <c r="I3099" s="249" t="s">
        <v>82</v>
      </c>
    </row>
    <row r="3100" spans="1:9">
      <c r="A3100" s="249">
        <v>212084</v>
      </c>
      <c r="B3100" s="249" t="s">
        <v>5057</v>
      </c>
      <c r="C3100" s="249" t="s">
        <v>89</v>
      </c>
      <c r="D3100" s="249" t="s">
        <v>451</v>
      </c>
      <c r="I3100" s="249" t="s">
        <v>82</v>
      </c>
    </row>
    <row r="3101" spans="1:9">
      <c r="A3101" s="249">
        <v>212085</v>
      </c>
      <c r="B3101" s="249" t="s">
        <v>5058</v>
      </c>
      <c r="C3101" s="249" t="s">
        <v>146</v>
      </c>
      <c r="D3101" s="249" t="s">
        <v>511</v>
      </c>
      <c r="I3101" s="249" t="s">
        <v>82</v>
      </c>
    </row>
    <row r="3102" spans="1:9">
      <c r="A3102" s="249">
        <v>212088</v>
      </c>
      <c r="B3102" s="249" t="s">
        <v>5059</v>
      </c>
      <c r="C3102" s="249" t="s">
        <v>5060</v>
      </c>
      <c r="D3102" s="249" t="s">
        <v>560</v>
      </c>
      <c r="I3102" s="249" t="s">
        <v>82</v>
      </c>
    </row>
    <row r="3103" spans="1:9">
      <c r="A3103" s="249">
        <v>212090</v>
      </c>
      <c r="B3103" s="249" t="s">
        <v>5061</v>
      </c>
      <c r="C3103" s="249" t="s">
        <v>244</v>
      </c>
      <c r="D3103" s="249" t="s">
        <v>695</v>
      </c>
      <c r="I3103" s="249" t="s">
        <v>82</v>
      </c>
    </row>
    <row r="3104" spans="1:9">
      <c r="A3104" s="249">
        <v>212092</v>
      </c>
      <c r="B3104" s="249" t="s">
        <v>5062</v>
      </c>
      <c r="C3104" s="249" t="s">
        <v>2916</v>
      </c>
      <c r="D3104" s="249" t="s">
        <v>464</v>
      </c>
      <c r="I3104" s="249" t="s">
        <v>82</v>
      </c>
    </row>
    <row r="3105" spans="1:9">
      <c r="A3105" s="249">
        <v>212093</v>
      </c>
      <c r="B3105" s="249" t="s">
        <v>5063</v>
      </c>
      <c r="C3105" s="249" t="s">
        <v>5064</v>
      </c>
      <c r="D3105" s="249" t="s">
        <v>543</v>
      </c>
      <c r="I3105" s="249" t="s">
        <v>82</v>
      </c>
    </row>
    <row r="3106" spans="1:9">
      <c r="A3106" s="249">
        <v>212094</v>
      </c>
      <c r="B3106" s="249" t="s">
        <v>5065</v>
      </c>
      <c r="C3106" s="249" t="s">
        <v>5066</v>
      </c>
      <c r="D3106" s="249" t="s">
        <v>454</v>
      </c>
      <c r="I3106" s="249" t="s">
        <v>82</v>
      </c>
    </row>
    <row r="3107" spans="1:9">
      <c r="A3107" s="249">
        <v>212096</v>
      </c>
      <c r="B3107" s="249" t="s">
        <v>5067</v>
      </c>
      <c r="C3107" s="249" t="s">
        <v>92</v>
      </c>
      <c r="D3107" s="249" t="s">
        <v>3196</v>
      </c>
      <c r="I3107" s="249" t="s">
        <v>82</v>
      </c>
    </row>
    <row r="3108" spans="1:9">
      <c r="A3108" s="249">
        <v>212098</v>
      </c>
      <c r="B3108" s="249" t="s">
        <v>5068</v>
      </c>
      <c r="C3108" s="249" t="s">
        <v>283</v>
      </c>
      <c r="D3108" s="249" t="s">
        <v>449</v>
      </c>
      <c r="I3108" s="249" t="s">
        <v>82</v>
      </c>
    </row>
    <row r="3109" spans="1:9">
      <c r="A3109" s="249">
        <v>212102</v>
      </c>
      <c r="B3109" s="249" t="s">
        <v>5069</v>
      </c>
      <c r="C3109" s="249" t="s">
        <v>194</v>
      </c>
      <c r="D3109" s="249" t="s">
        <v>662</v>
      </c>
      <c r="I3109" s="249" t="s">
        <v>82</v>
      </c>
    </row>
    <row r="3110" spans="1:9">
      <c r="A3110" s="249">
        <v>212104</v>
      </c>
      <c r="B3110" s="249" t="s">
        <v>5070</v>
      </c>
      <c r="C3110" s="249" t="s">
        <v>3596</v>
      </c>
      <c r="D3110" s="249" t="s">
        <v>5071</v>
      </c>
      <c r="I3110" s="249" t="s">
        <v>82</v>
      </c>
    </row>
    <row r="3111" spans="1:9">
      <c r="A3111" s="249">
        <v>212105</v>
      </c>
      <c r="B3111" s="249" t="s">
        <v>5072</v>
      </c>
      <c r="C3111" s="249" t="s">
        <v>89</v>
      </c>
      <c r="D3111" s="249" t="s">
        <v>545</v>
      </c>
      <c r="I3111" s="249" t="s">
        <v>82</v>
      </c>
    </row>
    <row r="3112" spans="1:9">
      <c r="A3112" s="249">
        <v>212108</v>
      </c>
      <c r="B3112" s="249" t="s">
        <v>5073</v>
      </c>
      <c r="C3112" s="249" t="s">
        <v>147</v>
      </c>
      <c r="I3112" s="249" t="s">
        <v>82</v>
      </c>
    </row>
    <row r="3113" spans="1:9">
      <c r="A3113" s="249">
        <v>212110</v>
      </c>
      <c r="B3113" s="249" t="s">
        <v>5074</v>
      </c>
      <c r="C3113" s="249" t="s">
        <v>3263</v>
      </c>
      <c r="D3113" s="249" t="s">
        <v>550</v>
      </c>
      <c r="I3113" s="249" t="s">
        <v>82</v>
      </c>
    </row>
    <row r="3114" spans="1:9">
      <c r="A3114" s="249">
        <v>212111</v>
      </c>
      <c r="B3114" s="249" t="s">
        <v>5075</v>
      </c>
      <c r="C3114" s="249" t="s">
        <v>156</v>
      </c>
      <c r="I3114" s="249" t="s">
        <v>82</v>
      </c>
    </row>
    <row r="3115" spans="1:9">
      <c r="A3115" s="249">
        <v>212112</v>
      </c>
      <c r="B3115" s="249" t="s">
        <v>5076</v>
      </c>
      <c r="C3115" s="249" t="s">
        <v>170</v>
      </c>
      <c r="D3115" s="249" t="s">
        <v>546</v>
      </c>
      <c r="I3115" s="249" t="s">
        <v>82</v>
      </c>
    </row>
    <row r="3116" spans="1:9">
      <c r="A3116" s="249">
        <v>212113</v>
      </c>
      <c r="B3116" s="249" t="s">
        <v>5077</v>
      </c>
      <c r="C3116" s="249" t="s">
        <v>379</v>
      </c>
      <c r="D3116" s="249" t="s">
        <v>439</v>
      </c>
      <c r="I3116" s="249" t="s">
        <v>82</v>
      </c>
    </row>
    <row r="3117" spans="1:9">
      <c r="A3117" s="249">
        <v>212114</v>
      </c>
      <c r="B3117" s="249" t="s">
        <v>5078</v>
      </c>
      <c r="C3117" s="249" t="s">
        <v>138</v>
      </c>
      <c r="D3117" s="249" t="s">
        <v>721</v>
      </c>
      <c r="I3117" s="249" t="s">
        <v>82</v>
      </c>
    </row>
    <row r="3118" spans="1:9">
      <c r="A3118" s="249">
        <v>212115</v>
      </c>
      <c r="B3118" s="249" t="s">
        <v>5079</v>
      </c>
      <c r="C3118" s="249" t="s">
        <v>5080</v>
      </c>
      <c r="D3118" s="249" t="s">
        <v>5081</v>
      </c>
      <c r="I3118" s="249" t="s">
        <v>82</v>
      </c>
    </row>
    <row r="3119" spans="1:9">
      <c r="A3119" s="249">
        <v>212116</v>
      </c>
      <c r="B3119" s="249" t="s">
        <v>5082</v>
      </c>
      <c r="C3119" s="249" t="s">
        <v>83</v>
      </c>
      <c r="D3119" s="249" t="s">
        <v>3238</v>
      </c>
      <c r="I3119" s="249" t="s">
        <v>82</v>
      </c>
    </row>
    <row r="3120" spans="1:9">
      <c r="A3120" s="249">
        <v>212117</v>
      </c>
      <c r="B3120" s="249" t="s">
        <v>5083</v>
      </c>
      <c r="C3120" s="249" t="s">
        <v>279</v>
      </c>
      <c r="D3120" s="249" t="s">
        <v>3088</v>
      </c>
      <c r="I3120" s="249" t="s">
        <v>82</v>
      </c>
    </row>
    <row r="3121" spans="1:9">
      <c r="A3121" s="249">
        <v>212120</v>
      </c>
      <c r="B3121" s="249" t="s">
        <v>5084</v>
      </c>
      <c r="C3121" s="249" t="s">
        <v>199</v>
      </c>
      <c r="D3121" s="249" t="s">
        <v>453</v>
      </c>
      <c r="I3121" s="249" t="s">
        <v>82</v>
      </c>
    </row>
    <row r="3122" spans="1:9">
      <c r="A3122" s="249">
        <v>212123</v>
      </c>
      <c r="B3122" s="249" t="s">
        <v>5085</v>
      </c>
      <c r="C3122" s="249" t="s">
        <v>318</v>
      </c>
      <c r="D3122" s="249" t="s">
        <v>4677</v>
      </c>
      <c r="I3122" s="249" t="s">
        <v>82</v>
      </c>
    </row>
    <row r="3123" spans="1:9">
      <c r="A3123" s="249">
        <v>212124</v>
      </c>
      <c r="B3123" s="249" t="s">
        <v>5086</v>
      </c>
      <c r="C3123" s="249" t="s">
        <v>122</v>
      </c>
      <c r="D3123" s="249" t="s">
        <v>561</v>
      </c>
      <c r="I3123" s="249" t="s">
        <v>82</v>
      </c>
    </row>
    <row r="3124" spans="1:9">
      <c r="A3124" s="249">
        <v>212125</v>
      </c>
      <c r="B3124" s="249" t="s">
        <v>5087</v>
      </c>
      <c r="C3124" s="249" t="s">
        <v>103</v>
      </c>
      <c r="D3124" s="249" t="s">
        <v>659</v>
      </c>
      <c r="I3124" s="249" t="s">
        <v>82</v>
      </c>
    </row>
    <row r="3125" spans="1:9">
      <c r="A3125" s="249">
        <v>212126</v>
      </c>
      <c r="B3125" s="249" t="s">
        <v>5088</v>
      </c>
      <c r="C3125" s="249" t="s">
        <v>117</v>
      </c>
      <c r="D3125" s="249" t="s">
        <v>5089</v>
      </c>
      <c r="I3125" s="249" t="s">
        <v>82</v>
      </c>
    </row>
    <row r="3126" spans="1:9">
      <c r="A3126" s="249">
        <v>212127</v>
      </c>
      <c r="B3126" s="249" t="s">
        <v>5090</v>
      </c>
      <c r="C3126" s="249" t="s">
        <v>5091</v>
      </c>
      <c r="D3126" s="249" t="s">
        <v>5092</v>
      </c>
      <c r="I3126" s="249" t="s">
        <v>82</v>
      </c>
    </row>
    <row r="3127" spans="1:9">
      <c r="A3127" s="249">
        <v>212129</v>
      </c>
      <c r="B3127" s="249" t="s">
        <v>5093</v>
      </c>
      <c r="C3127" s="249" t="s">
        <v>202</v>
      </c>
      <c r="D3127" s="249" t="s">
        <v>380</v>
      </c>
      <c r="I3127" s="249" t="s">
        <v>82</v>
      </c>
    </row>
    <row r="3128" spans="1:9">
      <c r="A3128" s="249">
        <v>212130</v>
      </c>
      <c r="B3128" s="249" t="s">
        <v>3317</v>
      </c>
      <c r="C3128" s="249" t="s">
        <v>5094</v>
      </c>
      <c r="D3128" s="249" t="s">
        <v>624</v>
      </c>
      <c r="I3128" s="249" t="s">
        <v>82</v>
      </c>
    </row>
    <row r="3129" spans="1:9">
      <c r="A3129" s="249">
        <v>212131</v>
      </c>
      <c r="B3129" s="249" t="s">
        <v>5095</v>
      </c>
      <c r="C3129" s="249" t="s">
        <v>89</v>
      </c>
      <c r="D3129" s="249" t="s">
        <v>3974</v>
      </c>
      <c r="I3129" s="249" t="s">
        <v>82</v>
      </c>
    </row>
    <row r="3130" spans="1:9">
      <c r="A3130" s="249">
        <v>212136</v>
      </c>
      <c r="B3130" s="249" t="s">
        <v>5096</v>
      </c>
      <c r="C3130" s="249" t="s">
        <v>84</v>
      </c>
      <c r="D3130" s="249" t="s">
        <v>723</v>
      </c>
      <c r="I3130" s="249" t="s">
        <v>82</v>
      </c>
    </row>
    <row r="3131" spans="1:9">
      <c r="A3131" s="249">
        <v>212137</v>
      </c>
      <c r="B3131" s="249" t="s">
        <v>4197</v>
      </c>
      <c r="C3131" s="249" t="s">
        <v>237</v>
      </c>
      <c r="D3131" s="249" t="s">
        <v>606</v>
      </c>
      <c r="I3131" s="249" t="s">
        <v>82</v>
      </c>
    </row>
    <row r="3132" spans="1:9">
      <c r="A3132" s="249">
        <v>212138</v>
      </c>
      <c r="B3132" s="249" t="s">
        <v>5097</v>
      </c>
      <c r="C3132" s="249" t="s">
        <v>316</v>
      </c>
      <c r="D3132" s="249" t="s">
        <v>601</v>
      </c>
      <c r="I3132" s="249" t="s">
        <v>82</v>
      </c>
    </row>
    <row r="3133" spans="1:9">
      <c r="A3133" s="249">
        <v>212139</v>
      </c>
      <c r="B3133" s="249" t="s">
        <v>4199</v>
      </c>
      <c r="C3133" s="249" t="s">
        <v>638</v>
      </c>
      <c r="D3133" s="249" t="s">
        <v>3196</v>
      </c>
      <c r="I3133" s="249" t="s">
        <v>82</v>
      </c>
    </row>
    <row r="3134" spans="1:9">
      <c r="A3134" s="249">
        <v>212142</v>
      </c>
      <c r="B3134" s="249" t="s">
        <v>5098</v>
      </c>
      <c r="C3134" s="249" t="s">
        <v>4471</v>
      </c>
      <c r="D3134" s="249" t="s">
        <v>3003</v>
      </c>
      <c r="I3134" s="249" t="s">
        <v>82</v>
      </c>
    </row>
    <row r="3135" spans="1:9">
      <c r="A3135" s="249">
        <v>212146</v>
      </c>
      <c r="B3135" s="249" t="s">
        <v>5099</v>
      </c>
      <c r="C3135" s="249" t="s">
        <v>153</v>
      </c>
      <c r="D3135" s="249" t="s">
        <v>471</v>
      </c>
      <c r="I3135" s="249" t="s">
        <v>82</v>
      </c>
    </row>
    <row r="3136" spans="1:9">
      <c r="A3136" s="249">
        <v>212147</v>
      </c>
      <c r="B3136" s="249" t="s">
        <v>5100</v>
      </c>
      <c r="C3136" s="249" t="s">
        <v>219</v>
      </c>
      <c r="D3136" s="249" t="s">
        <v>644</v>
      </c>
      <c r="I3136" s="249" t="s">
        <v>82</v>
      </c>
    </row>
    <row r="3137" spans="1:9">
      <c r="A3137" s="249">
        <v>212148</v>
      </c>
      <c r="B3137" s="249" t="s">
        <v>5101</v>
      </c>
      <c r="C3137" s="249" t="s">
        <v>103</v>
      </c>
      <c r="D3137" s="249" t="s">
        <v>4310</v>
      </c>
      <c r="I3137" s="249" t="s">
        <v>82</v>
      </c>
    </row>
    <row r="3138" spans="1:9">
      <c r="A3138" s="249">
        <v>212150</v>
      </c>
      <c r="B3138" s="249" t="s">
        <v>5102</v>
      </c>
      <c r="C3138" s="249" t="s">
        <v>144</v>
      </c>
      <c r="D3138" s="249" t="s">
        <v>724</v>
      </c>
      <c r="I3138" s="249" t="s">
        <v>82</v>
      </c>
    </row>
    <row r="3139" spans="1:9">
      <c r="A3139" s="249">
        <v>212152</v>
      </c>
      <c r="B3139" s="249" t="s">
        <v>5103</v>
      </c>
      <c r="C3139" s="249" t="s">
        <v>4598</v>
      </c>
      <c r="D3139" s="249" t="s">
        <v>553</v>
      </c>
      <c r="I3139" s="249" t="s">
        <v>82</v>
      </c>
    </row>
    <row r="3140" spans="1:9">
      <c r="A3140" s="249">
        <v>212153</v>
      </c>
      <c r="B3140" s="249" t="s">
        <v>5104</v>
      </c>
      <c r="C3140" s="249" t="s">
        <v>375</v>
      </c>
      <c r="D3140" s="249" t="s">
        <v>3954</v>
      </c>
      <c r="I3140" s="249" t="s">
        <v>82</v>
      </c>
    </row>
    <row r="3141" spans="1:9">
      <c r="A3141" s="249">
        <v>212154</v>
      </c>
      <c r="B3141" s="249" t="s">
        <v>5105</v>
      </c>
      <c r="C3141" s="249" t="s">
        <v>146</v>
      </c>
      <c r="D3141" s="249" t="s">
        <v>5106</v>
      </c>
      <c r="I3141" s="249" t="s">
        <v>82</v>
      </c>
    </row>
    <row r="3142" spans="1:9">
      <c r="A3142" s="249">
        <v>212155</v>
      </c>
      <c r="B3142" s="249" t="s">
        <v>5107</v>
      </c>
      <c r="C3142" s="249" t="s">
        <v>202</v>
      </c>
      <c r="D3142" s="249" t="s">
        <v>5108</v>
      </c>
      <c r="I3142" s="249" t="s">
        <v>82</v>
      </c>
    </row>
    <row r="3143" spans="1:9">
      <c r="A3143" s="249">
        <v>212158</v>
      </c>
      <c r="B3143" s="249" t="s">
        <v>5109</v>
      </c>
      <c r="C3143" s="249" t="s">
        <v>208</v>
      </c>
      <c r="D3143" s="249" t="s">
        <v>485</v>
      </c>
      <c r="I3143" s="249" t="s">
        <v>82</v>
      </c>
    </row>
    <row r="3144" spans="1:9">
      <c r="A3144" s="249">
        <v>212162</v>
      </c>
      <c r="B3144" s="249" t="s">
        <v>5110</v>
      </c>
      <c r="C3144" s="249" t="s">
        <v>89</v>
      </c>
      <c r="D3144" s="249" t="s">
        <v>2950</v>
      </c>
      <c r="I3144" s="249" t="s">
        <v>82</v>
      </c>
    </row>
    <row r="3145" spans="1:9">
      <c r="A3145" s="249">
        <v>212172</v>
      </c>
      <c r="B3145" s="249" t="s">
        <v>5111</v>
      </c>
      <c r="C3145" s="249" t="s">
        <v>134</v>
      </c>
      <c r="D3145" s="249" t="s">
        <v>467</v>
      </c>
      <c r="I3145" s="249" t="s">
        <v>82</v>
      </c>
    </row>
    <row r="3146" spans="1:9">
      <c r="A3146" s="249">
        <v>212178</v>
      </c>
      <c r="B3146" s="249" t="s">
        <v>5112</v>
      </c>
      <c r="C3146" s="249" t="s">
        <v>89</v>
      </c>
      <c r="D3146" s="249" t="s">
        <v>485</v>
      </c>
      <c r="I3146" s="249" t="s">
        <v>82</v>
      </c>
    </row>
    <row r="3147" spans="1:9">
      <c r="A3147" s="249">
        <v>212180</v>
      </c>
      <c r="B3147" s="249" t="s">
        <v>5113</v>
      </c>
      <c r="C3147" s="249" t="s">
        <v>348</v>
      </c>
      <c r="D3147" s="249" t="s">
        <v>3196</v>
      </c>
      <c r="I3147" s="249" t="s">
        <v>82</v>
      </c>
    </row>
    <row r="3148" spans="1:9">
      <c r="A3148" s="249">
        <v>212181</v>
      </c>
      <c r="B3148" s="249" t="s">
        <v>5114</v>
      </c>
      <c r="C3148" s="249" t="s">
        <v>121</v>
      </c>
      <c r="D3148" s="249" t="s">
        <v>5115</v>
      </c>
      <c r="I3148" s="249" t="s">
        <v>82</v>
      </c>
    </row>
    <row r="3149" spans="1:9">
      <c r="A3149" s="249">
        <v>212182</v>
      </c>
      <c r="B3149" s="249" t="s">
        <v>5116</v>
      </c>
      <c r="C3149" s="249" t="s">
        <v>364</v>
      </c>
      <c r="D3149" s="249" t="s">
        <v>484</v>
      </c>
      <c r="I3149" s="249" t="s">
        <v>82</v>
      </c>
    </row>
    <row r="3150" spans="1:9">
      <c r="A3150" s="249">
        <v>212188</v>
      </c>
      <c r="B3150" s="249" t="s">
        <v>5117</v>
      </c>
      <c r="C3150" s="249" t="s">
        <v>86</v>
      </c>
      <c r="D3150" s="249" t="s">
        <v>380</v>
      </c>
      <c r="I3150" s="249" t="s">
        <v>82</v>
      </c>
    </row>
    <row r="3151" spans="1:9">
      <c r="A3151" s="249">
        <v>212190</v>
      </c>
      <c r="B3151" s="249" t="s">
        <v>5118</v>
      </c>
      <c r="C3151" s="249" t="s">
        <v>89</v>
      </c>
      <c r="D3151" s="249" t="s">
        <v>467</v>
      </c>
      <c r="I3151" s="249" t="s">
        <v>82</v>
      </c>
    </row>
    <row r="3152" spans="1:9">
      <c r="A3152" s="249">
        <v>212194</v>
      </c>
      <c r="B3152" s="249" t="s">
        <v>5119</v>
      </c>
      <c r="C3152" s="249" t="s">
        <v>92</v>
      </c>
      <c r="D3152" s="249" t="s">
        <v>572</v>
      </c>
      <c r="I3152" s="249" t="s">
        <v>82</v>
      </c>
    </row>
    <row r="3153" spans="1:9">
      <c r="A3153" s="249">
        <v>212202</v>
      </c>
      <c r="B3153" s="249" t="s">
        <v>5120</v>
      </c>
      <c r="C3153" s="249" t="s">
        <v>89</v>
      </c>
      <c r="D3153" s="249" t="s">
        <v>95</v>
      </c>
      <c r="I3153" s="249" t="s">
        <v>82</v>
      </c>
    </row>
    <row r="3154" spans="1:9">
      <c r="A3154" s="249">
        <v>212203</v>
      </c>
      <c r="B3154" s="249" t="s">
        <v>5121</v>
      </c>
      <c r="C3154" s="249" t="s">
        <v>265</v>
      </c>
      <c r="D3154" s="249" t="s">
        <v>487</v>
      </c>
      <c r="I3154" s="249" t="s">
        <v>82</v>
      </c>
    </row>
    <row r="3155" spans="1:9">
      <c r="A3155" s="249">
        <v>212205</v>
      </c>
      <c r="B3155" s="249" t="s">
        <v>5122</v>
      </c>
      <c r="C3155" s="249" t="s">
        <v>84</v>
      </c>
      <c r="D3155" s="249" t="s">
        <v>487</v>
      </c>
      <c r="I3155" s="249" t="s">
        <v>82</v>
      </c>
    </row>
    <row r="3156" spans="1:9">
      <c r="A3156" s="249">
        <v>212208</v>
      </c>
      <c r="B3156" s="249" t="s">
        <v>5123</v>
      </c>
      <c r="C3156" s="249" t="s">
        <v>220</v>
      </c>
      <c r="D3156" s="249" t="s">
        <v>500</v>
      </c>
      <c r="I3156" s="249" t="s">
        <v>82</v>
      </c>
    </row>
    <row r="3157" spans="1:9">
      <c r="A3157" s="249">
        <v>212209</v>
      </c>
      <c r="B3157" s="249" t="s">
        <v>5124</v>
      </c>
      <c r="C3157" s="249" t="s">
        <v>86</v>
      </c>
      <c r="D3157" s="249" t="s">
        <v>436</v>
      </c>
      <c r="I3157" s="249" t="s">
        <v>82</v>
      </c>
    </row>
    <row r="3158" spans="1:9">
      <c r="A3158" s="249">
        <v>212211</v>
      </c>
      <c r="B3158" s="249" t="s">
        <v>5125</v>
      </c>
      <c r="C3158" s="249" t="s">
        <v>244</v>
      </c>
      <c r="D3158" s="249" t="s">
        <v>5126</v>
      </c>
      <c r="I3158" s="249" t="s">
        <v>82</v>
      </c>
    </row>
    <row r="3159" spans="1:9">
      <c r="A3159" s="249">
        <v>212214</v>
      </c>
      <c r="B3159" s="249" t="s">
        <v>5127</v>
      </c>
      <c r="C3159" s="249" t="s">
        <v>170</v>
      </c>
      <c r="D3159" s="249" t="s">
        <v>473</v>
      </c>
      <c r="I3159" s="249" t="s">
        <v>82</v>
      </c>
    </row>
    <row r="3160" spans="1:9">
      <c r="A3160" s="249">
        <v>212216</v>
      </c>
      <c r="B3160" s="249" t="s">
        <v>5128</v>
      </c>
      <c r="C3160" s="249" t="s">
        <v>4925</v>
      </c>
      <c r="D3160" s="249" t="s">
        <v>642</v>
      </c>
      <c r="I3160" s="249" t="s">
        <v>82</v>
      </c>
    </row>
    <row r="3161" spans="1:9">
      <c r="A3161" s="249">
        <v>212217</v>
      </c>
      <c r="B3161" s="249" t="s">
        <v>5129</v>
      </c>
      <c r="C3161" s="249" t="s">
        <v>202</v>
      </c>
      <c r="D3161" s="249" t="s">
        <v>4825</v>
      </c>
      <c r="I3161" s="249" t="s">
        <v>82</v>
      </c>
    </row>
    <row r="3162" spans="1:9">
      <c r="A3162" s="249">
        <v>212218</v>
      </c>
      <c r="B3162" s="249" t="s">
        <v>5130</v>
      </c>
      <c r="C3162" s="249" t="s">
        <v>89</v>
      </c>
      <c r="D3162" s="249" t="s">
        <v>5131</v>
      </c>
      <c r="I3162" s="249" t="s">
        <v>82</v>
      </c>
    </row>
    <row r="3163" spans="1:9">
      <c r="A3163" s="249">
        <v>212220</v>
      </c>
      <c r="B3163" s="249" t="s">
        <v>5132</v>
      </c>
      <c r="C3163" s="249" t="s">
        <v>109</v>
      </c>
      <c r="D3163" s="249" t="s">
        <v>468</v>
      </c>
      <c r="I3163" s="249" t="s">
        <v>82</v>
      </c>
    </row>
    <row r="3164" spans="1:9">
      <c r="A3164" s="249">
        <v>212221</v>
      </c>
      <c r="B3164" s="249" t="s">
        <v>5133</v>
      </c>
      <c r="C3164" s="249" t="s">
        <v>125</v>
      </c>
      <c r="D3164" s="249" t="s">
        <v>547</v>
      </c>
      <c r="I3164" s="249" t="s">
        <v>82</v>
      </c>
    </row>
    <row r="3165" spans="1:9">
      <c r="A3165" s="249">
        <v>212223</v>
      </c>
      <c r="B3165" s="249" t="s">
        <v>5134</v>
      </c>
      <c r="C3165" s="249" t="s">
        <v>164</v>
      </c>
      <c r="D3165" s="249" t="s">
        <v>560</v>
      </c>
      <c r="I3165" s="249" t="s">
        <v>82</v>
      </c>
    </row>
    <row r="3166" spans="1:9">
      <c r="A3166" s="249">
        <v>212224</v>
      </c>
      <c r="B3166" s="249" t="s">
        <v>5135</v>
      </c>
      <c r="C3166" s="249" t="s">
        <v>5136</v>
      </c>
      <c r="D3166" s="249" t="s">
        <v>5137</v>
      </c>
      <c r="I3166" s="249" t="s">
        <v>82</v>
      </c>
    </row>
    <row r="3167" spans="1:9">
      <c r="A3167" s="249">
        <v>212226</v>
      </c>
      <c r="B3167" s="249" t="s">
        <v>5138</v>
      </c>
      <c r="C3167" s="249" t="s">
        <v>226</v>
      </c>
      <c r="D3167" s="249" t="s">
        <v>468</v>
      </c>
      <c r="I3167" s="249" t="s">
        <v>82</v>
      </c>
    </row>
    <row r="3168" spans="1:9">
      <c r="A3168" s="249">
        <v>212230</v>
      </c>
      <c r="B3168" s="249" t="s">
        <v>5139</v>
      </c>
      <c r="C3168" s="249" t="s">
        <v>317</v>
      </c>
      <c r="D3168" s="249" t="s">
        <v>485</v>
      </c>
      <c r="I3168" s="249" t="s">
        <v>82</v>
      </c>
    </row>
    <row r="3169" spans="1:9">
      <c r="A3169" s="249">
        <v>212232</v>
      </c>
      <c r="B3169" s="249" t="s">
        <v>5140</v>
      </c>
      <c r="C3169" s="249" t="s">
        <v>95</v>
      </c>
      <c r="D3169" s="249" t="s">
        <v>466</v>
      </c>
      <c r="I3169" s="249" t="s">
        <v>82</v>
      </c>
    </row>
    <row r="3170" spans="1:9">
      <c r="A3170" s="249">
        <v>212233</v>
      </c>
      <c r="B3170" s="249" t="s">
        <v>5141</v>
      </c>
      <c r="C3170" s="249" t="s">
        <v>144</v>
      </c>
      <c r="D3170" s="249" t="s">
        <v>603</v>
      </c>
      <c r="I3170" s="249" t="s">
        <v>82</v>
      </c>
    </row>
    <row r="3171" spans="1:9">
      <c r="A3171" s="249">
        <v>212234</v>
      </c>
      <c r="B3171" s="249" t="s">
        <v>5142</v>
      </c>
      <c r="C3171" s="249" t="s">
        <v>4364</v>
      </c>
      <c r="D3171" s="249" t="s">
        <v>4513</v>
      </c>
      <c r="I3171" s="249" t="s">
        <v>82</v>
      </c>
    </row>
    <row r="3172" spans="1:9">
      <c r="A3172" s="249">
        <v>212236</v>
      </c>
      <c r="B3172" s="249" t="s">
        <v>5143</v>
      </c>
      <c r="C3172" s="249" t="s">
        <v>336</v>
      </c>
      <c r="D3172" s="249" t="s">
        <v>546</v>
      </c>
      <c r="I3172" s="249" t="s">
        <v>82</v>
      </c>
    </row>
    <row r="3173" spans="1:9">
      <c r="A3173" s="249">
        <v>212240</v>
      </c>
      <c r="B3173" s="249" t="s">
        <v>5144</v>
      </c>
      <c r="C3173" s="249" t="s">
        <v>198</v>
      </c>
      <c r="D3173" s="249" t="s">
        <v>687</v>
      </c>
      <c r="I3173" s="249" t="s">
        <v>82</v>
      </c>
    </row>
    <row r="3174" spans="1:9">
      <c r="A3174" s="249">
        <v>212241</v>
      </c>
      <c r="B3174" s="249" t="s">
        <v>5145</v>
      </c>
      <c r="C3174" s="249" t="s">
        <v>4380</v>
      </c>
      <c r="D3174" s="249" t="s">
        <v>431</v>
      </c>
      <c r="I3174" s="249" t="s">
        <v>82</v>
      </c>
    </row>
    <row r="3175" spans="1:9">
      <c r="A3175" s="249">
        <v>212243</v>
      </c>
      <c r="B3175" s="249" t="s">
        <v>5146</v>
      </c>
      <c r="C3175" s="249" t="s">
        <v>3596</v>
      </c>
      <c r="D3175" s="249" t="s">
        <v>535</v>
      </c>
      <c r="I3175" s="249" t="s">
        <v>82</v>
      </c>
    </row>
    <row r="3176" spans="1:9">
      <c r="A3176" s="249">
        <v>212244</v>
      </c>
      <c r="B3176" s="249" t="s">
        <v>5147</v>
      </c>
      <c r="C3176" s="249" t="s">
        <v>89</v>
      </c>
      <c r="D3176" s="249" t="s">
        <v>547</v>
      </c>
      <c r="I3176" s="249" t="s">
        <v>82</v>
      </c>
    </row>
    <row r="3177" spans="1:9">
      <c r="A3177" s="249">
        <v>212246</v>
      </c>
      <c r="B3177" s="249" t="s">
        <v>5148</v>
      </c>
      <c r="C3177" s="249" t="s">
        <v>96</v>
      </c>
      <c r="D3177" s="249" t="s">
        <v>717</v>
      </c>
      <c r="I3177" s="249" t="s">
        <v>82</v>
      </c>
    </row>
    <row r="3178" spans="1:9">
      <c r="A3178" s="249">
        <v>212247</v>
      </c>
      <c r="B3178" s="249" t="s">
        <v>5149</v>
      </c>
      <c r="C3178" s="249" t="s">
        <v>5150</v>
      </c>
      <c r="D3178" s="249" t="s">
        <v>5151</v>
      </c>
      <c r="I3178" s="249" t="s">
        <v>82</v>
      </c>
    </row>
    <row r="3179" spans="1:9">
      <c r="A3179" s="249">
        <v>212250</v>
      </c>
      <c r="B3179" s="249" t="s">
        <v>5152</v>
      </c>
      <c r="C3179" s="249" t="s">
        <v>240</v>
      </c>
      <c r="D3179" s="249" t="s">
        <v>507</v>
      </c>
      <c r="I3179" s="249" t="s">
        <v>82</v>
      </c>
    </row>
    <row r="3180" spans="1:9">
      <c r="A3180" s="249">
        <v>212251</v>
      </c>
      <c r="B3180" s="249" t="s">
        <v>5153</v>
      </c>
      <c r="C3180" s="249" t="s">
        <v>89</v>
      </c>
      <c r="D3180" s="249" t="s">
        <v>460</v>
      </c>
      <c r="I3180" s="249" t="s">
        <v>82</v>
      </c>
    </row>
    <row r="3181" spans="1:9">
      <c r="A3181" s="249">
        <v>212252</v>
      </c>
      <c r="B3181" s="249" t="s">
        <v>5154</v>
      </c>
      <c r="C3181" s="249" t="s">
        <v>365</v>
      </c>
      <c r="D3181" s="249" t="s">
        <v>527</v>
      </c>
      <c r="I3181" s="249" t="s">
        <v>82</v>
      </c>
    </row>
    <row r="3182" spans="1:9">
      <c r="A3182" s="249">
        <v>212253</v>
      </c>
      <c r="B3182" s="249" t="s">
        <v>5155</v>
      </c>
      <c r="C3182" s="249" t="s">
        <v>86</v>
      </c>
      <c r="D3182" s="249" t="s">
        <v>3059</v>
      </c>
      <c r="I3182" s="249" t="s">
        <v>82</v>
      </c>
    </row>
    <row r="3183" spans="1:9">
      <c r="A3183" s="249">
        <v>212256</v>
      </c>
      <c r="B3183" s="249" t="s">
        <v>5156</v>
      </c>
      <c r="C3183" s="249" t="s">
        <v>294</v>
      </c>
      <c r="D3183" s="249" t="s">
        <v>478</v>
      </c>
      <c r="I3183" s="249" t="s">
        <v>82</v>
      </c>
    </row>
    <row r="3184" spans="1:9">
      <c r="A3184" s="249">
        <v>212267</v>
      </c>
      <c r="B3184" s="249" t="s">
        <v>5157</v>
      </c>
      <c r="C3184" s="249" t="s">
        <v>184</v>
      </c>
      <c r="D3184" s="249" t="s">
        <v>487</v>
      </c>
      <c r="I3184" s="249" t="s">
        <v>82</v>
      </c>
    </row>
    <row r="3185" spans="1:9">
      <c r="A3185" s="249">
        <v>212268</v>
      </c>
      <c r="B3185" s="249" t="s">
        <v>5158</v>
      </c>
      <c r="C3185" s="249" t="s">
        <v>146</v>
      </c>
      <c r="D3185" s="249" t="s">
        <v>479</v>
      </c>
      <c r="I3185" s="249" t="s">
        <v>82</v>
      </c>
    </row>
    <row r="3186" spans="1:9">
      <c r="A3186" s="249">
        <v>212269</v>
      </c>
      <c r="B3186" s="249" t="s">
        <v>5159</v>
      </c>
      <c r="C3186" s="249" t="s">
        <v>103</v>
      </c>
      <c r="D3186" s="249" t="s">
        <v>5160</v>
      </c>
      <c r="I3186" s="249" t="s">
        <v>82</v>
      </c>
    </row>
    <row r="3187" spans="1:9">
      <c r="A3187" s="249">
        <v>212271</v>
      </c>
      <c r="B3187" s="249" t="s">
        <v>5161</v>
      </c>
      <c r="C3187" s="249" t="s">
        <v>136</v>
      </c>
      <c r="D3187" s="249" t="s">
        <v>5162</v>
      </c>
      <c r="I3187" s="249" t="s">
        <v>82</v>
      </c>
    </row>
    <row r="3188" spans="1:9">
      <c r="A3188" s="249">
        <v>212272</v>
      </c>
      <c r="B3188" s="249" t="s">
        <v>5163</v>
      </c>
      <c r="C3188" s="249" t="s">
        <v>3407</v>
      </c>
      <c r="D3188" s="249" t="s">
        <v>558</v>
      </c>
      <c r="I3188" s="249" t="s">
        <v>82</v>
      </c>
    </row>
    <row r="3189" spans="1:9">
      <c r="A3189" s="249">
        <v>212275</v>
      </c>
      <c r="B3189" s="249" t="s">
        <v>5164</v>
      </c>
      <c r="C3189" s="249" t="s">
        <v>293</v>
      </c>
      <c r="D3189" s="249" t="s">
        <v>443</v>
      </c>
      <c r="I3189" s="249" t="s">
        <v>82</v>
      </c>
    </row>
    <row r="3190" spans="1:9">
      <c r="A3190" s="249">
        <v>212277</v>
      </c>
      <c r="B3190" s="249" t="s">
        <v>5165</v>
      </c>
      <c r="C3190" s="249" t="s">
        <v>132</v>
      </c>
      <c r="D3190" s="249" t="s">
        <v>590</v>
      </c>
      <c r="I3190" s="249" t="s">
        <v>82</v>
      </c>
    </row>
    <row r="3191" spans="1:9">
      <c r="A3191" s="249">
        <v>212278</v>
      </c>
      <c r="B3191" s="249" t="s">
        <v>5166</v>
      </c>
      <c r="C3191" s="249" t="s">
        <v>109</v>
      </c>
      <c r="D3191" s="249" t="s">
        <v>507</v>
      </c>
      <c r="I3191" s="249" t="s">
        <v>82</v>
      </c>
    </row>
    <row r="3192" spans="1:9">
      <c r="A3192" s="249">
        <v>212282</v>
      </c>
      <c r="B3192" s="249" t="s">
        <v>2098</v>
      </c>
      <c r="C3192" s="249" t="s">
        <v>92</v>
      </c>
      <c r="D3192" s="249" t="s">
        <v>443</v>
      </c>
      <c r="I3192" s="249" t="s">
        <v>82</v>
      </c>
    </row>
    <row r="3193" spans="1:9">
      <c r="A3193" s="249">
        <v>212284</v>
      </c>
      <c r="B3193" s="249" t="s">
        <v>5167</v>
      </c>
      <c r="C3193" s="249" t="s">
        <v>92</v>
      </c>
      <c r="D3193" s="249" t="s">
        <v>512</v>
      </c>
      <c r="I3193" s="249" t="s">
        <v>82</v>
      </c>
    </row>
    <row r="3194" spans="1:9">
      <c r="A3194" s="249">
        <v>212286</v>
      </c>
      <c r="B3194" s="249" t="s">
        <v>5168</v>
      </c>
      <c r="C3194" s="249" t="s">
        <v>126</v>
      </c>
      <c r="D3194" s="249" t="s">
        <v>727</v>
      </c>
      <c r="I3194" s="249" t="s">
        <v>82</v>
      </c>
    </row>
    <row r="3195" spans="1:9">
      <c r="A3195" s="249">
        <v>212288</v>
      </c>
      <c r="B3195" s="249" t="s">
        <v>5169</v>
      </c>
      <c r="C3195" s="249" t="s">
        <v>203</v>
      </c>
      <c r="D3195" s="249" t="s">
        <v>439</v>
      </c>
      <c r="I3195" s="249" t="s">
        <v>82</v>
      </c>
    </row>
    <row r="3196" spans="1:9">
      <c r="A3196" s="249">
        <v>212289</v>
      </c>
      <c r="B3196" s="249" t="s">
        <v>5170</v>
      </c>
      <c r="C3196" s="249" t="s">
        <v>128</v>
      </c>
      <c r="D3196" s="249" t="s">
        <v>3141</v>
      </c>
      <c r="I3196" s="249" t="s">
        <v>82</v>
      </c>
    </row>
    <row r="3197" spans="1:9">
      <c r="A3197" s="249">
        <v>212290</v>
      </c>
      <c r="B3197" s="249" t="s">
        <v>5171</v>
      </c>
      <c r="C3197" s="249" t="s">
        <v>4364</v>
      </c>
      <c r="D3197" s="249" t="s">
        <v>555</v>
      </c>
      <c r="I3197" s="249" t="s">
        <v>82</v>
      </c>
    </row>
    <row r="3198" spans="1:9">
      <c r="A3198" s="249">
        <v>212293</v>
      </c>
      <c r="B3198" s="249" t="s">
        <v>5172</v>
      </c>
      <c r="C3198" s="249" t="s">
        <v>5173</v>
      </c>
      <c r="D3198" s="249" t="s">
        <v>1571</v>
      </c>
      <c r="I3198" s="249" t="s">
        <v>82</v>
      </c>
    </row>
    <row r="3199" spans="1:9">
      <c r="A3199" s="249">
        <v>212295</v>
      </c>
      <c r="B3199" s="249" t="s">
        <v>5174</v>
      </c>
      <c r="C3199" s="249" t="s">
        <v>4901</v>
      </c>
      <c r="D3199" s="249" t="s">
        <v>456</v>
      </c>
      <c r="I3199" s="249" t="s">
        <v>82</v>
      </c>
    </row>
    <row r="3200" spans="1:9">
      <c r="A3200" s="249">
        <v>212296</v>
      </c>
      <c r="B3200" s="249" t="s">
        <v>5175</v>
      </c>
      <c r="C3200" s="249" t="s">
        <v>3407</v>
      </c>
      <c r="D3200" s="249" t="s">
        <v>5176</v>
      </c>
      <c r="I3200" s="249" t="s">
        <v>82</v>
      </c>
    </row>
    <row r="3201" spans="1:9">
      <c r="A3201" s="249">
        <v>212298</v>
      </c>
      <c r="B3201" s="249" t="s">
        <v>5177</v>
      </c>
      <c r="C3201" s="249" t="s">
        <v>92</v>
      </c>
      <c r="D3201" s="249" t="s">
        <v>728</v>
      </c>
      <c r="I3201" s="249" t="s">
        <v>82</v>
      </c>
    </row>
    <row r="3202" spans="1:9">
      <c r="A3202" s="249">
        <v>212300</v>
      </c>
      <c r="B3202" s="249" t="s">
        <v>5178</v>
      </c>
      <c r="C3202" s="249" t="s">
        <v>87</v>
      </c>
      <c r="D3202" s="249" t="s">
        <v>5179</v>
      </c>
      <c r="I3202" s="249" t="s">
        <v>82</v>
      </c>
    </row>
    <row r="3203" spans="1:9">
      <c r="A3203" s="249">
        <v>212301</v>
      </c>
      <c r="B3203" s="249" t="s">
        <v>5180</v>
      </c>
      <c r="C3203" s="249" t="s">
        <v>92</v>
      </c>
      <c r="D3203" s="249" t="s">
        <v>3161</v>
      </c>
      <c r="I3203" s="249" t="s">
        <v>82</v>
      </c>
    </row>
    <row r="3204" spans="1:9">
      <c r="A3204" s="249">
        <v>212303</v>
      </c>
      <c r="B3204" s="249" t="s">
        <v>5181</v>
      </c>
      <c r="C3204" s="249" t="s">
        <v>89</v>
      </c>
      <c r="D3204" s="249" t="s">
        <v>432</v>
      </c>
      <c r="I3204" s="249" t="s">
        <v>82</v>
      </c>
    </row>
    <row r="3205" spans="1:9">
      <c r="A3205" s="249">
        <v>212305</v>
      </c>
      <c r="B3205" s="249" t="s">
        <v>5182</v>
      </c>
      <c r="C3205" s="249" t="s">
        <v>105</v>
      </c>
      <c r="D3205" s="249" t="s">
        <v>539</v>
      </c>
      <c r="I3205" s="249" t="s">
        <v>82</v>
      </c>
    </row>
    <row r="3206" spans="1:9">
      <c r="A3206" s="249">
        <v>212309</v>
      </c>
      <c r="B3206" s="249" t="s">
        <v>5183</v>
      </c>
      <c r="C3206" s="249" t="s">
        <v>89</v>
      </c>
      <c r="D3206" s="249" t="s">
        <v>730</v>
      </c>
      <c r="I3206" s="249" t="s">
        <v>82</v>
      </c>
    </row>
    <row r="3207" spans="1:9">
      <c r="A3207" s="249">
        <v>212310</v>
      </c>
      <c r="B3207" s="249" t="s">
        <v>5184</v>
      </c>
      <c r="C3207" s="249" t="s">
        <v>360</v>
      </c>
      <c r="D3207" s="249" t="s">
        <v>3265</v>
      </c>
      <c r="I3207" s="249" t="s">
        <v>82</v>
      </c>
    </row>
    <row r="3208" spans="1:9">
      <c r="A3208" s="249">
        <v>212311</v>
      </c>
      <c r="B3208" s="249" t="s">
        <v>5185</v>
      </c>
      <c r="C3208" s="249" t="s">
        <v>244</v>
      </c>
      <c r="D3208" s="249" t="s">
        <v>114</v>
      </c>
      <c r="I3208" s="249" t="s">
        <v>82</v>
      </c>
    </row>
    <row r="3209" spans="1:9">
      <c r="A3209" s="249">
        <v>212312</v>
      </c>
      <c r="B3209" s="249" t="s">
        <v>5186</v>
      </c>
      <c r="C3209" s="249" t="s">
        <v>92</v>
      </c>
      <c r="D3209" s="249" t="s">
        <v>500</v>
      </c>
      <c r="I3209" s="249" t="s">
        <v>82</v>
      </c>
    </row>
    <row r="3210" spans="1:9">
      <c r="A3210" s="249">
        <v>212316</v>
      </c>
      <c r="B3210" s="249" t="s">
        <v>5187</v>
      </c>
      <c r="C3210" s="249" t="s">
        <v>81</v>
      </c>
      <c r="D3210" s="249" t="s">
        <v>3972</v>
      </c>
      <c r="I3210" s="249" t="s">
        <v>82</v>
      </c>
    </row>
    <row r="3211" spans="1:9">
      <c r="A3211" s="249">
        <v>212317</v>
      </c>
      <c r="B3211" s="249" t="s">
        <v>5188</v>
      </c>
      <c r="C3211" s="249" t="s">
        <v>5189</v>
      </c>
      <c r="D3211" s="249" t="s">
        <v>349</v>
      </c>
      <c r="I3211" s="249" t="s">
        <v>82</v>
      </c>
    </row>
    <row r="3212" spans="1:9">
      <c r="A3212" s="249">
        <v>212318</v>
      </c>
      <c r="B3212" s="249" t="s">
        <v>5190</v>
      </c>
      <c r="C3212" s="249" t="s">
        <v>189</v>
      </c>
      <c r="D3212" s="249" t="s">
        <v>5191</v>
      </c>
      <c r="I3212" s="249" t="s">
        <v>82</v>
      </c>
    </row>
    <row r="3213" spans="1:9">
      <c r="A3213" s="249">
        <v>212321</v>
      </c>
      <c r="B3213" s="249" t="s">
        <v>5192</v>
      </c>
      <c r="C3213" s="249" t="s">
        <v>182</v>
      </c>
      <c r="D3213" s="249" t="s">
        <v>644</v>
      </c>
      <c r="I3213" s="249" t="s">
        <v>82</v>
      </c>
    </row>
    <row r="3214" spans="1:9">
      <c r="A3214" s="249">
        <v>212323</v>
      </c>
      <c r="B3214" s="249" t="s">
        <v>5193</v>
      </c>
      <c r="C3214" s="249" t="s">
        <v>319</v>
      </c>
      <c r="D3214" s="249" t="s">
        <v>500</v>
      </c>
      <c r="I3214" s="249" t="s">
        <v>82</v>
      </c>
    </row>
    <row r="3215" spans="1:9">
      <c r="A3215" s="249">
        <v>212327</v>
      </c>
      <c r="B3215" s="249" t="s">
        <v>5194</v>
      </c>
      <c r="C3215" s="249" t="s">
        <v>281</v>
      </c>
      <c r="D3215" s="249" t="s">
        <v>670</v>
      </c>
      <c r="I3215" s="249" t="s">
        <v>82</v>
      </c>
    </row>
    <row r="3216" spans="1:9">
      <c r="A3216" s="249">
        <v>212328</v>
      </c>
      <c r="B3216" s="249" t="s">
        <v>5195</v>
      </c>
      <c r="C3216" s="249" t="s">
        <v>89</v>
      </c>
      <c r="D3216" s="249" t="s">
        <v>478</v>
      </c>
      <c r="I3216" s="249" t="s">
        <v>82</v>
      </c>
    </row>
    <row r="3217" spans="1:9">
      <c r="A3217" s="249">
        <v>212329</v>
      </c>
      <c r="B3217" s="249" t="s">
        <v>5196</v>
      </c>
      <c r="C3217" s="249" t="s">
        <v>89</v>
      </c>
      <c r="D3217" s="249" t="s">
        <v>498</v>
      </c>
      <c r="I3217" s="249" t="s">
        <v>82</v>
      </c>
    </row>
    <row r="3218" spans="1:9">
      <c r="A3218" s="249">
        <v>212333</v>
      </c>
      <c r="B3218" s="249" t="s">
        <v>5197</v>
      </c>
      <c r="C3218" s="249" t="s">
        <v>3609</v>
      </c>
      <c r="D3218" s="249" t="s">
        <v>5198</v>
      </c>
      <c r="I3218" s="249" t="s">
        <v>82</v>
      </c>
    </row>
    <row r="3219" spans="1:9">
      <c r="A3219" s="249">
        <v>212337</v>
      </c>
      <c r="B3219" s="249" t="s">
        <v>5199</v>
      </c>
      <c r="C3219" s="249" t="s">
        <v>3742</v>
      </c>
      <c r="D3219" s="249" t="s">
        <v>534</v>
      </c>
      <c r="I3219" s="249" t="s">
        <v>82</v>
      </c>
    </row>
    <row r="3220" spans="1:9">
      <c r="A3220" s="249">
        <v>212339</v>
      </c>
      <c r="B3220" s="249" t="s">
        <v>5200</v>
      </c>
      <c r="C3220" s="249" t="s">
        <v>83</v>
      </c>
      <c r="D3220" s="249" t="s">
        <v>618</v>
      </c>
      <c r="I3220" s="249" t="s">
        <v>82</v>
      </c>
    </row>
    <row r="3221" spans="1:9">
      <c r="A3221" s="249">
        <v>212340</v>
      </c>
      <c r="B3221" s="249" t="s">
        <v>5201</v>
      </c>
      <c r="C3221" s="249" t="s">
        <v>128</v>
      </c>
      <c r="D3221" s="249" t="s">
        <v>499</v>
      </c>
      <c r="I3221" s="249" t="s">
        <v>82</v>
      </c>
    </row>
    <row r="3222" spans="1:9">
      <c r="A3222" s="249">
        <v>212341</v>
      </c>
      <c r="B3222" s="249" t="s">
        <v>5202</v>
      </c>
      <c r="C3222" s="249" t="s">
        <v>202</v>
      </c>
      <c r="D3222" s="249" t="s">
        <v>3196</v>
      </c>
      <c r="I3222" s="249" t="s">
        <v>82</v>
      </c>
    </row>
    <row r="3223" spans="1:9">
      <c r="A3223" s="249">
        <v>212352</v>
      </c>
      <c r="B3223" s="249" t="s">
        <v>5203</v>
      </c>
      <c r="C3223" s="249" t="s">
        <v>3121</v>
      </c>
      <c r="D3223" s="249" t="s">
        <v>473</v>
      </c>
      <c r="I3223" s="249" t="s">
        <v>82</v>
      </c>
    </row>
    <row r="3224" spans="1:9">
      <c r="A3224" s="249">
        <v>212357</v>
      </c>
      <c r="B3224" s="249" t="s">
        <v>5204</v>
      </c>
      <c r="C3224" s="249" t="s">
        <v>347</v>
      </c>
      <c r="D3224" s="249" t="s">
        <v>478</v>
      </c>
      <c r="I3224" s="249" t="s">
        <v>82</v>
      </c>
    </row>
    <row r="3225" spans="1:9">
      <c r="A3225" s="249">
        <v>212358</v>
      </c>
      <c r="B3225" s="249" t="s">
        <v>5205</v>
      </c>
      <c r="C3225" s="249" t="s">
        <v>254</v>
      </c>
      <c r="D3225" s="249" t="s">
        <v>612</v>
      </c>
      <c r="I3225" s="249" t="s">
        <v>82</v>
      </c>
    </row>
    <row r="3226" spans="1:9">
      <c r="A3226" s="249">
        <v>212362</v>
      </c>
      <c r="B3226" s="249" t="s">
        <v>5206</v>
      </c>
      <c r="C3226" s="249" t="s">
        <v>130</v>
      </c>
      <c r="D3226" s="249" t="s">
        <v>3283</v>
      </c>
      <c r="I3226" s="249" t="s">
        <v>82</v>
      </c>
    </row>
    <row r="3227" spans="1:9">
      <c r="A3227" s="249">
        <v>212363</v>
      </c>
      <c r="B3227" s="249" t="s">
        <v>5207</v>
      </c>
      <c r="C3227" s="249" t="s">
        <v>216</v>
      </c>
      <c r="D3227" s="249" t="s">
        <v>572</v>
      </c>
      <c r="I3227" s="249" t="s">
        <v>82</v>
      </c>
    </row>
    <row r="3228" spans="1:9">
      <c r="A3228" s="249">
        <v>212365</v>
      </c>
      <c r="B3228" s="249" t="s">
        <v>5208</v>
      </c>
      <c r="C3228" s="249" t="s">
        <v>494</v>
      </c>
      <c r="D3228" s="249" t="s">
        <v>500</v>
      </c>
      <c r="I3228" s="249" t="s">
        <v>82</v>
      </c>
    </row>
    <row r="3229" spans="1:9">
      <c r="A3229" s="249">
        <v>212366</v>
      </c>
      <c r="B3229" s="249" t="s">
        <v>5209</v>
      </c>
      <c r="C3229" s="249" t="s">
        <v>141</v>
      </c>
      <c r="D3229" s="249" t="s">
        <v>460</v>
      </c>
      <c r="I3229" s="249" t="s">
        <v>82</v>
      </c>
    </row>
    <row r="3230" spans="1:9">
      <c r="A3230" s="249">
        <v>212367</v>
      </c>
      <c r="B3230" s="249" t="s">
        <v>5210</v>
      </c>
      <c r="C3230" s="249" t="s">
        <v>84</v>
      </c>
      <c r="D3230" s="249" t="s">
        <v>524</v>
      </c>
      <c r="I3230" s="249" t="s">
        <v>82</v>
      </c>
    </row>
    <row r="3231" spans="1:9">
      <c r="A3231" s="249">
        <v>212370</v>
      </c>
      <c r="B3231" s="249" t="s">
        <v>5211</v>
      </c>
      <c r="C3231" s="249" t="s">
        <v>5212</v>
      </c>
      <c r="D3231" s="249" t="s">
        <v>632</v>
      </c>
      <c r="I3231" s="249" t="s">
        <v>82</v>
      </c>
    </row>
    <row r="3232" spans="1:9">
      <c r="A3232" s="249">
        <v>212371</v>
      </c>
      <c r="B3232" s="249" t="s">
        <v>5213</v>
      </c>
      <c r="C3232" s="249" t="s">
        <v>89</v>
      </c>
      <c r="D3232" s="249" t="s">
        <v>5214</v>
      </c>
      <c r="I3232" s="249" t="s">
        <v>82</v>
      </c>
    </row>
    <row r="3233" spans="1:9">
      <c r="A3233" s="249">
        <v>212372</v>
      </c>
      <c r="B3233" s="249" t="s">
        <v>5215</v>
      </c>
      <c r="C3233" s="249" t="s">
        <v>5216</v>
      </c>
      <c r="D3233" s="249" t="s">
        <v>571</v>
      </c>
      <c r="I3233" s="249" t="s">
        <v>82</v>
      </c>
    </row>
    <row r="3234" spans="1:9">
      <c r="A3234" s="249">
        <v>212373</v>
      </c>
      <c r="B3234" s="249" t="s">
        <v>5217</v>
      </c>
      <c r="C3234" s="249" t="s">
        <v>146</v>
      </c>
      <c r="D3234" s="249" t="s">
        <v>535</v>
      </c>
      <c r="I3234" s="249" t="s">
        <v>82</v>
      </c>
    </row>
    <row r="3235" spans="1:9">
      <c r="A3235" s="249">
        <v>212375</v>
      </c>
      <c r="B3235" s="249" t="s">
        <v>5218</v>
      </c>
      <c r="C3235" s="249" t="s">
        <v>311</v>
      </c>
      <c r="D3235" s="249" t="s">
        <v>469</v>
      </c>
      <c r="I3235" s="249" t="s">
        <v>82</v>
      </c>
    </row>
    <row r="3236" spans="1:9">
      <c r="A3236" s="249">
        <v>212376</v>
      </c>
      <c r="B3236" s="249" t="s">
        <v>5219</v>
      </c>
      <c r="C3236" s="249" t="s">
        <v>99</v>
      </c>
      <c r="D3236" s="249" t="s">
        <v>4539</v>
      </c>
      <c r="I3236" s="249" t="s">
        <v>82</v>
      </c>
    </row>
    <row r="3237" spans="1:9">
      <c r="A3237" s="249">
        <v>212378</v>
      </c>
      <c r="B3237" s="249" t="s">
        <v>5220</v>
      </c>
      <c r="C3237" s="249" t="s">
        <v>138</v>
      </c>
      <c r="D3237" s="249" t="s">
        <v>437</v>
      </c>
      <c r="I3237" s="249" t="s">
        <v>82</v>
      </c>
    </row>
    <row r="3238" spans="1:9">
      <c r="A3238" s="249">
        <v>212383</v>
      </c>
      <c r="B3238" s="249" t="s">
        <v>5221</v>
      </c>
      <c r="C3238" s="249" t="s">
        <v>122</v>
      </c>
      <c r="D3238" s="249" t="s">
        <v>4383</v>
      </c>
      <c r="I3238" s="249" t="s">
        <v>82</v>
      </c>
    </row>
    <row r="3239" spans="1:9">
      <c r="A3239" s="249">
        <v>212385</v>
      </c>
      <c r="B3239" s="249" t="s">
        <v>5222</v>
      </c>
      <c r="C3239" s="249" t="s">
        <v>4332</v>
      </c>
      <c r="D3239" s="249" t="s">
        <v>486</v>
      </c>
      <c r="I3239" s="249" t="s">
        <v>82</v>
      </c>
    </row>
    <row r="3240" spans="1:9">
      <c r="A3240" s="249">
        <v>212386</v>
      </c>
      <c r="B3240" s="249" t="s">
        <v>5223</v>
      </c>
      <c r="C3240" s="249" t="s">
        <v>89</v>
      </c>
      <c r="D3240" s="249" t="s">
        <v>660</v>
      </c>
      <c r="I3240" s="249" t="s">
        <v>82</v>
      </c>
    </row>
    <row r="3241" spans="1:9">
      <c r="A3241" s="249">
        <v>212387</v>
      </c>
      <c r="B3241" s="249" t="s">
        <v>5224</v>
      </c>
      <c r="C3241" s="249" t="s">
        <v>81</v>
      </c>
      <c r="D3241" s="249" t="s">
        <v>541</v>
      </c>
      <c r="I3241" s="249" t="s">
        <v>82</v>
      </c>
    </row>
    <row r="3242" spans="1:9">
      <c r="A3242" s="249">
        <v>212390</v>
      </c>
      <c r="B3242" s="249" t="s">
        <v>5225</v>
      </c>
      <c r="C3242" s="249" t="s">
        <v>5226</v>
      </c>
      <c r="D3242" s="249" t="s">
        <v>486</v>
      </c>
      <c r="I3242" s="249" t="s">
        <v>82</v>
      </c>
    </row>
    <row r="3243" spans="1:9">
      <c r="A3243" s="249">
        <v>212393</v>
      </c>
      <c r="B3243" s="249" t="s">
        <v>5227</v>
      </c>
      <c r="C3243" s="249" t="s">
        <v>91</v>
      </c>
      <c r="D3243" s="249" t="s">
        <v>557</v>
      </c>
      <c r="I3243" s="249" t="s">
        <v>82</v>
      </c>
    </row>
    <row r="3244" spans="1:9">
      <c r="A3244" s="249">
        <v>212394</v>
      </c>
      <c r="B3244" s="249" t="s">
        <v>5228</v>
      </c>
      <c r="C3244" s="249" t="s">
        <v>206</v>
      </c>
      <c r="D3244" s="249" t="s">
        <v>637</v>
      </c>
      <c r="I3244" s="249" t="s">
        <v>82</v>
      </c>
    </row>
    <row r="3245" spans="1:9">
      <c r="A3245" s="249">
        <v>212397</v>
      </c>
      <c r="B3245" s="249" t="s">
        <v>5229</v>
      </c>
      <c r="C3245" s="249" t="s">
        <v>202</v>
      </c>
      <c r="D3245" s="249" t="s">
        <v>624</v>
      </c>
      <c r="I3245" s="249" t="s">
        <v>82</v>
      </c>
    </row>
    <row r="3246" spans="1:9">
      <c r="A3246" s="249">
        <v>212400</v>
      </c>
      <c r="B3246" s="249" t="s">
        <v>5230</v>
      </c>
      <c r="C3246" s="249" t="s">
        <v>3735</v>
      </c>
      <c r="D3246" s="249" t="s">
        <v>494</v>
      </c>
      <c r="I3246" s="249" t="s">
        <v>82</v>
      </c>
    </row>
    <row r="3247" spans="1:9">
      <c r="A3247" s="249">
        <v>212402</v>
      </c>
      <c r="B3247" s="249" t="s">
        <v>5231</v>
      </c>
      <c r="C3247" s="249" t="s">
        <v>170</v>
      </c>
      <c r="D3247" s="249" t="s">
        <v>5232</v>
      </c>
      <c r="I3247" s="249" t="s">
        <v>82</v>
      </c>
    </row>
    <row r="3248" spans="1:9">
      <c r="A3248" s="249">
        <v>212407</v>
      </c>
      <c r="B3248" s="249" t="s">
        <v>5233</v>
      </c>
      <c r="C3248" s="249" t="s">
        <v>84</v>
      </c>
      <c r="D3248" s="249" t="s">
        <v>500</v>
      </c>
      <c r="I3248" s="249" t="s">
        <v>82</v>
      </c>
    </row>
    <row r="3249" spans="1:9">
      <c r="A3249" s="249">
        <v>212408</v>
      </c>
      <c r="B3249" s="249" t="s">
        <v>5234</v>
      </c>
      <c r="C3249" s="249" t="s">
        <v>238</v>
      </c>
      <c r="D3249" s="249" t="s">
        <v>534</v>
      </c>
      <c r="I3249" s="249" t="s">
        <v>82</v>
      </c>
    </row>
    <row r="3250" spans="1:9">
      <c r="A3250" s="249">
        <v>212414</v>
      </c>
      <c r="B3250" s="249" t="s">
        <v>5235</v>
      </c>
      <c r="C3250" s="249" t="s">
        <v>5236</v>
      </c>
      <c r="D3250" s="249" t="s">
        <v>5237</v>
      </c>
      <c r="I3250" s="249" t="s">
        <v>82</v>
      </c>
    </row>
    <row r="3251" spans="1:9">
      <c r="A3251" s="249">
        <v>212418</v>
      </c>
      <c r="B3251" s="249" t="s">
        <v>5238</v>
      </c>
      <c r="C3251" s="249" t="s">
        <v>249</v>
      </c>
      <c r="D3251" s="249" t="s">
        <v>4796</v>
      </c>
      <c r="I3251" s="249" t="s">
        <v>82</v>
      </c>
    </row>
    <row r="3252" spans="1:9">
      <c r="A3252" s="249">
        <v>212419</v>
      </c>
      <c r="B3252" s="249" t="s">
        <v>5239</v>
      </c>
      <c r="C3252" s="249" t="s">
        <v>5240</v>
      </c>
      <c r="D3252" s="249" t="s">
        <v>644</v>
      </c>
      <c r="I3252" s="249" t="s">
        <v>82</v>
      </c>
    </row>
    <row r="3253" spans="1:9">
      <c r="A3253" s="249">
        <v>212425</v>
      </c>
      <c r="B3253" s="249" t="s">
        <v>5241</v>
      </c>
      <c r="C3253" s="249" t="s">
        <v>209</v>
      </c>
      <c r="D3253" s="249" t="s">
        <v>5242</v>
      </c>
      <c r="I3253" s="249" t="s">
        <v>82</v>
      </c>
    </row>
    <row r="3254" spans="1:9">
      <c r="A3254" s="249">
        <v>212429</v>
      </c>
      <c r="B3254" s="249" t="s">
        <v>5243</v>
      </c>
      <c r="C3254" s="249" t="s">
        <v>125</v>
      </c>
      <c r="D3254" s="249" t="s">
        <v>436</v>
      </c>
      <c r="I3254" s="249" t="s">
        <v>82</v>
      </c>
    </row>
    <row r="3255" spans="1:9">
      <c r="A3255" s="249">
        <v>212430</v>
      </c>
      <c r="B3255" s="249" t="s">
        <v>5244</v>
      </c>
      <c r="C3255" s="249" t="s">
        <v>170</v>
      </c>
      <c r="D3255" s="249" t="s">
        <v>546</v>
      </c>
      <c r="I3255" s="249" t="s">
        <v>82</v>
      </c>
    </row>
    <row r="3256" spans="1:9">
      <c r="A3256" s="249">
        <v>212431</v>
      </c>
      <c r="B3256" s="249" t="s">
        <v>5245</v>
      </c>
      <c r="C3256" s="249" t="s">
        <v>150</v>
      </c>
      <c r="D3256" s="249" t="s">
        <v>387</v>
      </c>
      <c r="I3256" s="249" t="s">
        <v>82</v>
      </c>
    </row>
    <row r="3257" spans="1:9">
      <c r="A3257" s="249">
        <v>212435</v>
      </c>
      <c r="B3257" s="249" t="s">
        <v>5246</v>
      </c>
      <c r="C3257" s="249" t="s">
        <v>144</v>
      </c>
      <c r="D3257" s="249" t="s">
        <v>492</v>
      </c>
      <c r="I3257" s="249" t="s">
        <v>82</v>
      </c>
    </row>
    <row r="3258" spans="1:9">
      <c r="A3258" s="249">
        <v>212436</v>
      </c>
      <c r="B3258" s="249" t="s">
        <v>5247</v>
      </c>
      <c r="C3258" s="249" t="s">
        <v>174</v>
      </c>
      <c r="D3258" s="249" t="s">
        <v>478</v>
      </c>
      <c r="I3258" s="249" t="s">
        <v>82</v>
      </c>
    </row>
    <row r="3259" spans="1:9">
      <c r="A3259" s="249">
        <v>212441</v>
      </c>
      <c r="B3259" s="249" t="s">
        <v>5248</v>
      </c>
      <c r="C3259" s="249" t="s">
        <v>3707</v>
      </c>
      <c r="D3259" s="249" t="s">
        <v>543</v>
      </c>
      <c r="I3259" s="249" t="s">
        <v>82</v>
      </c>
    </row>
    <row r="3260" spans="1:9">
      <c r="A3260" s="249">
        <v>212443</v>
      </c>
      <c r="B3260" s="249" t="s">
        <v>5249</v>
      </c>
      <c r="C3260" s="249" t="s">
        <v>347</v>
      </c>
      <c r="D3260" s="249" t="s">
        <v>458</v>
      </c>
      <c r="I3260" s="249" t="s">
        <v>82</v>
      </c>
    </row>
    <row r="3261" spans="1:9">
      <c r="A3261" s="249">
        <v>212458</v>
      </c>
      <c r="B3261" s="249" t="s">
        <v>5250</v>
      </c>
      <c r="C3261" s="249" t="s">
        <v>89</v>
      </c>
      <c r="D3261" s="249" t="s">
        <v>3466</v>
      </c>
      <c r="I3261" s="249" t="s">
        <v>82</v>
      </c>
    </row>
    <row r="3262" spans="1:9">
      <c r="A3262" s="249">
        <v>212460</v>
      </c>
      <c r="B3262" s="249" t="s">
        <v>5251</v>
      </c>
      <c r="C3262" s="249" t="s">
        <v>319</v>
      </c>
      <c r="D3262" s="249" t="s">
        <v>5252</v>
      </c>
      <c r="I3262" s="249" t="s">
        <v>82</v>
      </c>
    </row>
    <row r="3263" spans="1:9">
      <c r="A3263" s="249">
        <v>212465</v>
      </c>
      <c r="B3263" s="249" t="s">
        <v>5253</v>
      </c>
      <c r="C3263" s="249" t="s">
        <v>299</v>
      </c>
      <c r="D3263" s="249" t="s">
        <v>5254</v>
      </c>
      <c r="I3263" s="249" t="s">
        <v>82</v>
      </c>
    </row>
    <row r="3264" spans="1:9">
      <c r="A3264" s="249">
        <v>212466</v>
      </c>
      <c r="B3264" s="249" t="s">
        <v>5255</v>
      </c>
      <c r="C3264" s="249" t="s">
        <v>122</v>
      </c>
      <c r="D3264" s="249" t="s">
        <v>4310</v>
      </c>
      <c r="I3264" s="249" t="s">
        <v>82</v>
      </c>
    </row>
    <row r="3265" spans="1:9">
      <c r="A3265" s="249">
        <v>212469</v>
      </c>
      <c r="B3265" s="249" t="s">
        <v>5256</v>
      </c>
      <c r="C3265" s="249" t="s">
        <v>177</v>
      </c>
      <c r="D3265" s="249" t="s">
        <v>5257</v>
      </c>
      <c r="I3265" s="249" t="s">
        <v>82</v>
      </c>
    </row>
    <row r="3266" spans="1:9">
      <c r="A3266" s="249">
        <v>212476</v>
      </c>
      <c r="B3266" s="249" t="s">
        <v>5258</v>
      </c>
      <c r="C3266" s="249" t="s">
        <v>199</v>
      </c>
      <c r="D3266" s="249" t="s">
        <v>5259</v>
      </c>
      <c r="I3266" s="249" t="s">
        <v>82</v>
      </c>
    </row>
    <row r="3267" spans="1:9">
      <c r="A3267" s="249">
        <v>212477</v>
      </c>
      <c r="B3267" s="249" t="s">
        <v>5260</v>
      </c>
      <c r="C3267" s="249" t="s">
        <v>228</v>
      </c>
      <c r="D3267" s="249" t="s">
        <v>501</v>
      </c>
      <c r="I3267" s="249" t="s">
        <v>82</v>
      </c>
    </row>
    <row r="3268" spans="1:9">
      <c r="A3268" s="249">
        <v>212478</v>
      </c>
      <c r="B3268" s="249" t="s">
        <v>5261</v>
      </c>
      <c r="C3268" s="249" t="s">
        <v>309</v>
      </c>
      <c r="D3268" s="249" t="s">
        <v>550</v>
      </c>
      <c r="I3268" s="249" t="s">
        <v>82</v>
      </c>
    </row>
    <row r="3269" spans="1:9">
      <c r="A3269" s="249">
        <v>212482</v>
      </c>
      <c r="B3269" s="249" t="s">
        <v>5262</v>
      </c>
      <c r="C3269" s="249" t="s">
        <v>122</v>
      </c>
      <c r="D3269" s="249" t="s">
        <v>487</v>
      </c>
      <c r="I3269" s="249" t="s">
        <v>82</v>
      </c>
    </row>
    <row r="3270" spans="1:9">
      <c r="A3270" s="249">
        <v>212483</v>
      </c>
      <c r="B3270" s="249" t="s">
        <v>5263</v>
      </c>
      <c r="C3270" s="249" t="s">
        <v>204</v>
      </c>
      <c r="D3270" s="249" t="s">
        <v>3875</v>
      </c>
      <c r="I3270" s="249" t="s">
        <v>82</v>
      </c>
    </row>
    <row r="3271" spans="1:9">
      <c r="A3271" s="249">
        <v>212484</v>
      </c>
      <c r="B3271" s="249" t="s">
        <v>5264</v>
      </c>
      <c r="C3271" s="249" t="s">
        <v>5265</v>
      </c>
      <c r="D3271" s="249" t="s">
        <v>660</v>
      </c>
      <c r="I3271" s="249" t="s">
        <v>82</v>
      </c>
    </row>
    <row r="3272" spans="1:9">
      <c r="A3272" s="249">
        <v>212486</v>
      </c>
      <c r="B3272" s="249" t="s">
        <v>5266</v>
      </c>
      <c r="C3272" s="249" t="s">
        <v>121</v>
      </c>
      <c r="D3272" s="249" t="s">
        <v>5267</v>
      </c>
      <c r="I3272" s="249" t="s">
        <v>82</v>
      </c>
    </row>
    <row r="3273" spans="1:9">
      <c r="A3273" s="249">
        <v>212489</v>
      </c>
      <c r="B3273" s="249" t="s">
        <v>5268</v>
      </c>
      <c r="C3273" s="249" t="s">
        <v>3935</v>
      </c>
      <c r="D3273" s="249" t="s">
        <v>432</v>
      </c>
      <c r="I3273" s="249" t="s">
        <v>82</v>
      </c>
    </row>
    <row r="3274" spans="1:9">
      <c r="A3274" s="249">
        <v>212490</v>
      </c>
      <c r="B3274" s="249" t="s">
        <v>5269</v>
      </c>
      <c r="C3274" s="249" t="s">
        <v>92</v>
      </c>
      <c r="D3274" s="249" t="s">
        <v>451</v>
      </c>
      <c r="I3274" s="249" t="s">
        <v>82</v>
      </c>
    </row>
    <row r="3275" spans="1:9">
      <c r="A3275" s="249">
        <v>212494</v>
      </c>
      <c r="B3275" s="249" t="s">
        <v>5270</v>
      </c>
      <c r="C3275" s="249" t="s">
        <v>3149</v>
      </c>
      <c r="D3275" s="249" t="s">
        <v>606</v>
      </c>
      <c r="I3275" s="249" t="s">
        <v>82</v>
      </c>
    </row>
    <row r="3276" spans="1:9">
      <c r="A3276" s="249">
        <v>212495</v>
      </c>
      <c r="B3276" s="249" t="s">
        <v>5271</v>
      </c>
      <c r="C3276" s="249" t="s">
        <v>115</v>
      </c>
      <c r="D3276" s="249" t="s">
        <v>5272</v>
      </c>
      <c r="I3276" s="249" t="s">
        <v>82</v>
      </c>
    </row>
    <row r="3277" spans="1:9">
      <c r="A3277" s="249">
        <v>212496</v>
      </c>
      <c r="B3277" s="249" t="s">
        <v>5273</v>
      </c>
      <c r="C3277" s="249" t="s">
        <v>228</v>
      </c>
      <c r="D3277" s="249" t="s">
        <v>3954</v>
      </c>
      <c r="I3277" s="249" t="s">
        <v>82</v>
      </c>
    </row>
    <row r="3278" spans="1:9">
      <c r="A3278" s="249">
        <v>212500</v>
      </c>
      <c r="B3278" s="249" t="s">
        <v>5274</v>
      </c>
      <c r="C3278" s="249" t="s">
        <v>89</v>
      </c>
      <c r="D3278" s="249" t="s">
        <v>433</v>
      </c>
      <c r="I3278" s="249" t="s">
        <v>82</v>
      </c>
    </row>
    <row r="3279" spans="1:9">
      <c r="A3279" s="249">
        <v>212505</v>
      </c>
      <c r="B3279" s="249" t="s">
        <v>5275</v>
      </c>
      <c r="C3279" s="249" t="s">
        <v>94</v>
      </c>
      <c r="D3279" s="249" t="s">
        <v>5276</v>
      </c>
      <c r="I3279" s="249" t="s">
        <v>82</v>
      </c>
    </row>
    <row r="3280" spans="1:9">
      <c r="A3280" s="249">
        <v>212506</v>
      </c>
      <c r="B3280" s="249" t="s">
        <v>5277</v>
      </c>
      <c r="C3280" s="249" t="s">
        <v>188</v>
      </c>
      <c r="D3280" s="249" t="s">
        <v>3972</v>
      </c>
      <c r="I3280" s="249" t="s">
        <v>82</v>
      </c>
    </row>
    <row r="3281" spans="1:9">
      <c r="A3281" s="249">
        <v>212507</v>
      </c>
      <c r="B3281" s="249" t="s">
        <v>5278</v>
      </c>
      <c r="C3281" s="249" t="s">
        <v>5265</v>
      </c>
      <c r="D3281" s="249" t="s">
        <v>507</v>
      </c>
      <c r="I3281" s="249" t="s">
        <v>82</v>
      </c>
    </row>
    <row r="3282" spans="1:9">
      <c r="A3282" s="249">
        <v>212508</v>
      </c>
      <c r="B3282" s="249" t="s">
        <v>5279</v>
      </c>
      <c r="C3282" s="249" t="s">
        <v>202</v>
      </c>
      <c r="D3282" s="249" t="s">
        <v>653</v>
      </c>
      <c r="I3282" s="249" t="s">
        <v>82</v>
      </c>
    </row>
    <row r="3283" spans="1:9">
      <c r="A3283" s="249">
        <v>212510</v>
      </c>
      <c r="B3283" s="249" t="s">
        <v>5280</v>
      </c>
      <c r="C3283" s="249" t="s">
        <v>5281</v>
      </c>
      <c r="D3283" s="249" t="s">
        <v>5282</v>
      </c>
      <c r="I3283" s="249" t="s">
        <v>82</v>
      </c>
    </row>
    <row r="3284" spans="1:9">
      <c r="A3284" s="249">
        <v>212511</v>
      </c>
      <c r="B3284" s="249" t="s">
        <v>5283</v>
      </c>
      <c r="C3284" s="249" t="s">
        <v>301</v>
      </c>
      <c r="D3284" s="249" t="s">
        <v>519</v>
      </c>
      <c r="I3284" s="249" t="s">
        <v>82</v>
      </c>
    </row>
    <row r="3285" spans="1:9">
      <c r="A3285" s="249">
        <v>212512</v>
      </c>
      <c r="B3285" s="249" t="s">
        <v>5284</v>
      </c>
      <c r="C3285" s="249" t="s">
        <v>213</v>
      </c>
      <c r="D3285" s="249" t="s">
        <v>4297</v>
      </c>
      <c r="I3285" s="249" t="s">
        <v>82</v>
      </c>
    </row>
    <row r="3286" spans="1:9">
      <c r="A3286" s="249">
        <v>212515</v>
      </c>
      <c r="B3286" s="249" t="s">
        <v>5285</v>
      </c>
      <c r="C3286" s="249" t="s">
        <v>84</v>
      </c>
      <c r="D3286" s="249" t="s">
        <v>3793</v>
      </c>
      <c r="I3286" s="249" t="s">
        <v>82</v>
      </c>
    </row>
    <row r="3287" spans="1:9">
      <c r="A3287" s="249">
        <v>212516</v>
      </c>
      <c r="B3287" s="249" t="s">
        <v>5286</v>
      </c>
      <c r="C3287" s="249" t="s">
        <v>130</v>
      </c>
      <c r="D3287" s="249" t="s">
        <v>4192</v>
      </c>
      <c r="I3287" s="249" t="s">
        <v>82</v>
      </c>
    </row>
    <row r="3288" spans="1:9">
      <c r="A3288" s="249">
        <v>212517</v>
      </c>
      <c r="B3288" s="249" t="s">
        <v>5287</v>
      </c>
      <c r="C3288" s="249" t="s">
        <v>735</v>
      </c>
      <c r="D3288" s="249" t="s">
        <v>5288</v>
      </c>
      <c r="I3288" s="249" t="s">
        <v>82</v>
      </c>
    </row>
    <row r="3289" spans="1:9">
      <c r="A3289" s="249">
        <v>212519</v>
      </c>
      <c r="B3289" s="249" t="s">
        <v>5289</v>
      </c>
      <c r="C3289" s="249" t="s">
        <v>254</v>
      </c>
      <c r="D3289" s="249" t="s">
        <v>653</v>
      </c>
      <c r="I3289" s="249" t="s">
        <v>82</v>
      </c>
    </row>
    <row r="3290" spans="1:9">
      <c r="A3290" s="249">
        <v>212520</v>
      </c>
      <c r="B3290" s="249" t="s">
        <v>5290</v>
      </c>
      <c r="C3290" s="249" t="s">
        <v>144</v>
      </c>
      <c r="D3290" s="249" t="s">
        <v>5291</v>
      </c>
      <c r="I3290" s="249" t="s">
        <v>82</v>
      </c>
    </row>
    <row r="3291" spans="1:9">
      <c r="A3291" s="249">
        <v>212526</v>
      </c>
      <c r="B3291" s="249" t="s">
        <v>5292</v>
      </c>
      <c r="C3291" s="249" t="s">
        <v>160</v>
      </c>
      <c r="D3291" s="249" t="s">
        <v>651</v>
      </c>
      <c r="I3291" s="249" t="s">
        <v>82</v>
      </c>
    </row>
    <row r="3292" spans="1:9">
      <c r="A3292" s="249">
        <v>212527</v>
      </c>
      <c r="B3292" s="249" t="s">
        <v>5293</v>
      </c>
      <c r="C3292" s="249" t="s">
        <v>222</v>
      </c>
      <c r="D3292" s="249" t="s">
        <v>736</v>
      </c>
      <c r="I3292" s="249" t="s">
        <v>82</v>
      </c>
    </row>
    <row r="3293" spans="1:9">
      <c r="A3293" s="249">
        <v>212531</v>
      </c>
      <c r="B3293" s="249" t="s">
        <v>5294</v>
      </c>
      <c r="C3293" s="249" t="s">
        <v>157</v>
      </c>
      <c r="D3293" s="249" t="s">
        <v>519</v>
      </c>
      <c r="I3293" s="249" t="s">
        <v>82</v>
      </c>
    </row>
    <row r="3294" spans="1:9">
      <c r="A3294" s="249">
        <v>212535</v>
      </c>
      <c r="B3294" s="249" t="s">
        <v>5295</v>
      </c>
      <c r="C3294" s="249" t="s">
        <v>89</v>
      </c>
      <c r="D3294" s="249" t="s">
        <v>469</v>
      </c>
      <c r="I3294" s="249" t="s">
        <v>82</v>
      </c>
    </row>
    <row r="3295" spans="1:9">
      <c r="A3295" s="249">
        <v>212538</v>
      </c>
      <c r="B3295" s="249" t="s">
        <v>5296</v>
      </c>
      <c r="C3295" s="249" t="s">
        <v>109</v>
      </c>
      <c r="D3295" s="249" t="s">
        <v>579</v>
      </c>
      <c r="I3295" s="249" t="s">
        <v>82</v>
      </c>
    </row>
    <row r="3296" spans="1:9">
      <c r="A3296" s="249">
        <v>212540</v>
      </c>
      <c r="B3296" s="249" t="s">
        <v>5297</v>
      </c>
      <c r="C3296" s="249" t="s">
        <v>138</v>
      </c>
      <c r="D3296" s="249" t="s">
        <v>4187</v>
      </c>
      <c r="I3296" s="249" t="s">
        <v>82</v>
      </c>
    </row>
    <row r="3297" spans="1:9">
      <c r="A3297" s="249">
        <v>212542</v>
      </c>
      <c r="B3297" s="249" t="s">
        <v>5298</v>
      </c>
      <c r="C3297" s="249" t="s">
        <v>86</v>
      </c>
      <c r="D3297" s="249" t="s">
        <v>552</v>
      </c>
      <c r="I3297" s="249" t="s">
        <v>82</v>
      </c>
    </row>
    <row r="3298" spans="1:9">
      <c r="A3298" s="249">
        <v>212547</v>
      </c>
      <c r="B3298" s="249" t="s">
        <v>5299</v>
      </c>
      <c r="C3298" s="249" t="s">
        <v>299</v>
      </c>
      <c r="D3298" s="249" t="s">
        <v>432</v>
      </c>
      <c r="I3298" s="249" t="s">
        <v>82</v>
      </c>
    </row>
    <row r="3299" spans="1:9">
      <c r="A3299" s="249">
        <v>212549</v>
      </c>
      <c r="B3299" s="249" t="s">
        <v>5300</v>
      </c>
      <c r="C3299" s="249" t="s">
        <v>91</v>
      </c>
      <c r="D3299" s="249" t="s">
        <v>571</v>
      </c>
      <c r="I3299" s="249" t="s">
        <v>82</v>
      </c>
    </row>
    <row r="3300" spans="1:9">
      <c r="A3300" s="249">
        <v>212552</v>
      </c>
      <c r="B3300" s="249" t="s">
        <v>5301</v>
      </c>
      <c r="C3300" s="249" t="s">
        <v>104</v>
      </c>
      <c r="D3300" s="249" t="s">
        <v>445</v>
      </c>
      <c r="I3300" s="249" t="s">
        <v>82</v>
      </c>
    </row>
    <row r="3301" spans="1:9">
      <c r="A3301" s="249">
        <v>212557</v>
      </c>
      <c r="B3301" s="249" t="s">
        <v>5302</v>
      </c>
      <c r="C3301" s="249" t="s">
        <v>143</v>
      </c>
      <c r="D3301" s="249" t="s">
        <v>555</v>
      </c>
      <c r="I3301" s="249" t="s">
        <v>82</v>
      </c>
    </row>
    <row r="3302" spans="1:9">
      <c r="A3302" s="249">
        <v>212560</v>
      </c>
      <c r="B3302" s="249" t="s">
        <v>5303</v>
      </c>
      <c r="C3302" s="249" t="s">
        <v>144</v>
      </c>
      <c r="D3302" s="249" t="s">
        <v>436</v>
      </c>
      <c r="I3302" s="249" t="s">
        <v>82</v>
      </c>
    </row>
    <row r="3303" spans="1:9">
      <c r="A3303" s="249">
        <v>212561</v>
      </c>
      <c r="B3303" s="249" t="s">
        <v>5304</v>
      </c>
      <c r="C3303" s="249" t="s">
        <v>2920</v>
      </c>
      <c r="D3303" s="249" t="s">
        <v>613</v>
      </c>
      <c r="I3303" s="249" t="s">
        <v>82</v>
      </c>
    </row>
    <row r="3304" spans="1:9">
      <c r="A3304" s="249">
        <v>212562</v>
      </c>
      <c r="B3304" s="249" t="s">
        <v>5305</v>
      </c>
      <c r="C3304" s="249" t="s">
        <v>2943</v>
      </c>
      <c r="D3304" s="249" t="s">
        <v>731</v>
      </c>
      <c r="I3304" s="249" t="s">
        <v>82</v>
      </c>
    </row>
    <row r="3305" spans="1:9">
      <c r="A3305" s="249">
        <v>212564</v>
      </c>
      <c r="B3305" s="249" t="s">
        <v>5306</v>
      </c>
      <c r="C3305" s="249" t="s">
        <v>385</v>
      </c>
      <c r="D3305" s="249" t="s">
        <v>486</v>
      </c>
      <c r="I3305" s="249" t="s">
        <v>82</v>
      </c>
    </row>
    <row r="3306" spans="1:9">
      <c r="A3306" s="249">
        <v>212575</v>
      </c>
      <c r="B3306" s="249" t="s">
        <v>5307</v>
      </c>
      <c r="C3306" s="249" t="s">
        <v>132</v>
      </c>
      <c r="D3306" s="249" t="s">
        <v>647</v>
      </c>
      <c r="I3306" s="249" t="s">
        <v>82</v>
      </c>
    </row>
    <row r="3307" spans="1:9">
      <c r="A3307" s="249">
        <v>212577</v>
      </c>
      <c r="B3307" s="249" t="s">
        <v>5308</v>
      </c>
      <c r="C3307" s="249" t="s">
        <v>168</v>
      </c>
      <c r="D3307" s="249" t="s">
        <v>3196</v>
      </c>
      <c r="I3307" s="249" t="s">
        <v>82</v>
      </c>
    </row>
    <row r="3308" spans="1:9">
      <c r="A3308" s="249">
        <v>212578</v>
      </c>
      <c r="B3308" s="249" t="s">
        <v>5309</v>
      </c>
      <c r="C3308" s="249" t="s">
        <v>122</v>
      </c>
      <c r="D3308" s="249" t="s">
        <v>3153</v>
      </c>
      <c r="I3308" s="249" t="s">
        <v>82</v>
      </c>
    </row>
    <row r="3309" spans="1:9">
      <c r="A3309" s="249">
        <v>212579</v>
      </c>
      <c r="B3309" s="249" t="s">
        <v>5310</v>
      </c>
      <c r="C3309" s="249" t="s">
        <v>2967</v>
      </c>
      <c r="D3309" s="249" t="s">
        <v>433</v>
      </c>
      <c r="I3309" s="249" t="s">
        <v>82</v>
      </c>
    </row>
    <row r="3310" spans="1:9">
      <c r="A3310" s="249">
        <v>212580</v>
      </c>
      <c r="B3310" s="249" t="s">
        <v>5311</v>
      </c>
      <c r="C3310" s="249" t="s">
        <v>5312</v>
      </c>
      <c r="D3310" s="249" t="s">
        <v>463</v>
      </c>
      <c r="I3310" s="249" t="s">
        <v>82</v>
      </c>
    </row>
    <row r="3311" spans="1:9">
      <c r="A3311" s="249">
        <v>212581</v>
      </c>
      <c r="B3311" s="249" t="s">
        <v>5313</v>
      </c>
      <c r="C3311" s="249" t="s">
        <v>339</v>
      </c>
      <c r="D3311" s="249" t="s">
        <v>458</v>
      </c>
      <c r="I3311" s="249" t="s">
        <v>82</v>
      </c>
    </row>
    <row r="3312" spans="1:9">
      <c r="A3312" s="249">
        <v>212584</v>
      </c>
      <c r="B3312" s="249" t="s">
        <v>5314</v>
      </c>
      <c r="C3312" s="249" t="s">
        <v>89</v>
      </c>
      <c r="D3312" s="249" t="s">
        <v>618</v>
      </c>
      <c r="I3312" s="249" t="s">
        <v>82</v>
      </c>
    </row>
    <row r="3313" spans="1:9">
      <c r="A3313" s="249">
        <v>212585</v>
      </c>
      <c r="B3313" s="249" t="s">
        <v>5315</v>
      </c>
      <c r="C3313" s="249" t="s">
        <v>349</v>
      </c>
      <c r="D3313" s="249" t="s">
        <v>706</v>
      </c>
      <c r="I3313" s="249" t="s">
        <v>82</v>
      </c>
    </row>
    <row r="3314" spans="1:9">
      <c r="A3314" s="249">
        <v>212586</v>
      </c>
      <c r="B3314" s="249" t="s">
        <v>5316</v>
      </c>
      <c r="C3314" s="249" t="s">
        <v>3407</v>
      </c>
      <c r="D3314" s="249" t="s">
        <v>2932</v>
      </c>
      <c r="I3314" s="249" t="s">
        <v>82</v>
      </c>
    </row>
    <row r="3315" spans="1:9">
      <c r="A3315" s="249">
        <v>212592</v>
      </c>
      <c r="B3315" s="249" t="s">
        <v>5317</v>
      </c>
      <c r="C3315" s="249" t="s">
        <v>5010</v>
      </c>
      <c r="D3315" s="249" t="s">
        <v>721</v>
      </c>
      <c r="I3315" s="249" t="s">
        <v>82</v>
      </c>
    </row>
    <row r="3316" spans="1:9">
      <c r="A3316" s="249">
        <v>212593</v>
      </c>
      <c r="B3316" s="249" t="s">
        <v>5318</v>
      </c>
      <c r="C3316" s="249" t="s">
        <v>369</v>
      </c>
      <c r="D3316" s="249" t="s">
        <v>5319</v>
      </c>
      <c r="I3316" s="249" t="s">
        <v>82</v>
      </c>
    </row>
    <row r="3317" spans="1:9">
      <c r="A3317" s="249">
        <v>212594</v>
      </c>
      <c r="B3317" s="249" t="s">
        <v>5320</v>
      </c>
      <c r="C3317" s="249" t="s">
        <v>206</v>
      </c>
      <c r="D3317" s="249" t="s">
        <v>498</v>
      </c>
      <c r="I3317" s="249" t="s">
        <v>82</v>
      </c>
    </row>
    <row r="3318" spans="1:9">
      <c r="A3318" s="249">
        <v>212596</v>
      </c>
      <c r="B3318" s="249" t="s">
        <v>5321</v>
      </c>
      <c r="C3318" s="249" t="s">
        <v>160</v>
      </c>
      <c r="D3318" s="249" t="s">
        <v>519</v>
      </c>
      <c r="I3318" s="249" t="s">
        <v>82</v>
      </c>
    </row>
    <row r="3319" spans="1:9">
      <c r="A3319" s="249">
        <v>212597</v>
      </c>
      <c r="B3319" s="249" t="s">
        <v>5322</v>
      </c>
      <c r="C3319" s="249" t="s">
        <v>95</v>
      </c>
      <c r="D3319" s="249" t="s">
        <v>5323</v>
      </c>
      <c r="I3319" s="249" t="s">
        <v>82</v>
      </c>
    </row>
    <row r="3320" spans="1:9">
      <c r="A3320" s="249">
        <v>212601</v>
      </c>
      <c r="B3320" s="249" t="s">
        <v>5324</v>
      </c>
      <c r="C3320" s="249" t="s">
        <v>144</v>
      </c>
      <c r="D3320" s="249" t="s">
        <v>523</v>
      </c>
      <c r="I3320" s="249" t="s">
        <v>82</v>
      </c>
    </row>
    <row r="3321" spans="1:9">
      <c r="A3321" s="249">
        <v>212602</v>
      </c>
      <c r="B3321" s="249" t="s">
        <v>5325</v>
      </c>
      <c r="C3321" s="249" t="s">
        <v>146</v>
      </c>
      <c r="D3321" s="249" t="s">
        <v>500</v>
      </c>
      <c r="I3321" s="249" t="s">
        <v>82</v>
      </c>
    </row>
    <row r="3322" spans="1:9">
      <c r="A3322" s="249">
        <v>212603</v>
      </c>
      <c r="B3322" s="249" t="s">
        <v>5326</v>
      </c>
      <c r="C3322" s="249" t="s">
        <v>122</v>
      </c>
      <c r="D3322" s="249" t="s">
        <v>618</v>
      </c>
      <c r="I3322" s="249" t="s">
        <v>82</v>
      </c>
    </row>
    <row r="3323" spans="1:9">
      <c r="A3323" s="249">
        <v>212604</v>
      </c>
      <c r="B3323" s="249" t="s">
        <v>5327</v>
      </c>
      <c r="C3323" s="249" t="s">
        <v>89</v>
      </c>
      <c r="D3323" s="249" t="s">
        <v>662</v>
      </c>
      <c r="I3323" s="249" t="s">
        <v>82</v>
      </c>
    </row>
    <row r="3324" spans="1:9">
      <c r="A3324" s="249">
        <v>212609</v>
      </c>
      <c r="B3324" s="249" t="s">
        <v>5328</v>
      </c>
      <c r="C3324" s="249" t="s">
        <v>260</v>
      </c>
      <c r="D3324" s="249" t="s">
        <v>471</v>
      </c>
      <c r="I3324" s="249" t="s">
        <v>82</v>
      </c>
    </row>
    <row r="3325" spans="1:9">
      <c r="A3325" s="249">
        <v>212614</v>
      </c>
      <c r="B3325" s="249" t="s">
        <v>5329</v>
      </c>
      <c r="C3325" s="249" t="s">
        <v>89</v>
      </c>
      <c r="D3325" s="249" t="s">
        <v>4280</v>
      </c>
      <c r="I3325" s="249" t="s">
        <v>82</v>
      </c>
    </row>
    <row r="3326" spans="1:9">
      <c r="A3326" s="249">
        <v>212615</v>
      </c>
      <c r="B3326" s="249" t="s">
        <v>5330</v>
      </c>
      <c r="C3326" s="249" t="s">
        <v>259</v>
      </c>
      <c r="D3326" s="249" t="s">
        <v>5331</v>
      </c>
      <c r="I3326" s="249" t="s">
        <v>82</v>
      </c>
    </row>
    <row r="3327" spans="1:9">
      <c r="A3327" s="249">
        <v>212616</v>
      </c>
      <c r="B3327" s="249" t="s">
        <v>5332</v>
      </c>
      <c r="C3327" s="249" t="s">
        <v>89</v>
      </c>
      <c r="D3327" s="249" t="s">
        <v>3000</v>
      </c>
      <c r="I3327" s="249" t="s">
        <v>82</v>
      </c>
    </row>
    <row r="3328" spans="1:9">
      <c r="A3328" s="249">
        <v>212620</v>
      </c>
      <c r="B3328" s="249" t="s">
        <v>5333</v>
      </c>
      <c r="C3328" s="249" t="s">
        <v>3407</v>
      </c>
      <c r="D3328" s="249" t="s">
        <v>558</v>
      </c>
      <c r="I3328" s="249" t="s">
        <v>82</v>
      </c>
    </row>
    <row r="3329" spans="1:9">
      <c r="A3329" s="249">
        <v>212621</v>
      </c>
      <c r="B3329" s="249" t="s">
        <v>5334</v>
      </c>
      <c r="C3329" s="249" t="s">
        <v>177</v>
      </c>
      <c r="D3329" s="249" t="s">
        <v>708</v>
      </c>
      <c r="I3329" s="249" t="s">
        <v>82</v>
      </c>
    </row>
    <row r="3330" spans="1:9">
      <c r="A3330" s="249">
        <v>212623</v>
      </c>
      <c r="B3330" s="249" t="s">
        <v>5335</v>
      </c>
      <c r="C3330" s="249" t="s">
        <v>111</v>
      </c>
      <c r="D3330" s="249" t="s">
        <v>469</v>
      </c>
      <c r="I3330" s="249" t="s">
        <v>82</v>
      </c>
    </row>
    <row r="3331" spans="1:9">
      <c r="A3331" s="249">
        <v>212627</v>
      </c>
      <c r="B3331" s="249" t="s">
        <v>5336</v>
      </c>
      <c r="C3331" s="249" t="s">
        <v>279</v>
      </c>
      <c r="D3331" s="249" t="s">
        <v>542</v>
      </c>
      <c r="I3331" s="249" t="s">
        <v>82</v>
      </c>
    </row>
    <row r="3332" spans="1:9">
      <c r="A3332" s="249">
        <v>212634</v>
      </c>
      <c r="B3332" s="249" t="s">
        <v>5337</v>
      </c>
      <c r="C3332" s="249" t="s">
        <v>191</v>
      </c>
      <c r="D3332" s="249" t="s">
        <v>560</v>
      </c>
      <c r="I3332" s="249" t="s">
        <v>82</v>
      </c>
    </row>
    <row r="3333" spans="1:9">
      <c r="A3333" s="249">
        <v>212638</v>
      </c>
      <c r="B3333" s="249" t="s">
        <v>5338</v>
      </c>
      <c r="C3333" s="249" t="s">
        <v>89</v>
      </c>
      <c r="D3333" s="249" t="s">
        <v>499</v>
      </c>
      <c r="I3333" s="249" t="s">
        <v>82</v>
      </c>
    </row>
    <row r="3334" spans="1:9">
      <c r="A3334" s="249">
        <v>212641</v>
      </c>
      <c r="B3334" s="249" t="s">
        <v>3933</v>
      </c>
      <c r="C3334" s="249" t="s">
        <v>126</v>
      </c>
      <c r="D3334" s="249" t="s">
        <v>478</v>
      </c>
      <c r="I3334" s="249" t="s">
        <v>82</v>
      </c>
    </row>
    <row r="3335" spans="1:9">
      <c r="A3335" s="249">
        <v>212642</v>
      </c>
      <c r="B3335" s="249" t="s">
        <v>5339</v>
      </c>
      <c r="C3335" s="249" t="s">
        <v>225</v>
      </c>
      <c r="D3335" s="249" t="s">
        <v>5340</v>
      </c>
      <c r="I3335" s="249" t="s">
        <v>82</v>
      </c>
    </row>
    <row r="3336" spans="1:9">
      <c r="A3336" s="249">
        <v>212648</v>
      </c>
      <c r="B3336" s="249" t="s">
        <v>5341</v>
      </c>
      <c r="C3336" s="249" t="s">
        <v>210</v>
      </c>
      <c r="D3336" s="249" t="s">
        <v>3644</v>
      </c>
      <c r="I3336" s="249" t="s">
        <v>82</v>
      </c>
    </row>
    <row r="3337" spans="1:9">
      <c r="A3337" s="249">
        <v>212650</v>
      </c>
      <c r="B3337" s="249" t="s">
        <v>5342</v>
      </c>
      <c r="C3337" s="249" t="s">
        <v>3556</v>
      </c>
      <c r="D3337" s="249" t="s">
        <v>475</v>
      </c>
      <c r="I3337" s="249" t="s">
        <v>82</v>
      </c>
    </row>
    <row r="3338" spans="1:9">
      <c r="A3338" s="249">
        <v>212651</v>
      </c>
      <c r="B3338" s="249" t="s">
        <v>5343</v>
      </c>
      <c r="C3338" s="249" t="s">
        <v>105</v>
      </c>
      <c r="D3338" s="249" t="s">
        <v>3257</v>
      </c>
      <c r="I3338" s="249" t="s">
        <v>82</v>
      </c>
    </row>
    <row r="3339" spans="1:9">
      <c r="A3339" s="249">
        <v>212654</v>
      </c>
      <c r="B3339" s="249" t="s">
        <v>5344</v>
      </c>
      <c r="C3339" s="249" t="s">
        <v>89</v>
      </c>
      <c r="D3339" s="249" t="s">
        <v>469</v>
      </c>
      <c r="I3339" s="249" t="s">
        <v>82</v>
      </c>
    </row>
    <row r="3340" spans="1:9">
      <c r="A3340" s="249">
        <v>212655</v>
      </c>
      <c r="B3340" s="249" t="s">
        <v>5345</v>
      </c>
      <c r="C3340" s="249" t="s">
        <v>144</v>
      </c>
      <c r="D3340" s="249" t="s">
        <v>503</v>
      </c>
      <c r="I3340" s="249" t="s">
        <v>82</v>
      </c>
    </row>
    <row r="3341" spans="1:9">
      <c r="A3341" s="249">
        <v>212657</v>
      </c>
      <c r="B3341" s="249" t="s">
        <v>5346</v>
      </c>
      <c r="C3341" s="249" t="s">
        <v>99</v>
      </c>
      <c r="D3341" s="249" t="s">
        <v>439</v>
      </c>
      <c r="I3341" s="249" t="s">
        <v>82</v>
      </c>
    </row>
    <row r="3342" spans="1:9">
      <c r="A3342" s="249">
        <v>212658</v>
      </c>
      <c r="B3342" s="249" t="s">
        <v>5347</v>
      </c>
      <c r="C3342" s="249" t="s">
        <v>250</v>
      </c>
      <c r="D3342" s="249" t="s">
        <v>462</v>
      </c>
      <c r="I3342" s="249" t="s">
        <v>82</v>
      </c>
    </row>
    <row r="3343" spans="1:9">
      <c r="A3343" s="249">
        <v>212659</v>
      </c>
      <c r="B3343" s="249" t="s">
        <v>5348</v>
      </c>
      <c r="C3343" s="249" t="s">
        <v>280</v>
      </c>
      <c r="D3343" s="249" t="s">
        <v>606</v>
      </c>
      <c r="I3343" s="249" t="s">
        <v>82</v>
      </c>
    </row>
    <row r="3344" spans="1:9">
      <c r="A3344" s="249">
        <v>212662</v>
      </c>
      <c r="B3344" s="249" t="s">
        <v>5349</v>
      </c>
      <c r="C3344" s="249" t="s">
        <v>357</v>
      </c>
      <c r="D3344" s="249" t="s">
        <v>561</v>
      </c>
      <c r="I3344" s="249" t="s">
        <v>82</v>
      </c>
    </row>
    <row r="3345" spans="1:9">
      <c r="A3345" s="249">
        <v>212664</v>
      </c>
      <c r="B3345" s="249" t="s">
        <v>5350</v>
      </c>
      <c r="C3345" s="249" t="s">
        <v>5351</v>
      </c>
      <c r="D3345" s="249" t="s">
        <v>502</v>
      </c>
      <c r="I3345" s="249" t="s">
        <v>82</v>
      </c>
    </row>
    <row r="3346" spans="1:9">
      <c r="A3346" s="249">
        <v>212666</v>
      </c>
      <c r="B3346" s="249" t="s">
        <v>5352</v>
      </c>
      <c r="C3346" s="249" t="s">
        <v>5353</v>
      </c>
      <c r="D3346" s="249" t="s">
        <v>5354</v>
      </c>
      <c r="I3346" s="249" t="s">
        <v>82</v>
      </c>
    </row>
    <row r="3347" spans="1:9">
      <c r="A3347" s="249">
        <v>212668</v>
      </c>
      <c r="B3347" s="249" t="s">
        <v>5355</v>
      </c>
      <c r="C3347" s="249" t="s">
        <v>89</v>
      </c>
      <c r="D3347" s="249" t="s">
        <v>387</v>
      </c>
      <c r="I3347" s="249" t="s">
        <v>82</v>
      </c>
    </row>
    <row r="3348" spans="1:9">
      <c r="A3348" s="249">
        <v>212670</v>
      </c>
      <c r="B3348" s="249" t="s">
        <v>5356</v>
      </c>
      <c r="C3348" s="249" t="s">
        <v>89</v>
      </c>
      <c r="D3348" s="249" t="s">
        <v>496</v>
      </c>
      <c r="I3348" s="249" t="s">
        <v>82</v>
      </c>
    </row>
    <row r="3349" spans="1:9">
      <c r="A3349" s="249">
        <v>212673</v>
      </c>
      <c r="B3349" s="249" t="s">
        <v>5357</v>
      </c>
      <c r="C3349" s="249" t="s">
        <v>5265</v>
      </c>
      <c r="D3349" s="249" t="s">
        <v>431</v>
      </c>
      <c r="I3349" s="249" t="s">
        <v>82</v>
      </c>
    </row>
    <row r="3350" spans="1:9">
      <c r="A3350" s="249">
        <v>212674</v>
      </c>
      <c r="B3350" s="249" t="s">
        <v>5358</v>
      </c>
      <c r="C3350" s="249" t="s">
        <v>249</v>
      </c>
      <c r="D3350" s="249" t="s">
        <v>452</v>
      </c>
      <c r="I3350" s="249" t="s">
        <v>82</v>
      </c>
    </row>
    <row r="3351" spans="1:9">
      <c r="A3351" s="249">
        <v>212675</v>
      </c>
      <c r="B3351" s="249" t="s">
        <v>5359</v>
      </c>
      <c r="C3351" s="249" t="s">
        <v>370</v>
      </c>
      <c r="D3351" s="249" t="s">
        <v>570</v>
      </c>
      <c r="I3351" s="249" t="s">
        <v>82</v>
      </c>
    </row>
    <row r="3352" spans="1:9">
      <c r="A3352" s="249">
        <v>212677</v>
      </c>
      <c r="B3352" s="249" t="s">
        <v>5360</v>
      </c>
      <c r="C3352" s="249" t="s">
        <v>115</v>
      </c>
      <c r="D3352" s="249" t="s">
        <v>612</v>
      </c>
      <c r="I3352" s="249" t="s">
        <v>82</v>
      </c>
    </row>
    <row r="3353" spans="1:9">
      <c r="A3353" s="249">
        <v>212679</v>
      </c>
      <c r="B3353" s="249" t="s">
        <v>5361</v>
      </c>
      <c r="C3353" s="249" t="s">
        <v>206</v>
      </c>
      <c r="D3353" s="249" t="s">
        <v>525</v>
      </c>
      <c r="I3353" s="249" t="s">
        <v>82</v>
      </c>
    </row>
    <row r="3354" spans="1:9">
      <c r="A3354" s="249">
        <v>212680</v>
      </c>
      <c r="B3354" s="249" t="s">
        <v>5362</v>
      </c>
      <c r="C3354" s="249" t="s">
        <v>5363</v>
      </c>
      <c r="D3354" s="249" t="s">
        <v>5364</v>
      </c>
      <c r="I3354" s="249" t="s">
        <v>82</v>
      </c>
    </row>
    <row r="3355" spans="1:9">
      <c r="A3355" s="249">
        <v>212682</v>
      </c>
      <c r="B3355" s="249" t="s">
        <v>5365</v>
      </c>
      <c r="C3355" s="249" t="s">
        <v>113</v>
      </c>
      <c r="D3355" s="249" t="s">
        <v>5366</v>
      </c>
      <c r="I3355" s="249" t="s">
        <v>82</v>
      </c>
    </row>
    <row r="3356" spans="1:9">
      <c r="A3356" s="249">
        <v>212683</v>
      </c>
      <c r="B3356" s="249" t="s">
        <v>5367</v>
      </c>
      <c r="C3356" s="249" t="s">
        <v>94</v>
      </c>
      <c r="D3356" s="249" t="s">
        <v>158</v>
      </c>
      <c r="I3356" s="249" t="s">
        <v>82</v>
      </c>
    </row>
    <row r="3357" spans="1:9">
      <c r="A3357" s="249">
        <v>212684</v>
      </c>
      <c r="B3357" s="249" t="s">
        <v>5368</v>
      </c>
      <c r="C3357" s="249" t="s">
        <v>5369</v>
      </c>
      <c r="D3357" s="249" t="s">
        <v>619</v>
      </c>
      <c r="I3357" s="249" t="s">
        <v>82</v>
      </c>
    </row>
    <row r="3358" spans="1:9">
      <c r="A3358" s="249">
        <v>212685</v>
      </c>
      <c r="B3358" s="249" t="s">
        <v>5370</v>
      </c>
      <c r="C3358" s="249" t="s">
        <v>128</v>
      </c>
      <c r="D3358" s="249" t="s">
        <v>468</v>
      </c>
      <c r="I3358" s="249" t="s">
        <v>82</v>
      </c>
    </row>
    <row r="3359" spans="1:9">
      <c r="A3359" s="249">
        <v>212689</v>
      </c>
      <c r="B3359" s="249" t="s">
        <v>5371</v>
      </c>
      <c r="C3359" s="249" t="s">
        <v>155</v>
      </c>
      <c r="D3359" s="249" t="s">
        <v>5372</v>
      </c>
      <c r="I3359" s="249" t="s">
        <v>82</v>
      </c>
    </row>
    <row r="3360" spans="1:9">
      <c r="A3360" s="249">
        <v>212692</v>
      </c>
      <c r="B3360" s="249" t="s">
        <v>5373</v>
      </c>
      <c r="C3360" s="249" t="s">
        <v>5374</v>
      </c>
      <c r="D3360" s="249" t="s">
        <v>500</v>
      </c>
      <c r="I3360" s="249" t="s">
        <v>82</v>
      </c>
    </row>
    <row r="3361" spans="1:9">
      <c r="A3361" s="249">
        <v>212696</v>
      </c>
      <c r="B3361" s="249" t="s">
        <v>1690</v>
      </c>
      <c r="C3361" s="249" t="s">
        <v>143</v>
      </c>
      <c r="D3361" s="249" t="s">
        <v>718</v>
      </c>
      <c r="I3361" s="249" t="s">
        <v>82</v>
      </c>
    </row>
    <row r="3362" spans="1:9">
      <c r="A3362" s="249">
        <v>212698</v>
      </c>
      <c r="B3362" s="249" t="s">
        <v>5375</v>
      </c>
      <c r="C3362" s="249" t="s">
        <v>299</v>
      </c>
      <c r="D3362" s="249" t="s">
        <v>5376</v>
      </c>
      <c r="I3362" s="249" t="s">
        <v>82</v>
      </c>
    </row>
    <row r="3363" spans="1:9">
      <c r="A3363" s="249">
        <v>212701</v>
      </c>
      <c r="B3363" s="249" t="s">
        <v>5377</v>
      </c>
      <c r="C3363" s="249" t="s">
        <v>5378</v>
      </c>
      <c r="D3363" s="249" t="s">
        <v>481</v>
      </c>
      <c r="I3363" s="249" t="s">
        <v>82</v>
      </c>
    </row>
    <row r="3364" spans="1:9">
      <c r="A3364" s="249">
        <v>212704</v>
      </c>
      <c r="B3364" s="249" t="s">
        <v>5379</v>
      </c>
      <c r="C3364" s="249" t="s">
        <v>196</v>
      </c>
      <c r="D3364" s="249" t="s">
        <v>432</v>
      </c>
      <c r="I3364" s="249" t="s">
        <v>82</v>
      </c>
    </row>
    <row r="3365" spans="1:9">
      <c r="A3365" s="249">
        <v>212705</v>
      </c>
      <c r="B3365" s="249" t="s">
        <v>5380</v>
      </c>
      <c r="C3365" s="249" t="s">
        <v>89</v>
      </c>
      <c r="D3365" s="249" t="s">
        <v>467</v>
      </c>
      <c r="I3365" s="249" t="s">
        <v>82</v>
      </c>
    </row>
    <row r="3366" spans="1:9">
      <c r="A3366" s="249">
        <v>212708</v>
      </c>
      <c r="B3366" s="249" t="s">
        <v>5381</v>
      </c>
      <c r="C3366" s="249" t="s">
        <v>99</v>
      </c>
      <c r="D3366" s="249" t="s">
        <v>741</v>
      </c>
      <c r="I3366" s="249" t="s">
        <v>82</v>
      </c>
    </row>
    <row r="3367" spans="1:9">
      <c r="A3367" s="249">
        <v>212729</v>
      </c>
      <c r="B3367" s="249" t="s">
        <v>5382</v>
      </c>
      <c r="C3367" s="249" t="s">
        <v>89</v>
      </c>
      <c r="D3367" s="249" t="s">
        <v>5383</v>
      </c>
      <c r="I3367" s="249" t="s">
        <v>82</v>
      </c>
    </row>
    <row r="3368" spans="1:9">
      <c r="A3368" s="249">
        <v>212730</v>
      </c>
      <c r="B3368" s="249" t="s">
        <v>5384</v>
      </c>
      <c r="C3368" s="249" t="s">
        <v>4791</v>
      </c>
      <c r="D3368" s="249" t="s">
        <v>468</v>
      </c>
      <c r="I3368" s="249" t="s">
        <v>82</v>
      </c>
    </row>
    <row r="3369" spans="1:9">
      <c r="A3369" s="249">
        <v>212731</v>
      </c>
      <c r="B3369" s="249" t="s">
        <v>5385</v>
      </c>
      <c r="C3369" s="249" t="s">
        <v>105</v>
      </c>
      <c r="D3369" s="249" t="s">
        <v>478</v>
      </c>
      <c r="I3369" s="249" t="s">
        <v>82</v>
      </c>
    </row>
    <row r="3370" spans="1:9">
      <c r="A3370" s="249">
        <v>212732</v>
      </c>
      <c r="B3370" s="249" t="s">
        <v>5386</v>
      </c>
      <c r="C3370" s="249" t="s">
        <v>5387</v>
      </c>
      <c r="D3370" s="249" t="s">
        <v>4280</v>
      </c>
      <c r="I3370" s="249" t="s">
        <v>82</v>
      </c>
    </row>
    <row r="3371" spans="1:9">
      <c r="A3371" s="249">
        <v>212733</v>
      </c>
      <c r="B3371" s="249" t="s">
        <v>5388</v>
      </c>
      <c r="C3371" s="249" t="s">
        <v>130</v>
      </c>
      <c r="D3371" s="249" t="s">
        <v>485</v>
      </c>
      <c r="I3371" s="249" t="s">
        <v>82</v>
      </c>
    </row>
    <row r="3372" spans="1:9">
      <c r="A3372" s="249">
        <v>212740</v>
      </c>
      <c r="B3372" s="249" t="s">
        <v>5389</v>
      </c>
      <c r="C3372" s="249" t="s">
        <v>335</v>
      </c>
      <c r="D3372" s="249" t="s">
        <v>481</v>
      </c>
      <c r="I3372" s="249" t="s">
        <v>82</v>
      </c>
    </row>
    <row r="3373" spans="1:9">
      <c r="A3373" s="249">
        <v>212741</v>
      </c>
      <c r="B3373" s="249" t="s">
        <v>5390</v>
      </c>
      <c r="C3373" s="249" t="s">
        <v>151</v>
      </c>
      <c r="D3373" s="249" t="s">
        <v>500</v>
      </c>
      <c r="I3373" s="249" t="s">
        <v>82</v>
      </c>
    </row>
    <row r="3374" spans="1:9">
      <c r="A3374" s="249">
        <v>212742</v>
      </c>
      <c r="B3374" s="249" t="s">
        <v>5391</v>
      </c>
      <c r="C3374" s="249" t="s">
        <v>86</v>
      </c>
      <c r="D3374" s="249" t="s">
        <v>485</v>
      </c>
      <c r="I3374" s="249" t="s">
        <v>82</v>
      </c>
    </row>
    <row r="3375" spans="1:9">
      <c r="A3375" s="249">
        <v>212743</v>
      </c>
      <c r="B3375" s="249" t="s">
        <v>5392</v>
      </c>
      <c r="C3375" s="249" t="s">
        <v>3570</v>
      </c>
      <c r="D3375" s="249" t="s">
        <v>4932</v>
      </c>
      <c r="I3375" s="249" t="s">
        <v>82</v>
      </c>
    </row>
    <row r="3376" spans="1:9">
      <c r="A3376" s="249">
        <v>212744</v>
      </c>
      <c r="B3376" s="249" t="s">
        <v>5393</v>
      </c>
      <c r="C3376" s="249" t="s">
        <v>5394</v>
      </c>
      <c r="D3376" s="249" t="s">
        <v>558</v>
      </c>
      <c r="I3376" s="249" t="s">
        <v>82</v>
      </c>
    </row>
    <row r="3377" spans="1:9">
      <c r="A3377" s="249">
        <v>212745</v>
      </c>
      <c r="B3377" s="249" t="s">
        <v>5395</v>
      </c>
      <c r="C3377" s="249" t="s">
        <v>131</v>
      </c>
      <c r="D3377" s="249" t="s">
        <v>468</v>
      </c>
      <c r="I3377" s="249" t="s">
        <v>82</v>
      </c>
    </row>
    <row r="3378" spans="1:9">
      <c r="A3378" s="249">
        <v>212746</v>
      </c>
      <c r="B3378" s="249" t="s">
        <v>5396</v>
      </c>
      <c r="C3378" s="249" t="s">
        <v>170</v>
      </c>
      <c r="D3378" s="249" t="s">
        <v>5397</v>
      </c>
      <c r="I3378" s="249" t="s">
        <v>82</v>
      </c>
    </row>
    <row r="3379" spans="1:9">
      <c r="A3379" s="249">
        <v>212747</v>
      </c>
      <c r="B3379" s="249" t="s">
        <v>5398</v>
      </c>
      <c r="C3379" s="249" t="s">
        <v>128</v>
      </c>
      <c r="D3379" s="249" t="s">
        <v>460</v>
      </c>
      <c r="I3379" s="249" t="s">
        <v>82</v>
      </c>
    </row>
    <row r="3380" spans="1:9">
      <c r="A3380" s="249">
        <v>212758</v>
      </c>
      <c r="B3380" s="249" t="s">
        <v>5399</v>
      </c>
      <c r="C3380" s="249" t="s">
        <v>102</v>
      </c>
      <c r="D3380" s="249" t="s">
        <v>546</v>
      </c>
      <c r="I3380" s="249" t="s">
        <v>82</v>
      </c>
    </row>
    <row r="3381" spans="1:9">
      <c r="A3381" s="249">
        <v>212761</v>
      </c>
      <c r="B3381" s="249" t="s">
        <v>5400</v>
      </c>
      <c r="C3381" s="249" t="s">
        <v>87</v>
      </c>
      <c r="D3381" s="249" t="s">
        <v>653</v>
      </c>
      <c r="I3381" s="249" t="s">
        <v>82</v>
      </c>
    </row>
    <row r="3382" spans="1:9">
      <c r="A3382" s="249">
        <v>212770</v>
      </c>
      <c r="B3382" s="249" t="s">
        <v>5401</v>
      </c>
      <c r="C3382" s="249" t="s">
        <v>184</v>
      </c>
      <c r="D3382" s="249" t="s">
        <v>5402</v>
      </c>
      <c r="I3382" s="249" t="s">
        <v>82</v>
      </c>
    </row>
    <row r="3383" spans="1:9">
      <c r="A3383" s="249">
        <v>212772</v>
      </c>
      <c r="B3383" s="249" t="s">
        <v>5403</v>
      </c>
      <c r="C3383" s="249" t="s">
        <v>5404</v>
      </c>
      <c r="D3383" s="249" t="s">
        <v>660</v>
      </c>
      <c r="I3383" s="249" t="s">
        <v>82</v>
      </c>
    </row>
    <row r="3384" spans="1:9">
      <c r="A3384" s="249">
        <v>212776</v>
      </c>
      <c r="B3384" s="249" t="s">
        <v>5405</v>
      </c>
      <c r="C3384" s="249" t="s">
        <v>89</v>
      </c>
      <c r="D3384" s="249" t="s">
        <v>5406</v>
      </c>
      <c r="I3384" s="249" t="s">
        <v>82</v>
      </c>
    </row>
    <row r="3385" spans="1:9">
      <c r="A3385" s="249">
        <v>212777</v>
      </c>
      <c r="B3385" s="249" t="s">
        <v>5407</v>
      </c>
      <c r="C3385" s="249" t="s">
        <v>742</v>
      </c>
      <c r="D3385" s="249" t="s">
        <v>550</v>
      </c>
      <c r="I3385" s="249" t="s">
        <v>82</v>
      </c>
    </row>
    <row r="3386" spans="1:9">
      <c r="A3386" s="249">
        <v>212781</v>
      </c>
      <c r="B3386" s="249" t="s">
        <v>5408</v>
      </c>
      <c r="C3386" s="249" t="s">
        <v>131</v>
      </c>
      <c r="D3386" s="249" t="s">
        <v>456</v>
      </c>
      <c r="I3386" s="249" t="s">
        <v>82</v>
      </c>
    </row>
    <row r="3387" spans="1:9">
      <c r="A3387" s="249">
        <v>212782</v>
      </c>
      <c r="B3387" s="249" t="s">
        <v>5409</v>
      </c>
      <c r="C3387" s="249" t="s">
        <v>113</v>
      </c>
      <c r="D3387" s="249" t="s">
        <v>546</v>
      </c>
      <c r="I3387" s="249" t="s">
        <v>82</v>
      </c>
    </row>
    <row r="3388" spans="1:9">
      <c r="A3388" s="249">
        <v>212790</v>
      </c>
      <c r="B3388" s="249" t="s">
        <v>5410</v>
      </c>
      <c r="C3388" s="249" t="s">
        <v>203</v>
      </c>
      <c r="D3388" s="249" t="s">
        <v>624</v>
      </c>
      <c r="I3388" s="249" t="s">
        <v>82</v>
      </c>
    </row>
    <row r="3389" spans="1:9">
      <c r="A3389" s="249">
        <v>212794</v>
      </c>
      <c r="B3389" s="249" t="s">
        <v>5411</v>
      </c>
      <c r="C3389" s="249" t="s">
        <v>180</v>
      </c>
      <c r="D3389" s="249" t="s">
        <v>2956</v>
      </c>
      <c r="I3389" s="249" t="s">
        <v>82</v>
      </c>
    </row>
    <row r="3390" spans="1:9">
      <c r="A3390" s="249">
        <v>212796</v>
      </c>
      <c r="B3390" s="249" t="s">
        <v>5412</v>
      </c>
      <c r="C3390" s="249" t="s">
        <v>81</v>
      </c>
      <c r="D3390" s="249" t="s">
        <v>443</v>
      </c>
      <c r="I3390" s="249" t="s">
        <v>82</v>
      </c>
    </row>
    <row r="3391" spans="1:9">
      <c r="A3391" s="249">
        <v>212798</v>
      </c>
      <c r="B3391" s="249" t="s">
        <v>1436</v>
      </c>
      <c r="C3391" s="249" t="s">
        <v>86</v>
      </c>
      <c r="D3391" s="249" t="s">
        <v>467</v>
      </c>
      <c r="I3391" s="249" t="s">
        <v>82</v>
      </c>
    </row>
    <row r="3392" spans="1:9">
      <c r="A3392" s="249">
        <v>212799</v>
      </c>
      <c r="B3392" s="249" t="s">
        <v>5413</v>
      </c>
      <c r="C3392" s="249" t="s">
        <v>1386</v>
      </c>
      <c r="D3392" s="249" t="s">
        <v>443</v>
      </c>
      <c r="I3392" s="249" t="s">
        <v>82</v>
      </c>
    </row>
    <row r="3393" spans="1:9">
      <c r="A3393" s="249">
        <v>212800</v>
      </c>
      <c r="B3393" s="249" t="s">
        <v>5414</v>
      </c>
      <c r="C3393" s="249" t="s">
        <v>180</v>
      </c>
      <c r="D3393" s="249" t="s">
        <v>594</v>
      </c>
      <c r="I3393" s="249" t="s">
        <v>82</v>
      </c>
    </row>
    <row r="3394" spans="1:9">
      <c r="A3394" s="249">
        <v>212803</v>
      </c>
      <c r="B3394" s="249" t="s">
        <v>5415</v>
      </c>
      <c r="C3394" s="249" t="s">
        <v>375</v>
      </c>
      <c r="D3394" s="249" t="s">
        <v>443</v>
      </c>
      <c r="I3394" s="249" t="s">
        <v>82</v>
      </c>
    </row>
    <row r="3395" spans="1:9">
      <c r="A3395" s="249">
        <v>212806</v>
      </c>
      <c r="B3395" s="249" t="s">
        <v>5416</v>
      </c>
      <c r="C3395" s="249" t="s">
        <v>92</v>
      </c>
      <c r="D3395" s="249" t="s">
        <v>467</v>
      </c>
      <c r="I3395" s="249" t="s">
        <v>82</v>
      </c>
    </row>
    <row r="3396" spans="1:9">
      <c r="A3396" s="249">
        <v>212807</v>
      </c>
      <c r="B3396" s="249" t="s">
        <v>5417</v>
      </c>
      <c r="C3396" s="249" t="s">
        <v>164</v>
      </c>
      <c r="D3396" s="249" t="s">
        <v>5418</v>
      </c>
      <c r="I3396" s="249" t="s">
        <v>82</v>
      </c>
    </row>
    <row r="3397" spans="1:9">
      <c r="A3397" s="249">
        <v>212810</v>
      </c>
      <c r="B3397" s="249" t="s">
        <v>5419</v>
      </c>
      <c r="C3397" s="249" t="s">
        <v>238</v>
      </c>
      <c r="D3397" s="249" t="s">
        <v>5420</v>
      </c>
      <c r="I3397" s="249" t="s">
        <v>82</v>
      </c>
    </row>
    <row r="3398" spans="1:9">
      <c r="A3398" s="249">
        <v>212812</v>
      </c>
      <c r="B3398" s="249" t="s">
        <v>5421</v>
      </c>
      <c r="C3398" s="249" t="s">
        <v>210</v>
      </c>
      <c r="D3398" s="249" t="s">
        <v>1335</v>
      </c>
      <c r="I3398" s="249" t="s">
        <v>82</v>
      </c>
    </row>
    <row r="3399" spans="1:9">
      <c r="A3399" s="249">
        <v>212817</v>
      </c>
      <c r="B3399" s="249" t="s">
        <v>5422</v>
      </c>
      <c r="C3399" s="249" t="s">
        <v>5423</v>
      </c>
      <c r="D3399" s="249" t="s">
        <v>3476</v>
      </c>
      <c r="I3399" s="249" t="s">
        <v>82</v>
      </c>
    </row>
    <row r="3400" spans="1:9">
      <c r="A3400" s="249">
        <v>212821</v>
      </c>
      <c r="B3400" s="249" t="s">
        <v>5424</v>
      </c>
      <c r="C3400" s="249" t="s">
        <v>92</v>
      </c>
      <c r="D3400" s="249" t="s">
        <v>512</v>
      </c>
      <c r="I3400" s="249" t="s">
        <v>82</v>
      </c>
    </row>
    <row r="3401" spans="1:9">
      <c r="A3401" s="249">
        <v>212822</v>
      </c>
      <c r="B3401" s="249" t="s">
        <v>5425</v>
      </c>
      <c r="C3401" s="249" t="s">
        <v>4380</v>
      </c>
      <c r="D3401" s="249" t="s">
        <v>462</v>
      </c>
      <c r="I3401" s="249" t="s">
        <v>82</v>
      </c>
    </row>
    <row r="3402" spans="1:9">
      <c r="A3402" s="249">
        <v>212823</v>
      </c>
      <c r="B3402" s="249" t="s">
        <v>5426</v>
      </c>
      <c r="C3402" s="249" t="s">
        <v>214</v>
      </c>
      <c r="D3402" s="249" t="s">
        <v>437</v>
      </c>
      <c r="I3402" s="249" t="s">
        <v>82</v>
      </c>
    </row>
    <row r="3403" spans="1:9">
      <c r="A3403" s="249">
        <v>212825</v>
      </c>
      <c r="B3403" s="249" t="s">
        <v>5427</v>
      </c>
      <c r="C3403" s="249" t="s">
        <v>95</v>
      </c>
      <c r="D3403" s="249" t="s">
        <v>724</v>
      </c>
      <c r="I3403" s="249" t="s">
        <v>82</v>
      </c>
    </row>
    <row r="3404" spans="1:9">
      <c r="A3404" s="249">
        <v>212831</v>
      </c>
      <c r="B3404" s="249" t="s">
        <v>5428</v>
      </c>
      <c r="C3404" s="249" t="s">
        <v>3039</v>
      </c>
      <c r="D3404" s="249" t="s">
        <v>532</v>
      </c>
      <c r="I3404" s="249" t="s">
        <v>82</v>
      </c>
    </row>
    <row r="3405" spans="1:9">
      <c r="A3405" s="249">
        <v>212832</v>
      </c>
      <c r="B3405" s="249" t="s">
        <v>5429</v>
      </c>
      <c r="C3405" s="249" t="s">
        <v>86</v>
      </c>
      <c r="D3405" s="249" t="s">
        <v>558</v>
      </c>
      <c r="I3405" s="249" t="s">
        <v>82</v>
      </c>
    </row>
    <row r="3406" spans="1:9">
      <c r="A3406" s="249">
        <v>212836</v>
      </c>
      <c r="B3406" s="249" t="s">
        <v>5430</v>
      </c>
      <c r="C3406" s="249" t="s">
        <v>3907</v>
      </c>
      <c r="D3406" s="249" t="s">
        <v>460</v>
      </c>
      <c r="I3406" s="249" t="s">
        <v>82</v>
      </c>
    </row>
    <row r="3407" spans="1:9">
      <c r="A3407" s="249">
        <v>212837</v>
      </c>
      <c r="B3407" s="249" t="s">
        <v>5431</v>
      </c>
      <c r="C3407" s="249" t="s">
        <v>109</v>
      </c>
      <c r="D3407" s="249" t="s">
        <v>668</v>
      </c>
      <c r="I3407" s="249" t="s">
        <v>82</v>
      </c>
    </row>
    <row r="3408" spans="1:9">
      <c r="A3408" s="249">
        <v>212839</v>
      </c>
      <c r="B3408" s="249" t="s">
        <v>5432</v>
      </c>
      <c r="C3408" s="249" t="s">
        <v>196</v>
      </c>
      <c r="D3408" s="249" t="s">
        <v>329</v>
      </c>
      <c r="I3408" s="249" t="s">
        <v>82</v>
      </c>
    </row>
    <row r="3409" spans="1:9">
      <c r="A3409" s="249">
        <v>212842</v>
      </c>
      <c r="B3409" s="249" t="s">
        <v>5433</v>
      </c>
      <c r="C3409" s="249" t="s">
        <v>160</v>
      </c>
      <c r="D3409" s="249" t="s">
        <v>651</v>
      </c>
      <c r="I3409" s="249" t="s">
        <v>82</v>
      </c>
    </row>
    <row r="3410" spans="1:9">
      <c r="A3410" s="249">
        <v>212843</v>
      </c>
      <c r="B3410" s="249" t="s">
        <v>5434</v>
      </c>
      <c r="C3410" s="249" t="s">
        <v>265</v>
      </c>
      <c r="D3410" s="249" t="s">
        <v>443</v>
      </c>
      <c r="I3410" s="249" t="s">
        <v>82</v>
      </c>
    </row>
    <row r="3411" spans="1:9">
      <c r="A3411" s="249">
        <v>212847</v>
      </c>
      <c r="B3411" s="249" t="s">
        <v>5435</v>
      </c>
      <c r="C3411" s="249" t="s">
        <v>629</v>
      </c>
      <c r="D3411" s="249" t="s">
        <v>473</v>
      </c>
      <c r="I3411" s="249" t="s">
        <v>82</v>
      </c>
    </row>
    <row r="3412" spans="1:9">
      <c r="A3412" s="249">
        <v>212848</v>
      </c>
      <c r="B3412" s="249" t="s">
        <v>5436</v>
      </c>
      <c r="C3412" s="249" t="s">
        <v>295</v>
      </c>
      <c r="D3412" s="249" t="s">
        <v>5437</v>
      </c>
      <c r="I3412" s="249" t="s">
        <v>82</v>
      </c>
    </row>
    <row r="3413" spans="1:9">
      <c r="A3413" s="249">
        <v>212850</v>
      </c>
      <c r="B3413" s="249" t="s">
        <v>1536</v>
      </c>
      <c r="C3413" s="249" t="s">
        <v>319</v>
      </c>
      <c r="D3413" s="249" t="s">
        <v>691</v>
      </c>
      <c r="I3413" s="249" t="s">
        <v>82</v>
      </c>
    </row>
    <row r="3414" spans="1:9">
      <c r="A3414" s="249">
        <v>212851</v>
      </c>
      <c r="B3414" s="249" t="s">
        <v>1536</v>
      </c>
      <c r="C3414" s="249" t="s">
        <v>3272</v>
      </c>
      <c r="D3414" s="249" t="s">
        <v>565</v>
      </c>
      <c r="I3414" s="249" t="s">
        <v>82</v>
      </c>
    </row>
    <row r="3415" spans="1:9">
      <c r="A3415" s="249">
        <v>212854</v>
      </c>
      <c r="B3415" s="249" t="s">
        <v>5438</v>
      </c>
      <c r="C3415" s="249" t="s">
        <v>122</v>
      </c>
      <c r="D3415" s="249" t="s">
        <v>5439</v>
      </c>
      <c r="I3415" s="249" t="s">
        <v>82</v>
      </c>
    </row>
    <row r="3416" spans="1:9">
      <c r="A3416" s="249">
        <v>212855</v>
      </c>
      <c r="B3416" s="249" t="s">
        <v>5440</v>
      </c>
      <c r="C3416" s="249" t="s">
        <v>152</v>
      </c>
      <c r="D3416" s="249" t="s">
        <v>518</v>
      </c>
      <c r="I3416" s="249" t="s">
        <v>82</v>
      </c>
    </row>
    <row r="3417" spans="1:9">
      <c r="A3417" s="249">
        <v>212856</v>
      </c>
      <c r="B3417" s="249" t="s">
        <v>5441</v>
      </c>
      <c r="C3417" s="249" t="s">
        <v>174</v>
      </c>
      <c r="D3417" s="249" t="s">
        <v>5442</v>
      </c>
      <c r="I3417" s="249" t="s">
        <v>82</v>
      </c>
    </row>
    <row r="3418" spans="1:9">
      <c r="A3418" s="249">
        <v>212859</v>
      </c>
      <c r="B3418" s="249" t="s">
        <v>5443</v>
      </c>
      <c r="C3418" s="249" t="s">
        <v>92</v>
      </c>
      <c r="D3418" s="249" t="s">
        <v>432</v>
      </c>
      <c r="I3418" s="249" t="s">
        <v>82</v>
      </c>
    </row>
    <row r="3419" spans="1:9">
      <c r="A3419" s="249">
        <v>212867</v>
      </c>
      <c r="B3419" s="249" t="s">
        <v>5444</v>
      </c>
      <c r="C3419" s="249" t="s">
        <v>159</v>
      </c>
      <c r="D3419" s="249" t="s">
        <v>3478</v>
      </c>
      <c r="I3419" s="249" t="s">
        <v>82</v>
      </c>
    </row>
    <row r="3420" spans="1:9">
      <c r="A3420" s="249">
        <v>212868</v>
      </c>
      <c r="B3420" s="249" t="s">
        <v>3623</v>
      </c>
      <c r="C3420" s="249" t="s">
        <v>205</v>
      </c>
      <c r="D3420" s="249" t="s">
        <v>479</v>
      </c>
      <c r="I3420" s="249" t="s">
        <v>82</v>
      </c>
    </row>
    <row r="3421" spans="1:9">
      <c r="A3421" s="249">
        <v>212869</v>
      </c>
      <c r="B3421" s="249" t="s">
        <v>5445</v>
      </c>
      <c r="C3421" s="249" t="s">
        <v>131</v>
      </c>
      <c r="D3421" s="249" t="s">
        <v>600</v>
      </c>
      <c r="I3421" s="249" t="s">
        <v>82</v>
      </c>
    </row>
    <row r="3422" spans="1:9">
      <c r="A3422" s="249">
        <v>212872</v>
      </c>
      <c r="B3422" s="249" t="s">
        <v>5446</v>
      </c>
      <c r="C3422" s="249" t="s">
        <v>103</v>
      </c>
      <c r="D3422" s="249" t="s">
        <v>564</v>
      </c>
      <c r="I3422" s="249" t="s">
        <v>82</v>
      </c>
    </row>
    <row r="3423" spans="1:9">
      <c r="A3423" s="249">
        <v>212873</v>
      </c>
      <c r="B3423" s="249" t="s">
        <v>5447</v>
      </c>
      <c r="C3423" s="249" t="s">
        <v>89</v>
      </c>
      <c r="D3423" s="249" t="s">
        <v>587</v>
      </c>
      <c r="I3423" s="249" t="s">
        <v>82</v>
      </c>
    </row>
    <row r="3424" spans="1:9">
      <c r="A3424" s="249">
        <v>212874</v>
      </c>
      <c r="B3424" s="249" t="s">
        <v>5448</v>
      </c>
      <c r="C3424" s="249" t="s">
        <v>115</v>
      </c>
      <c r="D3424" s="249" t="s">
        <v>3875</v>
      </c>
      <c r="I3424" s="249" t="s">
        <v>82</v>
      </c>
    </row>
    <row r="3425" spans="1:9">
      <c r="A3425" s="249">
        <v>212879</v>
      </c>
      <c r="B3425" s="249" t="s">
        <v>5449</v>
      </c>
      <c r="C3425" s="249" t="s">
        <v>372</v>
      </c>
      <c r="D3425" s="249" t="s">
        <v>616</v>
      </c>
      <c r="I3425" s="249" t="s">
        <v>82</v>
      </c>
    </row>
    <row r="3426" spans="1:9">
      <c r="A3426" s="249">
        <v>212891</v>
      </c>
      <c r="B3426" s="249" t="s">
        <v>5450</v>
      </c>
      <c r="C3426" s="249" t="s">
        <v>5451</v>
      </c>
      <c r="D3426" s="249" t="s">
        <v>507</v>
      </c>
      <c r="I3426" s="249" t="s">
        <v>82</v>
      </c>
    </row>
    <row r="3427" spans="1:9">
      <c r="A3427" s="249">
        <v>212892</v>
      </c>
      <c r="B3427" s="249" t="s">
        <v>5452</v>
      </c>
      <c r="C3427" s="249" t="s">
        <v>160</v>
      </c>
      <c r="D3427" s="249" t="s">
        <v>5453</v>
      </c>
      <c r="I3427" s="249" t="s">
        <v>82</v>
      </c>
    </row>
    <row r="3428" spans="1:9">
      <c r="A3428" s="249">
        <v>212893</v>
      </c>
      <c r="B3428" s="249" t="s">
        <v>5454</v>
      </c>
      <c r="C3428" s="249" t="s">
        <v>339</v>
      </c>
      <c r="D3428" s="249" t="s">
        <v>635</v>
      </c>
      <c r="I3428" s="249" t="s">
        <v>82</v>
      </c>
    </row>
    <row r="3429" spans="1:9">
      <c r="A3429" s="249">
        <v>212894</v>
      </c>
      <c r="B3429" s="249" t="s">
        <v>5455</v>
      </c>
      <c r="C3429" s="249" t="s">
        <v>89</v>
      </c>
      <c r="D3429" s="249" t="s">
        <v>512</v>
      </c>
      <c r="I3429" s="249" t="s">
        <v>82</v>
      </c>
    </row>
    <row r="3430" spans="1:9">
      <c r="A3430" s="249">
        <v>212899</v>
      </c>
      <c r="B3430" s="249" t="s">
        <v>5456</v>
      </c>
      <c r="C3430" s="249" t="s">
        <v>144</v>
      </c>
      <c r="D3430" s="249" t="s">
        <v>508</v>
      </c>
      <c r="I3430" s="249" t="s">
        <v>82</v>
      </c>
    </row>
    <row r="3431" spans="1:9">
      <c r="A3431" s="249">
        <v>212901</v>
      </c>
      <c r="B3431" s="249" t="s">
        <v>5457</v>
      </c>
      <c r="C3431" s="249" t="s">
        <v>177</v>
      </c>
      <c r="D3431" s="249" t="s">
        <v>624</v>
      </c>
      <c r="I3431" s="249" t="s">
        <v>82</v>
      </c>
    </row>
    <row r="3432" spans="1:9">
      <c r="A3432" s="249">
        <v>212907</v>
      </c>
      <c r="B3432" s="249" t="s">
        <v>5458</v>
      </c>
      <c r="C3432" s="249" t="s">
        <v>4471</v>
      </c>
      <c r="D3432" s="249" t="s">
        <v>655</v>
      </c>
      <c r="I3432" s="249" t="s">
        <v>82</v>
      </c>
    </row>
    <row r="3433" spans="1:9">
      <c r="A3433" s="249">
        <v>212909</v>
      </c>
      <c r="B3433" s="249" t="s">
        <v>5459</v>
      </c>
      <c r="C3433" s="249" t="s">
        <v>107</v>
      </c>
      <c r="D3433" s="249" t="s">
        <v>5460</v>
      </c>
      <c r="I3433" s="249" t="s">
        <v>82</v>
      </c>
    </row>
    <row r="3434" spans="1:9">
      <c r="A3434" s="249">
        <v>212914</v>
      </c>
      <c r="B3434" s="249" t="s">
        <v>5461</v>
      </c>
      <c r="C3434" s="249" t="s">
        <v>3172</v>
      </c>
      <c r="D3434" s="249" t="s">
        <v>565</v>
      </c>
      <c r="I3434" s="249" t="s">
        <v>82</v>
      </c>
    </row>
    <row r="3435" spans="1:9">
      <c r="A3435" s="249">
        <v>212917</v>
      </c>
      <c r="B3435" s="249" t="s">
        <v>5462</v>
      </c>
      <c r="C3435" s="249" t="s">
        <v>3407</v>
      </c>
      <c r="D3435" s="249" t="s">
        <v>5463</v>
      </c>
      <c r="I3435" s="249" t="s">
        <v>82</v>
      </c>
    </row>
    <row r="3436" spans="1:9">
      <c r="A3436" s="249">
        <v>212919</v>
      </c>
      <c r="B3436" s="249" t="s">
        <v>5464</v>
      </c>
      <c r="C3436" s="249" t="s">
        <v>323</v>
      </c>
      <c r="D3436" s="249" t="s">
        <v>460</v>
      </c>
      <c r="I3436" s="249" t="s">
        <v>82</v>
      </c>
    </row>
    <row r="3437" spans="1:9">
      <c r="A3437" s="249">
        <v>212920</v>
      </c>
      <c r="B3437" s="249" t="s">
        <v>5465</v>
      </c>
      <c r="C3437" s="249" t="s">
        <v>102</v>
      </c>
      <c r="D3437" s="249" t="s">
        <v>3469</v>
      </c>
      <c r="I3437" s="249" t="s">
        <v>82</v>
      </c>
    </row>
    <row r="3438" spans="1:9">
      <c r="A3438" s="249">
        <v>212921</v>
      </c>
      <c r="B3438" s="249" t="s">
        <v>5466</v>
      </c>
      <c r="C3438" s="249" t="s">
        <v>134</v>
      </c>
      <c r="D3438" s="249" t="s">
        <v>486</v>
      </c>
      <c r="I3438" s="249" t="s">
        <v>82</v>
      </c>
    </row>
    <row r="3439" spans="1:9">
      <c r="A3439" s="249">
        <v>212922</v>
      </c>
      <c r="B3439" s="249" t="s">
        <v>5467</v>
      </c>
      <c r="C3439" s="249" t="s">
        <v>91</v>
      </c>
      <c r="D3439" s="249" t="s">
        <v>557</v>
      </c>
      <c r="I3439" s="249" t="s">
        <v>82</v>
      </c>
    </row>
    <row r="3440" spans="1:9">
      <c r="A3440" s="249">
        <v>212926</v>
      </c>
      <c r="B3440" s="249" t="s">
        <v>5468</v>
      </c>
      <c r="C3440" s="249" t="s">
        <v>94</v>
      </c>
      <c r="D3440" s="249" t="s">
        <v>532</v>
      </c>
      <c r="I3440" s="249" t="s">
        <v>82</v>
      </c>
    </row>
    <row r="3441" spans="1:9">
      <c r="A3441" s="249">
        <v>212933</v>
      </c>
      <c r="B3441" s="249" t="s">
        <v>5469</v>
      </c>
      <c r="C3441" s="249" t="s">
        <v>140</v>
      </c>
      <c r="D3441" s="249" t="s">
        <v>470</v>
      </c>
      <c r="I3441" s="249" t="s">
        <v>82</v>
      </c>
    </row>
    <row r="3442" spans="1:9">
      <c r="A3442" s="249">
        <v>212940</v>
      </c>
      <c r="B3442" s="249" t="s">
        <v>5470</v>
      </c>
      <c r="C3442" s="249" t="s">
        <v>190</v>
      </c>
      <c r="D3442" s="249" t="s">
        <v>655</v>
      </c>
      <c r="I3442" s="249" t="s">
        <v>82</v>
      </c>
    </row>
    <row r="3443" spans="1:9">
      <c r="A3443" s="249">
        <v>212942</v>
      </c>
      <c r="B3443" s="249" t="s">
        <v>5471</v>
      </c>
      <c r="C3443" s="249" t="s">
        <v>99</v>
      </c>
      <c r="D3443" s="249" t="s">
        <v>5472</v>
      </c>
      <c r="I3443" s="249" t="s">
        <v>82</v>
      </c>
    </row>
    <row r="3444" spans="1:9">
      <c r="A3444" s="249">
        <v>212945</v>
      </c>
      <c r="B3444" s="249" t="s">
        <v>5473</v>
      </c>
      <c r="C3444" s="249" t="s">
        <v>121</v>
      </c>
      <c r="D3444" s="249" t="s">
        <v>5474</v>
      </c>
      <c r="I3444" s="249" t="s">
        <v>82</v>
      </c>
    </row>
    <row r="3445" spans="1:9">
      <c r="A3445" s="249">
        <v>212947</v>
      </c>
      <c r="B3445" s="249" t="s">
        <v>5475</v>
      </c>
      <c r="C3445" s="249" t="s">
        <v>5476</v>
      </c>
      <c r="D3445" s="249" t="s">
        <v>616</v>
      </c>
      <c r="I3445" s="249" t="s">
        <v>82</v>
      </c>
    </row>
    <row r="3446" spans="1:9">
      <c r="A3446" s="249">
        <v>212949</v>
      </c>
      <c r="B3446" s="249" t="s">
        <v>5477</v>
      </c>
      <c r="C3446" s="249" t="s">
        <v>164</v>
      </c>
      <c r="D3446" s="249" t="s">
        <v>5478</v>
      </c>
      <c r="I3446" s="249" t="s">
        <v>82</v>
      </c>
    </row>
    <row r="3447" spans="1:9">
      <c r="A3447" s="249">
        <v>212951</v>
      </c>
      <c r="B3447" s="249" t="s">
        <v>5479</v>
      </c>
      <c r="C3447" s="249" t="s">
        <v>285</v>
      </c>
      <c r="D3447" s="249" t="s">
        <v>750</v>
      </c>
      <c r="I3447" s="249" t="s">
        <v>82</v>
      </c>
    </row>
    <row r="3448" spans="1:9">
      <c r="A3448" s="249">
        <v>212958</v>
      </c>
      <c r="B3448" s="249" t="s">
        <v>5480</v>
      </c>
      <c r="C3448" s="249" t="s">
        <v>3674</v>
      </c>
      <c r="D3448" s="249" t="s">
        <v>5481</v>
      </c>
      <c r="I3448" s="249" t="s">
        <v>82</v>
      </c>
    </row>
    <row r="3449" spans="1:9">
      <c r="A3449" s="249">
        <v>212960</v>
      </c>
      <c r="B3449" s="249" t="s">
        <v>5482</v>
      </c>
      <c r="C3449" s="249" t="s">
        <v>228</v>
      </c>
      <c r="D3449" s="249" t="s">
        <v>433</v>
      </c>
      <c r="I3449" s="249" t="s">
        <v>82</v>
      </c>
    </row>
    <row r="3450" spans="1:9">
      <c r="A3450" s="249">
        <v>212963</v>
      </c>
      <c r="B3450" s="249" t="s">
        <v>5483</v>
      </c>
      <c r="C3450" s="249" t="s">
        <v>137</v>
      </c>
      <c r="D3450" s="249" t="s">
        <v>551</v>
      </c>
      <c r="I3450" s="249" t="s">
        <v>82</v>
      </c>
    </row>
    <row r="3451" spans="1:9">
      <c r="A3451" s="249">
        <v>212964</v>
      </c>
      <c r="B3451" s="249" t="s">
        <v>5484</v>
      </c>
      <c r="C3451" s="249" t="s">
        <v>206</v>
      </c>
      <c r="D3451" s="249" t="s">
        <v>564</v>
      </c>
      <c r="I3451" s="249" t="s">
        <v>82</v>
      </c>
    </row>
    <row r="3452" spans="1:9">
      <c r="A3452" s="249">
        <v>212966</v>
      </c>
      <c r="B3452" s="249" t="s">
        <v>5485</v>
      </c>
      <c r="C3452" s="249" t="s">
        <v>89</v>
      </c>
      <c r="D3452" s="249" t="s">
        <v>467</v>
      </c>
      <c r="I3452" s="249" t="s">
        <v>82</v>
      </c>
    </row>
    <row r="3453" spans="1:9">
      <c r="A3453" s="249">
        <v>212968</v>
      </c>
      <c r="B3453" s="249" t="s">
        <v>5486</v>
      </c>
      <c r="C3453" s="249" t="s">
        <v>121</v>
      </c>
      <c r="D3453" s="249" t="s">
        <v>5487</v>
      </c>
      <c r="I3453" s="249" t="s">
        <v>82</v>
      </c>
    </row>
    <row r="3454" spans="1:9">
      <c r="A3454" s="249">
        <v>212973</v>
      </c>
      <c r="B3454" s="249" t="s">
        <v>5488</v>
      </c>
      <c r="C3454" s="249" t="s">
        <v>3017</v>
      </c>
      <c r="D3454" s="249" t="s">
        <v>496</v>
      </c>
      <c r="I3454" s="249" t="s">
        <v>82</v>
      </c>
    </row>
    <row r="3455" spans="1:9">
      <c r="A3455" s="249">
        <v>212974</v>
      </c>
      <c r="B3455" s="249" t="s">
        <v>5489</v>
      </c>
      <c r="C3455" s="249" t="s">
        <v>387</v>
      </c>
      <c r="D3455" s="249" t="s">
        <v>580</v>
      </c>
      <c r="I3455" s="249" t="s">
        <v>82</v>
      </c>
    </row>
    <row r="3456" spans="1:9">
      <c r="A3456" s="249">
        <v>212975</v>
      </c>
      <c r="B3456" s="249" t="s">
        <v>5490</v>
      </c>
      <c r="C3456" s="249" t="s">
        <v>3149</v>
      </c>
      <c r="D3456" s="249" t="s">
        <v>460</v>
      </c>
      <c r="I3456" s="249" t="s">
        <v>82</v>
      </c>
    </row>
    <row r="3457" spans="1:9">
      <c r="A3457" s="249">
        <v>212979</v>
      </c>
      <c r="B3457" s="249" t="s">
        <v>5491</v>
      </c>
      <c r="C3457" s="249" t="s">
        <v>144</v>
      </c>
      <c r="D3457" s="249" t="s">
        <v>432</v>
      </c>
      <c r="I3457" s="249" t="s">
        <v>82</v>
      </c>
    </row>
    <row r="3458" spans="1:9">
      <c r="A3458" s="249">
        <v>212982</v>
      </c>
      <c r="B3458" s="249" t="s">
        <v>5492</v>
      </c>
      <c r="C3458" s="249" t="s">
        <v>89</v>
      </c>
      <c r="D3458" s="249" t="s">
        <v>5493</v>
      </c>
      <c r="I3458" s="249" t="s">
        <v>82</v>
      </c>
    </row>
    <row r="3459" spans="1:9">
      <c r="A3459" s="249">
        <v>212985</v>
      </c>
      <c r="B3459" s="249" t="s">
        <v>5494</v>
      </c>
      <c r="C3459" s="249" t="s">
        <v>751</v>
      </c>
      <c r="D3459" s="249" t="s">
        <v>556</v>
      </c>
      <c r="I3459" s="249" t="s">
        <v>82</v>
      </c>
    </row>
    <row r="3460" spans="1:9">
      <c r="A3460" s="249">
        <v>212987</v>
      </c>
      <c r="B3460" s="249" t="s">
        <v>5495</v>
      </c>
      <c r="C3460" s="249" t="s">
        <v>91</v>
      </c>
      <c r="D3460" s="249" t="s">
        <v>533</v>
      </c>
      <c r="I3460" s="249" t="s">
        <v>82</v>
      </c>
    </row>
    <row r="3461" spans="1:9">
      <c r="A3461" s="249">
        <v>212990</v>
      </c>
      <c r="B3461" s="249" t="s">
        <v>5496</v>
      </c>
      <c r="C3461" s="249" t="s">
        <v>84</v>
      </c>
      <c r="D3461" s="249" t="s">
        <v>158</v>
      </c>
      <c r="I3461" s="249" t="s">
        <v>82</v>
      </c>
    </row>
    <row r="3462" spans="1:9">
      <c r="A3462" s="249">
        <v>212996</v>
      </c>
      <c r="B3462" s="249" t="s">
        <v>5497</v>
      </c>
      <c r="C3462" s="249" t="s">
        <v>335</v>
      </c>
      <c r="D3462" s="249" t="s">
        <v>551</v>
      </c>
      <c r="I3462" s="249" t="s">
        <v>82</v>
      </c>
    </row>
    <row r="3463" spans="1:9">
      <c r="A3463" s="249">
        <v>213004</v>
      </c>
      <c r="B3463" s="249" t="s">
        <v>5498</v>
      </c>
      <c r="C3463" s="249" t="s">
        <v>228</v>
      </c>
      <c r="D3463" s="249" t="s">
        <v>527</v>
      </c>
      <c r="I3463" s="249" t="s">
        <v>82</v>
      </c>
    </row>
    <row r="3464" spans="1:9">
      <c r="A3464" s="249">
        <v>213005</v>
      </c>
      <c r="B3464" s="249" t="s">
        <v>5499</v>
      </c>
      <c r="C3464" s="249" t="s">
        <v>279</v>
      </c>
      <c r="D3464" s="249" t="s">
        <v>692</v>
      </c>
      <c r="I3464" s="249" t="s">
        <v>82</v>
      </c>
    </row>
    <row r="3465" spans="1:9">
      <c r="A3465" s="249">
        <v>213015</v>
      </c>
      <c r="B3465" s="249" t="s">
        <v>5500</v>
      </c>
      <c r="C3465" s="249" t="s">
        <v>171</v>
      </c>
      <c r="D3465" s="249" t="s">
        <v>3265</v>
      </c>
      <c r="I3465" s="249" t="s">
        <v>82</v>
      </c>
    </row>
    <row r="3466" spans="1:9">
      <c r="A3466" s="249">
        <v>213017</v>
      </c>
      <c r="B3466" s="249" t="s">
        <v>5501</v>
      </c>
      <c r="C3466" s="249" t="s">
        <v>144</v>
      </c>
      <c r="D3466" s="249" t="s">
        <v>439</v>
      </c>
      <c r="I3466" s="249" t="s">
        <v>82</v>
      </c>
    </row>
    <row r="3467" spans="1:9">
      <c r="A3467" s="249">
        <v>213019</v>
      </c>
      <c r="B3467" s="249" t="s">
        <v>5502</v>
      </c>
      <c r="C3467" s="249" t="s">
        <v>5503</v>
      </c>
      <c r="D3467" s="249" t="s">
        <v>436</v>
      </c>
      <c r="I3467" s="249" t="s">
        <v>82</v>
      </c>
    </row>
    <row r="3468" spans="1:9">
      <c r="A3468" s="249">
        <v>213020</v>
      </c>
      <c r="B3468" s="249" t="s">
        <v>5504</v>
      </c>
      <c r="C3468" s="249" t="s">
        <v>3686</v>
      </c>
      <c r="D3468" s="249" t="s">
        <v>752</v>
      </c>
      <c r="I3468" s="249" t="s">
        <v>82</v>
      </c>
    </row>
    <row r="3469" spans="1:9">
      <c r="A3469" s="249">
        <v>213022</v>
      </c>
      <c r="B3469" s="249" t="s">
        <v>5505</v>
      </c>
      <c r="C3469" s="249" t="s">
        <v>4521</v>
      </c>
      <c r="D3469" s="249" t="s">
        <v>556</v>
      </c>
      <c r="I3469" s="249" t="s">
        <v>82</v>
      </c>
    </row>
    <row r="3470" spans="1:9">
      <c r="A3470" s="249">
        <v>213029</v>
      </c>
      <c r="B3470" s="249" t="s">
        <v>5506</v>
      </c>
      <c r="C3470" s="249" t="s">
        <v>5507</v>
      </c>
      <c r="D3470" s="249" t="s">
        <v>463</v>
      </c>
      <c r="I3470" s="249" t="s">
        <v>82</v>
      </c>
    </row>
    <row r="3471" spans="1:9">
      <c r="A3471" s="249">
        <v>213034</v>
      </c>
      <c r="B3471" s="249" t="s">
        <v>5508</v>
      </c>
      <c r="C3471" s="249" t="s">
        <v>92</v>
      </c>
      <c r="D3471" s="249" t="s">
        <v>3088</v>
      </c>
      <c r="I3471" s="249" t="s">
        <v>82</v>
      </c>
    </row>
    <row r="3472" spans="1:9">
      <c r="A3472" s="249">
        <v>213037</v>
      </c>
      <c r="B3472" s="249" t="s">
        <v>5509</v>
      </c>
      <c r="C3472" s="249" t="s">
        <v>340</v>
      </c>
      <c r="D3472" s="249" t="s">
        <v>558</v>
      </c>
      <c r="I3472" s="249" t="s">
        <v>82</v>
      </c>
    </row>
    <row r="3473" spans="1:9">
      <c r="A3473" s="249">
        <v>213040</v>
      </c>
      <c r="B3473" s="249" t="s">
        <v>5510</v>
      </c>
      <c r="C3473" s="249" t="s">
        <v>133</v>
      </c>
      <c r="D3473" s="249" t="s">
        <v>443</v>
      </c>
      <c r="I3473" s="249" t="s">
        <v>82</v>
      </c>
    </row>
    <row r="3474" spans="1:9">
      <c r="A3474" s="249">
        <v>213045</v>
      </c>
      <c r="B3474" s="249" t="s">
        <v>5511</v>
      </c>
      <c r="C3474" s="249" t="s">
        <v>301</v>
      </c>
      <c r="D3474" s="249" t="s">
        <v>3062</v>
      </c>
      <c r="I3474" s="249" t="s">
        <v>82</v>
      </c>
    </row>
    <row r="3475" spans="1:9">
      <c r="A3475" s="249">
        <v>213052</v>
      </c>
      <c r="B3475" s="249" t="s">
        <v>5512</v>
      </c>
      <c r="C3475" s="249" t="s">
        <v>319</v>
      </c>
      <c r="D3475" s="249" t="s">
        <v>559</v>
      </c>
      <c r="I3475" s="249" t="s">
        <v>82</v>
      </c>
    </row>
    <row r="3476" spans="1:9">
      <c r="A3476" s="249">
        <v>213056</v>
      </c>
      <c r="B3476" s="249" t="s">
        <v>5513</v>
      </c>
      <c r="C3476" s="249" t="s">
        <v>348</v>
      </c>
      <c r="D3476" s="249" t="s">
        <v>3621</v>
      </c>
      <c r="I3476" s="249" t="s">
        <v>82</v>
      </c>
    </row>
    <row r="3477" spans="1:9">
      <c r="A3477" s="249">
        <v>213061</v>
      </c>
      <c r="B3477" s="249" t="s">
        <v>5514</v>
      </c>
      <c r="C3477" s="249" t="s">
        <v>4250</v>
      </c>
      <c r="D3477" s="249" t="s">
        <v>451</v>
      </c>
      <c r="I3477" s="249" t="s">
        <v>82</v>
      </c>
    </row>
    <row r="3478" spans="1:9">
      <c r="A3478" s="249">
        <v>213063</v>
      </c>
      <c r="B3478" s="249" t="s">
        <v>5515</v>
      </c>
      <c r="C3478" s="249" t="s">
        <v>128</v>
      </c>
      <c r="D3478" s="249" t="s">
        <v>489</v>
      </c>
      <c r="I3478" s="249" t="s">
        <v>82</v>
      </c>
    </row>
    <row r="3479" spans="1:9">
      <c r="A3479" s="249">
        <v>213066</v>
      </c>
      <c r="B3479" s="249" t="s">
        <v>5516</v>
      </c>
      <c r="C3479" s="249" t="s">
        <v>5136</v>
      </c>
      <c r="D3479" s="249" t="s">
        <v>754</v>
      </c>
      <c r="I3479" s="249" t="s">
        <v>82</v>
      </c>
    </row>
    <row r="3480" spans="1:9">
      <c r="A3480" s="249">
        <v>213069</v>
      </c>
      <c r="B3480" s="249" t="s">
        <v>5517</v>
      </c>
      <c r="C3480" s="249" t="s">
        <v>105</v>
      </c>
      <c r="D3480" s="249" t="s">
        <v>447</v>
      </c>
      <c r="I3480" s="249" t="s">
        <v>82</v>
      </c>
    </row>
    <row r="3481" spans="1:9">
      <c r="A3481" s="249">
        <v>213070</v>
      </c>
      <c r="B3481" s="249" t="s">
        <v>5518</v>
      </c>
      <c r="C3481" s="249" t="s">
        <v>89</v>
      </c>
      <c r="D3481" s="249" t="s">
        <v>5519</v>
      </c>
      <c r="I3481" s="249" t="s">
        <v>82</v>
      </c>
    </row>
    <row r="3482" spans="1:9">
      <c r="A3482" s="249">
        <v>213071</v>
      </c>
      <c r="B3482" s="249" t="s">
        <v>5520</v>
      </c>
      <c r="C3482" s="249" t="s">
        <v>151</v>
      </c>
      <c r="D3482" s="249" t="s">
        <v>644</v>
      </c>
      <c r="I3482" s="249" t="s">
        <v>82</v>
      </c>
    </row>
    <row r="3483" spans="1:9">
      <c r="A3483" s="249">
        <v>213074</v>
      </c>
      <c r="B3483" s="249" t="s">
        <v>5521</v>
      </c>
      <c r="C3483" s="249" t="s">
        <v>160</v>
      </c>
      <c r="D3483" s="249" t="s">
        <v>5522</v>
      </c>
      <c r="I3483" s="249" t="s">
        <v>82</v>
      </c>
    </row>
    <row r="3484" spans="1:9">
      <c r="A3484" s="249">
        <v>213076</v>
      </c>
      <c r="B3484" s="249" t="s">
        <v>5523</v>
      </c>
      <c r="C3484" s="249" t="s">
        <v>130</v>
      </c>
      <c r="D3484" s="249" t="s">
        <v>449</v>
      </c>
      <c r="I3484" s="249" t="s">
        <v>82</v>
      </c>
    </row>
    <row r="3485" spans="1:9">
      <c r="A3485" s="249">
        <v>213079</v>
      </c>
      <c r="B3485" s="249" t="s">
        <v>5524</v>
      </c>
      <c r="C3485" s="249" t="s">
        <v>99</v>
      </c>
      <c r="D3485" s="249" t="s">
        <v>493</v>
      </c>
      <c r="I3485" s="249" t="s">
        <v>82</v>
      </c>
    </row>
    <row r="3486" spans="1:9">
      <c r="A3486" s="249">
        <v>213087</v>
      </c>
      <c r="B3486" s="249" t="s">
        <v>5525</v>
      </c>
      <c r="C3486" s="249" t="s">
        <v>150</v>
      </c>
      <c r="D3486" s="249" t="s">
        <v>616</v>
      </c>
      <c r="I3486" s="249" t="s">
        <v>82</v>
      </c>
    </row>
    <row r="3487" spans="1:9">
      <c r="A3487" s="249">
        <v>213088</v>
      </c>
      <c r="B3487" s="249" t="s">
        <v>5526</v>
      </c>
      <c r="C3487" s="249" t="s">
        <v>219</v>
      </c>
      <c r="D3487" s="249" t="s">
        <v>511</v>
      </c>
      <c r="I3487" s="249" t="s">
        <v>82</v>
      </c>
    </row>
    <row r="3488" spans="1:9">
      <c r="A3488" s="249">
        <v>213089</v>
      </c>
      <c r="B3488" s="249" t="s">
        <v>5527</v>
      </c>
      <c r="C3488" s="249" t="s">
        <v>199</v>
      </c>
      <c r="D3488" s="249" t="s">
        <v>5528</v>
      </c>
      <c r="I3488" s="249" t="s">
        <v>82</v>
      </c>
    </row>
    <row r="3489" spans="1:9">
      <c r="A3489" s="249">
        <v>213094</v>
      </c>
      <c r="B3489" s="249" t="s">
        <v>5529</v>
      </c>
      <c r="C3489" s="249" t="s">
        <v>98</v>
      </c>
      <c r="D3489" s="249" t="s">
        <v>499</v>
      </c>
      <c r="I3489" s="249" t="s">
        <v>82</v>
      </c>
    </row>
    <row r="3490" spans="1:9">
      <c r="A3490" s="249">
        <v>213095</v>
      </c>
      <c r="B3490" s="249" t="s">
        <v>5530</v>
      </c>
      <c r="C3490" s="249" t="s">
        <v>629</v>
      </c>
      <c r="D3490" s="249" t="s">
        <v>644</v>
      </c>
      <c r="I3490" s="249" t="s">
        <v>82</v>
      </c>
    </row>
    <row r="3491" spans="1:9">
      <c r="A3491" s="249">
        <v>213100</v>
      </c>
      <c r="B3491" s="249" t="s">
        <v>5531</v>
      </c>
      <c r="C3491" s="249" t="s">
        <v>137</v>
      </c>
      <c r="D3491" s="249" t="s">
        <v>5532</v>
      </c>
      <c r="I3491" s="249" t="s">
        <v>82</v>
      </c>
    </row>
    <row r="3492" spans="1:9">
      <c r="A3492" s="249">
        <v>213102</v>
      </c>
      <c r="B3492" s="249" t="s">
        <v>5533</v>
      </c>
      <c r="C3492" s="249" t="s">
        <v>92</v>
      </c>
      <c r="D3492" s="249" t="s">
        <v>451</v>
      </c>
      <c r="I3492" s="249" t="s">
        <v>82</v>
      </c>
    </row>
    <row r="3493" spans="1:9">
      <c r="A3493" s="249">
        <v>213104</v>
      </c>
      <c r="B3493" s="249" t="s">
        <v>4155</v>
      </c>
      <c r="C3493" s="249" t="s">
        <v>116</v>
      </c>
      <c r="D3493" s="249" t="s">
        <v>550</v>
      </c>
      <c r="I3493" s="249" t="s">
        <v>82</v>
      </c>
    </row>
    <row r="3494" spans="1:9">
      <c r="A3494" s="249">
        <v>213105</v>
      </c>
      <c r="B3494" s="249" t="s">
        <v>5534</v>
      </c>
      <c r="C3494" s="249" t="s">
        <v>320</v>
      </c>
      <c r="D3494" s="249" t="s">
        <v>439</v>
      </c>
      <c r="I3494" s="249" t="s">
        <v>82</v>
      </c>
    </row>
    <row r="3495" spans="1:9">
      <c r="A3495" s="249">
        <v>213106</v>
      </c>
      <c r="B3495" s="249" t="s">
        <v>5535</v>
      </c>
      <c r="C3495" s="249" t="s">
        <v>79</v>
      </c>
      <c r="D3495" s="249" t="s">
        <v>492</v>
      </c>
      <c r="I3495" s="249" t="s">
        <v>82</v>
      </c>
    </row>
    <row r="3496" spans="1:9">
      <c r="A3496" s="249">
        <v>213110</v>
      </c>
      <c r="B3496" s="249" t="s">
        <v>5536</v>
      </c>
      <c r="C3496" s="249" t="s">
        <v>144</v>
      </c>
      <c r="D3496" s="249" t="s">
        <v>539</v>
      </c>
      <c r="I3496" s="249" t="s">
        <v>82</v>
      </c>
    </row>
    <row r="3497" spans="1:9">
      <c r="A3497" s="249">
        <v>213115</v>
      </c>
      <c r="B3497" s="249" t="s">
        <v>755</v>
      </c>
      <c r="C3497" s="249" t="s">
        <v>346</v>
      </c>
      <c r="I3497" s="249" t="s">
        <v>82</v>
      </c>
    </row>
    <row r="3498" spans="1:9">
      <c r="A3498" s="249">
        <v>213116</v>
      </c>
      <c r="B3498" s="249" t="s">
        <v>5537</v>
      </c>
      <c r="C3498" s="249" t="s">
        <v>147</v>
      </c>
      <c r="D3498" s="249" t="s">
        <v>5257</v>
      </c>
      <c r="I3498" s="249" t="s">
        <v>82</v>
      </c>
    </row>
    <row r="3499" spans="1:9">
      <c r="A3499" s="249">
        <v>213119</v>
      </c>
      <c r="B3499" s="249" t="s">
        <v>5538</v>
      </c>
      <c r="C3499" s="249" t="s">
        <v>181</v>
      </c>
      <c r="D3499" s="249" t="s">
        <v>570</v>
      </c>
      <c r="I3499" s="249" t="s">
        <v>82</v>
      </c>
    </row>
    <row r="3500" spans="1:9">
      <c r="A3500" s="249">
        <v>213122</v>
      </c>
      <c r="B3500" s="249" t="s">
        <v>5539</v>
      </c>
      <c r="C3500" s="249" t="s">
        <v>92</v>
      </c>
      <c r="D3500" s="249" t="s">
        <v>3161</v>
      </c>
      <c r="I3500" s="249" t="s">
        <v>82</v>
      </c>
    </row>
    <row r="3501" spans="1:9">
      <c r="A3501" s="249">
        <v>213127</v>
      </c>
      <c r="B3501" s="249" t="s">
        <v>5540</v>
      </c>
      <c r="C3501" s="249" t="s">
        <v>81</v>
      </c>
      <c r="D3501" s="249" t="s">
        <v>539</v>
      </c>
      <c r="I3501" s="249" t="s">
        <v>82</v>
      </c>
    </row>
    <row r="3502" spans="1:9">
      <c r="A3502" s="249">
        <v>213148</v>
      </c>
      <c r="B3502" s="249" t="s">
        <v>5541</v>
      </c>
      <c r="C3502" s="249" t="s">
        <v>199</v>
      </c>
      <c r="D3502" s="249" t="s">
        <v>3875</v>
      </c>
      <c r="I3502" s="249" t="s">
        <v>82</v>
      </c>
    </row>
    <row r="3503" spans="1:9">
      <c r="A3503" s="249">
        <v>213149</v>
      </c>
      <c r="B3503" s="249" t="s">
        <v>5542</v>
      </c>
      <c r="C3503" s="249" t="s">
        <v>5543</v>
      </c>
      <c r="D3503" s="249" t="s">
        <v>443</v>
      </c>
      <c r="I3503" s="249" t="s">
        <v>82</v>
      </c>
    </row>
    <row r="3504" spans="1:9">
      <c r="A3504" s="249">
        <v>213151</v>
      </c>
      <c r="B3504" s="249" t="s">
        <v>5544</v>
      </c>
      <c r="C3504" s="249" t="s">
        <v>81</v>
      </c>
      <c r="D3504" s="249" t="s">
        <v>485</v>
      </c>
      <c r="I3504" s="249" t="s">
        <v>82</v>
      </c>
    </row>
    <row r="3505" spans="1:9">
      <c r="A3505" s="249">
        <v>213153</v>
      </c>
      <c r="B3505" s="249" t="s">
        <v>5545</v>
      </c>
      <c r="C3505" s="249" t="s">
        <v>3149</v>
      </c>
      <c r="D3505" s="249" t="s">
        <v>431</v>
      </c>
      <c r="I3505" s="249" t="s">
        <v>82</v>
      </c>
    </row>
    <row r="3506" spans="1:9">
      <c r="A3506" s="249">
        <v>213155</v>
      </c>
      <c r="B3506" s="249" t="s">
        <v>5546</v>
      </c>
      <c r="C3506" s="249" t="s">
        <v>299</v>
      </c>
      <c r="D3506" s="249" t="s">
        <v>5547</v>
      </c>
      <c r="I3506" s="249" t="s">
        <v>82</v>
      </c>
    </row>
    <row r="3507" spans="1:9">
      <c r="A3507" s="249">
        <v>213162</v>
      </c>
      <c r="B3507" s="249" t="s">
        <v>5548</v>
      </c>
      <c r="C3507" s="249" t="s">
        <v>89</v>
      </c>
      <c r="D3507" s="249" t="s">
        <v>487</v>
      </c>
      <c r="I3507" s="249" t="s">
        <v>82</v>
      </c>
    </row>
    <row r="3508" spans="1:9">
      <c r="A3508" s="249">
        <v>213165</v>
      </c>
      <c r="B3508" s="249" t="s">
        <v>5549</v>
      </c>
      <c r="C3508" s="249" t="s">
        <v>128</v>
      </c>
      <c r="D3508" s="249" t="s">
        <v>432</v>
      </c>
      <c r="I3508" s="249" t="s">
        <v>82</v>
      </c>
    </row>
    <row r="3509" spans="1:9">
      <c r="A3509" s="249">
        <v>213168</v>
      </c>
      <c r="B3509" s="249" t="s">
        <v>5550</v>
      </c>
      <c r="C3509" s="249" t="s">
        <v>118</v>
      </c>
      <c r="D3509" s="249" t="s">
        <v>539</v>
      </c>
      <c r="I3509" s="249" t="s">
        <v>82</v>
      </c>
    </row>
    <row r="3510" spans="1:9">
      <c r="A3510" s="249">
        <v>213171</v>
      </c>
      <c r="B3510" s="249" t="s">
        <v>5551</v>
      </c>
      <c r="C3510" s="249" t="s">
        <v>263</v>
      </c>
      <c r="D3510" s="249" t="s">
        <v>541</v>
      </c>
      <c r="I3510" s="249" t="s">
        <v>82</v>
      </c>
    </row>
    <row r="3511" spans="1:9">
      <c r="A3511" s="249">
        <v>213174</v>
      </c>
      <c r="B3511" s="249" t="s">
        <v>5552</v>
      </c>
      <c r="C3511" s="249" t="s">
        <v>89</v>
      </c>
      <c r="D3511" s="249" t="s">
        <v>4707</v>
      </c>
      <c r="I3511" s="249" t="s">
        <v>82</v>
      </c>
    </row>
    <row r="3512" spans="1:9">
      <c r="A3512" s="249">
        <v>213176</v>
      </c>
      <c r="B3512" s="249" t="s">
        <v>5553</v>
      </c>
      <c r="C3512" s="249" t="s">
        <v>199</v>
      </c>
      <c r="D3512" s="249" t="s">
        <v>487</v>
      </c>
      <c r="I3512" s="249" t="s">
        <v>82</v>
      </c>
    </row>
    <row r="3513" spans="1:9">
      <c r="A3513" s="249">
        <v>213178</v>
      </c>
      <c r="B3513" s="249" t="s">
        <v>5554</v>
      </c>
      <c r="C3513" s="249" t="s">
        <v>228</v>
      </c>
      <c r="D3513" s="249" t="s">
        <v>431</v>
      </c>
      <c r="I3513" s="249" t="s">
        <v>82</v>
      </c>
    </row>
    <row r="3514" spans="1:9">
      <c r="A3514" s="249">
        <v>213181</v>
      </c>
      <c r="B3514" s="249" t="s">
        <v>5555</v>
      </c>
      <c r="C3514" s="249" t="s">
        <v>4403</v>
      </c>
      <c r="D3514" s="249" t="s">
        <v>5364</v>
      </c>
      <c r="I3514" s="249" t="s">
        <v>82</v>
      </c>
    </row>
    <row r="3515" spans="1:9">
      <c r="A3515" s="249">
        <v>213183</v>
      </c>
      <c r="B3515" s="249" t="s">
        <v>5556</v>
      </c>
      <c r="C3515" s="249" t="s">
        <v>335</v>
      </c>
      <c r="D3515" s="249" t="s">
        <v>662</v>
      </c>
      <c r="I3515" s="249" t="s">
        <v>82</v>
      </c>
    </row>
    <row r="3516" spans="1:9">
      <c r="A3516" s="249">
        <v>213186</v>
      </c>
      <c r="B3516" s="249" t="s">
        <v>5557</v>
      </c>
      <c r="C3516" s="249" t="s">
        <v>238</v>
      </c>
      <c r="D3516" s="249" t="s">
        <v>612</v>
      </c>
      <c r="I3516" s="249" t="s">
        <v>82</v>
      </c>
    </row>
    <row r="3517" spans="1:9">
      <c r="A3517" s="249">
        <v>213187</v>
      </c>
      <c r="B3517" s="249" t="s">
        <v>5558</v>
      </c>
      <c r="C3517" s="249" t="s">
        <v>4125</v>
      </c>
      <c r="D3517" s="249" t="s">
        <v>527</v>
      </c>
      <c r="I3517" s="249" t="s">
        <v>82</v>
      </c>
    </row>
    <row r="3518" spans="1:9">
      <c r="A3518" s="249">
        <v>213188</v>
      </c>
      <c r="B3518" s="249" t="s">
        <v>5559</v>
      </c>
      <c r="C3518" s="249" t="s">
        <v>89</v>
      </c>
      <c r="D3518" s="249" t="s">
        <v>3196</v>
      </c>
      <c r="I3518" s="249" t="s">
        <v>82</v>
      </c>
    </row>
    <row r="3519" spans="1:9">
      <c r="A3519" s="249">
        <v>213190</v>
      </c>
      <c r="B3519" s="249" t="s">
        <v>5560</v>
      </c>
      <c r="C3519" s="249" t="s">
        <v>311</v>
      </c>
      <c r="D3519" s="249" t="s">
        <v>602</v>
      </c>
      <c r="I3519" s="249" t="s">
        <v>82</v>
      </c>
    </row>
    <row r="3520" spans="1:9">
      <c r="A3520" s="249">
        <v>213193</v>
      </c>
      <c r="B3520" s="249" t="s">
        <v>5561</v>
      </c>
      <c r="C3520" s="249" t="s">
        <v>1023</v>
      </c>
      <c r="D3520" s="249" t="s">
        <v>456</v>
      </c>
      <c r="I3520" s="249" t="s">
        <v>82</v>
      </c>
    </row>
    <row r="3521" spans="1:9">
      <c r="A3521" s="249">
        <v>213194</v>
      </c>
      <c r="B3521" s="249" t="s">
        <v>5562</v>
      </c>
      <c r="C3521" s="249" t="s">
        <v>389</v>
      </c>
      <c r="D3521" s="249" t="s">
        <v>552</v>
      </c>
      <c r="I3521" s="249" t="s">
        <v>82</v>
      </c>
    </row>
    <row r="3522" spans="1:9">
      <c r="A3522" s="249">
        <v>213195</v>
      </c>
      <c r="B3522" s="249" t="s">
        <v>5563</v>
      </c>
      <c r="C3522" s="249" t="s">
        <v>144</v>
      </c>
      <c r="D3522" s="249" t="s">
        <v>521</v>
      </c>
      <c r="I3522" s="249" t="s">
        <v>82</v>
      </c>
    </row>
    <row r="3523" spans="1:9">
      <c r="A3523" s="249">
        <v>213203</v>
      </c>
      <c r="B3523" s="249" t="s">
        <v>5564</v>
      </c>
      <c r="C3523" s="249" t="s">
        <v>121</v>
      </c>
      <c r="D3523" s="249" t="s">
        <v>676</v>
      </c>
      <c r="I3523" s="249" t="s">
        <v>82</v>
      </c>
    </row>
    <row r="3524" spans="1:9">
      <c r="A3524" s="249">
        <v>213204</v>
      </c>
      <c r="B3524" s="249" t="s">
        <v>5565</v>
      </c>
      <c r="C3524" s="249" t="s">
        <v>348</v>
      </c>
      <c r="D3524" s="249" t="s">
        <v>451</v>
      </c>
      <c r="I3524" s="249" t="s">
        <v>82</v>
      </c>
    </row>
    <row r="3525" spans="1:9">
      <c r="A3525" s="249">
        <v>213206</v>
      </c>
      <c r="B3525" s="249" t="s">
        <v>5566</v>
      </c>
      <c r="C3525" s="249" t="s">
        <v>144</v>
      </c>
      <c r="D3525" s="249" t="s">
        <v>652</v>
      </c>
      <c r="I3525" s="249" t="s">
        <v>82</v>
      </c>
    </row>
    <row r="3526" spans="1:9">
      <c r="A3526" s="249">
        <v>213209</v>
      </c>
      <c r="B3526" s="249" t="s">
        <v>5567</v>
      </c>
      <c r="C3526" s="249" t="s">
        <v>348</v>
      </c>
      <c r="D3526" s="249" t="s">
        <v>529</v>
      </c>
      <c r="I3526" s="249" t="s">
        <v>82</v>
      </c>
    </row>
    <row r="3527" spans="1:9">
      <c r="A3527" s="249">
        <v>213219</v>
      </c>
      <c r="B3527" s="249" t="s">
        <v>5568</v>
      </c>
      <c r="C3527" s="249" t="s">
        <v>144</v>
      </c>
      <c r="D3527" s="249" t="s">
        <v>463</v>
      </c>
      <c r="I3527" s="249" t="s">
        <v>82</v>
      </c>
    </row>
    <row r="3528" spans="1:9">
      <c r="A3528" s="249">
        <v>213222</v>
      </c>
      <c r="B3528" s="249" t="s">
        <v>5569</v>
      </c>
      <c r="C3528" s="249" t="s">
        <v>272</v>
      </c>
      <c r="D3528" s="249" t="s">
        <v>431</v>
      </c>
      <c r="I3528" s="249" t="s">
        <v>82</v>
      </c>
    </row>
    <row r="3529" spans="1:9">
      <c r="A3529" s="249">
        <v>213234</v>
      </c>
      <c r="B3529" s="249" t="s">
        <v>5570</v>
      </c>
      <c r="C3529" s="249" t="s">
        <v>129</v>
      </c>
      <c r="D3529" s="249" t="s">
        <v>443</v>
      </c>
      <c r="I3529" s="249" t="s">
        <v>82</v>
      </c>
    </row>
    <row r="3530" spans="1:9">
      <c r="A3530" s="249">
        <v>213235</v>
      </c>
      <c r="B3530" s="249" t="s">
        <v>5571</v>
      </c>
      <c r="C3530" s="249" t="s">
        <v>4263</v>
      </c>
      <c r="D3530" s="249" t="s">
        <v>647</v>
      </c>
      <c r="I3530" s="249" t="s">
        <v>82</v>
      </c>
    </row>
    <row r="3531" spans="1:9">
      <c r="A3531" s="249">
        <v>213237</v>
      </c>
      <c r="B3531" s="249" t="s">
        <v>5572</v>
      </c>
      <c r="C3531" s="249" t="s">
        <v>160</v>
      </c>
      <c r="D3531" s="249" t="s">
        <v>626</v>
      </c>
      <c r="I3531" s="249" t="s">
        <v>82</v>
      </c>
    </row>
    <row r="3532" spans="1:9">
      <c r="A3532" s="249">
        <v>213248</v>
      </c>
      <c r="B3532" s="249" t="s">
        <v>5573</v>
      </c>
      <c r="C3532" s="249" t="s">
        <v>102</v>
      </c>
      <c r="D3532" s="249" t="s">
        <v>550</v>
      </c>
      <c r="I3532" s="249" t="s">
        <v>82</v>
      </c>
    </row>
    <row r="3533" spans="1:9">
      <c r="A3533" s="249">
        <v>213253</v>
      </c>
      <c r="B3533" s="249" t="s">
        <v>5574</v>
      </c>
      <c r="C3533" s="249" t="s">
        <v>180</v>
      </c>
      <c r="D3533" s="249" t="s">
        <v>518</v>
      </c>
      <c r="I3533" s="249" t="s">
        <v>82</v>
      </c>
    </row>
    <row r="3534" spans="1:9">
      <c r="A3534" s="249">
        <v>213261</v>
      </c>
      <c r="B3534" s="249" t="s">
        <v>5575</v>
      </c>
      <c r="C3534" s="249" t="s">
        <v>180</v>
      </c>
      <c r="D3534" s="249" t="s">
        <v>556</v>
      </c>
      <c r="I3534" s="249" t="s">
        <v>82</v>
      </c>
    </row>
    <row r="3535" spans="1:9">
      <c r="A3535" s="249">
        <v>213272</v>
      </c>
      <c r="B3535" s="249" t="s">
        <v>5576</v>
      </c>
      <c r="C3535" s="249" t="s">
        <v>323</v>
      </c>
      <c r="D3535" s="249" t="s">
        <v>571</v>
      </c>
      <c r="I3535" s="249" t="s">
        <v>82</v>
      </c>
    </row>
    <row r="3536" spans="1:9">
      <c r="A3536" s="249">
        <v>213273</v>
      </c>
      <c r="B3536" s="249" t="s">
        <v>5577</v>
      </c>
      <c r="C3536" s="249" t="s">
        <v>153</v>
      </c>
      <c r="D3536" s="249" t="s">
        <v>691</v>
      </c>
      <c r="I3536" s="249" t="s">
        <v>82</v>
      </c>
    </row>
    <row r="3537" spans="1:9">
      <c r="A3537" s="249">
        <v>213274</v>
      </c>
      <c r="B3537" s="249" t="s">
        <v>4222</v>
      </c>
      <c r="C3537" s="249" t="s">
        <v>138</v>
      </c>
      <c r="D3537" s="249" t="s">
        <v>5020</v>
      </c>
      <c r="I3537" s="249" t="s">
        <v>82</v>
      </c>
    </row>
    <row r="3538" spans="1:9">
      <c r="A3538" s="249">
        <v>213278</v>
      </c>
      <c r="B3538" s="249" t="s">
        <v>5578</v>
      </c>
      <c r="C3538" s="249" t="s">
        <v>147</v>
      </c>
      <c r="D3538" s="249" t="s">
        <v>5579</v>
      </c>
      <c r="I3538" s="249" t="s">
        <v>82</v>
      </c>
    </row>
    <row r="3539" spans="1:9">
      <c r="A3539" s="249">
        <v>213281</v>
      </c>
      <c r="B3539" s="249" t="s">
        <v>5580</v>
      </c>
      <c r="C3539" s="249" t="s">
        <v>132</v>
      </c>
      <c r="D3539" s="249" t="s">
        <v>5024</v>
      </c>
      <c r="I3539" s="249" t="s">
        <v>82</v>
      </c>
    </row>
    <row r="3540" spans="1:9">
      <c r="A3540" s="249">
        <v>213284</v>
      </c>
      <c r="B3540" s="249" t="s">
        <v>5581</v>
      </c>
      <c r="C3540" s="249" t="s">
        <v>89</v>
      </c>
      <c r="D3540" s="249" t="s">
        <v>440</v>
      </c>
      <c r="I3540" s="249" t="s">
        <v>82</v>
      </c>
    </row>
    <row r="3541" spans="1:9">
      <c r="A3541" s="249">
        <v>213286</v>
      </c>
      <c r="B3541" s="249" t="s">
        <v>5582</v>
      </c>
      <c r="C3541" s="249" t="s">
        <v>86</v>
      </c>
      <c r="D3541" s="249" t="s">
        <v>468</v>
      </c>
      <c r="I3541" s="249" t="s">
        <v>82</v>
      </c>
    </row>
    <row r="3542" spans="1:9">
      <c r="A3542" s="249">
        <v>213288</v>
      </c>
      <c r="B3542" s="249" t="s">
        <v>5583</v>
      </c>
      <c r="C3542" s="249" t="s">
        <v>144</v>
      </c>
      <c r="D3542" s="249" t="s">
        <v>3238</v>
      </c>
      <c r="I3542" s="249" t="s">
        <v>82</v>
      </c>
    </row>
    <row r="3543" spans="1:9">
      <c r="A3543" s="249">
        <v>213290</v>
      </c>
      <c r="B3543" s="249" t="s">
        <v>5584</v>
      </c>
      <c r="C3543" s="249" t="s">
        <v>132</v>
      </c>
      <c r="D3543" s="249" t="s">
        <v>608</v>
      </c>
      <c r="I3543" s="249" t="s">
        <v>82</v>
      </c>
    </row>
    <row r="3544" spans="1:9">
      <c r="A3544" s="249">
        <v>213295</v>
      </c>
      <c r="B3544" s="249" t="s">
        <v>5585</v>
      </c>
      <c r="C3544" s="249" t="s">
        <v>147</v>
      </c>
      <c r="D3544" s="249" t="s">
        <v>539</v>
      </c>
      <c r="I3544" s="249" t="s">
        <v>82</v>
      </c>
    </row>
    <row r="3545" spans="1:9">
      <c r="A3545" s="249">
        <v>213296</v>
      </c>
      <c r="B3545" s="249" t="s">
        <v>5586</v>
      </c>
      <c r="C3545" s="249" t="s">
        <v>111</v>
      </c>
      <c r="D3545" s="249" t="s">
        <v>556</v>
      </c>
      <c r="I3545" s="249" t="s">
        <v>82</v>
      </c>
    </row>
    <row r="3546" spans="1:9">
      <c r="A3546" s="249">
        <v>213311</v>
      </c>
      <c r="B3546" s="249" t="s">
        <v>5587</v>
      </c>
      <c r="C3546" s="249" t="s">
        <v>144</v>
      </c>
      <c r="D3546" s="249" t="s">
        <v>519</v>
      </c>
      <c r="I3546" s="249" t="s">
        <v>82</v>
      </c>
    </row>
    <row r="3547" spans="1:9">
      <c r="A3547" s="249">
        <v>213312</v>
      </c>
      <c r="B3547" s="249" t="s">
        <v>5588</v>
      </c>
      <c r="C3547" s="249" t="s">
        <v>105</v>
      </c>
      <c r="D3547" s="249" t="s">
        <v>432</v>
      </c>
      <c r="I3547" s="249" t="s">
        <v>82</v>
      </c>
    </row>
    <row r="3548" spans="1:9">
      <c r="A3548" s="249">
        <v>213313</v>
      </c>
      <c r="B3548" s="249" t="s">
        <v>5589</v>
      </c>
      <c r="C3548" s="249" t="s">
        <v>160</v>
      </c>
      <c r="D3548" s="249" t="s">
        <v>432</v>
      </c>
      <c r="I3548" s="249" t="s">
        <v>82</v>
      </c>
    </row>
    <row r="3549" spans="1:9">
      <c r="A3549" s="249">
        <v>213321</v>
      </c>
      <c r="B3549" s="249" t="s">
        <v>5590</v>
      </c>
      <c r="C3549" s="249" t="s">
        <v>184</v>
      </c>
      <c r="D3549" s="249" t="s">
        <v>644</v>
      </c>
      <c r="I3549" s="249" t="s">
        <v>82</v>
      </c>
    </row>
    <row r="3550" spans="1:9">
      <c r="A3550" s="249">
        <v>213334</v>
      </c>
      <c r="B3550" s="249" t="s">
        <v>5591</v>
      </c>
      <c r="C3550" s="249" t="s">
        <v>3318</v>
      </c>
      <c r="D3550" s="249" t="s">
        <v>723</v>
      </c>
      <c r="I3550" s="249" t="s">
        <v>82</v>
      </c>
    </row>
    <row r="3551" spans="1:9">
      <c r="A3551" s="249">
        <v>213341</v>
      </c>
      <c r="B3551" s="249" t="s">
        <v>5592</v>
      </c>
      <c r="C3551" s="249" t="s">
        <v>91</v>
      </c>
      <c r="D3551" s="249" t="s">
        <v>564</v>
      </c>
      <c r="I3551" s="249" t="s">
        <v>82</v>
      </c>
    </row>
    <row r="3552" spans="1:9">
      <c r="A3552" s="249">
        <v>213349</v>
      </c>
      <c r="B3552" s="249" t="s">
        <v>5593</v>
      </c>
      <c r="C3552" s="249" t="s">
        <v>144</v>
      </c>
      <c r="D3552" s="249" t="s">
        <v>5594</v>
      </c>
      <c r="I3552" s="249" t="s">
        <v>82</v>
      </c>
    </row>
    <row r="3553" spans="1:9">
      <c r="A3553" s="249">
        <v>213352</v>
      </c>
      <c r="B3553" s="249" t="s">
        <v>5595</v>
      </c>
      <c r="C3553" s="249" t="s">
        <v>146</v>
      </c>
      <c r="D3553" s="249" t="s">
        <v>471</v>
      </c>
      <c r="I3553" s="249" t="s">
        <v>82</v>
      </c>
    </row>
    <row r="3554" spans="1:9">
      <c r="A3554" s="249">
        <v>213353</v>
      </c>
      <c r="B3554" s="249" t="s">
        <v>5596</v>
      </c>
      <c r="C3554" s="249" t="s">
        <v>166</v>
      </c>
      <c r="D3554" s="249" t="s">
        <v>498</v>
      </c>
      <c r="I3554" s="249" t="s">
        <v>82</v>
      </c>
    </row>
    <row r="3555" spans="1:9">
      <c r="A3555" s="249">
        <v>213354</v>
      </c>
      <c r="B3555" s="249" t="s">
        <v>5597</v>
      </c>
      <c r="C3555" s="249" t="s">
        <v>199</v>
      </c>
      <c r="D3555" s="249" t="s">
        <v>487</v>
      </c>
      <c r="I3555" s="249" t="s">
        <v>82</v>
      </c>
    </row>
    <row r="3556" spans="1:9">
      <c r="A3556" s="249">
        <v>213359</v>
      </c>
      <c r="B3556" s="249" t="s">
        <v>5598</v>
      </c>
      <c r="C3556" s="249" t="s">
        <v>214</v>
      </c>
      <c r="D3556" s="249" t="s">
        <v>644</v>
      </c>
      <c r="I3556" s="249" t="s">
        <v>82</v>
      </c>
    </row>
    <row r="3557" spans="1:9">
      <c r="A3557" s="249">
        <v>213362</v>
      </c>
      <c r="B3557" s="249" t="s">
        <v>5600</v>
      </c>
      <c r="C3557" s="249" t="s">
        <v>144</v>
      </c>
      <c r="D3557" s="249" t="s">
        <v>521</v>
      </c>
      <c r="I3557" s="249" t="s">
        <v>82</v>
      </c>
    </row>
    <row r="3558" spans="1:9">
      <c r="A3558" s="249">
        <v>213365</v>
      </c>
      <c r="B3558" s="249" t="s">
        <v>5601</v>
      </c>
      <c r="C3558" s="249" t="s">
        <v>81</v>
      </c>
      <c r="D3558" s="249" t="s">
        <v>5602</v>
      </c>
      <c r="I3558" s="249" t="s">
        <v>82</v>
      </c>
    </row>
    <row r="3559" spans="1:9">
      <c r="A3559" s="249">
        <v>213366</v>
      </c>
      <c r="B3559" s="249" t="s">
        <v>5603</v>
      </c>
      <c r="C3559" s="249" t="s">
        <v>181</v>
      </c>
      <c r="D3559" s="249" t="s">
        <v>5599</v>
      </c>
      <c r="I3559" s="249" t="s">
        <v>82</v>
      </c>
    </row>
    <row r="3560" spans="1:9">
      <c r="A3560" s="249">
        <v>213372</v>
      </c>
      <c r="B3560" s="249" t="s">
        <v>5604</v>
      </c>
      <c r="C3560" s="249" t="s">
        <v>293</v>
      </c>
      <c r="D3560" s="249" t="s">
        <v>431</v>
      </c>
      <c r="I3560" s="249" t="s">
        <v>82</v>
      </c>
    </row>
    <row r="3561" spans="1:9">
      <c r="A3561" s="249">
        <v>213375</v>
      </c>
      <c r="B3561" s="249" t="s">
        <v>5605</v>
      </c>
      <c r="C3561" s="249" t="s">
        <v>5606</v>
      </c>
      <c r="D3561" s="249" t="s">
        <v>490</v>
      </c>
      <c r="I3561" s="249" t="s">
        <v>82</v>
      </c>
    </row>
    <row r="3562" spans="1:9">
      <c r="A3562" s="249">
        <v>213377</v>
      </c>
      <c r="B3562" s="249" t="s">
        <v>5607</v>
      </c>
      <c r="C3562" s="249" t="s">
        <v>5608</v>
      </c>
      <c r="D3562" s="249" t="s">
        <v>535</v>
      </c>
      <c r="I3562" s="249" t="s">
        <v>82</v>
      </c>
    </row>
    <row r="3563" spans="1:9">
      <c r="A3563" s="249">
        <v>213379</v>
      </c>
      <c r="B3563" s="249" t="s">
        <v>5609</v>
      </c>
      <c r="C3563" s="249" t="s">
        <v>5610</v>
      </c>
      <c r="D3563" s="249" t="s">
        <v>475</v>
      </c>
      <c r="I3563" s="249" t="s">
        <v>82</v>
      </c>
    </row>
    <row r="3564" spans="1:9">
      <c r="A3564" s="249">
        <v>213380</v>
      </c>
      <c r="B3564" s="249" t="s">
        <v>5611</v>
      </c>
      <c r="C3564" s="249" t="s">
        <v>5612</v>
      </c>
      <c r="D3564" s="249" t="s">
        <v>3972</v>
      </c>
      <c r="I3564" s="249" t="s">
        <v>82</v>
      </c>
    </row>
    <row r="3565" spans="1:9">
      <c r="A3565" s="249">
        <v>213382</v>
      </c>
      <c r="B3565" s="249" t="s">
        <v>5613</v>
      </c>
      <c r="C3565" s="249" t="s">
        <v>175</v>
      </c>
      <c r="D3565" s="249" t="s">
        <v>476</v>
      </c>
      <c r="I3565" s="249" t="s">
        <v>82</v>
      </c>
    </row>
    <row r="3566" spans="1:9">
      <c r="A3566" s="249">
        <v>213390</v>
      </c>
      <c r="B3566" s="249" t="s">
        <v>5614</v>
      </c>
      <c r="C3566" s="249" t="s">
        <v>377</v>
      </c>
      <c r="D3566" s="249" t="s">
        <v>5615</v>
      </c>
      <c r="I3566" s="249" t="s">
        <v>82</v>
      </c>
    </row>
    <row r="3567" spans="1:9">
      <c r="A3567" s="249">
        <v>213391</v>
      </c>
      <c r="B3567" s="249" t="s">
        <v>5616</v>
      </c>
      <c r="C3567" s="249" t="s">
        <v>132</v>
      </c>
      <c r="D3567" s="249" t="s">
        <v>559</v>
      </c>
      <c r="I3567" s="249" t="s">
        <v>82</v>
      </c>
    </row>
    <row r="3568" spans="1:9">
      <c r="A3568" s="249">
        <v>213395</v>
      </c>
      <c r="B3568" s="249" t="s">
        <v>5617</v>
      </c>
      <c r="C3568" s="249" t="s">
        <v>315</v>
      </c>
      <c r="D3568" s="249" t="s">
        <v>5618</v>
      </c>
      <c r="I3568" s="249" t="s">
        <v>82</v>
      </c>
    </row>
    <row r="3569" spans="1:9">
      <c r="A3569" s="249">
        <v>213397</v>
      </c>
      <c r="B3569" s="249" t="s">
        <v>5619</v>
      </c>
      <c r="C3569" s="249" t="s">
        <v>5620</v>
      </c>
      <c r="D3569" s="249" t="s">
        <v>3265</v>
      </c>
      <c r="I3569" s="249" t="s">
        <v>82</v>
      </c>
    </row>
    <row r="3570" spans="1:9">
      <c r="A3570" s="249">
        <v>213401</v>
      </c>
      <c r="B3570" s="249" t="s">
        <v>5621</v>
      </c>
      <c r="C3570" s="249" t="s">
        <v>235</v>
      </c>
      <c r="D3570" s="249" t="s">
        <v>3273</v>
      </c>
      <c r="I3570" s="249" t="s">
        <v>82</v>
      </c>
    </row>
    <row r="3571" spans="1:9">
      <c r="A3571" s="249">
        <v>213408</v>
      </c>
      <c r="B3571" s="249" t="s">
        <v>5622</v>
      </c>
      <c r="C3571" s="249" t="s">
        <v>597</v>
      </c>
      <c r="D3571" s="249" t="s">
        <v>612</v>
      </c>
      <c r="I3571" s="249" t="s">
        <v>82</v>
      </c>
    </row>
    <row r="3572" spans="1:9">
      <c r="A3572" s="249">
        <v>213409</v>
      </c>
      <c r="B3572" s="249" t="s">
        <v>5623</v>
      </c>
      <c r="C3572" s="249" t="s">
        <v>144</v>
      </c>
      <c r="D3572" s="249" t="s">
        <v>500</v>
      </c>
      <c r="I3572" s="249" t="s">
        <v>82</v>
      </c>
    </row>
    <row r="3573" spans="1:9">
      <c r="A3573" s="249">
        <v>213410</v>
      </c>
      <c r="B3573" s="249" t="s">
        <v>5624</v>
      </c>
      <c r="C3573" s="249" t="s">
        <v>109</v>
      </c>
      <c r="D3573" s="249" t="s">
        <v>4825</v>
      </c>
      <c r="I3573" s="249" t="s">
        <v>82</v>
      </c>
    </row>
    <row r="3574" spans="1:9">
      <c r="A3574" s="249">
        <v>213417</v>
      </c>
      <c r="B3574" s="249" t="s">
        <v>5625</v>
      </c>
      <c r="C3574" s="249" t="s">
        <v>4041</v>
      </c>
      <c r="D3574" s="249" t="s">
        <v>3756</v>
      </c>
      <c r="I3574" s="249" t="s">
        <v>82</v>
      </c>
    </row>
    <row r="3575" spans="1:9">
      <c r="A3575" s="249">
        <v>213420</v>
      </c>
      <c r="B3575" s="249" t="s">
        <v>5626</v>
      </c>
      <c r="C3575" s="249" t="s">
        <v>123</v>
      </c>
      <c r="D3575" s="249" t="s">
        <v>3062</v>
      </c>
      <c r="I3575" s="249" t="s">
        <v>82</v>
      </c>
    </row>
    <row r="3576" spans="1:9">
      <c r="A3576" s="249">
        <v>213426</v>
      </c>
      <c r="B3576" s="249" t="s">
        <v>5627</v>
      </c>
      <c r="C3576" s="249" t="s">
        <v>5628</v>
      </c>
      <c r="D3576" s="249" t="s">
        <v>469</v>
      </c>
      <c r="I3576" s="249" t="s">
        <v>82</v>
      </c>
    </row>
    <row r="3577" spans="1:9">
      <c r="A3577" s="249">
        <v>213431</v>
      </c>
      <c r="B3577" s="249" t="s">
        <v>5629</v>
      </c>
      <c r="C3577" s="249" t="s">
        <v>86</v>
      </c>
      <c r="D3577" s="249" t="s">
        <v>683</v>
      </c>
      <c r="I3577" s="249" t="s">
        <v>82</v>
      </c>
    </row>
    <row r="3578" spans="1:9">
      <c r="A3578" s="249">
        <v>213432</v>
      </c>
      <c r="B3578" s="249" t="s">
        <v>5630</v>
      </c>
      <c r="C3578" s="249" t="s">
        <v>263</v>
      </c>
      <c r="D3578" s="249" t="s">
        <v>553</v>
      </c>
      <c r="I3578" s="249" t="s">
        <v>82</v>
      </c>
    </row>
    <row r="3579" spans="1:9">
      <c r="A3579" s="249">
        <v>213438</v>
      </c>
      <c r="B3579" s="249" t="s">
        <v>5631</v>
      </c>
      <c r="C3579" s="249" t="s">
        <v>5632</v>
      </c>
      <c r="D3579" s="249" t="s">
        <v>484</v>
      </c>
      <c r="I3579" s="249" t="s">
        <v>82</v>
      </c>
    </row>
    <row r="3580" spans="1:9">
      <c r="A3580" s="249">
        <v>213441</v>
      </c>
      <c r="B3580" s="249" t="s">
        <v>5633</v>
      </c>
      <c r="C3580" s="249" t="s">
        <v>202</v>
      </c>
      <c r="D3580" s="249" t="s">
        <v>443</v>
      </c>
      <c r="I3580" s="249" t="s">
        <v>82</v>
      </c>
    </row>
    <row r="3581" spans="1:9">
      <c r="A3581" s="249">
        <v>213454</v>
      </c>
      <c r="B3581" s="249" t="s">
        <v>5634</v>
      </c>
      <c r="C3581" s="249" t="s">
        <v>89</v>
      </c>
      <c r="D3581" s="249" t="s">
        <v>436</v>
      </c>
      <c r="I3581" s="249" t="s">
        <v>82</v>
      </c>
    </row>
    <row r="3582" spans="1:9">
      <c r="A3582" s="249">
        <v>213455</v>
      </c>
      <c r="B3582" s="249" t="s">
        <v>5635</v>
      </c>
      <c r="C3582" s="249" t="s">
        <v>3609</v>
      </c>
      <c r="D3582" s="249" t="s">
        <v>451</v>
      </c>
      <c r="I3582" s="249" t="s">
        <v>82</v>
      </c>
    </row>
    <row r="3583" spans="1:9">
      <c r="A3583" s="249">
        <v>213457</v>
      </c>
      <c r="B3583" s="249" t="s">
        <v>5636</v>
      </c>
      <c r="C3583" s="249" t="s">
        <v>221</v>
      </c>
      <c r="D3583" s="249" t="s">
        <v>556</v>
      </c>
      <c r="I3583" s="249" t="s">
        <v>82</v>
      </c>
    </row>
    <row r="3584" spans="1:9">
      <c r="A3584" s="249">
        <v>213472</v>
      </c>
      <c r="B3584" s="249" t="s">
        <v>5637</v>
      </c>
      <c r="C3584" s="249" t="s">
        <v>160</v>
      </c>
      <c r="D3584" s="249" t="s">
        <v>524</v>
      </c>
      <c r="I3584" s="249" t="s">
        <v>82</v>
      </c>
    </row>
    <row r="3585" spans="1:9">
      <c r="A3585" s="249">
        <v>213476</v>
      </c>
      <c r="B3585" s="249" t="s">
        <v>5638</v>
      </c>
      <c r="C3585" s="249" t="s">
        <v>5032</v>
      </c>
      <c r="D3585" s="249" t="s">
        <v>503</v>
      </c>
      <c r="I3585" s="249" t="s">
        <v>82</v>
      </c>
    </row>
    <row r="3586" spans="1:9">
      <c r="A3586" s="249">
        <v>213478</v>
      </c>
      <c r="B3586" s="249" t="s">
        <v>5639</v>
      </c>
      <c r="C3586" s="249" t="s">
        <v>89</v>
      </c>
      <c r="D3586" s="249" t="s">
        <v>460</v>
      </c>
      <c r="I3586" s="249" t="s">
        <v>82</v>
      </c>
    </row>
    <row r="3587" spans="1:9">
      <c r="A3587" s="249">
        <v>213479</v>
      </c>
      <c r="B3587" s="249" t="s">
        <v>5640</v>
      </c>
      <c r="C3587" s="249" t="s">
        <v>175</v>
      </c>
      <c r="D3587" s="249" t="s">
        <v>4374</v>
      </c>
      <c r="I3587" s="249" t="s">
        <v>82</v>
      </c>
    </row>
    <row r="3588" spans="1:9">
      <c r="A3588" s="249">
        <v>213482</v>
      </c>
      <c r="B3588" s="249" t="s">
        <v>5641</v>
      </c>
      <c r="C3588" s="249" t="s">
        <v>772</v>
      </c>
      <c r="D3588" s="249" t="s">
        <v>5642</v>
      </c>
      <c r="I3588" s="249" t="s">
        <v>82</v>
      </c>
    </row>
    <row r="3589" spans="1:9">
      <c r="A3589" s="249">
        <v>213483</v>
      </c>
      <c r="B3589" s="249" t="s">
        <v>5643</v>
      </c>
      <c r="C3589" s="249" t="s">
        <v>109</v>
      </c>
      <c r="D3589" s="249" t="s">
        <v>5644</v>
      </c>
      <c r="I3589" s="249" t="s">
        <v>82</v>
      </c>
    </row>
    <row r="3590" spans="1:9">
      <c r="A3590" s="249">
        <v>213489</v>
      </c>
      <c r="B3590" s="249" t="s">
        <v>5645</v>
      </c>
      <c r="C3590" s="249" t="s">
        <v>175</v>
      </c>
      <c r="D3590" s="249" t="s">
        <v>579</v>
      </c>
      <c r="I3590" s="249" t="s">
        <v>82</v>
      </c>
    </row>
    <row r="3591" spans="1:9">
      <c r="A3591" s="249">
        <v>213491</v>
      </c>
      <c r="B3591" s="249" t="s">
        <v>5646</v>
      </c>
      <c r="C3591" s="249" t="s">
        <v>206</v>
      </c>
      <c r="D3591" s="249" t="s">
        <v>2299</v>
      </c>
      <c r="I3591" s="249" t="s">
        <v>82</v>
      </c>
    </row>
    <row r="3592" spans="1:9">
      <c r="A3592" s="249">
        <v>213493</v>
      </c>
      <c r="B3592" s="249" t="s">
        <v>5647</v>
      </c>
      <c r="C3592" s="249" t="s">
        <v>3121</v>
      </c>
      <c r="D3592" s="249" t="s">
        <v>642</v>
      </c>
      <c r="I3592" s="249" t="s">
        <v>82</v>
      </c>
    </row>
    <row r="3593" spans="1:9">
      <c r="A3593" s="249">
        <v>213513</v>
      </c>
      <c r="B3593" s="249" t="s">
        <v>5648</v>
      </c>
      <c r="C3593" s="249" t="s">
        <v>376</v>
      </c>
      <c r="D3593" s="249" t="s">
        <v>590</v>
      </c>
      <c r="I3593" s="249" t="s">
        <v>82</v>
      </c>
    </row>
    <row r="3594" spans="1:9">
      <c r="A3594" s="249">
        <v>213515</v>
      </c>
      <c r="B3594" s="249" t="s">
        <v>5649</v>
      </c>
      <c r="C3594" s="249" t="s">
        <v>84</v>
      </c>
      <c r="D3594" s="249" t="s">
        <v>432</v>
      </c>
      <c r="I3594" s="249" t="s">
        <v>82</v>
      </c>
    </row>
    <row r="3595" spans="1:9">
      <c r="A3595" s="249">
        <v>213517</v>
      </c>
      <c r="B3595" s="249" t="s">
        <v>5650</v>
      </c>
      <c r="C3595" s="249" t="s">
        <v>246</v>
      </c>
      <c r="D3595" s="249" t="s">
        <v>776</v>
      </c>
      <c r="I3595" s="249" t="s">
        <v>82</v>
      </c>
    </row>
    <row r="3596" spans="1:9">
      <c r="A3596" s="249">
        <v>213527</v>
      </c>
      <c r="B3596" s="249" t="s">
        <v>5651</v>
      </c>
      <c r="C3596" s="249" t="s">
        <v>91</v>
      </c>
      <c r="D3596" s="249" t="s">
        <v>524</v>
      </c>
      <c r="I3596" s="249" t="s">
        <v>82</v>
      </c>
    </row>
    <row r="3597" spans="1:9">
      <c r="A3597" s="249">
        <v>213531</v>
      </c>
      <c r="B3597" s="249" t="s">
        <v>5652</v>
      </c>
      <c r="C3597" s="249" t="s">
        <v>276</v>
      </c>
      <c r="D3597" s="249" t="s">
        <v>556</v>
      </c>
      <c r="I3597" s="249" t="s">
        <v>82</v>
      </c>
    </row>
    <row r="3598" spans="1:9">
      <c r="A3598" s="249">
        <v>213538</v>
      </c>
      <c r="B3598" s="249" t="s">
        <v>5653</v>
      </c>
      <c r="C3598" s="249" t="s">
        <v>144</v>
      </c>
      <c r="D3598" s="249" t="s">
        <v>3088</v>
      </c>
      <c r="I3598" s="249" t="s">
        <v>82</v>
      </c>
    </row>
    <row r="3599" spans="1:9">
      <c r="A3599" s="249">
        <v>213539</v>
      </c>
      <c r="B3599" s="249" t="s">
        <v>5654</v>
      </c>
      <c r="C3599" s="249" t="s">
        <v>153</v>
      </c>
      <c r="D3599" s="249" t="s">
        <v>507</v>
      </c>
      <c r="I3599" s="249" t="s">
        <v>82</v>
      </c>
    </row>
    <row r="3600" spans="1:9">
      <c r="A3600" s="249">
        <v>213542</v>
      </c>
      <c r="B3600" s="249" t="s">
        <v>5655</v>
      </c>
      <c r="C3600" s="249" t="s">
        <v>138</v>
      </c>
      <c r="D3600" s="249" t="s">
        <v>619</v>
      </c>
      <c r="I3600" s="249" t="s">
        <v>82</v>
      </c>
    </row>
    <row r="3601" spans="1:9">
      <c r="A3601" s="249">
        <v>213543</v>
      </c>
      <c r="B3601" s="249" t="s">
        <v>4777</v>
      </c>
      <c r="C3601" s="249" t="s">
        <v>5656</v>
      </c>
      <c r="D3601" s="249" t="s">
        <v>3003</v>
      </c>
      <c r="I3601" s="249" t="s">
        <v>82</v>
      </c>
    </row>
    <row r="3602" spans="1:9">
      <c r="A3602" s="249">
        <v>213546</v>
      </c>
      <c r="B3602" s="249" t="s">
        <v>5657</v>
      </c>
      <c r="C3602" s="249" t="s">
        <v>3262</v>
      </c>
      <c r="D3602" s="249" t="s">
        <v>741</v>
      </c>
      <c r="I3602" s="249" t="s">
        <v>82</v>
      </c>
    </row>
    <row r="3603" spans="1:9">
      <c r="A3603" s="249">
        <v>213555</v>
      </c>
      <c r="B3603" s="249" t="s">
        <v>5658</v>
      </c>
      <c r="C3603" s="249" t="s">
        <v>282</v>
      </c>
      <c r="D3603" s="249" t="s">
        <v>478</v>
      </c>
      <c r="I3603" s="249" t="s">
        <v>82</v>
      </c>
    </row>
    <row r="3604" spans="1:9">
      <c r="A3604" s="249">
        <v>213564</v>
      </c>
      <c r="B3604" s="249" t="s">
        <v>5659</v>
      </c>
      <c r="C3604" s="249" t="s">
        <v>89</v>
      </c>
      <c r="D3604" s="249" t="s">
        <v>782</v>
      </c>
      <c r="I3604" s="249" t="s">
        <v>82</v>
      </c>
    </row>
    <row r="3605" spans="1:9">
      <c r="A3605" s="249">
        <v>213568</v>
      </c>
      <c r="B3605" s="249" t="s">
        <v>5660</v>
      </c>
      <c r="C3605" s="249" t="s">
        <v>91</v>
      </c>
      <c r="D3605" s="249" t="s">
        <v>545</v>
      </c>
      <c r="I3605" s="249" t="s">
        <v>82</v>
      </c>
    </row>
    <row r="3606" spans="1:9">
      <c r="A3606" s="249">
        <v>213580</v>
      </c>
      <c r="B3606" s="249" t="s">
        <v>5661</v>
      </c>
      <c r="C3606" s="249" t="s">
        <v>99</v>
      </c>
      <c r="D3606" s="249" t="s">
        <v>542</v>
      </c>
      <c r="I3606" s="249" t="s">
        <v>82</v>
      </c>
    </row>
    <row r="3607" spans="1:9">
      <c r="A3607" s="249">
        <v>213582</v>
      </c>
      <c r="B3607" s="249" t="s">
        <v>5662</v>
      </c>
      <c r="C3607" s="249" t="s">
        <v>164</v>
      </c>
      <c r="D3607" s="249" t="s">
        <v>573</v>
      </c>
      <c r="I3607" s="249" t="s">
        <v>82</v>
      </c>
    </row>
    <row r="3608" spans="1:9">
      <c r="A3608" s="249">
        <v>213589</v>
      </c>
      <c r="B3608" s="249" t="s">
        <v>5663</v>
      </c>
      <c r="C3608" s="249" t="s">
        <v>95</v>
      </c>
      <c r="D3608" s="249" t="s">
        <v>443</v>
      </c>
      <c r="I3608" s="249" t="s">
        <v>82</v>
      </c>
    </row>
    <row r="3609" spans="1:9">
      <c r="A3609" s="249">
        <v>213598</v>
      </c>
      <c r="B3609" s="249" t="s">
        <v>5664</v>
      </c>
      <c r="C3609" s="249" t="s">
        <v>175</v>
      </c>
      <c r="D3609" s="249" t="s">
        <v>579</v>
      </c>
      <c r="I3609" s="249" t="s">
        <v>82</v>
      </c>
    </row>
    <row r="3610" spans="1:9">
      <c r="A3610" s="249">
        <v>213604</v>
      </c>
      <c r="B3610" s="249" t="s">
        <v>5665</v>
      </c>
      <c r="C3610" s="249" t="s">
        <v>340</v>
      </c>
      <c r="D3610" s="249" t="s">
        <v>4591</v>
      </c>
      <c r="I3610" s="249" t="s">
        <v>82</v>
      </c>
    </row>
    <row r="3611" spans="1:9">
      <c r="A3611" s="249">
        <v>213612</v>
      </c>
      <c r="B3611" s="249" t="s">
        <v>5666</v>
      </c>
      <c r="C3611" s="249" t="s">
        <v>99</v>
      </c>
      <c r="D3611" s="249" t="s">
        <v>456</v>
      </c>
      <c r="I3611" s="249" t="s">
        <v>82</v>
      </c>
    </row>
    <row r="3612" spans="1:9">
      <c r="A3612" s="249">
        <v>213614</v>
      </c>
      <c r="B3612" s="249" t="s">
        <v>5667</v>
      </c>
      <c r="C3612" s="249" t="s">
        <v>5668</v>
      </c>
      <c r="D3612" s="249" t="s">
        <v>5669</v>
      </c>
      <c r="I3612" s="249" t="s">
        <v>82</v>
      </c>
    </row>
    <row r="3613" spans="1:9">
      <c r="A3613" s="249">
        <v>213615</v>
      </c>
      <c r="B3613" s="249" t="s">
        <v>5670</v>
      </c>
      <c r="C3613" s="249" t="s">
        <v>3172</v>
      </c>
      <c r="D3613" s="249" t="s">
        <v>492</v>
      </c>
      <c r="I3613" s="249" t="s">
        <v>82</v>
      </c>
    </row>
    <row r="3614" spans="1:9">
      <c r="A3614" s="249">
        <v>213617</v>
      </c>
      <c r="B3614" s="249" t="s">
        <v>5671</v>
      </c>
      <c r="C3614" s="249" t="s">
        <v>253</v>
      </c>
      <c r="D3614" s="249" t="s">
        <v>503</v>
      </c>
      <c r="I3614" s="249" t="s">
        <v>82</v>
      </c>
    </row>
    <row r="3615" spans="1:9">
      <c r="A3615" s="249">
        <v>213622</v>
      </c>
      <c r="B3615" s="249" t="s">
        <v>5672</v>
      </c>
      <c r="C3615" s="249" t="s">
        <v>84</v>
      </c>
      <c r="D3615" s="249" t="s">
        <v>590</v>
      </c>
      <c r="I3615" s="249" t="s">
        <v>82</v>
      </c>
    </row>
    <row r="3616" spans="1:9">
      <c r="A3616" s="249">
        <v>213624</v>
      </c>
      <c r="B3616" s="249" t="s">
        <v>5673</v>
      </c>
      <c r="C3616" s="249" t="s">
        <v>92</v>
      </c>
      <c r="D3616" s="249" t="s">
        <v>531</v>
      </c>
      <c r="I3616" s="249" t="s">
        <v>82</v>
      </c>
    </row>
    <row r="3617" spans="1:9">
      <c r="A3617" s="249">
        <v>213627</v>
      </c>
      <c r="B3617" s="249" t="s">
        <v>5674</v>
      </c>
      <c r="C3617" s="249" t="s">
        <v>89</v>
      </c>
      <c r="D3617" s="249" t="s">
        <v>5675</v>
      </c>
      <c r="I3617" s="249" t="s">
        <v>82</v>
      </c>
    </row>
    <row r="3618" spans="1:9">
      <c r="A3618" s="249">
        <v>213630</v>
      </c>
      <c r="B3618" s="249" t="s">
        <v>5676</v>
      </c>
      <c r="C3618" s="249" t="s">
        <v>87</v>
      </c>
      <c r="D3618" s="249" t="s">
        <v>493</v>
      </c>
      <c r="I3618" s="249" t="s">
        <v>82</v>
      </c>
    </row>
    <row r="3619" spans="1:9">
      <c r="A3619" s="249">
        <v>213632</v>
      </c>
      <c r="B3619" s="249" t="s">
        <v>5677</v>
      </c>
      <c r="C3619" s="249" t="s">
        <v>3674</v>
      </c>
      <c r="D3619" s="249" t="s">
        <v>445</v>
      </c>
      <c r="I3619" s="249" t="s">
        <v>82</v>
      </c>
    </row>
    <row r="3620" spans="1:9">
      <c r="A3620" s="249">
        <v>213633</v>
      </c>
      <c r="B3620" s="249" t="s">
        <v>5678</v>
      </c>
      <c r="C3620" s="249" t="s">
        <v>128</v>
      </c>
      <c r="D3620" s="249" t="s">
        <v>437</v>
      </c>
      <c r="I3620" s="249" t="s">
        <v>82</v>
      </c>
    </row>
    <row r="3621" spans="1:9">
      <c r="A3621" s="249">
        <v>213634</v>
      </c>
      <c r="B3621" s="249" t="s">
        <v>5238</v>
      </c>
      <c r="C3621" s="249" t="s">
        <v>170</v>
      </c>
      <c r="D3621" s="249" t="s">
        <v>493</v>
      </c>
      <c r="I3621" s="249" t="s">
        <v>82</v>
      </c>
    </row>
    <row r="3622" spans="1:9">
      <c r="A3622" s="249">
        <v>213637</v>
      </c>
      <c r="B3622" s="249" t="s">
        <v>5679</v>
      </c>
      <c r="C3622" s="249" t="s">
        <v>107</v>
      </c>
      <c r="D3622" s="249" t="s">
        <v>492</v>
      </c>
      <c r="I3622" s="249" t="s">
        <v>82</v>
      </c>
    </row>
    <row r="3623" spans="1:9">
      <c r="A3623" s="249">
        <v>213641</v>
      </c>
      <c r="B3623" s="249" t="s">
        <v>5680</v>
      </c>
      <c r="C3623" s="249" t="s">
        <v>160</v>
      </c>
      <c r="D3623" s="249" t="s">
        <v>460</v>
      </c>
      <c r="I3623" s="249" t="s">
        <v>82</v>
      </c>
    </row>
    <row r="3624" spans="1:9">
      <c r="A3624" s="249">
        <v>213647</v>
      </c>
      <c r="B3624" s="249" t="s">
        <v>5245</v>
      </c>
      <c r="C3624" s="249" t="s">
        <v>122</v>
      </c>
      <c r="D3624" s="249" t="s">
        <v>492</v>
      </c>
      <c r="I3624" s="249" t="s">
        <v>82</v>
      </c>
    </row>
    <row r="3625" spans="1:9">
      <c r="A3625" s="249">
        <v>213661</v>
      </c>
      <c r="B3625" s="249" t="s">
        <v>5681</v>
      </c>
      <c r="C3625" s="249" t="s">
        <v>91</v>
      </c>
      <c r="D3625" s="249" t="s">
        <v>460</v>
      </c>
      <c r="I3625" s="249" t="s">
        <v>82</v>
      </c>
    </row>
    <row r="3626" spans="1:9">
      <c r="A3626" s="249">
        <v>213662</v>
      </c>
      <c r="B3626" s="249" t="s">
        <v>5682</v>
      </c>
      <c r="C3626" s="249" t="s">
        <v>204</v>
      </c>
      <c r="D3626" s="249" t="s">
        <v>3954</v>
      </c>
      <c r="I3626" s="249" t="s">
        <v>82</v>
      </c>
    </row>
    <row r="3627" spans="1:9">
      <c r="A3627" s="249">
        <v>213663</v>
      </c>
      <c r="B3627" s="249" t="s">
        <v>5683</v>
      </c>
      <c r="C3627" s="249" t="s">
        <v>265</v>
      </c>
      <c r="D3627" s="249" t="s">
        <v>529</v>
      </c>
      <c r="I3627" s="249" t="s">
        <v>82</v>
      </c>
    </row>
    <row r="3628" spans="1:9">
      <c r="A3628" s="249">
        <v>213665</v>
      </c>
      <c r="B3628" s="249" t="s">
        <v>5684</v>
      </c>
      <c r="C3628" s="249" t="s">
        <v>91</v>
      </c>
      <c r="D3628" s="249" t="s">
        <v>479</v>
      </c>
      <c r="I3628" s="249" t="s">
        <v>82</v>
      </c>
    </row>
    <row r="3629" spans="1:9">
      <c r="A3629" s="249">
        <v>213666</v>
      </c>
      <c r="B3629" s="249" t="s">
        <v>5685</v>
      </c>
      <c r="C3629" s="249" t="s">
        <v>5686</v>
      </c>
      <c r="D3629" s="249" t="s">
        <v>582</v>
      </c>
      <c r="I3629" s="249" t="s">
        <v>82</v>
      </c>
    </row>
    <row r="3630" spans="1:9">
      <c r="A3630" s="249">
        <v>213671</v>
      </c>
      <c r="B3630" s="249" t="s">
        <v>5687</v>
      </c>
      <c r="C3630" s="249" t="s">
        <v>132</v>
      </c>
      <c r="D3630" s="249" t="s">
        <v>473</v>
      </c>
      <c r="I3630" s="249" t="s">
        <v>82</v>
      </c>
    </row>
    <row r="3631" spans="1:9">
      <c r="A3631" s="249">
        <v>213673</v>
      </c>
      <c r="B3631" s="249" t="s">
        <v>5688</v>
      </c>
      <c r="C3631" s="249" t="s">
        <v>269</v>
      </c>
      <c r="D3631" s="249" t="s">
        <v>487</v>
      </c>
      <c r="I3631" s="249" t="s">
        <v>82</v>
      </c>
    </row>
    <row r="3632" spans="1:9">
      <c r="A3632" s="249">
        <v>213675</v>
      </c>
      <c r="B3632" s="249" t="s">
        <v>5689</v>
      </c>
      <c r="C3632" s="249" t="s">
        <v>144</v>
      </c>
      <c r="D3632" s="249" t="s">
        <v>3478</v>
      </c>
      <c r="I3632" s="249" t="s">
        <v>82</v>
      </c>
    </row>
    <row r="3633" spans="1:9">
      <c r="A3633" s="249">
        <v>213680</v>
      </c>
      <c r="B3633" s="249" t="s">
        <v>5690</v>
      </c>
      <c r="C3633" s="249" t="s">
        <v>196</v>
      </c>
      <c r="D3633" s="249" t="s">
        <v>459</v>
      </c>
      <c r="I3633" s="249" t="s">
        <v>82</v>
      </c>
    </row>
    <row r="3634" spans="1:9">
      <c r="A3634" s="249">
        <v>213684</v>
      </c>
      <c r="B3634" s="249" t="s">
        <v>5691</v>
      </c>
      <c r="C3634" s="249" t="s">
        <v>276</v>
      </c>
      <c r="D3634" s="249" t="s">
        <v>432</v>
      </c>
      <c r="I3634" s="249" t="s">
        <v>82</v>
      </c>
    </row>
    <row r="3635" spans="1:9">
      <c r="A3635" s="249">
        <v>213685</v>
      </c>
      <c r="B3635" s="249" t="s">
        <v>5692</v>
      </c>
      <c r="C3635" s="249" t="s">
        <v>256</v>
      </c>
      <c r="D3635" s="249" t="s">
        <v>500</v>
      </c>
      <c r="I3635" s="249" t="s">
        <v>82</v>
      </c>
    </row>
    <row r="3636" spans="1:9">
      <c r="A3636" s="249">
        <v>213686</v>
      </c>
      <c r="B3636" s="249" t="s">
        <v>5693</v>
      </c>
      <c r="C3636" s="249" t="s">
        <v>4125</v>
      </c>
      <c r="D3636" s="249" t="s">
        <v>467</v>
      </c>
      <c r="I3636" s="249" t="s">
        <v>82</v>
      </c>
    </row>
    <row r="3637" spans="1:9">
      <c r="A3637" s="249">
        <v>213687</v>
      </c>
      <c r="B3637" s="249" t="s">
        <v>5694</v>
      </c>
      <c r="C3637" s="249" t="s">
        <v>143</v>
      </c>
      <c r="D3637" s="249" t="s">
        <v>456</v>
      </c>
      <c r="I3637" s="249" t="s">
        <v>82</v>
      </c>
    </row>
    <row r="3638" spans="1:9">
      <c r="A3638" s="249">
        <v>213692</v>
      </c>
      <c r="B3638" s="249" t="s">
        <v>5695</v>
      </c>
      <c r="C3638" s="249" t="s">
        <v>241</v>
      </c>
      <c r="D3638" s="249" t="s">
        <v>547</v>
      </c>
      <c r="I3638" s="249" t="s">
        <v>82</v>
      </c>
    </row>
    <row r="3639" spans="1:9">
      <c r="A3639" s="249">
        <v>213693</v>
      </c>
      <c r="B3639" s="249" t="s">
        <v>5696</v>
      </c>
      <c r="C3639" s="249" t="s">
        <v>92</v>
      </c>
      <c r="D3639" s="249" t="s">
        <v>483</v>
      </c>
      <c r="I3639" s="249" t="s">
        <v>82</v>
      </c>
    </row>
    <row r="3640" spans="1:9">
      <c r="A3640" s="249">
        <v>213696</v>
      </c>
      <c r="B3640" s="249" t="s">
        <v>5697</v>
      </c>
      <c r="C3640" s="249" t="s">
        <v>86</v>
      </c>
      <c r="D3640" s="249" t="s">
        <v>5698</v>
      </c>
      <c r="I3640" s="249" t="s">
        <v>82</v>
      </c>
    </row>
    <row r="3641" spans="1:9">
      <c r="A3641" s="249">
        <v>213699</v>
      </c>
      <c r="B3641" s="249" t="s">
        <v>2063</v>
      </c>
      <c r="C3641" s="249" t="s">
        <v>139</v>
      </c>
      <c r="D3641" s="249" t="s">
        <v>635</v>
      </c>
      <c r="I3641" s="249" t="s">
        <v>82</v>
      </c>
    </row>
    <row r="3642" spans="1:9">
      <c r="A3642" s="249">
        <v>213701</v>
      </c>
      <c r="B3642" s="249" t="s">
        <v>1931</v>
      </c>
      <c r="C3642" s="249" t="s">
        <v>5699</v>
      </c>
      <c r="D3642" s="249" t="s">
        <v>511</v>
      </c>
      <c r="I3642" s="249" t="s">
        <v>82</v>
      </c>
    </row>
    <row r="3643" spans="1:9">
      <c r="A3643" s="249">
        <v>213704</v>
      </c>
      <c r="B3643" s="249" t="s">
        <v>5700</v>
      </c>
      <c r="C3643" s="249" t="s">
        <v>528</v>
      </c>
      <c r="D3643" s="249" t="s">
        <v>565</v>
      </c>
      <c r="I3643" s="249" t="s">
        <v>82</v>
      </c>
    </row>
    <row r="3644" spans="1:9">
      <c r="A3644" s="249">
        <v>213710</v>
      </c>
      <c r="B3644" s="249" t="s">
        <v>5701</v>
      </c>
      <c r="C3644" s="249" t="s">
        <v>89</v>
      </c>
      <c r="D3644" s="249" t="s">
        <v>570</v>
      </c>
      <c r="I3644" s="249" t="s">
        <v>82</v>
      </c>
    </row>
    <row r="3645" spans="1:9">
      <c r="A3645" s="249">
        <v>213713</v>
      </c>
      <c r="B3645" s="249" t="s">
        <v>5702</v>
      </c>
      <c r="C3645" s="249" t="s">
        <v>171</v>
      </c>
      <c r="D3645" s="249" t="s">
        <v>473</v>
      </c>
      <c r="I3645" s="249" t="s">
        <v>82</v>
      </c>
    </row>
    <row r="3646" spans="1:9">
      <c r="A3646" s="249">
        <v>213716</v>
      </c>
      <c r="B3646" s="249" t="s">
        <v>5703</v>
      </c>
      <c r="C3646" s="249" t="s">
        <v>375</v>
      </c>
      <c r="D3646" s="249" t="s">
        <v>645</v>
      </c>
      <c r="I3646" s="249" t="s">
        <v>82</v>
      </c>
    </row>
    <row r="3647" spans="1:9">
      <c r="A3647" s="249">
        <v>213720</v>
      </c>
      <c r="B3647" s="249" t="s">
        <v>5704</v>
      </c>
      <c r="C3647" s="249" t="s">
        <v>94</v>
      </c>
      <c r="D3647" s="249" t="s">
        <v>467</v>
      </c>
      <c r="I3647" s="249" t="s">
        <v>82</v>
      </c>
    </row>
    <row r="3648" spans="1:9">
      <c r="A3648" s="249">
        <v>213721</v>
      </c>
      <c r="B3648" s="249" t="s">
        <v>5705</v>
      </c>
      <c r="C3648" s="249" t="s">
        <v>5706</v>
      </c>
      <c r="D3648" s="249" t="s">
        <v>479</v>
      </c>
      <c r="I3648" s="249" t="s">
        <v>82</v>
      </c>
    </row>
    <row r="3649" spans="1:9">
      <c r="A3649" s="249">
        <v>213731</v>
      </c>
      <c r="B3649" s="249" t="s">
        <v>5707</v>
      </c>
      <c r="C3649" s="249" t="s">
        <v>144</v>
      </c>
      <c r="D3649" s="249" t="s">
        <v>601</v>
      </c>
      <c r="I3649" s="249" t="s">
        <v>82</v>
      </c>
    </row>
    <row r="3650" spans="1:9">
      <c r="A3650" s="249">
        <v>213732</v>
      </c>
      <c r="B3650" s="249" t="s">
        <v>5708</v>
      </c>
      <c r="C3650" s="249" t="s">
        <v>3617</v>
      </c>
      <c r="D3650" s="249" t="s">
        <v>687</v>
      </c>
      <c r="I3650" s="249" t="s">
        <v>82</v>
      </c>
    </row>
    <row r="3651" spans="1:9">
      <c r="A3651" s="249">
        <v>213737</v>
      </c>
      <c r="B3651" s="249" t="s">
        <v>5709</v>
      </c>
      <c r="C3651" s="249" t="s">
        <v>2938</v>
      </c>
      <c r="D3651" s="249" t="s">
        <v>604</v>
      </c>
      <c r="I3651" s="249" t="s">
        <v>82</v>
      </c>
    </row>
    <row r="3652" spans="1:9">
      <c r="A3652" s="249">
        <v>213738</v>
      </c>
      <c r="B3652" s="249" t="s">
        <v>4353</v>
      </c>
      <c r="C3652" s="249" t="s">
        <v>144</v>
      </c>
      <c r="D3652" s="249" t="s">
        <v>5710</v>
      </c>
      <c r="I3652" s="249" t="s">
        <v>82</v>
      </c>
    </row>
    <row r="3653" spans="1:9">
      <c r="A3653" s="249">
        <v>213739</v>
      </c>
      <c r="B3653" s="249" t="s">
        <v>5711</v>
      </c>
      <c r="C3653" s="249" t="s">
        <v>92</v>
      </c>
      <c r="D3653" s="249" t="s">
        <v>503</v>
      </c>
      <c r="I3653" s="249" t="s">
        <v>82</v>
      </c>
    </row>
    <row r="3654" spans="1:9">
      <c r="A3654" s="249">
        <v>213744</v>
      </c>
      <c r="B3654" s="249" t="s">
        <v>5712</v>
      </c>
      <c r="C3654" s="249" t="s">
        <v>323</v>
      </c>
      <c r="D3654" s="249" t="s">
        <v>790</v>
      </c>
      <c r="I3654" s="249" t="s">
        <v>82</v>
      </c>
    </row>
    <row r="3655" spans="1:9">
      <c r="A3655" s="249">
        <v>213754</v>
      </c>
      <c r="B3655" s="249" t="s">
        <v>5713</v>
      </c>
      <c r="C3655" s="249" t="s">
        <v>147</v>
      </c>
      <c r="D3655" s="249" t="s">
        <v>3265</v>
      </c>
      <c r="I3655" s="249" t="s">
        <v>82</v>
      </c>
    </row>
    <row r="3656" spans="1:9">
      <c r="A3656" s="249">
        <v>213756</v>
      </c>
      <c r="B3656" s="249" t="s">
        <v>5714</v>
      </c>
      <c r="C3656" s="249" t="s">
        <v>5715</v>
      </c>
      <c r="D3656" s="249" t="s">
        <v>470</v>
      </c>
      <c r="I3656" s="249" t="s">
        <v>82</v>
      </c>
    </row>
    <row r="3657" spans="1:9">
      <c r="A3657" s="249">
        <v>213757</v>
      </c>
      <c r="B3657" s="249" t="s">
        <v>5716</v>
      </c>
      <c r="C3657" s="249" t="s">
        <v>5717</v>
      </c>
      <c r="D3657" s="249" t="s">
        <v>470</v>
      </c>
      <c r="I3657" s="249" t="s">
        <v>82</v>
      </c>
    </row>
    <row r="3658" spans="1:9">
      <c r="A3658" s="249">
        <v>213760</v>
      </c>
      <c r="B3658" s="249" t="s">
        <v>5718</v>
      </c>
      <c r="C3658" s="249" t="s">
        <v>91</v>
      </c>
      <c r="D3658" s="249" t="s">
        <v>3273</v>
      </c>
      <c r="I3658" s="249" t="s">
        <v>82</v>
      </c>
    </row>
    <row r="3659" spans="1:9">
      <c r="A3659" s="249">
        <v>213763</v>
      </c>
      <c r="B3659" s="249" t="s">
        <v>5719</v>
      </c>
      <c r="C3659" s="249" t="s">
        <v>160</v>
      </c>
      <c r="D3659" s="249" t="s">
        <v>468</v>
      </c>
      <c r="I3659" s="249" t="s">
        <v>82</v>
      </c>
    </row>
    <row r="3660" spans="1:9">
      <c r="A3660" s="249">
        <v>213765</v>
      </c>
      <c r="B3660" s="249" t="s">
        <v>5720</v>
      </c>
      <c r="C3660" s="249" t="s">
        <v>86</v>
      </c>
      <c r="D3660" s="249" t="s">
        <v>5579</v>
      </c>
      <c r="I3660" s="249" t="s">
        <v>82</v>
      </c>
    </row>
    <row r="3661" spans="1:9">
      <c r="A3661" s="249">
        <v>213766</v>
      </c>
      <c r="B3661" s="249" t="s">
        <v>5721</v>
      </c>
      <c r="C3661" s="249" t="s">
        <v>202</v>
      </c>
      <c r="D3661" s="249" t="s">
        <v>545</v>
      </c>
      <c r="I3661" s="249" t="s">
        <v>82</v>
      </c>
    </row>
    <row r="3662" spans="1:9">
      <c r="A3662" s="249">
        <v>213776</v>
      </c>
      <c r="B3662" s="249" t="s">
        <v>5722</v>
      </c>
      <c r="C3662" s="249" t="s">
        <v>89</v>
      </c>
      <c r="D3662" s="249" t="s">
        <v>558</v>
      </c>
      <c r="I3662" s="249" t="s">
        <v>82</v>
      </c>
    </row>
    <row r="3663" spans="1:9">
      <c r="A3663" s="249">
        <v>213778</v>
      </c>
      <c r="B3663" s="249" t="s">
        <v>5723</v>
      </c>
      <c r="C3663" s="249" t="s">
        <v>5724</v>
      </c>
      <c r="D3663" s="249" t="s">
        <v>5725</v>
      </c>
      <c r="I3663" s="249" t="s">
        <v>82</v>
      </c>
    </row>
    <row r="3664" spans="1:9">
      <c r="A3664" s="249">
        <v>213781</v>
      </c>
      <c r="B3664" s="249" t="s">
        <v>5726</v>
      </c>
      <c r="C3664" s="249" t="s">
        <v>107</v>
      </c>
      <c r="D3664" s="249" t="s">
        <v>545</v>
      </c>
      <c r="I3664" s="249" t="s">
        <v>82</v>
      </c>
    </row>
    <row r="3665" spans="1:9">
      <c r="A3665" s="249">
        <v>213785</v>
      </c>
      <c r="B3665" s="249" t="s">
        <v>5727</v>
      </c>
      <c r="C3665" s="249" t="s">
        <v>94</v>
      </c>
      <c r="D3665" s="249" t="s">
        <v>539</v>
      </c>
      <c r="I3665" s="249" t="s">
        <v>82</v>
      </c>
    </row>
    <row r="3666" spans="1:9">
      <c r="A3666" s="249">
        <v>213789</v>
      </c>
      <c r="B3666" s="249" t="s">
        <v>5728</v>
      </c>
      <c r="C3666" s="249" t="s">
        <v>3017</v>
      </c>
      <c r="D3666" s="249" t="s">
        <v>432</v>
      </c>
      <c r="I3666" s="249" t="s">
        <v>82</v>
      </c>
    </row>
    <row r="3667" spans="1:9">
      <c r="A3667" s="249">
        <v>213796</v>
      </c>
      <c r="B3667" s="249" t="s">
        <v>5729</v>
      </c>
      <c r="C3667" s="249" t="s">
        <v>128</v>
      </c>
      <c r="D3667" s="249" t="s">
        <v>5730</v>
      </c>
      <c r="I3667" s="249" t="s">
        <v>82</v>
      </c>
    </row>
    <row r="3668" spans="1:9">
      <c r="A3668" s="249">
        <v>213803</v>
      </c>
      <c r="B3668" s="249" t="s">
        <v>5731</v>
      </c>
      <c r="C3668" s="249" t="s">
        <v>121</v>
      </c>
      <c r="D3668" s="249" t="s">
        <v>460</v>
      </c>
      <c r="I3668" s="249" t="s">
        <v>82</v>
      </c>
    </row>
    <row r="3669" spans="1:9">
      <c r="A3669" s="249">
        <v>213806</v>
      </c>
      <c r="B3669" s="249" t="s">
        <v>5732</v>
      </c>
      <c r="C3669" s="249" t="s">
        <v>302</v>
      </c>
      <c r="D3669" s="249" t="s">
        <v>793</v>
      </c>
      <c r="I3669" s="249" t="s">
        <v>82</v>
      </c>
    </row>
    <row r="3670" spans="1:9">
      <c r="A3670" s="249">
        <v>213811</v>
      </c>
      <c r="B3670" s="249" t="s">
        <v>5733</v>
      </c>
      <c r="C3670" s="249" t="s">
        <v>116</v>
      </c>
      <c r="D3670" s="249" t="s">
        <v>433</v>
      </c>
      <c r="I3670" s="249" t="s">
        <v>82</v>
      </c>
    </row>
    <row r="3671" spans="1:9">
      <c r="A3671" s="249">
        <v>213814</v>
      </c>
      <c r="B3671" s="249" t="s">
        <v>5734</v>
      </c>
      <c r="C3671" s="249" t="s">
        <v>154</v>
      </c>
      <c r="D3671" s="249" t="s">
        <v>471</v>
      </c>
      <c r="I3671" s="249" t="s">
        <v>82</v>
      </c>
    </row>
    <row r="3672" spans="1:9">
      <c r="A3672" s="249">
        <v>213822</v>
      </c>
      <c r="B3672" s="249" t="s">
        <v>5735</v>
      </c>
      <c r="C3672" s="249" t="s">
        <v>131</v>
      </c>
      <c r="D3672" s="249" t="s">
        <v>515</v>
      </c>
      <c r="I3672" s="249" t="s">
        <v>82</v>
      </c>
    </row>
    <row r="3673" spans="1:9">
      <c r="A3673" s="249">
        <v>213830</v>
      </c>
      <c r="B3673" s="249" t="s">
        <v>5736</v>
      </c>
      <c r="C3673" s="249" t="s">
        <v>184</v>
      </c>
      <c r="D3673" s="249" t="s">
        <v>644</v>
      </c>
      <c r="I3673" s="249" t="s">
        <v>82</v>
      </c>
    </row>
    <row r="3674" spans="1:9">
      <c r="A3674" s="249">
        <v>213838</v>
      </c>
      <c r="B3674" s="249" t="s">
        <v>5737</v>
      </c>
      <c r="C3674" s="249" t="s">
        <v>92</v>
      </c>
      <c r="D3674" s="249" t="s">
        <v>456</v>
      </c>
      <c r="I3674" s="249" t="s">
        <v>82</v>
      </c>
    </row>
    <row r="3675" spans="1:9">
      <c r="A3675" s="249">
        <v>213841</v>
      </c>
      <c r="B3675" s="249" t="s">
        <v>5738</v>
      </c>
      <c r="C3675" s="249" t="s">
        <v>86</v>
      </c>
      <c r="D3675" s="249" t="s">
        <v>601</v>
      </c>
      <c r="I3675" s="249" t="s">
        <v>82</v>
      </c>
    </row>
    <row r="3676" spans="1:9">
      <c r="A3676" s="249">
        <v>213842</v>
      </c>
      <c r="B3676" s="249" t="s">
        <v>5739</v>
      </c>
      <c r="C3676" s="249" t="s">
        <v>161</v>
      </c>
      <c r="D3676" s="249" t="s">
        <v>508</v>
      </c>
      <c r="I3676" s="249" t="s">
        <v>82</v>
      </c>
    </row>
    <row r="3677" spans="1:9">
      <c r="A3677" s="249">
        <v>213845</v>
      </c>
      <c r="B3677" s="249" t="s">
        <v>5740</v>
      </c>
      <c r="C3677" s="249" t="s">
        <v>180</v>
      </c>
      <c r="D3677" s="249" t="s">
        <v>796</v>
      </c>
      <c r="I3677" s="249" t="s">
        <v>82</v>
      </c>
    </row>
    <row r="3678" spans="1:9">
      <c r="A3678" s="249">
        <v>213847</v>
      </c>
      <c r="B3678" s="249" t="s">
        <v>5741</v>
      </c>
      <c r="C3678" s="249" t="s">
        <v>115</v>
      </c>
      <c r="D3678" s="249" t="s">
        <v>5742</v>
      </c>
      <c r="I3678" s="249" t="s">
        <v>82</v>
      </c>
    </row>
    <row r="3679" spans="1:9">
      <c r="A3679" s="249">
        <v>213853</v>
      </c>
      <c r="B3679" s="249" t="s">
        <v>5743</v>
      </c>
      <c r="C3679" s="249" t="s">
        <v>210</v>
      </c>
      <c r="D3679" s="249" t="s">
        <v>436</v>
      </c>
      <c r="I3679" s="249" t="s">
        <v>82</v>
      </c>
    </row>
    <row r="3680" spans="1:9">
      <c r="A3680" s="249">
        <v>213855</v>
      </c>
      <c r="B3680" s="249" t="s">
        <v>5744</v>
      </c>
      <c r="C3680" s="249" t="s">
        <v>202</v>
      </c>
      <c r="D3680" s="249" t="s">
        <v>532</v>
      </c>
      <c r="I3680" s="249" t="s">
        <v>82</v>
      </c>
    </row>
    <row r="3681" spans="1:9">
      <c r="A3681" s="249">
        <v>213864</v>
      </c>
      <c r="B3681" s="249" t="s">
        <v>5745</v>
      </c>
      <c r="C3681" s="249" t="s">
        <v>5746</v>
      </c>
      <c r="D3681" s="249" t="s">
        <v>5747</v>
      </c>
      <c r="I3681" s="249" t="s">
        <v>82</v>
      </c>
    </row>
    <row r="3682" spans="1:9">
      <c r="A3682" s="249">
        <v>213865</v>
      </c>
      <c r="B3682" s="249" t="s">
        <v>5748</v>
      </c>
      <c r="C3682" s="249" t="s">
        <v>131</v>
      </c>
      <c r="D3682" s="249" t="s">
        <v>446</v>
      </c>
      <c r="I3682" s="249" t="s">
        <v>82</v>
      </c>
    </row>
    <row r="3683" spans="1:9">
      <c r="A3683" s="249">
        <v>213866</v>
      </c>
      <c r="B3683" s="249" t="s">
        <v>5749</v>
      </c>
      <c r="C3683" s="249" t="s">
        <v>86</v>
      </c>
      <c r="D3683" s="249" t="s">
        <v>3230</v>
      </c>
      <c r="I3683" s="249" t="s">
        <v>82</v>
      </c>
    </row>
    <row r="3684" spans="1:9">
      <c r="A3684" s="249">
        <v>213870</v>
      </c>
      <c r="B3684" s="249" t="s">
        <v>5750</v>
      </c>
      <c r="C3684" s="249" t="s">
        <v>144</v>
      </c>
      <c r="D3684" s="249" t="s">
        <v>5751</v>
      </c>
      <c r="I3684" s="249" t="s">
        <v>82</v>
      </c>
    </row>
    <row r="3685" spans="1:9">
      <c r="A3685" s="249">
        <v>213875</v>
      </c>
      <c r="B3685" s="249" t="s">
        <v>5752</v>
      </c>
      <c r="C3685" s="249" t="s">
        <v>242</v>
      </c>
      <c r="D3685" s="249" t="s">
        <v>5753</v>
      </c>
      <c r="I3685" s="249" t="s">
        <v>82</v>
      </c>
    </row>
    <row r="3686" spans="1:9">
      <c r="A3686" s="249">
        <v>213884</v>
      </c>
      <c r="B3686" s="249" t="s">
        <v>5754</v>
      </c>
      <c r="C3686" s="249" t="s">
        <v>89</v>
      </c>
      <c r="D3686" s="249" t="s">
        <v>518</v>
      </c>
      <c r="I3686" s="249" t="s">
        <v>82</v>
      </c>
    </row>
    <row r="3687" spans="1:9">
      <c r="A3687" s="249">
        <v>213893</v>
      </c>
      <c r="B3687" s="249" t="s">
        <v>5755</v>
      </c>
      <c r="C3687" s="249" t="s">
        <v>348</v>
      </c>
      <c r="D3687" s="249" t="s">
        <v>3109</v>
      </c>
      <c r="I3687" s="249" t="s">
        <v>82</v>
      </c>
    </row>
    <row r="3688" spans="1:9">
      <c r="A3688" s="249">
        <v>213894</v>
      </c>
      <c r="B3688" s="249" t="s">
        <v>5756</v>
      </c>
      <c r="C3688" s="249" t="s">
        <v>4643</v>
      </c>
      <c r="D3688" s="249" t="s">
        <v>3196</v>
      </c>
      <c r="I3688" s="249" t="s">
        <v>82</v>
      </c>
    </row>
    <row r="3689" spans="1:9">
      <c r="A3689" s="249">
        <v>213898</v>
      </c>
      <c r="B3689" s="249" t="s">
        <v>5757</v>
      </c>
      <c r="C3689" s="249" t="s">
        <v>239</v>
      </c>
      <c r="D3689" s="249" t="s">
        <v>644</v>
      </c>
      <c r="I3689" s="249" t="s">
        <v>82</v>
      </c>
    </row>
    <row r="3690" spans="1:9">
      <c r="A3690" s="249">
        <v>213901</v>
      </c>
      <c r="B3690" s="249" t="s">
        <v>5758</v>
      </c>
      <c r="C3690" s="249" t="s">
        <v>168</v>
      </c>
      <c r="D3690" s="249" t="s">
        <v>512</v>
      </c>
      <c r="I3690" s="249" t="s">
        <v>82</v>
      </c>
    </row>
    <row r="3691" spans="1:9">
      <c r="A3691" s="249">
        <v>213903</v>
      </c>
      <c r="B3691" s="249" t="s">
        <v>5759</v>
      </c>
      <c r="C3691" s="249" t="s">
        <v>261</v>
      </c>
      <c r="D3691" s="249" t="s">
        <v>491</v>
      </c>
      <c r="I3691" s="249" t="s">
        <v>82</v>
      </c>
    </row>
    <row r="3692" spans="1:9">
      <c r="A3692" s="249">
        <v>213910</v>
      </c>
      <c r="B3692" s="249" t="s">
        <v>5760</v>
      </c>
      <c r="C3692" s="249" t="s">
        <v>323</v>
      </c>
      <c r="D3692" s="249" t="s">
        <v>659</v>
      </c>
      <c r="I3692" s="249" t="s">
        <v>82</v>
      </c>
    </row>
    <row r="3693" spans="1:9">
      <c r="A3693" s="249">
        <v>213918</v>
      </c>
      <c r="B3693" s="249" t="s">
        <v>5761</v>
      </c>
      <c r="C3693" s="249" t="s">
        <v>5762</v>
      </c>
      <c r="D3693" s="249" t="s">
        <v>367</v>
      </c>
      <c r="I3693" s="249" t="s">
        <v>82</v>
      </c>
    </row>
    <row r="3694" spans="1:9">
      <c r="A3694" s="249">
        <v>213920</v>
      </c>
      <c r="B3694" s="249" t="s">
        <v>5763</v>
      </c>
      <c r="C3694" s="249" t="s">
        <v>265</v>
      </c>
      <c r="D3694" s="249" t="s">
        <v>5030</v>
      </c>
      <c r="I3694" s="249" t="s">
        <v>82</v>
      </c>
    </row>
    <row r="3695" spans="1:9">
      <c r="A3695" s="249">
        <v>213936</v>
      </c>
      <c r="B3695" s="249" t="s">
        <v>5764</v>
      </c>
      <c r="C3695" s="249" t="s">
        <v>120</v>
      </c>
      <c r="D3695" s="249" t="s">
        <v>380</v>
      </c>
      <c r="I3695" s="249" t="s">
        <v>82</v>
      </c>
    </row>
    <row r="3696" spans="1:9">
      <c r="A3696" s="249">
        <v>213939</v>
      </c>
      <c r="B3696" s="249" t="s">
        <v>5765</v>
      </c>
      <c r="C3696" s="249" t="s">
        <v>136</v>
      </c>
      <c r="D3696" s="249" t="s">
        <v>494</v>
      </c>
      <c r="I3696" s="249" t="s">
        <v>82</v>
      </c>
    </row>
    <row r="3697" spans="1:9">
      <c r="A3697" s="249">
        <v>213947</v>
      </c>
      <c r="B3697" s="249" t="s">
        <v>5766</v>
      </c>
      <c r="C3697" s="249" t="s">
        <v>81</v>
      </c>
      <c r="D3697" s="249" t="s">
        <v>5767</v>
      </c>
      <c r="I3697" s="249" t="s">
        <v>82</v>
      </c>
    </row>
    <row r="3698" spans="1:9">
      <c r="A3698" s="249">
        <v>213948</v>
      </c>
      <c r="B3698" s="249" t="s">
        <v>5768</v>
      </c>
      <c r="C3698" s="249" t="s">
        <v>150</v>
      </c>
      <c r="D3698" s="249" t="s">
        <v>558</v>
      </c>
      <c r="I3698" s="249" t="s">
        <v>82</v>
      </c>
    </row>
    <row r="3699" spans="1:9">
      <c r="A3699" s="249">
        <v>213950</v>
      </c>
      <c r="B3699" s="249" t="s">
        <v>3933</v>
      </c>
      <c r="C3699" s="249" t="s">
        <v>147</v>
      </c>
      <c r="D3699" s="249" t="s">
        <v>731</v>
      </c>
      <c r="I3699" s="249" t="s">
        <v>82</v>
      </c>
    </row>
    <row r="3700" spans="1:9">
      <c r="A3700" s="249">
        <v>213951</v>
      </c>
      <c r="B3700" s="249" t="s">
        <v>5769</v>
      </c>
      <c r="C3700" s="249" t="s">
        <v>144</v>
      </c>
      <c r="D3700" s="249" t="s">
        <v>475</v>
      </c>
      <c r="I3700" s="249" t="s">
        <v>82</v>
      </c>
    </row>
    <row r="3701" spans="1:9">
      <c r="A3701" s="249">
        <v>213957</v>
      </c>
      <c r="B3701" s="249" t="s">
        <v>5770</v>
      </c>
      <c r="C3701" s="249" t="s">
        <v>206</v>
      </c>
      <c r="D3701" s="249" t="s">
        <v>644</v>
      </c>
      <c r="I3701" s="249" t="s">
        <v>82</v>
      </c>
    </row>
    <row r="3702" spans="1:9">
      <c r="A3702" s="249">
        <v>213960</v>
      </c>
      <c r="B3702" s="249" t="s">
        <v>5771</v>
      </c>
      <c r="C3702" s="249" t="s">
        <v>86</v>
      </c>
      <c r="D3702" s="249" t="s">
        <v>492</v>
      </c>
      <c r="I3702" s="249" t="s">
        <v>82</v>
      </c>
    </row>
    <row r="3703" spans="1:9">
      <c r="A3703" s="249">
        <v>213964</v>
      </c>
      <c r="B3703" s="249" t="s">
        <v>5772</v>
      </c>
      <c r="C3703" s="249" t="s">
        <v>92</v>
      </c>
      <c r="D3703" s="249" t="s">
        <v>3644</v>
      </c>
      <c r="I3703" s="249" t="s">
        <v>82</v>
      </c>
    </row>
    <row r="3704" spans="1:9">
      <c r="A3704" s="249">
        <v>213967</v>
      </c>
      <c r="B3704" s="249" t="s">
        <v>5773</v>
      </c>
      <c r="C3704" s="249" t="s">
        <v>5774</v>
      </c>
      <c r="D3704" s="249" t="s">
        <v>549</v>
      </c>
      <c r="I3704" s="249" t="s">
        <v>82</v>
      </c>
    </row>
    <row r="3705" spans="1:9">
      <c r="A3705" s="249">
        <v>213968</v>
      </c>
      <c r="B3705" s="249" t="s">
        <v>5775</v>
      </c>
      <c r="C3705" s="249" t="s">
        <v>3495</v>
      </c>
      <c r="D3705" s="249" t="s">
        <v>5776</v>
      </c>
      <c r="I3705" s="249" t="s">
        <v>82</v>
      </c>
    </row>
    <row r="3706" spans="1:9">
      <c r="A3706" s="249">
        <v>213974</v>
      </c>
      <c r="B3706" s="249" t="s">
        <v>5777</v>
      </c>
      <c r="C3706" s="249" t="s">
        <v>3149</v>
      </c>
      <c r="D3706" s="249" t="s">
        <v>5778</v>
      </c>
      <c r="I3706" s="249" t="s">
        <v>82</v>
      </c>
    </row>
    <row r="3707" spans="1:9">
      <c r="A3707" s="249">
        <v>213977</v>
      </c>
      <c r="B3707" s="249" t="s">
        <v>5779</v>
      </c>
      <c r="C3707" s="249" t="s">
        <v>92</v>
      </c>
      <c r="D3707" s="249" t="s">
        <v>568</v>
      </c>
      <c r="I3707" s="249" t="s">
        <v>82</v>
      </c>
    </row>
    <row r="3708" spans="1:9">
      <c r="A3708" s="249">
        <v>213982</v>
      </c>
      <c r="B3708" s="249" t="s">
        <v>5780</v>
      </c>
      <c r="C3708" s="249" t="s">
        <v>156</v>
      </c>
      <c r="D3708" s="249" t="s">
        <v>5781</v>
      </c>
      <c r="I3708" s="249" t="s">
        <v>82</v>
      </c>
    </row>
    <row r="3709" spans="1:9">
      <c r="A3709" s="249">
        <v>213986</v>
      </c>
      <c r="B3709" s="249" t="s">
        <v>5782</v>
      </c>
      <c r="C3709" s="249" t="s">
        <v>5783</v>
      </c>
      <c r="D3709" s="249" t="s">
        <v>5784</v>
      </c>
      <c r="I3709" s="249" t="s">
        <v>82</v>
      </c>
    </row>
    <row r="3710" spans="1:9">
      <c r="A3710" s="249">
        <v>213999</v>
      </c>
      <c r="B3710" s="249" t="s">
        <v>5785</v>
      </c>
      <c r="C3710" s="249" t="s">
        <v>343</v>
      </c>
      <c r="D3710" s="249" t="s">
        <v>5786</v>
      </c>
      <c r="I3710" s="249" t="s">
        <v>82</v>
      </c>
    </row>
    <row r="3711" spans="1:9">
      <c r="A3711" s="249">
        <v>214000</v>
      </c>
      <c r="B3711" s="249" t="s">
        <v>5787</v>
      </c>
      <c r="C3711" s="249" t="s">
        <v>244</v>
      </c>
      <c r="D3711" s="249" t="s">
        <v>5788</v>
      </c>
      <c r="I3711" s="249" t="s">
        <v>82</v>
      </c>
    </row>
    <row r="3712" spans="1:9">
      <c r="A3712" s="249">
        <v>214008</v>
      </c>
      <c r="B3712" s="249" t="s">
        <v>5789</v>
      </c>
      <c r="C3712" s="249" t="s">
        <v>317</v>
      </c>
      <c r="D3712" s="249" t="s">
        <v>494</v>
      </c>
      <c r="I3712" s="249" t="s">
        <v>82</v>
      </c>
    </row>
    <row r="3713" spans="1:9">
      <c r="A3713" s="249">
        <v>214011</v>
      </c>
      <c r="B3713" s="249" t="s">
        <v>5790</v>
      </c>
      <c r="C3713" s="249" t="s">
        <v>175</v>
      </c>
      <c r="D3713" s="249" t="s">
        <v>571</v>
      </c>
      <c r="I3713" s="249" t="s">
        <v>82</v>
      </c>
    </row>
    <row r="3714" spans="1:9">
      <c r="A3714" s="249">
        <v>214012</v>
      </c>
      <c r="B3714" s="249" t="s">
        <v>5791</v>
      </c>
      <c r="C3714" s="249" t="s">
        <v>144</v>
      </c>
      <c r="D3714" s="249" t="s">
        <v>463</v>
      </c>
      <c r="I3714" s="249" t="s">
        <v>82</v>
      </c>
    </row>
    <row r="3715" spans="1:9">
      <c r="A3715" s="249">
        <v>214014</v>
      </c>
      <c r="B3715" s="249" t="s">
        <v>5792</v>
      </c>
      <c r="C3715" s="249" t="s">
        <v>89</v>
      </c>
      <c r="D3715" s="249" t="s">
        <v>5793</v>
      </c>
      <c r="I3715" s="249" t="s">
        <v>82</v>
      </c>
    </row>
    <row r="3716" spans="1:9">
      <c r="A3716" s="249">
        <v>214015</v>
      </c>
      <c r="B3716" s="249" t="s">
        <v>5794</v>
      </c>
      <c r="C3716" s="249" t="s">
        <v>220</v>
      </c>
      <c r="D3716" s="249" t="s">
        <v>551</v>
      </c>
      <c r="I3716" s="249" t="s">
        <v>82</v>
      </c>
    </row>
    <row r="3717" spans="1:9">
      <c r="A3717" s="249">
        <v>214020</v>
      </c>
      <c r="B3717" s="249" t="s">
        <v>5795</v>
      </c>
      <c r="C3717" s="249" t="s">
        <v>246</v>
      </c>
      <c r="D3717" s="249" t="s">
        <v>448</v>
      </c>
      <c r="I3717" s="249" t="s">
        <v>82</v>
      </c>
    </row>
    <row r="3718" spans="1:9">
      <c r="A3718" s="249">
        <v>214021</v>
      </c>
      <c r="B3718" s="249" t="s">
        <v>5796</v>
      </c>
      <c r="C3718" s="249" t="s">
        <v>89</v>
      </c>
      <c r="D3718" s="249" t="s">
        <v>708</v>
      </c>
      <c r="I3718" s="249" t="s">
        <v>82</v>
      </c>
    </row>
    <row r="3719" spans="1:9">
      <c r="A3719" s="249">
        <v>214022</v>
      </c>
      <c r="B3719" s="249" t="s">
        <v>5797</v>
      </c>
      <c r="C3719" s="249" t="s">
        <v>3262</v>
      </c>
      <c r="D3719" s="249" t="s">
        <v>436</v>
      </c>
      <c r="I3719" s="249" t="s">
        <v>82</v>
      </c>
    </row>
    <row r="3720" spans="1:9">
      <c r="A3720" s="249">
        <v>214023</v>
      </c>
      <c r="B3720" s="249" t="s">
        <v>5798</v>
      </c>
      <c r="C3720" s="249" t="s">
        <v>164</v>
      </c>
      <c r="D3720" s="249" t="s">
        <v>456</v>
      </c>
      <c r="I3720" s="249" t="s">
        <v>82</v>
      </c>
    </row>
    <row r="3721" spans="1:9">
      <c r="A3721" s="249">
        <v>214029</v>
      </c>
      <c r="B3721" s="249" t="s">
        <v>5799</v>
      </c>
      <c r="C3721" s="249" t="s">
        <v>144</v>
      </c>
      <c r="D3721" s="249" t="s">
        <v>602</v>
      </c>
      <c r="I3721" s="249" t="s">
        <v>82</v>
      </c>
    </row>
    <row r="3722" spans="1:9">
      <c r="A3722" s="249">
        <v>214030</v>
      </c>
      <c r="B3722" s="249" t="s">
        <v>5800</v>
      </c>
      <c r="C3722" s="249" t="s">
        <v>146</v>
      </c>
      <c r="D3722" s="249" t="s">
        <v>458</v>
      </c>
      <c r="I3722" s="249" t="s">
        <v>82</v>
      </c>
    </row>
    <row r="3723" spans="1:9">
      <c r="A3723" s="249">
        <v>214037</v>
      </c>
      <c r="B3723" s="249" t="s">
        <v>5801</v>
      </c>
      <c r="C3723" s="249" t="s">
        <v>797</v>
      </c>
      <c r="D3723" s="249" t="s">
        <v>5802</v>
      </c>
      <c r="I3723" s="249" t="s">
        <v>82</v>
      </c>
    </row>
    <row r="3724" spans="1:9">
      <c r="A3724" s="249">
        <v>214040</v>
      </c>
      <c r="B3724" s="249" t="s">
        <v>5803</v>
      </c>
      <c r="C3724" s="249" t="s">
        <v>122</v>
      </c>
      <c r="D3724" s="249" t="s">
        <v>5804</v>
      </c>
      <c r="I3724" s="249" t="s">
        <v>82</v>
      </c>
    </row>
    <row r="3725" spans="1:9">
      <c r="A3725" s="249">
        <v>214041</v>
      </c>
      <c r="B3725" s="249" t="s">
        <v>5805</v>
      </c>
      <c r="C3725" s="249" t="s">
        <v>3556</v>
      </c>
      <c r="D3725" s="249" t="s">
        <v>551</v>
      </c>
      <c r="I3725" s="249" t="s">
        <v>82</v>
      </c>
    </row>
    <row r="3726" spans="1:9">
      <c r="A3726" s="249">
        <v>214051</v>
      </c>
      <c r="B3726" s="249" t="s">
        <v>5806</v>
      </c>
      <c r="C3726" s="249" t="s">
        <v>92</v>
      </c>
      <c r="D3726" s="249" t="s">
        <v>5807</v>
      </c>
      <c r="I3726" s="249" t="s">
        <v>82</v>
      </c>
    </row>
    <row r="3727" spans="1:9">
      <c r="A3727" s="249">
        <v>214054</v>
      </c>
      <c r="B3727" s="249" t="s">
        <v>5808</v>
      </c>
      <c r="C3727" s="249" t="s">
        <v>5809</v>
      </c>
      <c r="D3727" s="249" t="s">
        <v>5810</v>
      </c>
      <c r="I3727" s="249" t="s">
        <v>82</v>
      </c>
    </row>
    <row r="3728" spans="1:9">
      <c r="A3728" s="249">
        <v>214058</v>
      </c>
      <c r="B3728" s="249" t="s">
        <v>5811</v>
      </c>
      <c r="C3728" s="249" t="s">
        <v>228</v>
      </c>
      <c r="D3728" s="249" t="s">
        <v>511</v>
      </c>
      <c r="I3728" s="249" t="s">
        <v>82</v>
      </c>
    </row>
    <row r="3729" spans="1:9">
      <c r="A3729" s="249">
        <v>214064</v>
      </c>
      <c r="B3729" s="249" t="s">
        <v>5812</v>
      </c>
      <c r="C3729" s="249" t="s">
        <v>92</v>
      </c>
      <c r="D3729" s="249" t="s">
        <v>444</v>
      </c>
      <c r="I3729" s="249" t="s">
        <v>82</v>
      </c>
    </row>
    <row r="3730" spans="1:9">
      <c r="A3730" s="249">
        <v>214066</v>
      </c>
      <c r="B3730" s="249" t="s">
        <v>5813</v>
      </c>
      <c r="C3730" s="249" t="s">
        <v>5814</v>
      </c>
      <c r="D3730" s="249" t="s">
        <v>666</v>
      </c>
      <c r="I3730" s="249" t="s">
        <v>82</v>
      </c>
    </row>
    <row r="3731" spans="1:9">
      <c r="A3731" s="249">
        <v>214067</v>
      </c>
      <c r="B3731" s="249" t="s">
        <v>5815</v>
      </c>
      <c r="C3731" s="249" t="s">
        <v>89</v>
      </c>
      <c r="D3731" s="249" t="s">
        <v>467</v>
      </c>
      <c r="I3731" s="249" t="s">
        <v>82</v>
      </c>
    </row>
    <row r="3732" spans="1:9">
      <c r="A3732" s="249">
        <v>214068</v>
      </c>
      <c r="B3732" s="249" t="s">
        <v>5816</v>
      </c>
      <c r="C3732" s="249" t="s">
        <v>191</v>
      </c>
      <c r="D3732" s="249" t="s">
        <v>433</v>
      </c>
      <c r="I3732" s="249" t="s">
        <v>82</v>
      </c>
    </row>
    <row r="3733" spans="1:9">
      <c r="A3733" s="249">
        <v>214070</v>
      </c>
      <c r="B3733" s="249" t="s">
        <v>5817</v>
      </c>
      <c r="C3733" s="249" t="s">
        <v>181</v>
      </c>
      <c r="D3733" s="249" t="s">
        <v>463</v>
      </c>
      <c r="I3733" s="249" t="s">
        <v>82</v>
      </c>
    </row>
    <row r="3734" spans="1:9">
      <c r="A3734" s="249">
        <v>214080</v>
      </c>
      <c r="B3734" s="249" t="s">
        <v>5818</v>
      </c>
      <c r="C3734" s="249" t="s">
        <v>4449</v>
      </c>
      <c r="D3734" s="249" t="s">
        <v>653</v>
      </c>
      <c r="I3734" s="249" t="s">
        <v>82</v>
      </c>
    </row>
    <row r="3735" spans="1:9">
      <c r="A3735" s="249">
        <v>214083</v>
      </c>
      <c r="B3735" s="249" t="s">
        <v>5819</v>
      </c>
      <c r="C3735" s="249" t="s">
        <v>5820</v>
      </c>
      <c r="D3735" s="249" t="s">
        <v>484</v>
      </c>
      <c r="I3735" s="249" t="s">
        <v>82</v>
      </c>
    </row>
    <row r="3736" spans="1:9">
      <c r="A3736" s="249">
        <v>214085</v>
      </c>
      <c r="B3736" s="249" t="s">
        <v>5821</v>
      </c>
      <c r="C3736" s="249" t="s">
        <v>5822</v>
      </c>
      <c r="D3736" s="249" t="s">
        <v>5823</v>
      </c>
      <c r="I3736" s="249" t="s">
        <v>82</v>
      </c>
    </row>
    <row r="3737" spans="1:9">
      <c r="A3737" s="249">
        <v>214086</v>
      </c>
      <c r="B3737" s="249" t="s">
        <v>5824</v>
      </c>
      <c r="C3737" s="249" t="s">
        <v>182</v>
      </c>
      <c r="D3737" s="249" t="s">
        <v>558</v>
      </c>
      <c r="I3737" s="249" t="s">
        <v>82</v>
      </c>
    </row>
    <row r="3738" spans="1:9">
      <c r="A3738" s="249">
        <v>214089</v>
      </c>
      <c r="B3738" s="249" t="s">
        <v>5825</v>
      </c>
      <c r="C3738" s="249" t="s">
        <v>243</v>
      </c>
      <c r="D3738" s="249" t="s">
        <v>518</v>
      </c>
      <c r="I3738" s="249" t="s">
        <v>82</v>
      </c>
    </row>
    <row r="3739" spans="1:9">
      <c r="A3739" s="249">
        <v>214094</v>
      </c>
      <c r="B3739" s="249" t="s">
        <v>5826</v>
      </c>
      <c r="C3739" s="249" t="s">
        <v>89</v>
      </c>
      <c r="D3739" s="249" t="s">
        <v>625</v>
      </c>
      <c r="I3739" s="249" t="s">
        <v>82</v>
      </c>
    </row>
    <row r="3740" spans="1:9">
      <c r="A3740" s="249">
        <v>214097</v>
      </c>
      <c r="B3740" s="249" t="s">
        <v>5827</v>
      </c>
      <c r="C3740" s="249" t="s">
        <v>89</v>
      </c>
      <c r="D3740" s="249" t="s">
        <v>539</v>
      </c>
      <c r="I3740" s="249" t="s">
        <v>82</v>
      </c>
    </row>
    <row r="3741" spans="1:9">
      <c r="A3741" s="249">
        <v>214105</v>
      </c>
      <c r="B3741" s="249" t="s">
        <v>5828</v>
      </c>
      <c r="C3741" s="249" t="s">
        <v>89</v>
      </c>
      <c r="D3741" s="249" t="s">
        <v>556</v>
      </c>
      <c r="I3741" s="249" t="s">
        <v>82</v>
      </c>
    </row>
    <row r="3742" spans="1:9">
      <c r="A3742" s="249">
        <v>214106</v>
      </c>
      <c r="B3742" s="249" t="s">
        <v>5829</v>
      </c>
      <c r="C3742" s="249" t="s">
        <v>160</v>
      </c>
      <c r="D3742" s="249" t="s">
        <v>329</v>
      </c>
      <c r="I3742" s="249" t="s">
        <v>82</v>
      </c>
    </row>
    <row r="3743" spans="1:9">
      <c r="A3743" s="249">
        <v>214111</v>
      </c>
      <c r="B3743" s="249" t="s">
        <v>5830</v>
      </c>
      <c r="C3743" s="249" t="s">
        <v>147</v>
      </c>
      <c r="D3743" s="249" t="s">
        <v>329</v>
      </c>
      <c r="I3743" s="249" t="s">
        <v>82</v>
      </c>
    </row>
    <row r="3744" spans="1:9">
      <c r="A3744" s="249">
        <v>214116</v>
      </c>
      <c r="B3744" s="249" t="s">
        <v>5831</v>
      </c>
      <c r="C3744" s="249" t="s">
        <v>797</v>
      </c>
      <c r="D3744" s="249" t="s">
        <v>590</v>
      </c>
      <c r="I3744" s="249" t="s">
        <v>82</v>
      </c>
    </row>
    <row r="3745" spans="1:9">
      <c r="A3745" s="249">
        <v>214121</v>
      </c>
      <c r="B3745" s="249" t="s">
        <v>5832</v>
      </c>
      <c r="C3745" s="249" t="s">
        <v>89</v>
      </c>
      <c r="D3745" s="249" t="s">
        <v>5833</v>
      </c>
      <c r="I3745" s="249" t="s">
        <v>82</v>
      </c>
    </row>
    <row r="3746" spans="1:9">
      <c r="A3746" s="249">
        <v>214127</v>
      </c>
      <c r="B3746" s="249" t="s">
        <v>5834</v>
      </c>
      <c r="C3746" s="249" t="s">
        <v>89</v>
      </c>
      <c r="D3746" s="249" t="s">
        <v>669</v>
      </c>
      <c r="I3746" s="249" t="s">
        <v>82</v>
      </c>
    </row>
    <row r="3747" spans="1:9">
      <c r="A3747" s="249">
        <v>214132</v>
      </c>
      <c r="B3747" s="249" t="s">
        <v>5835</v>
      </c>
      <c r="C3747" s="249" t="s">
        <v>177</v>
      </c>
      <c r="D3747" s="249" t="s">
        <v>524</v>
      </c>
      <c r="I3747" s="249" t="s">
        <v>82</v>
      </c>
    </row>
    <row r="3748" spans="1:9">
      <c r="A3748" s="249">
        <v>214134</v>
      </c>
      <c r="B3748" s="249" t="s">
        <v>5836</v>
      </c>
      <c r="C3748" s="249" t="s">
        <v>206</v>
      </c>
      <c r="D3748" s="249" t="s">
        <v>639</v>
      </c>
      <c r="I3748" s="249" t="s">
        <v>82</v>
      </c>
    </row>
    <row r="3749" spans="1:9">
      <c r="A3749" s="249">
        <v>214138</v>
      </c>
      <c r="B3749" s="249" t="s">
        <v>5837</v>
      </c>
      <c r="C3749" s="249" t="s">
        <v>308</v>
      </c>
      <c r="D3749" s="249" t="s">
        <v>487</v>
      </c>
      <c r="I3749" s="249" t="s">
        <v>82</v>
      </c>
    </row>
    <row r="3750" spans="1:9">
      <c r="A3750" s="249">
        <v>214139</v>
      </c>
      <c r="B3750" s="249" t="s">
        <v>5838</v>
      </c>
      <c r="C3750" s="249" t="s">
        <v>269</v>
      </c>
      <c r="D3750" s="249" t="s">
        <v>3047</v>
      </c>
      <c r="I3750" s="249" t="s">
        <v>82</v>
      </c>
    </row>
    <row r="3751" spans="1:9">
      <c r="A3751" s="249">
        <v>214151</v>
      </c>
      <c r="B3751" s="249" t="s">
        <v>5839</v>
      </c>
      <c r="C3751" s="249" t="s">
        <v>180</v>
      </c>
      <c r="D3751" s="249" t="s">
        <v>431</v>
      </c>
      <c r="I3751" s="249" t="s">
        <v>82</v>
      </c>
    </row>
    <row r="3752" spans="1:9">
      <c r="A3752" s="249">
        <v>214156</v>
      </c>
      <c r="B3752" s="249" t="s">
        <v>5840</v>
      </c>
      <c r="C3752" s="249" t="s">
        <v>5841</v>
      </c>
      <c r="D3752" s="249" t="s">
        <v>5020</v>
      </c>
      <c r="I3752" s="249" t="s">
        <v>82</v>
      </c>
    </row>
    <row r="3753" spans="1:9">
      <c r="A3753" s="249">
        <v>214157</v>
      </c>
      <c r="B3753" s="249" t="s">
        <v>5842</v>
      </c>
      <c r="C3753" s="249" t="s">
        <v>144</v>
      </c>
      <c r="D3753" s="249" t="s">
        <v>485</v>
      </c>
      <c r="I3753" s="249" t="s">
        <v>82</v>
      </c>
    </row>
    <row r="3754" spans="1:9">
      <c r="A3754" s="249">
        <v>214162</v>
      </c>
      <c r="B3754" s="249" t="s">
        <v>5843</v>
      </c>
      <c r="C3754" s="249" t="s">
        <v>122</v>
      </c>
      <c r="D3754" s="249" t="s">
        <v>3153</v>
      </c>
      <c r="I3754" s="249" t="s">
        <v>82</v>
      </c>
    </row>
    <row r="3755" spans="1:9">
      <c r="A3755" s="249">
        <v>214163</v>
      </c>
      <c r="B3755" s="249" t="s">
        <v>5844</v>
      </c>
      <c r="C3755" s="249" t="s">
        <v>3061</v>
      </c>
      <c r="D3755" s="249" t="s">
        <v>453</v>
      </c>
      <c r="I3755" s="249" t="s">
        <v>82</v>
      </c>
    </row>
    <row r="3756" spans="1:9">
      <c r="A3756" s="249">
        <v>214168</v>
      </c>
      <c r="B3756" s="249" t="s">
        <v>5845</v>
      </c>
      <c r="C3756" s="249" t="s">
        <v>215</v>
      </c>
      <c r="D3756" s="249" t="s">
        <v>524</v>
      </c>
      <c r="I3756" s="249" t="s">
        <v>82</v>
      </c>
    </row>
    <row r="3757" spans="1:9">
      <c r="A3757" s="249">
        <v>214170</v>
      </c>
      <c r="B3757" s="249" t="s">
        <v>5846</v>
      </c>
      <c r="C3757" s="249" t="s">
        <v>95</v>
      </c>
      <c r="D3757" s="249" t="s">
        <v>653</v>
      </c>
      <c r="I3757" s="249" t="s">
        <v>82</v>
      </c>
    </row>
    <row r="3758" spans="1:9">
      <c r="A3758" s="249">
        <v>214175</v>
      </c>
      <c r="B3758" s="249" t="s">
        <v>5847</v>
      </c>
      <c r="C3758" s="249" t="s">
        <v>395</v>
      </c>
      <c r="D3758" s="249" t="s">
        <v>485</v>
      </c>
      <c r="I3758" s="249" t="s">
        <v>82</v>
      </c>
    </row>
    <row r="3759" spans="1:9">
      <c r="A3759" s="249">
        <v>214179</v>
      </c>
      <c r="B3759" s="249" t="s">
        <v>5848</v>
      </c>
      <c r="C3759" s="249" t="s">
        <v>332</v>
      </c>
      <c r="D3759" s="249" t="s">
        <v>5849</v>
      </c>
      <c r="I3759" s="249" t="s">
        <v>82</v>
      </c>
    </row>
    <row r="3760" spans="1:9">
      <c r="A3760" s="249">
        <v>214185</v>
      </c>
      <c r="B3760" s="249" t="s">
        <v>5412</v>
      </c>
      <c r="C3760" s="249" t="s">
        <v>87</v>
      </c>
      <c r="D3760" s="249" t="s">
        <v>808</v>
      </c>
      <c r="I3760" s="249" t="s">
        <v>82</v>
      </c>
    </row>
    <row r="3761" spans="1:9">
      <c r="A3761" s="249">
        <v>214187</v>
      </c>
      <c r="B3761" s="249" t="s">
        <v>5850</v>
      </c>
      <c r="C3761" s="249" t="s">
        <v>5851</v>
      </c>
      <c r="D3761" s="249" t="s">
        <v>443</v>
      </c>
      <c r="I3761" s="249" t="s">
        <v>82</v>
      </c>
    </row>
    <row r="3762" spans="1:9">
      <c r="A3762" s="249">
        <v>214188</v>
      </c>
      <c r="B3762" s="249" t="s">
        <v>5852</v>
      </c>
      <c r="C3762" s="249" t="s">
        <v>3674</v>
      </c>
      <c r="D3762" s="249" t="s">
        <v>5853</v>
      </c>
      <c r="I3762" s="249" t="s">
        <v>82</v>
      </c>
    </row>
    <row r="3763" spans="1:9">
      <c r="A3763" s="249">
        <v>214194</v>
      </c>
      <c r="B3763" s="249" t="s">
        <v>5854</v>
      </c>
      <c r="C3763" s="249" t="s">
        <v>91</v>
      </c>
      <c r="D3763" s="249" t="s">
        <v>571</v>
      </c>
      <c r="I3763" s="249" t="s">
        <v>82</v>
      </c>
    </row>
    <row r="3764" spans="1:9">
      <c r="A3764" s="249">
        <v>214200</v>
      </c>
      <c r="B3764" s="249" t="s">
        <v>5855</v>
      </c>
      <c r="C3764" s="249" t="s">
        <v>375</v>
      </c>
      <c r="D3764" s="249" t="s">
        <v>432</v>
      </c>
      <c r="I3764" s="249" t="s">
        <v>82</v>
      </c>
    </row>
    <row r="3765" spans="1:9">
      <c r="A3765" s="249">
        <v>214205</v>
      </c>
      <c r="B3765" s="249" t="s">
        <v>5856</v>
      </c>
      <c r="C3765" s="249" t="s">
        <v>239</v>
      </c>
      <c r="D3765" s="249" t="s">
        <v>478</v>
      </c>
      <c r="I3765" s="249" t="s">
        <v>82</v>
      </c>
    </row>
    <row r="3766" spans="1:9">
      <c r="A3766" s="249">
        <v>214208</v>
      </c>
      <c r="B3766" s="249" t="s">
        <v>5857</v>
      </c>
      <c r="C3766" s="249" t="s">
        <v>4490</v>
      </c>
      <c r="D3766" s="249" t="s">
        <v>473</v>
      </c>
      <c r="I3766" s="249" t="s">
        <v>82</v>
      </c>
    </row>
    <row r="3767" spans="1:9">
      <c r="A3767" s="249">
        <v>214209</v>
      </c>
      <c r="B3767" s="249" t="s">
        <v>5858</v>
      </c>
      <c r="C3767" s="249" t="s">
        <v>206</v>
      </c>
      <c r="D3767" s="249" t="s">
        <v>601</v>
      </c>
      <c r="I3767" s="249" t="s">
        <v>82</v>
      </c>
    </row>
    <row r="3768" spans="1:9">
      <c r="A3768" s="249">
        <v>214211</v>
      </c>
      <c r="B3768" s="249" t="s">
        <v>5859</v>
      </c>
      <c r="C3768" s="249" t="s">
        <v>181</v>
      </c>
      <c r="D3768" s="249" t="s">
        <v>545</v>
      </c>
      <c r="I3768" s="249" t="s">
        <v>82</v>
      </c>
    </row>
    <row r="3769" spans="1:9">
      <c r="A3769" s="249">
        <v>214215</v>
      </c>
      <c r="B3769" s="249" t="s">
        <v>5860</v>
      </c>
      <c r="C3769" s="249" t="s">
        <v>5240</v>
      </c>
      <c r="D3769" s="249" t="s">
        <v>507</v>
      </c>
      <c r="I3769" s="249" t="s">
        <v>82</v>
      </c>
    </row>
    <row r="3770" spans="1:9">
      <c r="A3770" s="249">
        <v>214220</v>
      </c>
      <c r="B3770" s="249" t="s">
        <v>5861</v>
      </c>
      <c r="C3770" s="249" t="s">
        <v>187</v>
      </c>
      <c r="D3770" s="249" t="s">
        <v>443</v>
      </c>
      <c r="I3770" s="249" t="s">
        <v>82</v>
      </c>
    </row>
    <row r="3771" spans="1:9">
      <c r="A3771" s="249">
        <v>214221</v>
      </c>
      <c r="B3771" s="249" t="s">
        <v>5862</v>
      </c>
      <c r="C3771" s="249" t="s">
        <v>144</v>
      </c>
      <c r="D3771" s="249" t="s">
        <v>612</v>
      </c>
      <c r="I3771" s="249" t="s">
        <v>82</v>
      </c>
    </row>
    <row r="3772" spans="1:9">
      <c r="A3772" s="249">
        <v>214230</v>
      </c>
      <c r="B3772" s="249" t="s">
        <v>5863</v>
      </c>
      <c r="C3772" s="249" t="s">
        <v>213</v>
      </c>
      <c r="D3772" s="249" t="s">
        <v>460</v>
      </c>
      <c r="I3772" s="249" t="s">
        <v>82</v>
      </c>
    </row>
    <row r="3773" spans="1:9">
      <c r="A3773" s="249">
        <v>214231</v>
      </c>
      <c r="B3773" s="249" t="s">
        <v>5864</v>
      </c>
      <c r="C3773" s="249" t="s">
        <v>5865</v>
      </c>
      <c r="D3773" s="249" t="s">
        <v>5866</v>
      </c>
      <c r="I3773" s="249" t="s">
        <v>82</v>
      </c>
    </row>
    <row r="3774" spans="1:9">
      <c r="A3774" s="249">
        <v>214233</v>
      </c>
      <c r="B3774" s="249" t="s">
        <v>5867</v>
      </c>
      <c r="C3774" s="249" t="s">
        <v>126</v>
      </c>
      <c r="D3774" s="249" t="s">
        <v>494</v>
      </c>
      <c r="I3774" s="249" t="s">
        <v>82</v>
      </c>
    </row>
    <row r="3775" spans="1:9">
      <c r="A3775" s="249">
        <v>214253</v>
      </c>
      <c r="B3775" s="249" t="s">
        <v>5868</v>
      </c>
      <c r="C3775" s="249" t="s">
        <v>5869</v>
      </c>
      <c r="D3775" s="249" t="s">
        <v>545</v>
      </c>
      <c r="I3775" s="249" t="s">
        <v>82</v>
      </c>
    </row>
    <row r="3776" spans="1:9">
      <c r="A3776" s="249">
        <v>214254</v>
      </c>
      <c r="B3776" s="249" t="s">
        <v>5870</v>
      </c>
      <c r="C3776" s="249" t="s">
        <v>5871</v>
      </c>
      <c r="D3776" s="249" t="s">
        <v>558</v>
      </c>
      <c r="I3776" s="249" t="s">
        <v>82</v>
      </c>
    </row>
    <row r="3777" spans="1:9">
      <c r="A3777" s="249">
        <v>214258</v>
      </c>
      <c r="B3777" s="249" t="s">
        <v>5872</v>
      </c>
      <c r="C3777" s="249" t="s">
        <v>115</v>
      </c>
      <c r="D3777" s="249" t="s">
        <v>432</v>
      </c>
      <c r="I3777" s="249" t="s">
        <v>82</v>
      </c>
    </row>
    <row r="3778" spans="1:9">
      <c r="A3778" s="249">
        <v>214259</v>
      </c>
      <c r="B3778" s="249" t="s">
        <v>5873</v>
      </c>
      <c r="C3778" s="249" t="s">
        <v>122</v>
      </c>
      <c r="D3778" s="249" t="s">
        <v>432</v>
      </c>
      <c r="I3778" s="249" t="s">
        <v>82</v>
      </c>
    </row>
    <row r="3779" spans="1:9">
      <c r="A3779" s="249">
        <v>214266</v>
      </c>
      <c r="B3779" s="249" t="s">
        <v>5874</v>
      </c>
      <c r="C3779" s="249" t="s">
        <v>5875</v>
      </c>
      <c r="D3779" s="249" t="s">
        <v>644</v>
      </c>
      <c r="I3779" s="249" t="s">
        <v>82</v>
      </c>
    </row>
    <row r="3780" spans="1:9">
      <c r="A3780" s="249">
        <v>214268</v>
      </c>
      <c r="B3780" s="249" t="s">
        <v>5876</v>
      </c>
      <c r="C3780" s="249" t="s">
        <v>5265</v>
      </c>
      <c r="D3780" s="249" t="s">
        <v>432</v>
      </c>
      <c r="I3780" s="249" t="s">
        <v>82</v>
      </c>
    </row>
    <row r="3781" spans="1:9">
      <c r="A3781" s="249">
        <v>214269</v>
      </c>
      <c r="B3781" s="249" t="s">
        <v>5877</v>
      </c>
      <c r="C3781" s="249" t="s">
        <v>5878</v>
      </c>
      <c r="D3781" s="249" t="s">
        <v>431</v>
      </c>
      <c r="I3781" s="249" t="s">
        <v>82</v>
      </c>
    </row>
    <row r="3782" spans="1:9">
      <c r="A3782" s="249">
        <v>214273</v>
      </c>
      <c r="B3782" s="249" t="s">
        <v>779</v>
      </c>
      <c r="C3782" s="249" t="s">
        <v>269</v>
      </c>
      <c r="D3782" s="249" t="s">
        <v>5879</v>
      </c>
      <c r="I3782" s="249" t="s">
        <v>82</v>
      </c>
    </row>
    <row r="3783" spans="1:9">
      <c r="A3783" s="249">
        <v>214274</v>
      </c>
      <c r="B3783" s="249" t="s">
        <v>5880</v>
      </c>
      <c r="C3783" s="249" t="s">
        <v>5881</v>
      </c>
      <c r="D3783" s="249" t="s">
        <v>582</v>
      </c>
      <c r="I3783" s="249" t="s">
        <v>82</v>
      </c>
    </row>
    <row r="3784" spans="1:9">
      <c r="A3784" s="249">
        <v>214282</v>
      </c>
      <c r="B3784" s="249" t="s">
        <v>4934</v>
      </c>
      <c r="C3784" s="249" t="s">
        <v>160</v>
      </c>
      <c r="D3784" s="249" t="s">
        <v>811</v>
      </c>
      <c r="I3784" s="249" t="s">
        <v>82</v>
      </c>
    </row>
    <row r="3785" spans="1:9">
      <c r="A3785" s="249">
        <v>214288</v>
      </c>
      <c r="B3785" s="249" t="s">
        <v>5882</v>
      </c>
      <c r="C3785" s="249" t="s">
        <v>160</v>
      </c>
      <c r="D3785" s="249" t="s">
        <v>460</v>
      </c>
      <c r="I3785" s="249" t="s">
        <v>82</v>
      </c>
    </row>
    <row r="3786" spans="1:9">
      <c r="A3786" s="249">
        <v>214296</v>
      </c>
      <c r="B3786" s="249" t="s">
        <v>5883</v>
      </c>
      <c r="C3786" s="249" t="s">
        <v>171</v>
      </c>
      <c r="D3786" s="249" t="s">
        <v>814</v>
      </c>
      <c r="I3786" s="249" t="s">
        <v>82</v>
      </c>
    </row>
    <row r="3787" spans="1:9">
      <c r="A3787" s="249">
        <v>214309</v>
      </c>
      <c r="B3787" s="249" t="s">
        <v>5885</v>
      </c>
      <c r="C3787" s="249" t="s">
        <v>180</v>
      </c>
      <c r="D3787" s="249" t="s">
        <v>431</v>
      </c>
      <c r="I3787" s="249" t="s">
        <v>82</v>
      </c>
    </row>
    <row r="3788" spans="1:9">
      <c r="A3788" s="249">
        <v>214314</v>
      </c>
      <c r="B3788" s="249" t="s">
        <v>5886</v>
      </c>
      <c r="C3788" s="249" t="s">
        <v>89</v>
      </c>
      <c r="D3788" s="249" t="s">
        <v>503</v>
      </c>
      <c r="I3788" s="249" t="s">
        <v>82</v>
      </c>
    </row>
    <row r="3789" spans="1:9">
      <c r="A3789" s="249">
        <v>214316</v>
      </c>
      <c r="B3789" s="249" t="s">
        <v>5887</v>
      </c>
      <c r="C3789" s="249" t="s">
        <v>279</v>
      </c>
      <c r="D3789" s="249" t="s">
        <v>5024</v>
      </c>
      <c r="I3789" s="249" t="s">
        <v>82</v>
      </c>
    </row>
    <row r="3790" spans="1:9">
      <c r="A3790" s="249">
        <v>214321</v>
      </c>
      <c r="B3790" s="249" t="s">
        <v>5888</v>
      </c>
      <c r="C3790" s="249" t="s">
        <v>176</v>
      </c>
      <c r="D3790" s="249" t="s">
        <v>487</v>
      </c>
      <c r="I3790" s="249" t="s">
        <v>82</v>
      </c>
    </row>
    <row r="3791" spans="1:9">
      <c r="A3791" s="249">
        <v>214323</v>
      </c>
      <c r="B3791" s="249" t="s">
        <v>5889</v>
      </c>
      <c r="C3791" s="249" t="s">
        <v>89</v>
      </c>
      <c r="D3791" s="249" t="s">
        <v>547</v>
      </c>
      <c r="I3791" s="249" t="s">
        <v>82</v>
      </c>
    </row>
    <row r="3792" spans="1:9">
      <c r="A3792" s="249">
        <v>214339</v>
      </c>
      <c r="B3792" s="249" t="s">
        <v>5890</v>
      </c>
      <c r="C3792" s="249" t="s">
        <v>138</v>
      </c>
      <c r="D3792" s="249" t="s">
        <v>5891</v>
      </c>
      <c r="I3792" s="249" t="s">
        <v>82</v>
      </c>
    </row>
    <row r="3793" spans="1:9">
      <c r="A3793" s="249">
        <v>214340</v>
      </c>
      <c r="B3793" s="249" t="s">
        <v>5892</v>
      </c>
      <c r="C3793" s="249" t="s">
        <v>121</v>
      </c>
      <c r="D3793" s="249" t="s">
        <v>446</v>
      </c>
      <c r="I3793" s="249" t="s">
        <v>82</v>
      </c>
    </row>
    <row r="3794" spans="1:9">
      <c r="A3794" s="249">
        <v>214341</v>
      </c>
      <c r="B3794" s="249" t="s">
        <v>4077</v>
      </c>
      <c r="C3794" s="249" t="s">
        <v>5893</v>
      </c>
      <c r="D3794" s="249" t="s">
        <v>558</v>
      </c>
      <c r="I3794" s="249" t="s">
        <v>82</v>
      </c>
    </row>
    <row r="3795" spans="1:9">
      <c r="A3795" s="249">
        <v>214342</v>
      </c>
      <c r="B3795" s="249" t="s">
        <v>5894</v>
      </c>
      <c r="C3795" s="249" t="s">
        <v>378</v>
      </c>
      <c r="D3795" s="249" t="s">
        <v>5895</v>
      </c>
      <c r="I3795" s="249" t="s">
        <v>82</v>
      </c>
    </row>
    <row r="3796" spans="1:9">
      <c r="A3796" s="249">
        <v>214344</v>
      </c>
      <c r="B3796" s="249" t="s">
        <v>5896</v>
      </c>
      <c r="C3796" s="249" t="s">
        <v>5897</v>
      </c>
      <c r="D3796" s="249" t="s">
        <v>487</v>
      </c>
      <c r="I3796" s="249" t="s">
        <v>82</v>
      </c>
    </row>
    <row r="3797" spans="1:9">
      <c r="A3797" s="249">
        <v>214347</v>
      </c>
      <c r="B3797" s="249" t="s">
        <v>5898</v>
      </c>
      <c r="C3797" s="249" t="s">
        <v>378</v>
      </c>
      <c r="D3797" s="249" t="s">
        <v>491</v>
      </c>
      <c r="I3797" s="249" t="s">
        <v>82</v>
      </c>
    </row>
    <row r="3798" spans="1:9">
      <c r="A3798" s="249">
        <v>214349</v>
      </c>
      <c r="B3798" s="249" t="s">
        <v>5899</v>
      </c>
      <c r="C3798" s="249" t="s">
        <v>5900</v>
      </c>
      <c r="D3798" s="249" t="s">
        <v>571</v>
      </c>
      <c r="I3798" s="249" t="s">
        <v>82</v>
      </c>
    </row>
    <row r="3799" spans="1:9">
      <c r="A3799" s="249">
        <v>214350</v>
      </c>
      <c r="B3799" s="249" t="s">
        <v>5901</v>
      </c>
      <c r="C3799" s="249" t="s">
        <v>122</v>
      </c>
      <c r="D3799" s="249" t="s">
        <v>763</v>
      </c>
      <c r="I3799" s="249" t="s">
        <v>82</v>
      </c>
    </row>
    <row r="3800" spans="1:9">
      <c r="A3800" s="249">
        <v>214353</v>
      </c>
      <c r="B3800" s="249" t="s">
        <v>5902</v>
      </c>
      <c r="C3800" s="249" t="s">
        <v>122</v>
      </c>
      <c r="D3800" s="249" t="s">
        <v>3153</v>
      </c>
      <c r="I3800" s="249" t="s">
        <v>82</v>
      </c>
    </row>
    <row r="3801" spans="1:9">
      <c r="A3801" s="249">
        <v>214354</v>
      </c>
      <c r="B3801" s="249" t="s">
        <v>5903</v>
      </c>
      <c r="C3801" s="249" t="s">
        <v>5904</v>
      </c>
      <c r="D3801" s="249" t="s">
        <v>492</v>
      </c>
      <c r="I3801" s="249" t="s">
        <v>82</v>
      </c>
    </row>
    <row r="3802" spans="1:9">
      <c r="A3802" s="249">
        <v>214363</v>
      </c>
      <c r="B3802" s="249" t="s">
        <v>5905</v>
      </c>
      <c r="C3802" s="249" t="s">
        <v>193</v>
      </c>
      <c r="D3802" s="249" t="s">
        <v>432</v>
      </c>
      <c r="I3802" s="249" t="s">
        <v>82</v>
      </c>
    </row>
    <row r="3803" spans="1:9">
      <c r="A3803" s="249">
        <v>214367</v>
      </c>
      <c r="B3803" s="249" t="s">
        <v>5906</v>
      </c>
      <c r="C3803" s="249" t="s">
        <v>144</v>
      </c>
      <c r="D3803" s="249" t="s">
        <v>3015</v>
      </c>
      <c r="I3803" s="249" t="s">
        <v>82</v>
      </c>
    </row>
    <row r="3804" spans="1:9">
      <c r="A3804" s="249">
        <v>214368</v>
      </c>
      <c r="B3804" s="249" t="s">
        <v>5907</v>
      </c>
      <c r="C3804" s="249" t="s">
        <v>112</v>
      </c>
      <c r="D3804" s="249" t="s">
        <v>432</v>
      </c>
      <c r="I3804" s="249" t="s">
        <v>82</v>
      </c>
    </row>
    <row r="3805" spans="1:9">
      <c r="A3805" s="249">
        <v>214370</v>
      </c>
      <c r="B3805" s="249" t="s">
        <v>5908</v>
      </c>
      <c r="C3805" s="249" t="s">
        <v>79</v>
      </c>
      <c r="D3805" s="249" t="s">
        <v>543</v>
      </c>
      <c r="I3805" s="249" t="s">
        <v>82</v>
      </c>
    </row>
    <row r="3806" spans="1:9">
      <c r="A3806" s="249">
        <v>214379</v>
      </c>
      <c r="B3806" s="249" t="s">
        <v>5909</v>
      </c>
      <c r="C3806" s="249" t="s">
        <v>196</v>
      </c>
      <c r="D3806" s="249" t="s">
        <v>432</v>
      </c>
      <c r="I3806" s="249" t="s">
        <v>82</v>
      </c>
    </row>
    <row r="3807" spans="1:9">
      <c r="A3807" s="249">
        <v>214382</v>
      </c>
      <c r="B3807" s="249" t="s">
        <v>5910</v>
      </c>
      <c r="C3807" s="249" t="s">
        <v>208</v>
      </c>
      <c r="D3807" s="249" t="s">
        <v>456</v>
      </c>
      <c r="I3807" s="249" t="s">
        <v>82</v>
      </c>
    </row>
    <row r="3808" spans="1:9">
      <c r="A3808" s="249">
        <v>214383</v>
      </c>
      <c r="B3808" s="249" t="s">
        <v>5911</v>
      </c>
      <c r="C3808" s="249" t="s">
        <v>3376</v>
      </c>
      <c r="D3808" s="249" t="s">
        <v>518</v>
      </c>
      <c r="I3808" s="249" t="s">
        <v>82</v>
      </c>
    </row>
    <row r="3809" spans="1:9">
      <c r="A3809" s="249">
        <v>214389</v>
      </c>
      <c r="B3809" s="249" t="s">
        <v>5912</v>
      </c>
      <c r="C3809" s="249" t="s">
        <v>307</v>
      </c>
      <c r="D3809" s="249" t="s">
        <v>731</v>
      </c>
      <c r="I3809" s="249" t="s">
        <v>82</v>
      </c>
    </row>
    <row r="3810" spans="1:9">
      <c r="A3810" s="249">
        <v>214394</v>
      </c>
      <c r="B3810" s="249" t="s">
        <v>5913</v>
      </c>
      <c r="C3810" s="249" t="s">
        <v>94</v>
      </c>
      <c r="D3810" s="249" t="s">
        <v>5884</v>
      </c>
      <c r="I3810" s="249" t="s">
        <v>82</v>
      </c>
    </row>
    <row r="3811" spans="1:9">
      <c r="A3811" s="249">
        <v>214395</v>
      </c>
      <c r="B3811" s="249" t="s">
        <v>5914</v>
      </c>
      <c r="C3811" s="249" t="s">
        <v>247</v>
      </c>
      <c r="D3811" s="249" t="s">
        <v>565</v>
      </c>
      <c r="I3811" s="249" t="s">
        <v>82</v>
      </c>
    </row>
    <row r="3812" spans="1:9">
      <c r="A3812" s="249">
        <v>214399</v>
      </c>
      <c r="B3812" s="249" t="s">
        <v>5915</v>
      </c>
      <c r="C3812" s="249" t="s">
        <v>2943</v>
      </c>
      <c r="D3812" s="249" t="s">
        <v>436</v>
      </c>
      <c r="I3812" s="249" t="s">
        <v>82</v>
      </c>
    </row>
    <row r="3813" spans="1:9">
      <c r="A3813" s="249">
        <v>214402</v>
      </c>
      <c r="B3813" s="249" t="s">
        <v>5916</v>
      </c>
      <c r="C3813" s="249" t="s">
        <v>81</v>
      </c>
      <c r="D3813" s="249" t="s">
        <v>499</v>
      </c>
      <c r="I3813" s="249" t="s">
        <v>82</v>
      </c>
    </row>
    <row r="3814" spans="1:9">
      <c r="A3814" s="249">
        <v>214417</v>
      </c>
      <c r="B3814" s="249" t="s">
        <v>5917</v>
      </c>
      <c r="C3814" s="249" t="s">
        <v>175</v>
      </c>
      <c r="D3814" s="249" t="s">
        <v>554</v>
      </c>
      <c r="I3814" s="249" t="s">
        <v>82</v>
      </c>
    </row>
    <row r="3815" spans="1:9">
      <c r="A3815" s="249">
        <v>214420</v>
      </c>
      <c r="B3815" s="249" t="s">
        <v>5918</v>
      </c>
      <c r="C3815" s="249" t="s">
        <v>187</v>
      </c>
      <c r="D3815" s="249" t="s">
        <v>431</v>
      </c>
      <c r="I3815" s="249" t="s">
        <v>82</v>
      </c>
    </row>
    <row r="3816" spans="1:9">
      <c r="A3816" s="249">
        <v>214421</v>
      </c>
      <c r="B3816" s="249" t="s">
        <v>5919</v>
      </c>
      <c r="C3816" s="249" t="s">
        <v>169</v>
      </c>
      <c r="D3816" s="249" t="s">
        <v>492</v>
      </c>
      <c r="I3816" s="249" t="s">
        <v>82</v>
      </c>
    </row>
    <row r="3817" spans="1:9">
      <c r="A3817" s="249">
        <v>214426</v>
      </c>
      <c r="B3817" s="249" t="s">
        <v>5920</v>
      </c>
      <c r="C3817" s="249" t="s">
        <v>89</v>
      </c>
      <c r="D3817" s="249" t="s">
        <v>511</v>
      </c>
      <c r="I3817" s="249" t="s">
        <v>82</v>
      </c>
    </row>
    <row r="3818" spans="1:9">
      <c r="A3818" s="249">
        <v>214429</v>
      </c>
      <c r="B3818" s="249" t="s">
        <v>5921</v>
      </c>
      <c r="C3818" s="249" t="s">
        <v>89</v>
      </c>
      <c r="D3818" s="249" t="s">
        <v>775</v>
      </c>
      <c r="I3818" s="249" t="s">
        <v>82</v>
      </c>
    </row>
    <row r="3819" spans="1:9">
      <c r="A3819" s="249">
        <v>214431</v>
      </c>
      <c r="B3819" s="249" t="s">
        <v>5922</v>
      </c>
      <c r="C3819" s="249" t="s">
        <v>536</v>
      </c>
      <c r="D3819" s="249" t="s">
        <v>660</v>
      </c>
      <c r="I3819" s="249" t="s">
        <v>82</v>
      </c>
    </row>
    <row r="3820" spans="1:9">
      <c r="A3820" s="249">
        <v>214432</v>
      </c>
      <c r="B3820" s="249" t="s">
        <v>5923</v>
      </c>
      <c r="C3820" s="249" t="s">
        <v>4403</v>
      </c>
      <c r="D3820" s="249" t="s">
        <v>477</v>
      </c>
      <c r="I3820" s="249" t="s">
        <v>82</v>
      </c>
    </row>
    <row r="3821" spans="1:9">
      <c r="A3821" s="249">
        <v>214435</v>
      </c>
      <c r="B3821" s="249" t="s">
        <v>2966</v>
      </c>
      <c r="C3821" s="249" t="s">
        <v>94</v>
      </c>
      <c r="D3821" s="249" t="s">
        <v>478</v>
      </c>
      <c r="I3821" s="249" t="s">
        <v>82</v>
      </c>
    </row>
    <row r="3822" spans="1:9">
      <c r="A3822" s="249">
        <v>214445</v>
      </c>
      <c r="B3822" s="249" t="s">
        <v>5924</v>
      </c>
      <c r="C3822" s="249" t="s">
        <v>253</v>
      </c>
      <c r="D3822" s="249" t="s">
        <v>547</v>
      </c>
      <c r="I3822" s="249" t="s">
        <v>82</v>
      </c>
    </row>
    <row r="3823" spans="1:9">
      <c r="A3823" s="249">
        <v>214450</v>
      </c>
      <c r="B3823" s="249" t="s">
        <v>5925</v>
      </c>
      <c r="C3823" s="249" t="s">
        <v>144</v>
      </c>
      <c r="D3823" s="249" t="s">
        <v>491</v>
      </c>
      <c r="I3823" s="249" t="s">
        <v>82</v>
      </c>
    </row>
    <row r="3824" spans="1:9">
      <c r="A3824" s="249">
        <v>214464</v>
      </c>
      <c r="B3824" s="249" t="s">
        <v>5926</v>
      </c>
      <c r="C3824" s="249" t="s">
        <v>92</v>
      </c>
      <c r="D3824" s="249" t="s">
        <v>5927</v>
      </c>
      <c r="I3824" s="249" t="s">
        <v>82</v>
      </c>
    </row>
    <row r="3825" spans="1:9">
      <c r="A3825" s="249">
        <v>214466</v>
      </c>
      <c r="B3825" s="249" t="s">
        <v>5928</v>
      </c>
      <c r="C3825" s="249" t="s">
        <v>121</v>
      </c>
      <c r="D3825" s="249" t="s">
        <v>466</v>
      </c>
      <c r="I3825" s="249" t="s">
        <v>82</v>
      </c>
    </row>
    <row r="3826" spans="1:9">
      <c r="A3826" s="249">
        <v>214475</v>
      </c>
      <c r="B3826" s="249" t="s">
        <v>5929</v>
      </c>
      <c r="C3826" s="249" t="s">
        <v>285</v>
      </c>
      <c r="D3826" s="249" t="s">
        <v>5930</v>
      </c>
      <c r="I3826" s="249" t="s">
        <v>82</v>
      </c>
    </row>
    <row r="3827" spans="1:9">
      <c r="A3827" s="249">
        <v>214485</v>
      </c>
      <c r="B3827" s="249" t="s">
        <v>5931</v>
      </c>
      <c r="C3827" s="249" t="s">
        <v>91</v>
      </c>
      <c r="D3827" s="249" t="s">
        <v>628</v>
      </c>
      <c r="I3827" s="249" t="s">
        <v>82</v>
      </c>
    </row>
    <row r="3828" spans="1:9">
      <c r="A3828" s="249">
        <v>214486</v>
      </c>
      <c r="B3828" s="249" t="s">
        <v>5932</v>
      </c>
      <c r="C3828" s="249" t="s">
        <v>122</v>
      </c>
      <c r="D3828" s="249" t="s">
        <v>432</v>
      </c>
      <c r="I3828" s="249" t="s">
        <v>82</v>
      </c>
    </row>
    <row r="3829" spans="1:9">
      <c r="A3829" s="249">
        <v>214493</v>
      </c>
      <c r="B3829" s="249" t="s">
        <v>5933</v>
      </c>
      <c r="C3829" s="249" t="s">
        <v>228</v>
      </c>
      <c r="D3829" s="249" t="s">
        <v>511</v>
      </c>
      <c r="I3829" s="249" t="s">
        <v>82</v>
      </c>
    </row>
    <row r="3830" spans="1:9">
      <c r="A3830" s="249">
        <v>214503</v>
      </c>
      <c r="B3830" s="249" t="s">
        <v>5934</v>
      </c>
      <c r="C3830" s="249" t="s">
        <v>89</v>
      </c>
      <c r="D3830" s="249" t="s">
        <v>436</v>
      </c>
      <c r="I3830" s="249" t="s">
        <v>82</v>
      </c>
    </row>
    <row r="3831" spans="1:9">
      <c r="A3831" s="249">
        <v>214509</v>
      </c>
      <c r="B3831" s="249" t="s">
        <v>5935</v>
      </c>
      <c r="C3831" s="249" t="s">
        <v>160</v>
      </c>
      <c r="D3831" s="249" t="s">
        <v>439</v>
      </c>
      <c r="I3831" s="249" t="s">
        <v>82</v>
      </c>
    </row>
    <row r="3832" spans="1:9">
      <c r="A3832" s="249">
        <v>214510</v>
      </c>
      <c r="B3832" s="249" t="s">
        <v>5936</v>
      </c>
      <c r="C3832" s="249" t="s">
        <v>144</v>
      </c>
      <c r="D3832" s="249" t="s">
        <v>3101</v>
      </c>
      <c r="I3832" s="249" t="s">
        <v>82</v>
      </c>
    </row>
    <row r="3833" spans="1:9">
      <c r="A3833" s="249">
        <v>214515</v>
      </c>
      <c r="B3833" s="249" t="s">
        <v>5937</v>
      </c>
      <c r="C3833" s="249" t="s">
        <v>229</v>
      </c>
      <c r="D3833" s="249" t="s">
        <v>509</v>
      </c>
      <c r="I3833" s="249" t="s">
        <v>82</v>
      </c>
    </row>
    <row r="3834" spans="1:9">
      <c r="A3834" s="249">
        <v>214516</v>
      </c>
      <c r="B3834" s="249" t="s">
        <v>5938</v>
      </c>
      <c r="C3834" s="249" t="s">
        <v>89</v>
      </c>
      <c r="D3834" s="249" t="s">
        <v>4649</v>
      </c>
      <c r="I3834" s="249" t="s">
        <v>82</v>
      </c>
    </row>
    <row r="3835" spans="1:9">
      <c r="A3835" s="249">
        <v>214528</v>
      </c>
      <c r="B3835" s="249" t="s">
        <v>5939</v>
      </c>
      <c r="C3835" s="249" t="s">
        <v>3823</v>
      </c>
      <c r="D3835" s="249" t="s">
        <v>3717</v>
      </c>
      <c r="I3835" s="249" t="s">
        <v>82</v>
      </c>
    </row>
    <row r="3836" spans="1:9">
      <c r="A3836" s="249">
        <v>214529</v>
      </c>
      <c r="B3836" s="249" t="s">
        <v>5939</v>
      </c>
      <c r="C3836" s="249" t="s">
        <v>171</v>
      </c>
      <c r="D3836" s="249" t="s">
        <v>158</v>
      </c>
      <c r="I3836" s="249" t="s">
        <v>82</v>
      </c>
    </row>
    <row r="3837" spans="1:9">
      <c r="A3837" s="249">
        <v>214532</v>
      </c>
      <c r="B3837" s="249" t="s">
        <v>5940</v>
      </c>
      <c r="C3837" s="249" t="s">
        <v>199</v>
      </c>
      <c r="D3837" s="249" t="s">
        <v>527</v>
      </c>
      <c r="I3837" s="249" t="s">
        <v>82</v>
      </c>
    </row>
    <row r="3838" spans="1:9">
      <c r="A3838" s="249">
        <v>214538</v>
      </c>
      <c r="B3838" s="249" t="s">
        <v>5941</v>
      </c>
      <c r="C3838" s="249" t="s">
        <v>92</v>
      </c>
      <c r="D3838" s="249" t="s">
        <v>535</v>
      </c>
      <c r="I3838" s="249" t="s">
        <v>82</v>
      </c>
    </row>
    <row r="3839" spans="1:9">
      <c r="A3839" s="249">
        <v>214541</v>
      </c>
      <c r="B3839" s="249" t="s">
        <v>5942</v>
      </c>
      <c r="C3839" s="249" t="s">
        <v>2924</v>
      </c>
      <c r="D3839" s="249" t="s">
        <v>5943</v>
      </c>
      <c r="I3839" s="249" t="s">
        <v>82</v>
      </c>
    </row>
    <row r="3840" spans="1:9">
      <c r="A3840" s="249">
        <v>214544</v>
      </c>
      <c r="B3840" s="249" t="s">
        <v>5944</v>
      </c>
      <c r="C3840" s="249" t="s">
        <v>98</v>
      </c>
      <c r="D3840" s="249" t="s">
        <v>572</v>
      </c>
      <c r="I3840" s="249" t="s">
        <v>82</v>
      </c>
    </row>
    <row r="3841" spans="1:9">
      <c r="A3841" s="249">
        <v>214547</v>
      </c>
      <c r="B3841" s="249" t="s">
        <v>5945</v>
      </c>
      <c r="C3841" s="249" t="s">
        <v>160</v>
      </c>
      <c r="D3841" s="249" t="s">
        <v>467</v>
      </c>
      <c r="I3841" s="249" t="s">
        <v>82</v>
      </c>
    </row>
    <row r="3842" spans="1:9">
      <c r="A3842" s="249">
        <v>214549</v>
      </c>
      <c r="B3842" s="249" t="s">
        <v>5946</v>
      </c>
      <c r="C3842" s="249" t="s">
        <v>130</v>
      </c>
      <c r="D3842" s="249" t="s">
        <v>469</v>
      </c>
      <c r="I3842" s="249" t="s">
        <v>82</v>
      </c>
    </row>
    <row r="3843" spans="1:9">
      <c r="A3843" s="249">
        <v>214564</v>
      </c>
      <c r="B3843" s="249" t="s">
        <v>5947</v>
      </c>
      <c r="C3843" s="249" t="s">
        <v>121</v>
      </c>
      <c r="D3843" s="249" t="s">
        <v>5948</v>
      </c>
      <c r="I3843" s="249" t="s">
        <v>82</v>
      </c>
    </row>
    <row r="3844" spans="1:9">
      <c r="A3844" s="249">
        <v>214567</v>
      </c>
      <c r="B3844" s="249" t="s">
        <v>5949</v>
      </c>
      <c r="C3844" s="249" t="s">
        <v>293</v>
      </c>
      <c r="D3844" s="249" t="s">
        <v>3083</v>
      </c>
      <c r="I3844" s="249" t="s">
        <v>82</v>
      </c>
    </row>
    <row r="3845" spans="1:9">
      <c r="A3845" s="249">
        <v>214573</v>
      </c>
      <c r="B3845" s="249" t="s">
        <v>5950</v>
      </c>
      <c r="C3845" s="249" t="s">
        <v>177</v>
      </c>
      <c r="D3845" s="249" t="s">
        <v>661</v>
      </c>
      <c r="I3845" s="249" t="s">
        <v>82</v>
      </c>
    </row>
    <row r="3846" spans="1:9">
      <c r="A3846" s="249">
        <v>214574</v>
      </c>
      <c r="B3846" s="249" t="s">
        <v>5951</v>
      </c>
      <c r="C3846" s="249" t="s">
        <v>207</v>
      </c>
      <c r="D3846" s="249" t="s">
        <v>380</v>
      </c>
      <c r="I3846" s="249" t="s">
        <v>82</v>
      </c>
    </row>
    <row r="3847" spans="1:9">
      <c r="A3847" s="249">
        <v>214575</v>
      </c>
      <c r="B3847" s="249" t="s">
        <v>5952</v>
      </c>
      <c r="C3847" s="249" t="s">
        <v>154</v>
      </c>
      <c r="D3847" s="249" t="s">
        <v>4134</v>
      </c>
      <c r="I3847" s="249" t="s">
        <v>82</v>
      </c>
    </row>
    <row r="3848" spans="1:9">
      <c r="A3848" s="249">
        <v>214582</v>
      </c>
      <c r="B3848" s="249" t="s">
        <v>5953</v>
      </c>
      <c r="C3848" s="249" t="s">
        <v>175</v>
      </c>
      <c r="D3848" s="249" t="s">
        <v>460</v>
      </c>
      <c r="I3848" s="249" t="s">
        <v>82</v>
      </c>
    </row>
    <row r="3849" spans="1:9">
      <c r="A3849" s="249">
        <v>214583</v>
      </c>
      <c r="B3849" s="249" t="s">
        <v>5954</v>
      </c>
      <c r="C3849" s="249" t="s">
        <v>270</v>
      </c>
      <c r="D3849" s="249" t="s">
        <v>444</v>
      </c>
      <c r="I3849" s="249" t="s">
        <v>82</v>
      </c>
    </row>
    <row r="3850" spans="1:9">
      <c r="A3850" s="249">
        <v>214591</v>
      </c>
      <c r="B3850" s="249" t="s">
        <v>5955</v>
      </c>
      <c r="C3850" s="249" t="s">
        <v>103</v>
      </c>
      <c r="D3850" s="249" t="s">
        <v>5956</v>
      </c>
      <c r="I3850" s="249" t="s">
        <v>82</v>
      </c>
    </row>
    <row r="3851" spans="1:9">
      <c r="A3851" s="249">
        <v>214603</v>
      </c>
      <c r="B3851" s="249" t="s">
        <v>5957</v>
      </c>
      <c r="C3851" s="249" t="s">
        <v>94</v>
      </c>
      <c r="D3851" s="249" t="s">
        <v>4187</v>
      </c>
      <c r="I3851" s="249" t="s">
        <v>82</v>
      </c>
    </row>
    <row r="3852" spans="1:9">
      <c r="A3852" s="249">
        <v>214607</v>
      </c>
      <c r="B3852" s="249" t="s">
        <v>5958</v>
      </c>
      <c r="C3852" s="249" t="s">
        <v>360</v>
      </c>
      <c r="D3852" s="249" t="s">
        <v>5959</v>
      </c>
      <c r="I3852" s="249" t="s">
        <v>82</v>
      </c>
    </row>
    <row r="3853" spans="1:9">
      <c r="A3853" s="249">
        <v>214609</v>
      </c>
      <c r="B3853" s="249" t="s">
        <v>5960</v>
      </c>
      <c r="C3853" s="249" t="s">
        <v>5961</v>
      </c>
      <c r="D3853" s="249" t="s">
        <v>485</v>
      </c>
      <c r="I3853" s="249" t="s">
        <v>82</v>
      </c>
    </row>
    <row r="3854" spans="1:9">
      <c r="A3854" s="249">
        <v>214611</v>
      </c>
      <c r="B3854" s="249" t="s">
        <v>5962</v>
      </c>
      <c r="C3854" s="249" t="s">
        <v>330</v>
      </c>
      <c r="D3854" s="249" t="s">
        <v>462</v>
      </c>
      <c r="I3854" s="249" t="s">
        <v>82</v>
      </c>
    </row>
    <row r="3855" spans="1:9">
      <c r="A3855" s="249">
        <v>214612</v>
      </c>
      <c r="B3855" s="249" t="s">
        <v>5963</v>
      </c>
      <c r="C3855" s="249" t="s">
        <v>89</v>
      </c>
      <c r="D3855" s="249" t="s">
        <v>623</v>
      </c>
      <c r="I3855" s="249" t="s">
        <v>82</v>
      </c>
    </row>
    <row r="3856" spans="1:9">
      <c r="A3856" s="249">
        <v>214613</v>
      </c>
      <c r="B3856" s="249" t="s">
        <v>5964</v>
      </c>
      <c r="C3856" s="249" t="s">
        <v>144</v>
      </c>
      <c r="D3856" s="249" t="s">
        <v>631</v>
      </c>
      <c r="I3856" s="249" t="s">
        <v>82</v>
      </c>
    </row>
    <row r="3857" spans="1:9">
      <c r="A3857" s="249">
        <v>214615</v>
      </c>
      <c r="B3857" s="249" t="s">
        <v>5965</v>
      </c>
      <c r="C3857" s="249" t="s">
        <v>5966</v>
      </c>
      <c r="D3857" s="249" t="s">
        <v>5967</v>
      </c>
      <c r="I3857" s="249" t="s">
        <v>82</v>
      </c>
    </row>
    <row r="3858" spans="1:9">
      <c r="A3858" s="249">
        <v>214624</v>
      </c>
      <c r="B3858" s="249" t="s">
        <v>5968</v>
      </c>
      <c r="C3858" s="249" t="s">
        <v>3483</v>
      </c>
      <c r="D3858" s="249" t="s">
        <v>5969</v>
      </c>
      <c r="I3858" s="249" t="s">
        <v>82</v>
      </c>
    </row>
    <row r="3859" spans="1:9">
      <c r="A3859" s="249">
        <v>214625</v>
      </c>
      <c r="B3859" s="249" t="s">
        <v>5970</v>
      </c>
      <c r="C3859" s="249" t="s">
        <v>166</v>
      </c>
      <c r="D3859" s="249" t="s">
        <v>3088</v>
      </c>
      <c r="I3859" s="249" t="s">
        <v>82</v>
      </c>
    </row>
    <row r="3860" spans="1:9">
      <c r="A3860" s="249">
        <v>214629</v>
      </c>
      <c r="B3860" s="249" t="s">
        <v>5971</v>
      </c>
      <c r="C3860" s="249" t="s">
        <v>89</v>
      </c>
      <c r="D3860" s="249" t="s">
        <v>485</v>
      </c>
      <c r="I3860" s="249" t="s">
        <v>82</v>
      </c>
    </row>
    <row r="3861" spans="1:9">
      <c r="A3861" s="249">
        <v>214631</v>
      </c>
      <c r="B3861" s="249" t="s">
        <v>5972</v>
      </c>
      <c r="C3861" s="249" t="s">
        <v>89</v>
      </c>
      <c r="D3861" s="249" t="s">
        <v>5973</v>
      </c>
      <c r="I3861" s="249" t="s">
        <v>82</v>
      </c>
    </row>
    <row r="3862" spans="1:9">
      <c r="A3862" s="249">
        <v>214632</v>
      </c>
      <c r="B3862" s="249" t="s">
        <v>5974</v>
      </c>
      <c r="C3862" s="249" t="s">
        <v>285</v>
      </c>
      <c r="D3862" s="249" t="s">
        <v>806</v>
      </c>
      <c r="I3862" s="249" t="s">
        <v>82</v>
      </c>
    </row>
    <row r="3863" spans="1:9">
      <c r="A3863" s="249">
        <v>214635</v>
      </c>
      <c r="B3863" s="249" t="s">
        <v>5975</v>
      </c>
      <c r="C3863" s="249" t="s">
        <v>144</v>
      </c>
      <c r="D3863" s="249" t="s">
        <v>4796</v>
      </c>
      <c r="I3863" s="249" t="s">
        <v>82</v>
      </c>
    </row>
    <row r="3864" spans="1:9">
      <c r="A3864" s="249">
        <v>214641</v>
      </c>
      <c r="B3864" s="249" t="s">
        <v>5976</v>
      </c>
      <c r="C3864" s="249" t="s">
        <v>219</v>
      </c>
      <c r="D3864" s="249" t="s">
        <v>432</v>
      </c>
      <c r="I3864" s="249" t="s">
        <v>82</v>
      </c>
    </row>
    <row r="3865" spans="1:9">
      <c r="A3865" s="249">
        <v>214642</v>
      </c>
      <c r="B3865" s="249" t="s">
        <v>5977</v>
      </c>
      <c r="C3865" s="249" t="s">
        <v>3556</v>
      </c>
      <c r="D3865" s="249" t="s">
        <v>454</v>
      </c>
      <c r="I3865" s="249" t="s">
        <v>82</v>
      </c>
    </row>
    <row r="3866" spans="1:9">
      <c r="A3866" s="249">
        <v>214643</v>
      </c>
      <c r="B3866" s="249" t="s">
        <v>382</v>
      </c>
      <c r="C3866" s="249" t="s">
        <v>160</v>
      </c>
      <c r="D3866" s="249" t="s">
        <v>531</v>
      </c>
      <c r="I3866" s="249" t="s">
        <v>82</v>
      </c>
    </row>
  </sheetData>
  <sheetProtection password="BE64" sheet="1" objects="1" scenarios="1" selectLockedCells="1" selectUnlockedCells="1"/>
  <autoFilter ref="A1504:U1504">
    <sortState ref="A1505:U5369">
      <sortCondition sortBy="cellColor" ref="A1504" dxfId="1"/>
    </sortState>
  </autoFilter>
  <conditionalFormatting sqref="A1:A1048576">
    <cfRule type="duplicateValues" dxfId="0" priority="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activeCell="E22" sqref="E22"/>
    </sheetView>
  </sheetViews>
  <sheetFormatPr defaultRowHeight="14.25"/>
  <sheetData>
    <row r="1" spans="1:3">
      <c r="A1" s="75" t="s">
        <v>397</v>
      </c>
      <c r="B1" s="75" t="s">
        <v>398</v>
      </c>
      <c r="C1" s="1"/>
    </row>
    <row r="2" spans="1:3">
      <c r="A2" s="75">
        <v>700980</v>
      </c>
      <c r="B2" s="75" t="s">
        <v>341</v>
      </c>
      <c r="C2" s="1"/>
    </row>
    <row r="3" spans="1:3">
      <c r="A3" s="75">
        <v>700653</v>
      </c>
      <c r="B3" s="75" t="s">
        <v>399</v>
      </c>
      <c r="C3" s="1"/>
    </row>
    <row r="4" spans="1:3">
      <c r="A4" s="75">
        <v>700124</v>
      </c>
      <c r="B4" s="75" t="s">
        <v>400</v>
      </c>
      <c r="C4" s="1"/>
    </row>
    <row r="5" spans="1:3">
      <c r="A5" s="75">
        <v>700934</v>
      </c>
      <c r="B5" s="75" t="s">
        <v>401</v>
      </c>
      <c r="C5" s="1"/>
    </row>
    <row r="6" spans="1:3">
      <c r="A6" s="1"/>
      <c r="B6" s="1"/>
      <c r="C6" s="1"/>
    </row>
    <row r="7" spans="1:3">
      <c r="A7" s="1"/>
      <c r="B7" s="1"/>
      <c r="C7" s="1"/>
    </row>
    <row r="8" spans="1:3">
      <c r="A8" s="1"/>
      <c r="B8" s="1"/>
      <c r="C8" s="1"/>
    </row>
    <row r="9" spans="1:3">
      <c r="A9" s="1"/>
      <c r="B9" s="1"/>
      <c r="C9" s="1"/>
    </row>
  </sheetData>
  <sheetProtection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إدخال البيانات</vt:lpstr>
      <vt:lpstr>اختيار المقررات</vt:lpstr>
      <vt:lpstr>الإستمارة</vt:lpstr>
      <vt:lpstr>السجل العام</vt:lpstr>
      <vt:lpstr>ورقة4</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Maher Fattouh</cp:lastModifiedBy>
  <cp:revision/>
  <cp:lastPrinted>2019-11-26T22:06:35Z</cp:lastPrinted>
  <dcterms:created xsi:type="dcterms:W3CDTF">2015-06-05T18:17:20Z</dcterms:created>
  <dcterms:modified xsi:type="dcterms:W3CDTF">2019-12-23T19:27:20Z</dcterms:modified>
</cp:coreProperties>
</file>